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omments1.xml" ContentType="application/vnd.openxmlformats-officedocument.spreadsheetml.comments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/>
  <bookViews>
    <workbookView xWindow="7680" yWindow="630" windowWidth="16380" windowHeight="7410" tabRatio="702"/>
  </bookViews>
  <sheets>
    <sheet name="DESCRIBING SHEET" sheetId="1" r:id="rId1"/>
    <sheet name="COLOUR WAYS" sheetId="6" r:id="rId2"/>
    <sheet name="FABRIC" sheetId="3" r:id="rId3"/>
    <sheet name="LINING" sheetId="8" r:id="rId4"/>
    <sheet name="ACCESSORIES" sheetId="4" r:id="rId5"/>
    <sheet name="EMBROIDERIES&amp;PRINTS" sheetId="5" r:id="rId6"/>
    <sheet name="ARTWORKS" sheetId="9" state="hidden" r:id="rId7"/>
    <sheet name="REMARKS" sheetId="7" r:id="rId8"/>
    <sheet name="PROTO JKT WOMEN" sheetId="13" r:id="rId9"/>
    <sheet name="WOMEN ALPHA SIZE SPEC" sheetId="14" r:id="rId10"/>
    <sheet name="JACKET MEASUREMENTS" sheetId="12" r:id="rId11"/>
  </sheets>
  <externalReferences>
    <externalReference r:id="rId12"/>
  </externalReferences>
  <definedNames>
    <definedName name="_1Excel_BuiltIn_Print_Area_10_1" localSheetId="6">#REF!</definedName>
    <definedName name="_1Excel_BuiltIn_Print_Area_10_1">#REF!</definedName>
    <definedName name="_1Excel_BuiltIn_Print_Area_10_1_1_1">#REF!</definedName>
    <definedName name="_1Excel_BuiltIn_Print_Area_8_1" localSheetId="6">#REF!</definedName>
    <definedName name="_1Excel_BuiltIn_Print_Area_8_1">#REF!</definedName>
    <definedName name="_2Excel_BuiltIn_Print_Area_10_1_1_1">#REF!</definedName>
    <definedName name="_2Excel_BuiltIn_Print_Area_10_1_1_1_1">#REF!</definedName>
    <definedName name="_2Excel_BuiltIn_Print_Area_11_1" localSheetId="6">#REF!</definedName>
    <definedName name="_2Excel_BuiltIn_Print_Area_11_1">#REF!</definedName>
    <definedName name="_3Excel_BuiltIn_Print_Area_7_1_1">#REF!</definedName>
    <definedName name="_3Excel_BuiltIn_Print_Area_9_1" localSheetId="6">#REF!</definedName>
    <definedName name="_3Excel_BuiltIn_Print_Area_9_1">#REF!</definedName>
    <definedName name="_4Excel_BuiltIn_Print_Area_10_1_1_1_1">#REF!</definedName>
    <definedName name="_4Excel_BuiltIn_Print_Area_8_1_1">#REF!</definedName>
    <definedName name="_xlnm._FilterDatabase" localSheetId="0" hidden="1">'DESCRIBING SHEET'!$E$10:$AR$10</definedName>
    <definedName name="b1c1" localSheetId="6">#REF!</definedName>
    <definedName name="b1c1">#REF!</definedName>
    <definedName name="b1c1_10" localSheetId="6">#REF!</definedName>
    <definedName name="b1c1_10">#REF!</definedName>
    <definedName name="b1c1_11" localSheetId="6">#REF!</definedName>
    <definedName name="b1c1_11">#REF!</definedName>
    <definedName name="b1c1_12" localSheetId="6">#REF!</definedName>
    <definedName name="b1c1_12">#REF!</definedName>
    <definedName name="b1c1_15" localSheetId="6">#REF!</definedName>
    <definedName name="b1c1_15">#REF!</definedName>
    <definedName name="b1c1_16" localSheetId="6">#REF!</definedName>
    <definedName name="b1c1_16">#REF!</definedName>
    <definedName name="b1c1_6">#REF!</definedName>
    <definedName name="b1c1_7" localSheetId="6">#REF!</definedName>
    <definedName name="b1c1_7">#REF!</definedName>
    <definedName name="b1c1_7_1">#REF!</definedName>
    <definedName name="b1c1_8" localSheetId="6">#REF!</definedName>
    <definedName name="b1c1_8">#REF!</definedName>
    <definedName name="b1c1_9" localSheetId="6">#REF!</definedName>
    <definedName name="b1c1_9">#REF!</definedName>
    <definedName name="B1c2" localSheetId="6">#REF!</definedName>
    <definedName name="B1c2">#REF!</definedName>
    <definedName name="B1c2_10" localSheetId="6">#REF!</definedName>
    <definedName name="B1c2_10">#REF!</definedName>
    <definedName name="B1c2_11" localSheetId="6">#REF!</definedName>
    <definedName name="B1c2_11">#REF!</definedName>
    <definedName name="B1c2_12" localSheetId="6">#REF!</definedName>
    <definedName name="B1c2_12">#REF!</definedName>
    <definedName name="B1c2_15" localSheetId="6">#REF!</definedName>
    <definedName name="B1c2_15">#REF!</definedName>
    <definedName name="B1c2_16" localSheetId="6">#REF!</definedName>
    <definedName name="B1c2_16">#REF!</definedName>
    <definedName name="B1c2_6">#REF!</definedName>
    <definedName name="B1c2_7" localSheetId="6">#REF!</definedName>
    <definedName name="B1c2_7">#REF!</definedName>
    <definedName name="B1c2_7_1">#REF!</definedName>
    <definedName name="B1c2_8" localSheetId="6">#REF!</definedName>
    <definedName name="B1c2_8">#REF!</definedName>
    <definedName name="B1c2_9" localSheetId="6">#REF!</definedName>
    <definedName name="B1c2_9">#REF!</definedName>
    <definedName name="b2c1" localSheetId="6">#REF!</definedName>
    <definedName name="b2c1">#REF!</definedName>
    <definedName name="b2c1_10" localSheetId="6">#REF!</definedName>
    <definedName name="b2c1_10">#REF!</definedName>
    <definedName name="b2c1_11" localSheetId="6">#REF!</definedName>
    <definedName name="b2c1_11">#REF!</definedName>
    <definedName name="b2c1_12" localSheetId="6">#REF!</definedName>
    <definedName name="b2c1_12">#REF!</definedName>
    <definedName name="b2c1_15" localSheetId="6">#REF!</definedName>
    <definedName name="b2c1_15">#REF!</definedName>
    <definedName name="b2c1_16" localSheetId="6">#REF!</definedName>
    <definedName name="b2c1_16">#REF!</definedName>
    <definedName name="b2c1_6">#REF!</definedName>
    <definedName name="b2c1_7" localSheetId="6">#REF!</definedName>
    <definedName name="b2c1_7">#REF!</definedName>
    <definedName name="b2c1_7_1">#REF!</definedName>
    <definedName name="b2c1_8" localSheetId="6">#REF!</definedName>
    <definedName name="b2c1_8">#REF!</definedName>
    <definedName name="b2c1_9" localSheetId="6">#REF!</definedName>
    <definedName name="b2c1_9">#REF!</definedName>
    <definedName name="b2c2" localSheetId="6">#REF!</definedName>
    <definedName name="b2c2">#REF!</definedName>
    <definedName name="b2c2_10" localSheetId="6">#REF!</definedName>
    <definedName name="b2c2_10">#REF!</definedName>
    <definedName name="b2c2_11" localSheetId="6">#REF!</definedName>
    <definedName name="b2c2_11">#REF!</definedName>
    <definedName name="b2c2_12" localSheetId="6">#REF!</definedName>
    <definedName name="b2c2_12">#REF!</definedName>
    <definedName name="b2c2_15" localSheetId="6">#REF!</definedName>
    <definedName name="b2c2_15">#REF!</definedName>
    <definedName name="b2c2_16" localSheetId="6">#REF!</definedName>
    <definedName name="b2c2_16">#REF!</definedName>
    <definedName name="b2c2_6">#REF!</definedName>
    <definedName name="b2c2_7" localSheetId="6">#REF!</definedName>
    <definedName name="b2c2_7">#REF!</definedName>
    <definedName name="b2c2_7_1">#REF!</definedName>
    <definedName name="b2c2_8" localSheetId="6">#REF!</definedName>
    <definedName name="b2c2_8">#REF!</definedName>
    <definedName name="b2c2_9" localSheetId="6">#REF!</definedName>
    <definedName name="b2c2_9">#REF!</definedName>
    <definedName name="b2c3" localSheetId="6">#REF!</definedName>
    <definedName name="b2c3">#REF!</definedName>
    <definedName name="b2c3_10" localSheetId="6">#REF!</definedName>
    <definedName name="b2c3_10">#REF!</definedName>
    <definedName name="b2c3_11" localSheetId="6">#REF!</definedName>
    <definedName name="b2c3_11">#REF!</definedName>
    <definedName name="b2c3_12" localSheetId="6">#REF!</definedName>
    <definedName name="b2c3_12">#REF!</definedName>
    <definedName name="b2c3_15" localSheetId="6">#REF!</definedName>
    <definedName name="b2c3_15">#REF!</definedName>
    <definedName name="b2c3_16" localSheetId="6">#REF!</definedName>
    <definedName name="b2c3_16">#REF!</definedName>
    <definedName name="b2c3_6">#REF!</definedName>
    <definedName name="b2c3_7" localSheetId="6">#REF!</definedName>
    <definedName name="b2c3_7">#REF!</definedName>
    <definedName name="b2c3_7_1">#REF!</definedName>
    <definedName name="b2c3_8" localSheetId="6">#REF!</definedName>
    <definedName name="b2c3_8">#REF!</definedName>
    <definedName name="b2c3_9" localSheetId="6">#REF!</definedName>
    <definedName name="b2c3_9">#REF!</definedName>
    <definedName name="B2C4" localSheetId="6">#REF!</definedName>
    <definedName name="B2C4">#REF!</definedName>
    <definedName name="B2C4_11" localSheetId="6">#REF!</definedName>
    <definedName name="B2C4_11">#REF!</definedName>
    <definedName name="B2C4_12" localSheetId="6">#REF!</definedName>
    <definedName name="B2C4_12">#REF!</definedName>
    <definedName name="B2C4_15" localSheetId="6">#REF!</definedName>
    <definedName name="B2C4_15">#REF!</definedName>
    <definedName name="B2C4_16" localSheetId="6">#REF!</definedName>
    <definedName name="B2C4_16">#REF!</definedName>
    <definedName name="B2C4_6">#REF!</definedName>
    <definedName name="B2C4_7" localSheetId="6">#REF!</definedName>
    <definedName name="B2C4_7">#REF!</definedName>
    <definedName name="B2C4_8" localSheetId="6">#REF!</definedName>
    <definedName name="B2C4_8">#REF!</definedName>
    <definedName name="dossiers_techniques_3560_Liste" localSheetId="6">#REF!</definedName>
    <definedName name="dossiers_techniques_3560_Liste">#REF!</definedName>
    <definedName name="Excel_BuiltIn_Print_Area_1_1">'DESCRIBING SHEET'!$A$1:$AR$60</definedName>
    <definedName name="Excel_BuiltIn_Print_Area_1_1_1_1">#REF!</definedName>
    <definedName name="Excel_BuiltIn_Print_Area_10" localSheetId="6">#REF!</definedName>
    <definedName name="Excel_BuiltIn_Print_Area_10">#REF!</definedName>
    <definedName name="Excel_BuiltIn_Print_Area_10_1" localSheetId="6">#REF!</definedName>
    <definedName name="Excel_BuiltIn_Print_Area_10_1">#REF!</definedName>
    <definedName name="Excel_BuiltIn_Print_Area_10_1_1" localSheetId="6">#REF!</definedName>
    <definedName name="Excel_BuiltIn_Print_Area_10_1_1">#REF!</definedName>
    <definedName name="Excel_BuiltIn_Print_Area_10_1_1_1" localSheetId="6">#REF!</definedName>
    <definedName name="Excel_BuiltIn_Print_Area_10_1_1_1">#REF!</definedName>
    <definedName name="Excel_BuiltIn_Print_Area_10_1_1_1_1">#REF!</definedName>
    <definedName name="Excel_BuiltIn_Print_Area_11_1" localSheetId="6">#REF!</definedName>
    <definedName name="Excel_BuiltIn_Print_Area_11_1">#REF!</definedName>
    <definedName name="Excel_BuiltIn_Print_Area_11_1_1" localSheetId="6">#REF!</definedName>
    <definedName name="Excel_BuiltIn_Print_Area_11_1_1">#REF!</definedName>
    <definedName name="Excel_BuiltIn_Print_Area_12" localSheetId="6">#REF!</definedName>
    <definedName name="Excel_BuiltIn_Print_Area_12">#REF!</definedName>
    <definedName name="Excel_BuiltIn_Print_Area_12_1">#REF!</definedName>
    <definedName name="Excel_BuiltIn_Print_Area_4">#REF!</definedName>
    <definedName name="Excel_BuiltIn_Print_Area_4_1">#REF!</definedName>
    <definedName name="Excel_BuiltIn_Print_Area_5_1" localSheetId="6">#REF!</definedName>
    <definedName name="Excel_BuiltIn_Print_Area_5_1">#REF!</definedName>
    <definedName name="Excel_BuiltIn_Print_Area_7" localSheetId="6">#REF!</definedName>
    <definedName name="Excel_BuiltIn_Print_Area_7">#REF!</definedName>
    <definedName name="Excel_BuiltIn_Print_Area_7_1" localSheetId="6">#REF!</definedName>
    <definedName name="Excel_BuiltIn_Print_Area_7_1">#REF!</definedName>
    <definedName name="Excel_BuiltIn_Print_Area_7_1_1">#REF!</definedName>
    <definedName name="Excel_BuiltIn_Print_Area_7_1_1_1">#REF!</definedName>
    <definedName name="Excel_BuiltIn_Print_Area_7_1_1_1_1">#REF!</definedName>
    <definedName name="Excel_BuiltIn_Print_Area_7_1_1_1_1_1">#REF!</definedName>
    <definedName name="Excel_BuiltIn_Print_Area_7_1_1_1_1_1_1">#REF!</definedName>
    <definedName name="Excel_BuiltIn_Print_Area_8" localSheetId="6">#REF!</definedName>
    <definedName name="Excel_BuiltIn_Print_Area_8">#REF!</definedName>
    <definedName name="Excel_BuiltIn_Print_Area_8_1" localSheetId="6">#REF!</definedName>
    <definedName name="Excel_BuiltIn_Print_Area_8_1">#REF!</definedName>
    <definedName name="Excel_BuiltIn_Print_Area_8_1_1">#REF!</definedName>
    <definedName name="Excel_BuiltIn_Print_Area_8_1_1_1">#REF!</definedName>
    <definedName name="Excel_BuiltIn_Print_Area_8_1_1_1_1">#REF!</definedName>
    <definedName name="Excel_BuiltIn_Print_Area_8_1_1_1_1_1">#REF!</definedName>
    <definedName name="Excel_BuiltIn_Print_Area_9" localSheetId="6">#REF!</definedName>
    <definedName name="Excel_BuiltIn_Print_Area_9">#REF!</definedName>
    <definedName name="Excel_BuiltIn_Print_Area_9_1">#REF!</definedName>
    <definedName name="Excel_BuiltIn_Print_Area_9_1_1" localSheetId="6">#REF!</definedName>
    <definedName name="Excel_BuiltIn_Print_Area_9_1_1">#REF!</definedName>
    <definedName name="Excel_BuiltIn_Print_Area_9_11">#REF!</definedName>
    <definedName name="Excel_BuiltIn_Print_Area_9_4">#REF!</definedName>
    <definedName name="Excel_BuiltIn_Print_Area_9_5">#REF!</definedName>
    <definedName name="Excel_BuiltIn_Print_Area_9_6">#REF!</definedName>
    <definedName name="Excel_BuiltIn_Print_Area_9_8">#REF!</definedName>
    <definedName name="FFFF" localSheetId="6">#REF!</definedName>
    <definedName name="FFFF">#REF!</definedName>
    <definedName name="FFFF_11" localSheetId="6">#REF!</definedName>
    <definedName name="FFFF_11">#REF!</definedName>
    <definedName name="FFFF_12" localSheetId="6">#REF!</definedName>
    <definedName name="FFFF_12">#REF!</definedName>
    <definedName name="FFFF_6">#REF!</definedName>
    <definedName name="FFFF_7" localSheetId="6">#REF!</definedName>
    <definedName name="FFFF_7">#REF!</definedName>
    <definedName name="FFFF_8" localSheetId="6">#REF!</definedName>
    <definedName name="FFFF_8">#REF!</definedName>
    <definedName name="FPIQ" localSheetId="6">#REF!</definedName>
    <definedName name="FPIQ">#REF!</definedName>
    <definedName name="FPIQ_10" localSheetId="6">#REF!</definedName>
    <definedName name="FPIQ_10">#REF!</definedName>
    <definedName name="FPIQ_11" localSheetId="6">#REF!</definedName>
    <definedName name="FPIQ_11">#REF!</definedName>
    <definedName name="FPIQ_12" localSheetId="6">#REF!</definedName>
    <definedName name="FPIQ_12">#REF!</definedName>
    <definedName name="FPIQ_6">#REF!</definedName>
    <definedName name="FPIQ_7" localSheetId="6">#REF!</definedName>
    <definedName name="FPIQ_7">#REF!</definedName>
    <definedName name="FPIQ_8" localSheetId="6">#REF!</definedName>
    <definedName name="FPIQ_8">#REF!</definedName>
    <definedName name="FPIQ_9" localSheetId="6">#REF!</definedName>
    <definedName name="FPIQ_9">#REF!</definedName>
    <definedName name="FSPIQ" localSheetId="6">#REF!</definedName>
    <definedName name="FSPIQ">#REF!</definedName>
    <definedName name="FSPIQ_10" localSheetId="6">#REF!</definedName>
    <definedName name="FSPIQ_10">#REF!</definedName>
    <definedName name="FSPIQ_11" localSheetId="6">#REF!</definedName>
    <definedName name="FSPIQ_11">#REF!</definedName>
    <definedName name="FSPIQ_12" localSheetId="6">#REF!</definedName>
    <definedName name="FSPIQ_12">#REF!</definedName>
    <definedName name="FSPIQ_6">#REF!</definedName>
    <definedName name="FSPIQ_7" localSheetId="6">#REF!</definedName>
    <definedName name="FSPIQ_7">#REF!</definedName>
    <definedName name="FSPIQ_8" localSheetId="6">#REF!</definedName>
    <definedName name="FSPIQ_8">#REF!</definedName>
    <definedName name="FSPIQ_9" localSheetId="6">#REF!</definedName>
    <definedName name="FSPIQ_9">#REF!</definedName>
    <definedName name="fsurf" localSheetId="6">#REF!</definedName>
    <definedName name="fsurf">#REF!</definedName>
    <definedName name="fsurf_10" localSheetId="6">#REF!</definedName>
    <definedName name="fsurf_10">#REF!</definedName>
    <definedName name="fsurf_11" localSheetId="6">#REF!</definedName>
    <definedName name="fsurf_11">#REF!</definedName>
    <definedName name="fsurf_12" localSheetId="6">#REF!</definedName>
    <definedName name="fsurf_12">#REF!</definedName>
    <definedName name="fsurf_6">#REF!</definedName>
    <definedName name="fsurf_7" localSheetId="6">#REF!</definedName>
    <definedName name="fsurf_7">#REF!</definedName>
    <definedName name="fsurf_8" localSheetId="6">#REF!</definedName>
    <definedName name="fsurf_8">#REF!</definedName>
    <definedName name="fsurf_9" localSheetId="6">#REF!</definedName>
    <definedName name="fsurf_9">#REF!</definedName>
    <definedName name="HANGTAG" localSheetId="6">#REF!</definedName>
    <definedName name="HANGTAG">#REF!</definedName>
    <definedName name="Mes" localSheetId="6">#REF!</definedName>
    <definedName name="Mes">#REF!</definedName>
    <definedName name="Mes_11" localSheetId="6">#REF!</definedName>
    <definedName name="Mes_11">#REF!</definedName>
    <definedName name="Mes_12" localSheetId="6">#REF!</definedName>
    <definedName name="Mes_12">#REF!</definedName>
    <definedName name="Mes_15" localSheetId="6">#REF!</definedName>
    <definedName name="Mes_15">#REF!</definedName>
    <definedName name="Mes_16" localSheetId="6">#REF!</definedName>
    <definedName name="Mes_16">#REF!</definedName>
    <definedName name="Mes_6">#REF!</definedName>
    <definedName name="Mes_7" localSheetId="6">#REF!</definedName>
    <definedName name="Mes_7">#REF!</definedName>
    <definedName name="Mes_8" localSheetId="6">#REF!</definedName>
    <definedName name="Mes_8">#REF!</definedName>
    <definedName name="Mesu" localSheetId="6">#REF!</definedName>
    <definedName name="Mesu">#REF!</definedName>
    <definedName name="Mesu_11" localSheetId="6">#REF!</definedName>
    <definedName name="Mesu_11">#REF!</definedName>
    <definedName name="Mesu_12" localSheetId="6">#REF!</definedName>
    <definedName name="Mesu_12">#REF!</definedName>
    <definedName name="Mesu_6">#REF!</definedName>
    <definedName name="Mesu_7" localSheetId="6">#REF!</definedName>
    <definedName name="Mesu_7">#REF!</definedName>
    <definedName name="Mesu_8" localSheetId="6">#REF!</definedName>
    <definedName name="Mesu_8">#REF!</definedName>
    <definedName name="POSITION" localSheetId="6">#REF!</definedName>
    <definedName name="POSITION">#REF!</definedName>
    <definedName name="_xlnm.Print_Area" localSheetId="4">ACCESSORIES!$A$1:$AD$218</definedName>
    <definedName name="_xlnm.Print_Area" localSheetId="6">ARTWORKS!$A$1:$AR$51</definedName>
    <definedName name="_xlnm.Print_Area" localSheetId="1">'COLOUR WAYS'!$A$1:$AR$52</definedName>
    <definedName name="_xlnm.Print_Area" localSheetId="0">'DESCRIBING SHEET'!$A$1:$AR$129</definedName>
    <definedName name="_xlnm.Print_Area" localSheetId="5">'EMBROIDERIES&amp;PRINTS'!$A$1:$AD$73</definedName>
    <definedName name="_xlnm.Print_Area" localSheetId="2">FABRIC!$A$1:$AR$66</definedName>
    <definedName name="_xlnm.Print_Area" localSheetId="3">LINING!$A$1:$AR$52</definedName>
    <definedName name="_xlnm.Print_Area" localSheetId="7">REMARKS!$A$1:$AR$143</definedName>
    <definedName name="_xlnm.Print_Titles" localSheetId="4">ACCESSORIES!$1:$9</definedName>
    <definedName name="QQQQ" localSheetId="6">#REF!</definedName>
    <definedName name="QQQQ">#REF!</definedName>
    <definedName name="QQQQ_1">#REF!</definedName>
    <definedName name="QQQQ_11" localSheetId="6">#REF!</definedName>
    <definedName name="QQQQ_11">#REF!</definedName>
    <definedName name="QQQQ_12" localSheetId="6">#REF!</definedName>
    <definedName name="QQQQ_12">#REF!</definedName>
    <definedName name="QQQQ_15" localSheetId="6">#REF!</definedName>
    <definedName name="QQQQ_15">#REF!</definedName>
    <definedName name="QQQQ_16" localSheetId="6">#REF!</definedName>
    <definedName name="QQQQ_16">#REF!</definedName>
    <definedName name="QQQQ_6" localSheetId="6">#REF!</definedName>
    <definedName name="QQQQ_6">#REF!</definedName>
    <definedName name="QQQQ_7" localSheetId="6">#REF!</definedName>
    <definedName name="QQQQ_7">#REF!</definedName>
    <definedName name="QQQQ_8" localSheetId="6">#REF!</definedName>
    <definedName name="QQQQ_8">#REF!</definedName>
    <definedName name="qté" localSheetId="6">#REF!</definedName>
    <definedName name="qté">#REF!</definedName>
    <definedName name="qté_1">#REF!</definedName>
    <definedName name="qté_10" localSheetId="6">#REF!</definedName>
    <definedName name="qté_10">#REF!</definedName>
    <definedName name="qté_10_1">#REF!</definedName>
    <definedName name="qté_11" localSheetId="6">#REF!</definedName>
    <definedName name="qté_11">#REF!</definedName>
    <definedName name="qté_12" localSheetId="6">#REF!</definedName>
    <definedName name="qté_12">#REF!</definedName>
    <definedName name="qté_15" localSheetId="6">#REF!</definedName>
    <definedName name="qté_15">#REF!</definedName>
    <definedName name="qté_16" localSheetId="6">#REF!</definedName>
    <definedName name="qté_16">#REF!</definedName>
    <definedName name="qté_6" localSheetId="6">#REF!</definedName>
    <definedName name="qté_6">#REF!</definedName>
    <definedName name="qté_7" localSheetId="6">#REF!</definedName>
    <definedName name="qté_7">#REF!</definedName>
    <definedName name="qté_7_1">#REF!</definedName>
    <definedName name="qté_7_6" localSheetId="6">#REF!</definedName>
    <definedName name="qté_7_6">#REF!</definedName>
    <definedName name="qté_8" localSheetId="6">#REF!</definedName>
    <definedName name="qté_8">#REF!</definedName>
    <definedName name="qté_9" localSheetId="6">#REF!</definedName>
    <definedName name="qté_9">#REF!</definedName>
    <definedName name="qté_9_1">#REF!</definedName>
  </definedNames>
  <calcPr calcId="145621"/>
</workbook>
</file>

<file path=xl/calcChain.xml><?xml version="1.0" encoding="utf-8"?>
<calcChain xmlns="http://schemas.openxmlformats.org/spreadsheetml/2006/main">
  <c r="K77" i="13" l="1"/>
  <c r="J77" i="13"/>
  <c r="K76" i="13"/>
  <c r="J76" i="13"/>
  <c r="K75" i="13"/>
  <c r="J75" i="13"/>
  <c r="K74" i="13"/>
  <c r="J74" i="13"/>
  <c r="K73" i="13"/>
  <c r="J73" i="13"/>
  <c r="K71" i="13"/>
  <c r="J71" i="13"/>
  <c r="K70" i="13"/>
  <c r="J70" i="13"/>
  <c r="K69" i="13"/>
  <c r="J69" i="13"/>
  <c r="K68" i="13"/>
  <c r="J68" i="13"/>
  <c r="K67" i="13"/>
  <c r="J67" i="13"/>
  <c r="K66" i="13"/>
  <c r="J66" i="13"/>
  <c r="K64" i="13"/>
  <c r="J64" i="13"/>
  <c r="K63" i="13"/>
  <c r="J63" i="13"/>
  <c r="K61" i="13"/>
  <c r="J61" i="13"/>
  <c r="K60" i="13"/>
  <c r="J60" i="13"/>
  <c r="K59" i="13"/>
  <c r="J59" i="13"/>
  <c r="K58" i="13"/>
  <c r="J58" i="13"/>
  <c r="K57" i="13"/>
  <c r="J57" i="13"/>
  <c r="J56" i="13"/>
  <c r="K55" i="13"/>
  <c r="J55" i="13"/>
  <c r="K54" i="13"/>
  <c r="J54" i="13"/>
  <c r="K53" i="13"/>
  <c r="J53" i="13"/>
  <c r="K52" i="13"/>
  <c r="J52" i="13"/>
  <c r="K51" i="13"/>
  <c r="J51" i="13"/>
  <c r="K50" i="13"/>
  <c r="J50" i="13"/>
  <c r="K49" i="13"/>
  <c r="J49" i="13"/>
  <c r="K48" i="13"/>
  <c r="J48" i="13"/>
  <c r="Q2" i="14" l="1"/>
  <c r="D2" i="14"/>
  <c r="B2" i="14"/>
  <c r="M44" i="14" l="1"/>
  <c r="L44" i="14"/>
  <c r="K44" i="14"/>
  <c r="I44" i="14"/>
  <c r="M43" i="14"/>
  <c r="L43" i="14"/>
  <c r="K43" i="14"/>
  <c r="I43" i="14"/>
  <c r="M41" i="14"/>
  <c r="L41" i="14"/>
  <c r="K41" i="14"/>
  <c r="I41" i="14"/>
  <c r="M40" i="14"/>
  <c r="L40" i="14"/>
  <c r="K40" i="14"/>
  <c r="I40" i="14"/>
  <c r="L38" i="14"/>
  <c r="K38" i="14"/>
  <c r="M38" i="14" s="1"/>
  <c r="I38" i="14"/>
  <c r="L37" i="14"/>
  <c r="K37" i="14"/>
  <c r="M37" i="14" s="1"/>
  <c r="I37" i="14"/>
  <c r="M36" i="14"/>
  <c r="L36" i="14"/>
  <c r="K36" i="14"/>
  <c r="I36" i="14"/>
  <c r="M35" i="14"/>
  <c r="L35" i="14"/>
  <c r="K35" i="14"/>
  <c r="I35" i="14"/>
  <c r="L31" i="14"/>
  <c r="K31" i="14"/>
  <c r="M31" i="14" s="1"/>
  <c r="I31" i="14"/>
  <c r="L30" i="14"/>
  <c r="K30" i="14"/>
  <c r="M30" i="14" s="1"/>
  <c r="I30" i="14"/>
  <c r="L29" i="14"/>
  <c r="K29" i="14"/>
  <c r="M29" i="14" s="1"/>
  <c r="I29" i="14"/>
  <c r="L28" i="14"/>
  <c r="K28" i="14"/>
  <c r="M28" i="14" s="1"/>
  <c r="I28" i="14"/>
  <c r="L27" i="14"/>
  <c r="K27" i="14"/>
  <c r="M27" i="14" s="1"/>
  <c r="I27" i="14"/>
  <c r="L26" i="14"/>
  <c r="K26" i="14"/>
  <c r="M26" i="14" s="1"/>
  <c r="I26" i="14"/>
  <c r="M24" i="14"/>
  <c r="L24" i="14"/>
  <c r="K24" i="14"/>
  <c r="I24" i="14"/>
  <c r="K23" i="14"/>
  <c r="L23" i="14" s="1"/>
  <c r="M23" i="14" s="1"/>
  <c r="I23" i="14"/>
  <c r="K21" i="14"/>
  <c r="L21" i="14" s="1"/>
  <c r="M21" i="14" s="1"/>
  <c r="I21" i="14"/>
  <c r="K20" i="14"/>
  <c r="L20" i="14" s="1"/>
  <c r="M20" i="14" s="1"/>
  <c r="I20" i="14"/>
  <c r="K19" i="14"/>
  <c r="L19" i="14" s="1"/>
  <c r="M19" i="14" s="1"/>
  <c r="I19" i="14"/>
  <c r="L18" i="14"/>
  <c r="K18" i="14"/>
  <c r="M18" i="14" s="1"/>
  <c r="I18" i="14"/>
  <c r="L17" i="14"/>
  <c r="K17" i="14"/>
  <c r="M17" i="14" s="1"/>
  <c r="I17" i="14"/>
  <c r="L16" i="14"/>
  <c r="K16" i="14"/>
  <c r="M16" i="14" s="1"/>
  <c r="I16" i="14"/>
  <c r="M15" i="14"/>
  <c r="L15" i="14"/>
  <c r="K15" i="14"/>
  <c r="I15" i="14"/>
  <c r="K13" i="14"/>
  <c r="L13" i="14" s="1"/>
  <c r="M13" i="14" s="1"/>
  <c r="I13" i="14"/>
  <c r="K12" i="14"/>
  <c r="L12" i="14" s="1"/>
  <c r="M12" i="14" s="1"/>
  <c r="I12" i="14"/>
  <c r="K11" i="14"/>
  <c r="L11" i="14" s="1"/>
  <c r="M11" i="14" s="1"/>
  <c r="I11" i="14"/>
  <c r="K10" i="14"/>
  <c r="L10" i="14" s="1"/>
  <c r="M10" i="14" s="1"/>
  <c r="I10" i="14"/>
  <c r="K9" i="14"/>
  <c r="L9" i="14" s="1"/>
  <c r="M9" i="14" s="1"/>
  <c r="I9" i="14"/>
  <c r="M2" i="14"/>
  <c r="I2" i="14"/>
  <c r="K43" i="13"/>
  <c r="J43" i="13"/>
  <c r="K42" i="13"/>
  <c r="J42" i="13"/>
  <c r="K41" i="13"/>
  <c r="J41" i="13"/>
  <c r="K40" i="13"/>
  <c r="J40" i="13"/>
  <c r="K39" i="13"/>
  <c r="J39" i="13"/>
  <c r="K37" i="13"/>
  <c r="J37" i="13"/>
  <c r="K36" i="13"/>
  <c r="J36" i="13"/>
  <c r="K35" i="13"/>
  <c r="J35" i="13"/>
  <c r="K34" i="13"/>
  <c r="J34" i="13"/>
  <c r="K33" i="13"/>
  <c r="J33" i="13"/>
  <c r="K32" i="13"/>
  <c r="J32" i="13"/>
  <c r="K30" i="13"/>
  <c r="J30" i="13"/>
  <c r="K29" i="13"/>
  <c r="J29" i="13"/>
  <c r="K28" i="13"/>
  <c r="J28" i="13"/>
  <c r="K27" i="13"/>
  <c r="J27" i="13"/>
  <c r="K26" i="13"/>
  <c r="J26" i="13"/>
  <c r="K25" i="13"/>
  <c r="J25" i="13"/>
  <c r="K23" i="13"/>
  <c r="J23" i="13"/>
  <c r="K22" i="13"/>
  <c r="J22" i="13"/>
  <c r="K20" i="13"/>
  <c r="J20" i="13"/>
  <c r="K19" i="13"/>
  <c r="J19" i="13"/>
  <c r="K18" i="13"/>
  <c r="J18" i="13"/>
  <c r="K17" i="13"/>
  <c r="J17" i="13"/>
  <c r="K16" i="13"/>
  <c r="J16" i="13"/>
  <c r="J15" i="13"/>
  <c r="K14" i="13"/>
  <c r="J14" i="13"/>
  <c r="K13" i="13"/>
  <c r="J13" i="13"/>
  <c r="K12" i="13"/>
  <c r="J12" i="13"/>
  <c r="K11" i="13"/>
  <c r="J11" i="13"/>
  <c r="K10" i="13"/>
  <c r="J10" i="13"/>
  <c r="K9" i="13"/>
  <c r="J9" i="13"/>
  <c r="K8" i="13"/>
  <c r="J8" i="13"/>
  <c r="K7" i="13"/>
  <c r="J7" i="13"/>
  <c r="AK3" i="3" l="1"/>
  <c r="AA9" i="4" l="1"/>
  <c r="Z9" i="4"/>
  <c r="Z9" i="5" s="1"/>
  <c r="X9" i="4" l="1"/>
  <c r="AJ9" i="3" l="1"/>
  <c r="AJ8" i="3"/>
  <c r="AG9" i="3"/>
  <c r="AG8" i="3"/>
  <c r="AD9" i="3"/>
  <c r="AD8" i="3"/>
  <c r="AA9" i="3"/>
  <c r="AA8" i="3"/>
  <c r="X9" i="3"/>
  <c r="X8" i="3"/>
  <c r="U9" i="3"/>
  <c r="U8" i="3"/>
  <c r="S16" i="6" l="1"/>
  <c r="AK6" i="9" l="1"/>
  <c r="V6" i="9"/>
  <c r="G6" i="9"/>
  <c r="AK3" i="9"/>
  <c r="V3" i="9"/>
  <c r="G3" i="9"/>
  <c r="G3" i="8" l="1"/>
  <c r="V3" i="8"/>
  <c r="AK3" i="8"/>
  <c r="G6" i="8"/>
  <c r="V6" i="8"/>
  <c r="AK6" i="8"/>
  <c r="X9" i="5"/>
  <c r="Y9" i="4"/>
  <c r="Y9" i="5" s="1"/>
  <c r="W9" i="4"/>
  <c r="W9" i="5" s="1"/>
  <c r="V9" i="4"/>
  <c r="V9" i="5" s="1"/>
  <c r="E3" i="4"/>
  <c r="S3" i="4"/>
  <c r="AA3" i="4"/>
  <c r="E6" i="4"/>
  <c r="S6" i="4"/>
  <c r="AA6" i="4"/>
  <c r="AB9" i="4"/>
  <c r="AC9" i="4"/>
  <c r="G3" i="6"/>
  <c r="V3" i="6"/>
  <c r="AK3" i="6"/>
  <c r="G6" i="6"/>
  <c r="V6" i="6"/>
  <c r="AK6" i="6"/>
  <c r="E3" i="5"/>
  <c r="S3" i="5"/>
  <c r="AA3" i="5"/>
  <c r="E6" i="5"/>
  <c r="S6" i="5"/>
  <c r="AA6" i="5"/>
  <c r="G3" i="3"/>
  <c r="V3" i="3"/>
  <c r="G6" i="3"/>
  <c r="V6" i="3"/>
  <c r="AK6" i="3"/>
  <c r="G3" i="7"/>
  <c r="V3" i="7"/>
  <c r="AK3" i="7"/>
  <c r="G6" i="7"/>
  <c r="V6" i="7"/>
  <c r="AK6" i="7"/>
</calcChain>
</file>

<file path=xl/comments1.xml><?xml version="1.0" encoding="utf-8"?>
<comments xmlns="http://schemas.openxmlformats.org/spreadsheetml/2006/main">
  <authors>
    <author>Chiara BOISSEAU</author>
  </authors>
  <commentList>
    <comment ref="L2" authorId="0">
      <text>
        <r>
          <rPr>
            <b/>
            <sz val="9"/>
            <color indexed="81"/>
            <rFont val="Tahoma"/>
            <family val="2"/>
          </rPr>
          <t>Chiara BOISSEAU:</t>
        </r>
        <r>
          <rPr>
            <sz val="9"/>
            <color indexed="81"/>
            <rFont val="Tahoma"/>
            <family val="2"/>
          </rPr>
          <t xml:space="preserve">
AVEC MESURES CHEST + WAIST + BOTTOM ADAPTER SUR N-1</t>
        </r>
      </text>
    </comment>
    <comment ref="A38" authorId="0">
      <text>
        <r>
          <rPr>
            <b/>
            <sz val="9"/>
            <color indexed="81"/>
            <rFont val="Tahoma"/>
            <family val="2"/>
          </rPr>
          <t>Chiara BOISSEAU:</t>
        </r>
        <r>
          <rPr>
            <sz val="9"/>
            <color indexed="81"/>
            <rFont val="Tahoma"/>
            <family val="2"/>
          </rPr>
          <t xml:space="preserve">
LA VOLUME VD18H1
SI PAS BON PRENDRE VOLUME N-1</t>
        </r>
      </text>
    </comment>
    <comment ref="A72" authorId="0">
      <text>
        <r>
          <rPr>
            <b/>
            <sz val="9"/>
            <color indexed="81"/>
            <rFont val="Tahoma"/>
            <family val="2"/>
          </rPr>
          <t>Chiara BOISSEAU:</t>
        </r>
        <r>
          <rPr>
            <sz val="9"/>
            <color indexed="81"/>
            <rFont val="Tahoma"/>
            <family val="2"/>
          </rPr>
          <t xml:space="preserve">
LA VOLUME VD18H1
SI PAS BON PRENDRE VOLUME N-1</t>
        </r>
      </text>
    </comment>
  </commentList>
</comments>
</file>

<file path=xl/sharedStrings.xml><?xml version="1.0" encoding="utf-8"?>
<sst xmlns="http://schemas.openxmlformats.org/spreadsheetml/2006/main" count="1140" uniqueCount="472">
  <si>
    <t>P.</t>
  </si>
  <si>
    <r>
      <t>STYLE</t>
    </r>
    <r>
      <rPr>
        <sz val="8"/>
        <rFont val="Tahoma"/>
        <family val="2"/>
      </rPr>
      <t xml:space="preserve"> / MODELE </t>
    </r>
  </si>
  <si>
    <t>REF</t>
  </si>
  <si>
    <r>
      <t>FABRIC</t>
    </r>
    <r>
      <rPr>
        <sz val="8"/>
        <rFont val="Tahoma"/>
        <family val="2"/>
      </rPr>
      <t xml:space="preserve"> / MATIERE </t>
    </r>
  </si>
  <si>
    <r>
      <t>RANGE</t>
    </r>
    <r>
      <rPr>
        <sz val="11"/>
        <rFont val="Tahoma"/>
        <family val="2"/>
      </rPr>
      <t xml:space="preserve"> </t>
    </r>
    <r>
      <rPr>
        <sz val="8"/>
        <rFont val="Tahoma"/>
        <family val="2"/>
      </rPr>
      <t xml:space="preserve">/ LIGNE </t>
    </r>
  </si>
  <si>
    <r>
      <t>SEASON</t>
    </r>
    <r>
      <rPr>
        <sz val="11"/>
        <rFont val="Tahoma"/>
        <family val="2"/>
      </rPr>
      <t xml:space="preserve"> </t>
    </r>
    <r>
      <rPr>
        <sz val="8"/>
        <rFont val="Tahoma"/>
        <family val="2"/>
      </rPr>
      <t xml:space="preserve">/ SAISON </t>
    </r>
  </si>
  <si>
    <r>
      <t>SUPPLIER</t>
    </r>
    <r>
      <rPr>
        <sz val="8"/>
        <rFont val="Tahoma"/>
        <family val="2"/>
      </rPr>
      <t xml:space="preserve"> / ATELIER</t>
    </r>
  </si>
  <si>
    <t xml:space="preserve"> </t>
  </si>
  <si>
    <r>
      <t>RANGE</t>
    </r>
    <r>
      <rPr>
        <sz val="11"/>
        <rFont val="Tahoma"/>
        <family val="2"/>
      </rPr>
      <t xml:space="preserve"> </t>
    </r>
    <r>
      <rPr>
        <sz val="8"/>
        <rFont val="Tahoma"/>
        <family val="2"/>
      </rPr>
      <t>/ LIGNE</t>
    </r>
  </si>
  <si>
    <r>
      <t>SUPPLIER</t>
    </r>
    <r>
      <rPr>
        <sz val="11"/>
        <rFont val="Tahoma"/>
        <family val="2"/>
      </rPr>
      <t xml:space="preserve"> </t>
    </r>
    <r>
      <rPr>
        <sz val="8"/>
        <rFont val="Tahoma"/>
        <family val="2"/>
      </rPr>
      <t>/ ATELIER</t>
    </r>
  </si>
  <si>
    <t>COLOUR CODE</t>
  </si>
  <si>
    <t>STATUS</t>
  </si>
  <si>
    <t>COLOUR NAME</t>
  </si>
  <si>
    <r>
      <t>STYLE</t>
    </r>
    <r>
      <rPr>
        <sz val="11"/>
        <rFont val="Tahoma"/>
        <family val="2"/>
      </rPr>
      <t xml:space="preserve"> </t>
    </r>
  </si>
  <si>
    <r>
      <t>FABRIC</t>
    </r>
    <r>
      <rPr>
        <sz val="11"/>
        <rFont val="Tahoma"/>
        <family val="2"/>
      </rPr>
      <t xml:space="preserve"> </t>
    </r>
  </si>
  <si>
    <r>
      <t>RANGE</t>
    </r>
    <r>
      <rPr>
        <b/>
        <sz val="8"/>
        <rFont val="Tahoma"/>
        <family val="2"/>
      </rPr>
      <t xml:space="preserve"> </t>
    </r>
  </si>
  <si>
    <t>SEASON</t>
  </si>
  <si>
    <t>SUPPLIER</t>
  </si>
  <si>
    <t>CODE ORLI</t>
  </si>
  <si>
    <t>REFERENCE</t>
  </si>
  <si>
    <t>CONSO</t>
  </si>
  <si>
    <t>PLACE</t>
  </si>
  <si>
    <t>COLOUR RANGE</t>
  </si>
  <si>
    <t>FABRIC 1</t>
  </si>
  <si>
    <t>Name :</t>
  </si>
  <si>
    <t>supplier :</t>
  </si>
  <si>
    <t>Fabric ref :</t>
  </si>
  <si>
    <t>Compo :</t>
  </si>
  <si>
    <t>width:</t>
  </si>
  <si>
    <t>Weight:</t>
  </si>
  <si>
    <t>CORMAX</t>
  </si>
  <si>
    <t>ACCESSORIES</t>
  </si>
  <si>
    <r>
      <t>STYLE</t>
    </r>
    <r>
      <rPr>
        <sz val="8"/>
        <rFont val="Tahoma"/>
        <family val="2"/>
      </rPr>
      <t xml:space="preserve"> / MODELE</t>
    </r>
  </si>
  <si>
    <r>
      <t>FABRICS</t>
    </r>
    <r>
      <rPr>
        <sz val="8"/>
        <rFont val="Tahoma"/>
        <family val="2"/>
      </rPr>
      <t xml:space="preserve"> / MATIERES</t>
    </r>
  </si>
  <si>
    <r>
      <t>RANGE</t>
    </r>
    <r>
      <rPr>
        <sz val="8"/>
        <rFont val="Tahoma"/>
        <family val="2"/>
      </rPr>
      <t>/ LIGNE</t>
    </r>
  </si>
  <si>
    <r>
      <t>SEASON</t>
    </r>
    <r>
      <rPr>
        <sz val="8"/>
        <rFont val="Tahoma"/>
        <family val="2"/>
      </rPr>
      <t xml:space="preserve"> / SAISON</t>
    </r>
  </si>
  <si>
    <t>PICTURE</t>
  </si>
  <si>
    <t>REF.</t>
  </si>
  <si>
    <t>QTY</t>
  </si>
  <si>
    <t>ILLUSTRATION</t>
  </si>
  <si>
    <t>POSITION</t>
  </si>
  <si>
    <t>WHITE</t>
  </si>
  <si>
    <r>
      <t>STYLE</t>
    </r>
    <r>
      <rPr>
        <sz val="11"/>
        <rFont val="Tahoma"/>
        <family val="2"/>
      </rPr>
      <t xml:space="preserve"> </t>
    </r>
    <r>
      <rPr>
        <sz val="8"/>
        <rFont val="Tahoma"/>
        <family val="2"/>
      </rPr>
      <t>/ MODELE</t>
    </r>
  </si>
  <si>
    <r>
      <t>FABRIC</t>
    </r>
    <r>
      <rPr>
        <sz val="8"/>
        <rFont val="Tahoma"/>
        <family val="2"/>
      </rPr>
      <t xml:space="preserve"> / MATIERE</t>
    </r>
  </si>
  <si>
    <r>
      <t>RANGE</t>
    </r>
    <r>
      <rPr>
        <sz val="8"/>
        <rFont val="Tahoma"/>
        <family val="2"/>
      </rPr>
      <t xml:space="preserve"> / LIGNE</t>
    </r>
  </si>
  <si>
    <r>
      <t xml:space="preserve">SEASON </t>
    </r>
    <r>
      <rPr>
        <sz val="8"/>
        <rFont val="Tahoma"/>
        <family val="2"/>
      </rPr>
      <t>/ SAISON</t>
    </r>
  </si>
  <si>
    <r>
      <t>SUPPLIER</t>
    </r>
    <r>
      <rPr>
        <b/>
        <sz val="8"/>
        <rFont val="Tahoma"/>
        <family val="2"/>
      </rPr>
      <t xml:space="preserve"> </t>
    </r>
    <r>
      <rPr>
        <sz val="8"/>
        <rFont val="Tahoma"/>
        <family val="2"/>
      </rPr>
      <t>/ ATELIER</t>
    </r>
  </si>
  <si>
    <r>
      <t>SEASON</t>
    </r>
    <r>
      <rPr>
        <b/>
        <sz val="8"/>
        <rFont val="Tahoma"/>
        <family val="2"/>
      </rPr>
      <t xml:space="preserve"> </t>
    </r>
    <r>
      <rPr>
        <sz val="8"/>
        <rFont val="Tahoma"/>
        <family val="2"/>
      </rPr>
      <t>/ SAISON</t>
    </r>
  </si>
  <si>
    <t>,</t>
  </si>
  <si>
    <t>DATE</t>
  </si>
  <si>
    <t>MADE BY</t>
  </si>
  <si>
    <t>THREADS</t>
  </si>
  <si>
    <t>TOPSTITCHINGS</t>
  </si>
  <si>
    <t>BARTACKS</t>
  </si>
  <si>
    <t>Created on:</t>
  </si>
  <si>
    <t>CONTACT</t>
  </si>
  <si>
    <t>EIDER CONTACT</t>
  </si>
  <si>
    <r>
      <t xml:space="preserve">SIZES </t>
    </r>
    <r>
      <rPr>
        <sz val="8"/>
        <rFont val="Tahoma"/>
        <family val="2"/>
      </rPr>
      <t>/ TAILLES</t>
    </r>
  </si>
  <si>
    <t xml:space="preserve">Revised on: </t>
  </si>
  <si>
    <r>
      <t xml:space="preserve">DESCRIBING SHEET </t>
    </r>
    <r>
      <rPr>
        <sz val="10"/>
        <color indexed="9"/>
        <rFont val="Palatino Linotype"/>
        <family val="1"/>
      </rPr>
      <t>(DESCRIPTION)</t>
    </r>
  </si>
  <si>
    <t>COLOURS RANGE</t>
  </si>
  <si>
    <r>
      <t xml:space="preserve">EMBROIDERIES &amp; PRINTS </t>
    </r>
    <r>
      <rPr>
        <sz val="12"/>
        <color indexed="9"/>
        <rFont val="Palatino Linotype"/>
        <family val="1"/>
      </rPr>
      <t>(BRODERIES ET SERIGRAPHIES)</t>
    </r>
  </si>
  <si>
    <r>
      <t xml:space="preserve">COLOUR RANGE </t>
    </r>
    <r>
      <rPr>
        <sz val="12"/>
        <color indexed="9"/>
        <rFont val="Palatino Linotype"/>
        <family val="1"/>
      </rPr>
      <t>(GAMME COULEURS)</t>
    </r>
  </si>
  <si>
    <r>
      <t xml:space="preserve">FABRICS  </t>
    </r>
    <r>
      <rPr>
        <sz val="12"/>
        <color indexed="9"/>
        <rFont val="Palatino Linotype"/>
        <family val="1"/>
      </rPr>
      <t>(MATIERES)</t>
    </r>
  </si>
  <si>
    <r>
      <t xml:space="preserve">LINING </t>
    </r>
    <r>
      <rPr>
        <sz val="12"/>
        <color indexed="9"/>
        <rFont val="Palatino Linotype"/>
        <family val="1"/>
      </rPr>
      <t>(DOUBLURE)</t>
    </r>
  </si>
  <si>
    <t>BLACK</t>
  </si>
  <si>
    <t>210T NYLON</t>
  </si>
  <si>
    <t>TRANSPARENT</t>
  </si>
  <si>
    <t>FRONT OPENING</t>
  </si>
  <si>
    <t>CLOSE END - 1WAY</t>
  </si>
  <si>
    <t>INSIDE LEFT POCKET</t>
  </si>
  <si>
    <t>POCKETS</t>
  </si>
  <si>
    <t>X</t>
  </si>
  <si>
    <t>MATCHING</t>
  </si>
  <si>
    <t>XS</t>
  </si>
  <si>
    <t>S</t>
  </si>
  <si>
    <t>M</t>
  </si>
  <si>
    <t>L</t>
  </si>
  <si>
    <t>XL</t>
  </si>
  <si>
    <t>XXL</t>
  </si>
  <si>
    <t>XXXL</t>
  </si>
  <si>
    <t>3</t>
  </si>
  <si>
    <t>REVERSED ZIP 3MM</t>
  </si>
  <si>
    <r>
      <t xml:space="preserve">ARTWORKS </t>
    </r>
    <r>
      <rPr>
        <sz val="12"/>
        <color indexed="9"/>
        <rFont val="Palatino Linotype"/>
        <family val="1"/>
      </rPr>
      <t>(DESSINS TECHNIQUES)</t>
    </r>
  </si>
  <si>
    <t>PRICE</t>
  </si>
  <si>
    <t xml:space="preserve">Base volume </t>
  </si>
  <si>
    <t>COMMENTS</t>
  </si>
  <si>
    <t>REMARKS</t>
  </si>
  <si>
    <t>All</t>
  </si>
  <si>
    <t>ALL</t>
  </si>
  <si>
    <t>SLIDDER DABLH</t>
  </si>
  <si>
    <t>CHEST POCKET</t>
  </si>
  <si>
    <t>CHECK THE CHARTER QUALITY FOR TO KNOW THE POSITION</t>
  </si>
  <si>
    <t>FULL FRONT OPENING</t>
  </si>
  <si>
    <t xml:space="preserve">ZIP  </t>
  </si>
  <si>
    <t>OTHER TRIMS</t>
  </si>
  <si>
    <t>LABELS</t>
  </si>
  <si>
    <t>LEFT POCKET INSIDE GARMENT</t>
  </si>
  <si>
    <t>INSIDE MIDDLE BACK AT TOP</t>
  </si>
  <si>
    <t>SATIN RIBBON</t>
  </si>
  <si>
    <t>1</t>
  </si>
  <si>
    <t>LINING</t>
  </si>
  <si>
    <t>COIL ZIP 3MM</t>
  </si>
  <si>
    <t>HAND POCKETS</t>
  </si>
  <si>
    <t>UNDER SHELL FABRIC YOKE AT BACK</t>
  </si>
  <si>
    <t>WATERPROOFNESS</t>
  </si>
  <si>
    <t>T1</t>
  </si>
  <si>
    <t>COLORED STOPPER supplier UNITEX
ref EIS15U-XMSTP01</t>
  </si>
  <si>
    <t xml:space="preserve">FRONT ADJUSTABLE HOOD </t>
  </si>
  <si>
    <t>COLORED WEBBING 
supplier YF
ref EIS15U-XMTRE01</t>
  </si>
  <si>
    <t>EYELET 9MM 
supplier UNITEX 
ref EIS15U-XMOEI01</t>
  </si>
  <si>
    <t xml:space="preserve">SMU </t>
  </si>
  <si>
    <t>Collar + Back of chinflap</t>
  </si>
  <si>
    <t>OUTER SIDE OF HAND POCKET BAGS</t>
  </si>
  <si>
    <t>DRAWSTRING OUTDOOR</t>
  </si>
  <si>
    <t>Supplier: YF Zipper</t>
  </si>
  <si>
    <t>ELASTIC</t>
  </si>
  <si>
    <t>DRAWCORD</t>
  </si>
  <si>
    <t>Ref: EIS15U-XMCO01</t>
  </si>
  <si>
    <t>NOT ELASTIC</t>
  </si>
  <si>
    <t>FW1819</t>
  </si>
  <si>
    <t>COLOR RANGE</t>
  </si>
  <si>
    <t>NEW BRANDING</t>
  </si>
  <si>
    <t>EIDER LOGO</t>
  </si>
  <si>
    <t>NEW TRIM</t>
  </si>
  <si>
    <t xml:space="preserve">BIG PULLER </t>
  </si>
  <si>
    <t>HANGTAGS</t>
  </si>
  <si>
    <t>CHIARA</t>
  </si>
  <si>
    <t>NEW</t>
  </si>
  <si>
    <t>DARK NIGHT</t>
  </si>
  <si>
    <t>Supplier: SML</t>
  </si>
  <si>
    <t>SIZE WOVEN LABEL MMG</t>
  </si>
  <si>
    <t>WITH RN + CA NUMBERS</t>
  </si>
  <si>
    <t>NEW LABEL</t>
  </si>
  <si>
    <t>INNER BACK OF JACKET WITH SKIRT</t>
  </si>
  <si>
    <t>LEFT SLEEVE</t>
  </si>
  <si>
    <t>SEE THE ARTWORK BELOW</t>
  </si>
  <si>
    <t>Local sourcing</t>
  </si>
  <si>
    <t>19-3923 TPX</t>
  </si>
  <si>
    <t>COMMENTS ON LAUNCHING</t>
  </si>
  <si>
    <t>PROTO</t>
  </si>
  <si>
    <t>STYLE</t>
  </si>
  <si>
    <t xml:space="preserve">BASE </t>
  </si>
  <si>
    <t>SAISON</t>
  </si>
  <si>
    <t>DESIGNATION</t>
  </si>
  <si>
    <t>MEASUREMENTS IN CM</t>
  </si>
  <si>
    <t>ALLOWANCES</t>
  </si>
  <si>
    <r>
      <t>Pattern Measurements (</t>
    </r>
    <r>
      <rPr>
        <b/>
        <sz val="10"/>
        <color rgb="FFFF0000"/>
        <rFont val="新細明體"/>
        <family val="2"/>
        <scheme val="minor"/>
      </rPr>
      <t>mm</t>
    </r>
    <r>
      <rPr>
        <b/>
        <sz val="10"/>
        <rFont val="新細明體"/>
        <family val="2"/>
        <scheme val="minor"/>
      </rPr>
      <t>)</t>
    </r>
  </si>
  <si>
    <t>differences after sewing</t>
  </si>
  <si>
    <r>
      <t xml:space="preserve">Measures to follow for making 1st PROTO </t>
    </r>
    <r>
      <rPr>
        <b/>
        <sz val="10"/>
        <rFont val="Calibri"/>
        <family val="2"/>
      </rPr>
      <t>SIZE M</t>
    </r>
  </si>
  <si>
    <t xml:space="preserve">1st PROTO sample received the :   </t>
  </si>
  <si>
    <t xml:space="preserve">Comments asked the : </t>
  </si>
  <si>
    <t xml:space="preserve">2nd PROTO sample received the :  </t>
  </si>
  <si>
    <t>Comments asked the :</t>
  </si>
  <si>
    <t xml:space="preserve">3rd PROTO sample received the : </t>
  </si>
  <si>
    <t xml:space="preserve">SALESMAN SAMPLE  </t>
  </si>
  <si>
    <t xml:space="preserve">Comments asked the :  </t>
  </si>
  <si>
    <t>FRONT JACKET MEASUREMENTS (IN CM)</t>
  </si>
  <si>
    <t>B</t>
  </si>
  <si>
    <r>
      <t xml:space="preserve">FRONT BREADTH </t>
    </r>
    <r>
      <rPr>
        <sz val="12"/>
        <color indexed="10"/>
        <rFont val="Calibri"/>
        <family val="2"/>
      </rPr>
      <t>AT 12 CM FROM HPS</t>
    </r>
  </si>
  <si>
    <t xml:space="preserve"> +/- 0,5 cm</t>
  </si>
  <si>
    <t>C</t>
  </si>
  <si>
    <t>1/2 CHEST ROUND</t>
  </si>
  <si>
    <t xml:space="preserve"> +/- 1 cm</t>
  </si>
  <si>
    <t>D</t>
  </si>
  <si>
    <r>
      <t xml:space="preserve">1/2 WAIST ROUND </t>
    </r>
    <r>
      <rPr>
        <sz val="12"/>
        <color indexed="10"/>
        <rFont val="Calibri"/>
        <family val="2"/>
      </rPr>
      <t>AT 42 CM FROM HPS</t>
    </r>
  </si>
  <si>
    <t>IA</t>
  </si>
  <si>
    <t xml:space="preserve">1/2 BOTTOM RELAXED ROUND </t>
  </si>
  <si>
    <t>IA'</t>
  </si>
  <si>
    <t xml:space="preserve">1/2 BOTTOM STRETCH ROUND </t>
  </si>
  <si>
    <t>JA</t>
  </si>
  <si>
    <t>LENGTH FROM HPS TO BOTTOM</t>
  </si>
  <si>
    <t>JB</t>
  </si>
  <si>
    <t>CENTER FRONT LENGTH</t>
  </si>
  <si>
    <t>KA</t>
  </si>
  <si>
    <t>SHOULDER LENGTH</t>
  </si>
  <si>
    <t>LA</t>
  </si>
  <si>
    <t>1/2 UPPER ARM WIDTH</t>
  </si>
  <si>
    <t>LB</t>
  </si>
  <si>
    <r>
      <t>1/2 ELBOW WIDTH</t>
    </r>
    <r>
      <rPr>
        <sz val="12"/>
        <color indexed="10"/>
        <rFont val="Calibri"/>
        <family val="2"/>
      </rPr>
      <t xml:space="preserve"> AT 27 CM FROM SLEEVE-END</t>
    </r>
  </si>
  <si>
    <t>LC</t>
  </si>
  <si>
    <t xml:space="preserve">1/2 CUFF WIDTH </t>
  </si>
  <si>
    <t>LC'</t>
  </si>
  <si>
    <t>1/2 CUFF WIDTH STRETCHED</t>
  </si>
  <si>
    <t>N</t>
  </si>
  <si>
    <r>
      <t>TOTAL SLEEVE LENGTH</t>
    </r>
    <r>
      <rPr>
        <sz val="12"/>
        <color indexed="10"/>
        <rFont val="Calibri"/>
        <family val="2"/>
      </rPr>
      <t xml:space="preserve"> CUFF + SHOULDER INCLUDED</t>
    </r>
  </si>
  <si>
    <t>BACK JACKET MEASUREMENTS (IN CM)</t>
  </si>
  <si>
    <t>R</t>
  </si>
  <si>
    <r>
      <t xml:space="preserve">BACK BREADTH </t>
    </r>
    <r>
      <rPr>
        <sz val="12"/>
        <color indexed="10"/>
        <rFont val="Calibri"/>
        <family val="2"/>
      </rPr>
      <t>AT 12 CM FROM HPS</t>
    </r>
  </si>
  <si>
    <t>CENTER BACK LENGTH</t>
  </si>
  <si>
    <t>LYCRA CUFF MEASUREMENTS (IN CM)</t>
  </si>
  <si>
    <t>MA</t>
  </si>
  <si>
    <t>1/2 LYCRA CUFF WIDTH</t>
  </si>
  <si>
    <t>MC</t>
  </si>
  <si>
    <t>TOTAL INNER CUFF LENGTH</t>
  </si>
  <si>
    <t>MCH</t>
  </si>
  <si>
    <t>LYCRA CUFF LENGTH</t>
  </si>
  <si>
    <t>MB</t>
  </si>
  <si>
    <t>TOTAL INNER BOTTOM SLEEVE-END</t>
  </si>
  <si>
    <t>MTA</t>
  </si>
  <si>
    <t>LENGTH FROM THUMB HOLE</t>
  </si>
  <si>
    <t xml:space="preserve"> +/- 0 cm</t>
  </si>
  <si>
    <t>MTB</t>
  </si>
  <si>
    <t>THUMB HOLE LENGTH</t>
  </si>
  <si>
    <t>COLLAR MEASUREMENTS (IN CM)</t>
  </si>
  <si>
    <t>UA2</t>
  </si>
  <si>
    <t>FRONT NECKLINE DEPTH</t>
  </si>
  <si>
    <t>UA3</t>
  </si>
  <si>
    <t>BACK NECKLINE DEPTH</t>
  </si>
  <si>
    <t>UB1</t>
  </si>
  <si>
    <t>INNER NECKLINE LENGTH</t>
  </si>
  <si>
    <t>UB2</t>
  </si>
  <si>
    <t>COLLAR LENGTH AT THE TOP EDGE</t>
  </si>
  <si>
    <t>UC1</t>
  </si>
  <si>
    <t>COLLAR HEIGHT AT CENTER BACK</t>
  </si>
  <si>
    <t>UC3</t>
  </si>
  <si>
    <t>COLLAR HEIGHT AT MIDDLE FRONT</t>
  </si>
  <si>
    <t>HOOD MEASUREMENTS (IN CM)</t>
  </si>
  <si>
    <t xml:space="preserve">VA </t>
  </si>
  <si>
    <t>HOOD LENGTH</t>
  </si>
  <si>
    <t>VB</t>
  </si>
  <si>
    <t>1/2 CENTER HOOD WIDTH</t>
  </si>
  <si>
    <t>VC</t>
  </si>
  <si>
    <t>1/2 BOTTOM HOOD WIDTH</t>
  </si>
  <si>
    <t>VHA</t>
  </si>
  <si>
    <t>1/2 CENTER HOOD HEIGHT RELAXED</t>
  </si>
  <si>
    <t>VHA'</t>
  </si>
  <si>
    <t>1/2 CENTER HOOD HEIGHT STRETCHED</t>
  </si>
  <si>
    <t>FINISH ZIPPER LENGTH (in CM)</t>
  </si>
  <si>
    <t>MIDDLE FRONT ZIP</t>
  </si>
  <si>
    <t>TOP LZFT SLEECE - SKI PASS</t>
  </si>
  <si>
    <t>REMOVABLE HOOD</t>
  </si>
  <si>
    <t>INSIDE ZIPPED POCKET AT FRONT</t>
  </si>
  <si>
    <t>INSIDE ZIPPED POCKET AT LEFT</t>
  </si>
  <si>
    <t>ARIVENT</t>
  </si>
  <si>
    <t>2XS</t>
  </si>
  <si>
    <t>2XL</t>
  </si>
  <si>
    <t>3XL</t>
  </si>
  <si>
    <t xml:space="preserve">JACKET SKETCH MEASUREMENTS </t>
  </si>
  <si>
    <t>Ref: EIW18-03</t>
  </si>
  <si>
    <t>Supplier: DRAGON TIMES</t>
  </si>
  <si>
    <t>TRICOLOR</t>
  </si>
  <si>
    <t>Ref: EN-WB001</t>
  </si>
  <si>
    <t>FW18-19</t>
  </si>
  <si>
    <t>NEW PULLER</t>
  </si>
  <si>
    <t>6623</t>
  </si>
  <si>
    <t>MAIN FABRIC</t>
  </si>
  <si>
    <t xml:space="preserve">CRITICAL SEAMS </t>
  </si>
  <si>
    <t>Inner pocket bags + Side zipped pocket + INNER SIDE OF HAND POCKET BAGS</t>
  </si>
  <si>
    <t xml:space="preserve">SIDE HAND POCKETS </t>
  </si>
  <si>
    <t>PRIMA</t>
  </si>
  <si>
    <t>PAMELA + JENIFER</t>
  </si>
  <si>
    <t>OUTER JACKET</t>
  </si>
  <si>
    <t>INNER FLEECE JACKET</t>
  </si>
  <si>
    <t>DEFENDER®H+ HEATHER</t>
  </si>
  <si>
    <t>FLYING TEX</t>
  </si>
  <si>
    <t>TF-342N39</t>
  </si>
  <si>
    <t>81% PES 19% PU</t>
  </si>
  <si>
    <t>SMU FLEECE</t>
  </si>
  <si>
    <t>ASIA PACIFIC</t>
  </si>
  <si>
    <t>100% PES</t>
  </si>
  <si>
    <t>E3400</t>
  </si>
  <si>
    <t xml:space="preserve">FRONT PANEL + INSIDE SLEEVES + HOOD + HAND POCKET BAG+ BACK PANNEL + HAND POCKETS INNER SIDE ONLY
</t>
  </si>
  <si>
    <t>INSIDE HAND POCKETS+ TRIANGLES + BACK PART OF INSIDE FRONT FLAP</t>
  </si>
  <si>
    <t xml:space="preserve"> - CUFFS FACING
 - FRONT ZIP FACING
 - UNDER TRIANGLE FACING
 - BOTTOM HEM FACING
 - HOOD FACING
</t>
  </si>
  <si>
    <t>CORMAX NON BRUSHED SIDE</t>
  </si>
  <si>
    <t>2 + 4</t>
  </si>
  <si>
    <t>SEAMTAPE 2LS
22MMS</t>
  </si>
  <si>
    <t xml:space="preserve">MAIN SHELL INSIDE &amp; OUTSIDE GARMENT </t>
  </si>
  <si>
    <t xml:space="preserve">All
</t>
  </si>
  <si>
    <t xml:space="preserve">MATCHING </t>
  </si>
  <si>
    <t xml:space="preserve"> - HAND POCKETS
 - COLLAR</t>
  </si>
  <si>
    <t>CARRY OVER OF STYLE EIV4129  WITH NEW FABRIC, NEW BASE AND NEW GRADING RULES</t>
  </si>
  <si>
    <t>NOT TOPSTITCHED ASSEMBLIES</t>
  </si>
  <si>
    <t>NEW BRANDING : NEW  LOGO AT CHEST AND ON SLEEVE. FOR SHELL JACKET AND FLEECE JACKET</t>
  </si>
  <si>
    <r>
      <t xml:space="preserve">PLEASE TO MAKE THE 1st PROTO WITH CORRECT FABRIC AND CORRECT INSULATION. </t>
    </r>
    <r>
      <rPr>
        <b/>
        <u/>
        <sz val="11"/>
        <rFont val="Arial"/>
        <family val="2"/>
      </rPr>
      <t>THE SAMPLE MUST BE READY FOR THE ASIA MEETING. THANK YOU.</t>
    </r>
  </si>
  <si>
    <t>PLEASE TO MAKE A SAMPLE OF RUBBER EIDER PLATE + THE QUOTATION. SEE THE ARTWORK SENT</t>
  </si>
  <si>
    <t>PLEASE TO MAKE SAMPLES OF NEW TRANSFER EIDER LOGO WITH CORRECT FABRIC AND COLOR TRANSFER. SEE THE ARTWORK SENT</t>
  </si>
  <si>
    <t>PLEASE TO MAKE SAMPLES OF NEW EMBROIDERY EIDER LOGO WITH CORRECT FABRIC AND COLOR TRANSFER. SEE THE ARTWORK SENT</t>
  </si>
  <si>
    <t xml:space="preserve">HAND POCKETS </t>
  </si>
  <si>
    <t xml:space="preserve">VELCRO + HOOK </t>
  </si>
  <si>
    <t>LOCAL SOURCING</t>
  </si>
  <si>
    <t xml:space="preserve">TAB CUFF </t>
  </si>
  <si>
    <t>2M+2F</t>
  </si>
  <si>
    <t>FLEECE JACKET</t>
  </si>
  <si>
    <t>FLEECE  JACKET</t>
  </si>
  <si>
    <t>VISLON ZIP IAS SYSTEM</t>
  </si>
  <si>
    <t>FOR IAS SYSTEM</t>
  </si>
  <si>
    <t xml:space="preserve">5MM REF YKK </t>
  </si>
  <si>
    <t>SLIDER DU</t>
  </si>
  <si>
    <t>TRIMS</t>
  </si>
  <si>
    <t xml:space="preserve">FRONT OPENING </t>
  </si>
  <si>
    <t>FOR LOOP ON BOTTOM SLEEVES 
COLLAR  IAS SYSTEM</t>
  </si>
  <si>
    <t>INSIDE COLLAR</t>
  </si>
  <si>
    <t xml:space="preserve">WASH CARE LABEL 
SUPPLIER SML </t>
  </si>
  <si>
    <t>INSIDE LEFT SIDE SEAM</t>
  </si>
  <si>
    <t>QUALITY SATIN</t>
  </si>
  <si>
    <t>15CM OF BOTTOM</t>
  </si>
  <si>
    <t>WOVEN HANGLOOP EIDER
SUPPLIER SML
REF EIW15-07</t>
  </si>
  <si>
    <t>CAPURATA F FUR 3 IN 1 W</t>
  </si>
  <si>
    <t>EIV4521</t>
  </si>
  <si>
    <t xml:space="preserve">    </t>
  </si>
  <si>
    <t>CANDY PINK</t>
  </si>
  <si>
    <t>BLUE MORPHO</t>
  </si>
  <si>
    <t>8627</t>
  </si>
  <si>
    <t>8626</t>
  </si>
  <si>
    <t>SHELL</t>
  </si>
  <si>
    <t xml:space="preserve">WATERPROOF 5MM REVERSED ZIP 
</t>
  </si>
  <si>
    <t xml:space="preserve">CRO-56-MWP-YDT-066
</t>
  </si>
  <si>
    <t xml:space="preserve">Supplier: SHZ 
</t>
  </si>
  <si>
    <r>
      <t xml:space="preserve">CARRY-OVER OF THE STYLE EIV4164 OF THE LAST SEASON FW1718 / SAME INNER FLEECE JACKET + NEW FABRICS + NEW BASE </t>
    </r>
    <r>
      <rPr>
        <b/>
        <sz val="12"/>
        <color rgb="FFFF0000"/>
        <rFont val="Tahoma"/>
        <family val="2"/>
      </rPr>
      <t>VD18H1</t>
    </r>
    <r>
      <rPr>
        <b/>
        <sz val="12"/>
        <rFont val="Tahoma"/>
        <family val="2"/>
      </rPr>
      <t xml:space="preserve"> WITH 1/2 WAIST MEASUREMENT MODIFIED +  NEW FABRIC</t>
    </r>
  </si>
  <si>
    <t>FUR</t>
  </si>
  <si>
    <t>HOOD</t>
  </si>
  <si>
    <t>ADD A FAKE FUR AT HOOD</t>
  </si>
  <si>
    <t>CANDY PINK
DARK NIGHT
WHITE</t>
  </si>
  <si>
    <t>ALPHA WOMEN TOP</t>
  </si>
  <si>
    <t>Ref: LWS18-04</t>
  </si>
  <si>
    <t xml:space="preserve">INSIDE HANGTAG CORPORATE EIDER LARGE </t>
  </si>
  <si>
    <t>at 22,5 cm from  HPS point</t>
  </si>
  <si>
    <t>18-2043 TPX</t>
  </si>
  <si>
    <t>GREEN FIZZ</t>
  </si>
  <si>
    <t>CAPURATA JKT W</t>
  </si>
  <si>
    <t>VD18H1</t>
  </si>
  <si>
    <t>CACHER LES CELLULES INUTILES</t>
  </si>
  <si>
    <r>
      <t>Pattern Measurements (</t>
    </r>
    <r>
      <rPr>
        <b/>
        <sz val="10"/>
        <color rgb="FFFF0000"/>
        <rFont val="新細明體"/>
        <family val="2"/>
        <scheme val="minor"/>
      </rPr>
      <t>cm</t>
    </r>
    <r>
      <rPr>
        <b/>
        <sz val="10"/>
        <rFont val="新細明體"/>
        <family val="2"/>
        <scheme val="minor"/>
      </rPr>
      <t>)</t>
    </r>
  </si>
  <si>
    <t>KD</t>
  </si>
  <si>
    <t>1/2 ARMHOLE</t>
  </si>
  <si>
    <r>
      <t xml:space="preserve">HOOD LENGTH </t>
    </r>
    <r>
      <rPr>
        <sz val="12"/>
        <color rgb="FFFF0000"/>
        <rFont val="新細明體"/>
        <family val="2"/>
        <scheme val="minor"/>
      </rPr>
      <t>INCLUDED FAKE FUR</t>
    </r>
  </si>
  <si>
    <t xml:space="preserve">WOMEN JACKET ALPHABETICAL SIZE SPEC </t>
  </si>
  <si>
    <t>EIV</t>
  </si>
  <si>
    <t>SLIDER DA</t>
  </si>
  <si>
    <t>AUTOLOCK</t>
  </si>
  <si>
    <t>OPEN END</t>
  </si>
  <si>
    <t>YKK 383</t>
  </si>
  <si>
    <t>YKK 580</t>
  </si>
  <si>
    <t>YKK 020</t>
  </si>
  <si>
    <t>YKK 169</t>
  </si>
  <si>
    <t>Ref: EIS 15U-XMCO01</t>
  </si>
  <si>
    <t>Supplier: YZ ZIPPER</t>
  </si>
  <si>
    <t>DARK</t>
  </si>
  <si>
    <t>45mm X 21mm</t>
  </si>
  <si>
    <t>18-4733 TPX</t>
  </si>
  <si>
    <r>
      <rPr>
        <b/>
        <sz val="14"/>
        <rFont val="新細明體"/>
        <family val="2"/>
        <scheme val="minor"/>
      </rPr>
      <t>FAKE FUR</t>
    </r>
    <r>
      <rPr>
        <b/>
        <sz val="11"/>
        <rFont val="新細明體"/>
        <family val="2"/>
        <scheme val="minor"/>
      </rPr>
      <t xml:space="preserve">
Ref: F1G0405KLXE049N
Supplier: Nanjing HG-Nice Gain Fabric Co
Compo: MAC 100% Weight: 1400g/m Width: 152cm+/-2</t>
    </r>
  </si>
  <si>
    <t>OUTER JACKET MEASURES</t>
  </si>
  <si>
    <t>INNER FLEECE JACKET MEASURES</t>
  </si>
  <si>
    <t>DARK WINE</t>
  </si>
  <si>
    <t>8635</t>
  </si>
  <si>
    <t>LIBOLON</t>
  </si>
  <si>
    <t>88% PES 12% PU</t>
  </si>
  <si>
    <t>EIDER RUBBER PLATE</t>
  </si>
  <si>
    <t>SAPHIR</t>
  </si>
  <si>
    <t>TRANSFER DEFENDER LOGO</t>
  </si>
  <si>
    <t>4CM</t>
  </si>
  <si>
    <t>NEW COLOR : DARK WINE Ei/o CANDY PINK</t>
  </si>
  <si>
    <t>BARTACKS : must be vertical</t>
  </si>
  <si>
    <t>DEFENDER®DISCOVERY 2</t>
  </si>
  <si>
    <t>9,5/9,3</t>
  </si>
  <si>
    <t xml:space="preserve">25,3 SANS FAKE FUR </t>
  </si>
  <si>
    <t>76/75</t>
  </si>
  <si>
    <r>
      <t xml:space="preserve">51
</t>
    </r>
    <r>
      <rPr>
        <b/>
        <sz val="10"/>
        <color rgb="FFFF0000"/>
        <rFont val="Arial"/>
        <family val="2"/>
      </rPr>
      <t>+2,3</t>
    </r>
  </si>
  <si>
    <t>respect</t>
  </si>
  <si>
    <r>
      <t xml:space="preserve">47,5
</t>
    </r>
    <r>
      <rPr>
        <b/>
        <sz val="10"/>
        <color rgb="FFFF0000"/>
        <rFont val="Arial"/>
        <family val="2"/>
      </rPr>
      <t>+2,4</t>
    </r>
  </si>
  <si>
    <r>
      <t xml:space="preserve">52;5
</t>
    </r>
    <r>
      <rPr>
        <b/>
        <sz val="10"/>
        <color rgb="FFFF0000"/>
        <rFont val="Arial"/>
        <family val="2"/>
      </rPr>
      <t>+2,2</t>
    </r>
  </si>
  <si>
    <t>ok</t>
  </si>
  <si>
    <r>
      <t xml:space="preserve">55
</t>
    </r>
    <r>
      <rPr>
        <b/>
        <sz val="10"/>
        <color rgb="FFFF0000"/>
        <rFont val="Arial"/>
        <family val="2"/>
      </rPr>
      <t>+1,8</t>
    </r>
  </si>
  <si>
    <r>
      <t xml:space="preserve">24
</t>
    </r>
    <r>
      <rPr>
        <b/>
        <sz val="12"/>
        <color rgb="FFFF0000"/>
        <rFont val="新細明體"/>
        <family val="2"/>
        <scheme val="minor"/>
      </rPr>
      <t>+3,6</t>
    </r>
  </si>
  <si>
    <r>
      <t xml:space="preserve">23,8
</t>
    </r>
    <r>
      <rPr>
        <b/>
        <sz val="12"/>
        <color rgb="FFFF0000"/>
        <rFont val="新細明體"/>
        <family val="2"/>
        <scheme val="minor"/>
      </rPr>
      <t>+3,8</t>
    </r>
  </si>
  <si>
    <r>
      <t xml:space="preserve">17
</t>
    </r>
    <r>
      <rPr>
        <b/>
        <sz val="12"/>
        <color rgb="FFFF0000"/>
        <rFont val="新細明體"/>
        <family val="2"/>
        <scheme val="minor"/>
      </rPr>
      <t>+0,7</t>
    </r>
  </si>
  <si>
    <r>
      <t xml:space="preserve">38,3
</t>
    </r>
    <r>
      <rPr>
        <b/>
        <sz val="12"/>
        <color rgb="FFFF0000"/>
        <rFont val="新細明體"/>
        <family val="2"/>
        <scheme val="minor"/>
      </rPr>
      <t>+1,1</t>
    </r>
  </si>
  <si>
    <t>Add a adjustment at back</t>
  </si>
  <si>
    <t>Add a patch under the rubber patch (inner jacket), to reinforce it. It's missing</t>
  </si>
  <si>
    <t>11/09/2017 1st sample comments</t>
  </si>
  <si>
    <t>1ST SAMPLE COMMENTS</t>
  </si>
  <si>
    <t>MEASURES</t>
  </si>
  <si>
    <t>WORKMANSHIP</t>
  </si>
  <si>
    <t>THE RESULT</t>
  </si>
  <si>
    <t>PLEASE TO GO AHEAD WITH THE SMS TO RESPECT THE COMMENTS AT TOP ESPECIALLY THE MEASUREMENTS</t>
  </si>
  <si>
    <t>JACKET : a lot of measures are not conform. Especially : 1/2 armhole + 1/2 upper arm width + 1/2 elbow width</t>
  </si>
  <si>
    <t>INNER JACKET : some measures are not conform. Especially : the 1/2 chest round + 1/2 waist round + 1/2 bottom round + Total sleeve length</t>
  </si>
  <si>
    <t>MIDDLE FRONT : Use a zip not waterproof / Width of storm flap : 3,5cm i/o 2,5cm</t>
  </si>
  <si>
    <t>VISLON ZIP 5MM</t>
  </si>
  <si>
    <t>OPEN END - 1 WAY RIGHT INSERT - AUTOLOCK</t>
  </si>
  <si>
    <t>BACK ADJUSTABLE HOOD</t>
  </si>
  <si>
    <t xml:space="preserve">EYELET 12MM 
</t>
  </si>
  <si>
    <t xml:space="preserve">BACK ADJUSTABLE HOOD </t>
  </si>
  <si>
    <t>SILVER</t>
  </si>
  <si>
    <t>HOOD ADJUSTMENT : Add a adjustment on the hood at back / (We cancel the 2 adjustments at front on the TF)</t>
  </si>
  <si>
    <t>RUBBER PLATE : please to add a patch inner jacket to reinforce it</t>
  </si>
  <si>
    <t>add a reinforcement inner fabric</t>
  </si>
  <si>
    <t>FAKE FUR INFORMATION</t>
  </si>
  <si>
    <t>INSIDE LEFT</t>
  </si>
  <si>
    <t>local sourcing</t>
  </si>
  <si>
    <t>SEW WITH CARE LABEL</t>
  </si>
  <si>
    <t>SAME AS LAST SEASON FW1718</t>
  </si>
  <si>
    <t>SAME QUALITY AS CANADIAN LABEL</t>
  </si>
  <si>
    <t>EIV3668</t>
  </si>
  <si>
    <t>WOVEN HANGLOOP EIDER</t>
  </si>
  <si>
    <t>Ref: EIW15-07</t>
  </si>
  <si>
    <t>SMS SAMPLE COMMENTS</t>
  </si>
  <si>
    <t>Zipper DALH</t>
  </si>
  <si>
    <t>ZIPPER : for zipper outer jacket &gt; hand pocket + inside pocket + front pocket  &gt;  use the slidder DALH. See he accessory page</t>
  </si>
  <si>
    <t xml:space="preserve">LITTLE  PULLER </t>
  </si>
  <si>
    <t>Ref: EIS19-05</t>
  </si>
  <si>
    <t>Ref: EIW18-14</t>
  </si>
  <si>
    <t>Supplier: CLOTEX</t>
  </si>
  <si>
    <t>AQUAMARINE</t>
  </si>
  <si>
    <t>LEFT SLEEVE OF JKT</t>
  </si>
  <si>
    <t>BIG RUBBER PULLER : We keep the big rubber puller at the front opening of the outer jacket.</t>
  </si>
  <si>
    <t>LITTLE PULLER RUBBER : new trims on hand pockets of outer jacket. See the accessory page.</t>
  </si>
  <si>
    <t>INNER FLEECE JACKET : add a zipper on hand pocket under flap with drawcord puller. See the accessory page.</t>
  </si>
  <si>
    <t>SLIDDER: for zipper outer jacket &gt; hand pocket + inside pocket + front pocket  &gt;  use the slidder DALH. See he accessory page</t>
  </si>
  <si>
    <t>OUTER JACKET FRONT ZIPPER : must be Vilson and waterproof. Please respect.</t>
  </si>
  <si>
    <t>FABRIC</t>
  </si>
  <si>
    <t>MAIN FABRIC : for bulk use the LIBOLON fabric 06302 5K/5K</t>
  </si>
  <si>
    <t>LIBOLON  06302 5K/5K</t>
  </si>
  <si>
    <t>06302 5K/5K</t>
  </si>
  <si>
    <t>COLOR WAY</t>
  </si>
  <si>
    <t>RUBBER PLATE : New supplier + Add 1 on the inner jacket i/o embroidery. See the accessories page.
                                 NEW NAME AQUAMARINE  i/o  BLUE MORPHO</t>
  </si>
  <si>
    <t>BLUE MORPHO
DARK NIGHT
WHITE</t>
  </si>
  <si>
    <t>COLORED PEARL</t>
  </si>
  <si>
    <t>Ref: EIS15U-XMPER01</t>
  </si>
  <si>
    <t>BACK HOOD</t>
  </si>
  <si>
    <t>Supplier: Unitex</t>
  </si>
  <si>
    <r>
      <t xml:space="preserve">BLUE MORPHO JKT : the NYLON lining must be GREEN FIZZ
                                         the inner jacket must be GREEN FIZZ &gt; </t>
    </r>
    <r>
      <rPr>
        <b/>
        <sz val="12"/>
        <color rgb="FF0000FF"/>
        <rFont val="新細明體"/>
        <family val="2"/>
        <scheme val="minor"/>
      </rPr>
      <t xml:space="preserve"> work in progress</t>
    </r>
    <r>
      <rPr>
        <b/>
        <sz val="12"/>
        <rFont val="新細明體"/>
        <family val="2"/>
        <scheme val="minor"/>
      </rPr>
      <t xml:space="preserve">
                                         the drawcord at hood and on inner jkt become BLUE MORPHO / DARK NIGHT / WHITE  </t>
    </r>
    <r>
      <rPr>
        <b/>
        <sz val="12"/>
        <color rgb="FF0000FF"/>
        <rFont val="新細明體"/>
        <family val="2"/>
        <scheme val="minor"/>
      </rPr>
      <t>PHOTO 1</t>
    </r>
  </si>
  <si>
    <t>On left sleeve at top of the cuff cutting</t>
  </si>
  <si>
    <t>CANCELLED SMS COMMENT</t>
  </si>
  <si>
    <r>
      <t xml:space="preserve">DARK NIGHT JKT : the NYLON lining must be CANDY PINK
                                         the inner jacket must be CANDY PINK &gt; </t>
    </r>
    <r>
      <rPr>
        <b/>
        <sz val="12"/>
        <color rgb="FF0000FF"/>
        <rFont val="新細明體"/>
        <family val="2"/>
        <scheme val="minor"/>
      </rPr>
      <t xml:space="preserve"> work in progress</t>
    </r>
  </si>
  <si>
    <r>
      <t xml:space="preserve">DARK WINE JKT : OK the NYLON lining with BLACK color
                                   the pearl at hood must be CANDY PINK i/o BLACK
                                  inner jacket the rubber plate at sleeve must be BLACK
                                  the shell facings of the jacket become DARK WINE i/o DARK NIGHT </t>
    </r>
    <r>
      <rPr>
        <b/>
        <sz val="12"/>
        <color rgb="FF0000FF"/>
        <rFont val="新細明體"/>
        <family val="2"/>
        <scheme val="minor"/>
      </rPr>
      <t xml:space="preserve"> PHOTO 2</t>
    </r>
    <r>
      <rPr>
        <b/>
        <sz val="12"/>
        <rFont val="新細明體"/>
        <family val="2"/>
        <scheme val="minor"/>
      </rPr>
      <t xml:space="preserve">
                                   </t>
    </r>
  </si>
  <si>
    <t>MEASUREMENTS</t>
  </si>
  <si>
    <t>37,6
+1,4</t>
  </si>
  <si>
    <t>respect 36,1</t>
  </si>
  <si>
    <t>OK</t>
  </si>
  <si>
    <t>13
+0,8</t>
  </si>
  <si>
    <t>respect 12,2</t>
  </si>
  <si>
    <t>22
+1,6</t>
  </si>
  <si>
    <t>38,7
+1,5</t>
  </si>
  <si>
    <t>respect 37,2</t>
  </si>
  <si>
    <t>50
+1,3</t>
  </si>
  <si>
    <t>respect 48,7</t>
  </si>
  <si>
    <t>47
+1,1</t>
  </si>
  <si>
    <t>respect 45,9</t>
  </si>
  <si>
    <t>11
+1,1</t>
  </si>
  <si>
    <t>respect 9,9</t>
  </si>
  <si>
    <t>75,1
+2,2</t>
  </si>
  <si>
    <t>respect 72,9</t>
  </si>
  <si>
    <t>41,5
+1</t>
  </si>
  <si>
    <t>respect 40,5</t>
  </si>
  <si>
    <t>NEW : 22</t>
  </si>
  <si>
    <t>24
-1,8</t>
  </si>
  <si>
    <t>29,5
-6</t>
  </si>
  <si>
    <t>45,2
-4,6</t>
  </si>
  <si>
    <r>
      <t xml:space="preserve">OUTER JKT : Respect the measure of the FRONT BREADTH and BACK BREADTH
                     </t>
    </r>
    <r>
      <rPr>
        <b/>
        <sz val="12"/>
        <rFont val="新細明體"/>
        <family val="2"/>
        <scheme val="minor"/>
      </rPr>
      <t xml:space="preserve">    After fitting we keep the measurement found on sample for the 1/2 UPPER ARM WIDTH = 22cm
                       The hood must be the same than the EIV4164 of the last season FW1819. It's a carry over style.</t>
    </r>
  </si>
  <si>
    <t>NEW : 46,8</t>
  </si>
  <si>
    <t>NEW : 26,4</t>
  </si>
  <si>
    <t>NEW : 31,6</t>
  </si>
  <si>
    <r>
      <t xml:space="preserve">HOOD CONSTRUCTION : could you make the same construction to connect the hood at jacket than the style EIV4505. </t>
    </r>
    <r>
      <rPr>
        <b/>
        <sz val="12"/>
        <color rgb="FF0000FF"/>
        <rFont val="新細明體"/>
        <family val="2"/>
        <scheme val="minor"/>
      </rPr>
      <t>PHOTO 3</t>
    </r>
  </si>
  <si>
    <t>PLEASE TO REVISE THE PRI</t>
  </si>
  <si>
    <t>PLEASE TO SEND US A CONFORMITY SAMPLE WITH CORRECT FABRIC WITH DARK WINE COLOR TO CHECK TRIMS, INNER JKT MODIFICATIONS AND HOOD VOLUME. THANK YOU.</t>
  </si>
  <si>
    <t>NEW HANGTAGS : check the accessories page</t>
  </si>
  <si>
    <t>NEW HANGTAG</t>
  </si>
  <si>
    <t>REF TRIPLE STAR /  EIDHT01</t>
  </si>
  <si>
    <t>FUR FREE HANG TAG</t>
  </si>
  <si>
    <t>REF TRIPLE STAR /  EIDHT023</t>
  </si>
  <si>
    <t>POSITION 1</t>
  </si>
  <si>
    <t>DEFENDER  5K / 5K</t>
  </si>
  <si>
    <t>REF TRIPLE STAR / EIDHT0300</t>
  </si>
  <si>
    <t>(critical seams sealed)</t>
  </si>
  <si>
    <t>POSITION 2</t>
  </si>
  <si>
    <t>CORPORATE EIDER LARGE</t>
  </si>
  <si>
    <t>04/01/2018 SMS sample comments</t>
  </si>
  <si>
    <r>
      <t xml:space="preserve">INNER JKT : please to respect our measurements chart, especially the TOTAL SLEEVE LENGTH (at fitting the inner jkt sleeve exceed of the sleeve of the outer jkt). </t>
    </r>
    <r>
      <rPr>
        <b/>
        <sz val="12"/>
        <color rgb="FF0000FF"/>
        <rFont val="新細明體"/>
        <family val="2"/>
        <scheme val="minor"/>
      </rPr>
      <t>PHOTO 4</t>
    </r>
  </si>
  <si>
    <r>
      <t xml:space="preserve">INNER JKT : please to improve the raglan line to respect our technical draw. Is too masculine one the sample because the line is too high. </t>
    </r>
    <r>
      <rPr>
        <b/>
        <sz val="12"/>
        <color rgb="FF0000FF"/>
        <rFont val="新細明體"/>
        <family val="2"/>
        <scheme val="minor"/>
      </rPr>
      <t>PHOTO 5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</si>
</sst>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5">
    <numFmt numFmtId="176" formatCode="_-* #,##0.00\ &quot;€&quot;_-;\-* #,##0.00\ &quot;€&quot;_-;_-* &quot;-&quot;??\ &quot;€&quot;_-;_-@_-"/>
    <numFmt numFmtId="177" formatCode="_-* #,##0.00\ _€_-;\-* #,##0.00\ _€_-;_-* &quot;-&quot;??\ _€_-;_-@_-"/>
    <numFmt numFmtId="178" formatCode="_-* #,##0.00\ [$€-1]_-;\-* #,##0.00\ [$€-1]_-;_-* \-??\ [$€-1]_-"/>
    <numFmt numFmtId="179" formatCode="[$-409]mmmm\ d\,\ yyyy;@"/>
    <numFmt numFmtId="180" formatCode="_-* #,##0.00&quot; €&quot;_-;\-* #,##0.00&quot; €&quot;_-;_-* \-??&quot; €&quot;_-;_-@_-"/>
    <numFmt numFmtId="181" formatCode="_-* #,##0.00\ _€_-;\-* #,##0.00\ _€_-;_-* \-??\ _€_-;_-@_-"/>
    <numFmt numFmtId="182" formatCode="0000"/>
    <numFmt numFmtId="183" formatCode="[$-409]d\-mmm\-yy;@"/>
    <numFmt numFmtId="184" formatCode="_-* #,##0\ [$€-40C]_-;\-* #,##0\ [$€-40C]_-;_-* \-??\ [$€-40C]_-;_-@_-"/>
    <numFmt numFmtId="185" formatCode="#,##0.00\ [$€-40C]"/>
    <numFmt numFmtId="186" formatCode="[$$-409]#,##0.00"/>
    <numFmt numFmtId="187" formatCode="\ #,##0.00&quot; € &quot;;\-#,##0.00&quot; € &quot;;&quot; -&quot;#&quot; € &quot;;@\ "/>
    <numFmt numFmtId="188" formatCode="_(&quot;$&quot;* #,##0.00_);_(&quot;$&quot;* \(#,##0.00\);_(&quot;$&quot;* &quot;-&quot;??_);_(@_)"/>
    <numFmt numFmtId="189" formatCode="0.0;[Red]0.0"/>
    <numFmt numFmtId="190" formatCode="00000"/>
  </numFmts>
  <fonts count="166">
    <font>
      <sz val="10"/>
      <name val="Arial"/>
      <family val="2"/>
    </font>
    <font>
      <sz val="11"/>
      <color theme="1"/>
      <name val="新細明體"/>
      <family val="2"/>
      <scheme val="minor"/>
    </font>
    <font>
      <sz val="11"/>
      <color theme="1"/>
      <name val="新細明體"/>
      <family val="2"/>
      <scheme val="minor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0"/>
      <name val="Calibri"/>
      <family val="2"/>
    </font>
    <font>
      <b/>
      <sz val="11"/>
      <color indexed="52"/>
      <name val="Calibri"/>
      <family val="2"/>
    </font>
    <font>
      <sz val="11"/>
      <color indexed="52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sz val="11"/>
      <color indexed="17"/>
      <name val="Calibri"/>
      <family val="2"/>
    </font>
    <font>
      <b/>
      <sz val="11"/>
      <color indexed="63"/>
      <name val="Calibri"/>
      <family val="2"/>
    </font>
    <font>
      <i/>
      <sz val="11"/>
      <color indexed="23"/>
      <name val="Calibri"/>
      <family val="2"/>
    </font>
    <font>
      <b/>
      <sz val="18"/>
      <color indexed="62"/>
      <name val="Cambria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b/>
      <sz val="11"/>
      <color indexed="8"/>
      <name val="Calibri"/>
      <family val="2"/>
    </font>
    <font>
      <b/>
      <sz val="11"/>
      <color indexed="9"/>
      <name val="Calibri"/>
      <family val="2"/>
    </font>
    <font>
      <b/>
      <sz val="11"/>
      <name val="Arial"/>
      <family val="2"/>
    </font>
    <font>
      <b/>
      <sz val="14"/>
      <color indexed="42"/>
      <name val="Small Fonts"/>
      <family val="2"/>
    </font>
    <font>
      <sz val="11"/>
      <name val="Arial"/>
      <family val="2"/>
    </font>
    <font>
      <sz val="11"/>
      <name val="Batang"/>
      <family val="1"/>
    </font>
    <font>
      <sz val="11"/>
      <name val="Tahoma"/>
      <family val="2"/>
    </font>
    <font>
      <b/>
      <sz val="11"/>
      <name val="Tahoma"/>
      <family val="2"/>
    </font>
    <font>
      <sz val="8"/>
      <name val="Tahoma"/>
      <family val="2"/>
    </font>
    <font>
      <sz val="14"/>
      <name val="Arial Rounded MT Bold"/>
      <family val="2"/>
    </font>
    <font>
      <sz val="11"/>
      <color indexed="8"/>
      <name val="Tahoma"/>
      <family val="2"/>
    </font>
    <font>
      <b/>
      <sz val="14"/>
      <name val="Small Fonts"/>
      <family val="2"/>
    </font>
    <font>
      <b/>
      <sz val="14"/>
      <name val="Tahoma"/>
      <family val="2"/>
    </font>
    <font>
      <sz val="12"/>
      <name val="Tahoma"/>
      <family val="2"/>
    </font>
    <font>
      <b/>
      <sz val="11"/>
      <color indexed="12"/>
      <name val="Tahoma"/>
      <family val="2"/>
    </font>
    <font>
      <b/>
      <sz val="11"/>
      <color indexed="12"/>
      <name val="Arial"/>
      <family val="2"/>
    </font>
    <font>
      <sz val="10"/>
      <name val="Tahoma"/>
      <family val="2"/>
    </font>
    <font>
      <b/>
      <sz val="9"/>
      <name val="Tahoma"/>
      <family val="2"/>
    </font>
    <font>
      <b/>
      <sz val="14"/>
      <color indexed="42"/>
      <name val="Tahoma"/>
      <family val="2"/>
    </font>
    <font>
      <b/>
      <sz val="12"/>
      <color indexed="17"/>
      <name val="Tahoma"/>
      <family val="2"/>
    </font>
    <font>
      <sz val="12"/>
      <name val="Arial Rounded MT Bold"/>
      <family val="2"/>
    </font>
    <font>
      <b/>
      <i/>
      <sz val="11"/>
      <name val="Arial"/>
      <family val="2"/>
    </font>
    <font>
      <b/>
      <sz val="10"/>
      <name val="Arial"/>
      <family val="2"/>
    </font>
    <font>
      <b/>
      <u/>
      <sz val="11"/>
      <color indexed="8"/>
      <name val="Arial"/>
      <family val="2"/>
    </font>
    <font>
      <b/>
      <u/>
      <sz val="11"/>
      <name val="Arial"/>
      <family val="2"/>
    </font>
    <font>
      <sz val="12"/>
      <name val="Arial"/>
      <family val="2"/>
    </font>
    <font>
      <b/>
      <u/>
      <sz val="10"/>
      <name val="Arial"/>
      <family val="2"/>
    </font>
    <font>
      <b/>
      <sz val="12"/>
      <name val="Arial"/>
      <family val="2"/>
    </font>
    <font>
      <b/>
      <sz val="12"/>
      <name val="Batang"/>
      <family val="1"/>
    </font>
    <font>
      <b/>
      <sz val="11"/>
      <name val="Batang"/>
      <family val="1"/>
    </font>
    <font>
      <b/>
      <sz val="9"/>
      <name val="Batang"/>
      <family val="1"/>
    </font>
    <font>
      <i/>
      <sz val="9"/>
      <name val="Batang"/>
      <family val="1"/>
    </font>
    <font>
      <b/>
      <sz val="10"/>
      <color indexed="8"/>
      <name val="Arial"/>
      <family val="2"/>
    </font>
    <font>
      <sz val="8"/>
      <name val="Arial"/>
      <family val="2"/>
    </font>
    <font>
      <b/>
      <sz val="14"/>
      <color indexed="10"/>
      <name val="Batang"/>
      <family val="1"/>
    </font>
    <font>
      <sz val="7"/>
      <name val="Tahoma"/>
      <family val="2"/>
    </font>
    <font>
      <b/>
      <sz val="10"/>
      <name val="Tahoma"/>
      <family val="2"/>
    </font>
    <font>
      <b/>
      <sz val="8"/>
      <name val="Tahoma"/>
      <family val="2"/>
    </font>
    <font>
      <sz val="18"/>
      <name val="Arial"/>
      <family val="2"/>
    </font>
    <font>
      <sz val="14"/>
      <name val="Tahoma"/>
      <family val="2"/>
    </font>
    <font>
      <b/>
      <i/>
      <sz val="10"/>
      <name val="Batang"/>
      <family val="1"/>
    </font>
    <font>
      <b/>
      <sz val="10"/>
      <name val="Batang"/>
      <family val="1"/>
    </font>
    <font>
      <b/>
      <sz val="11"/>
      <color indexed="10"/>
      <name val="Arial"/>
      <family val="2"/>
    </font>
    <font>
      <b/>
      <u/>
      <sz val="20"/>
      <name val="Arial"/>
      <family val="2"/>
    </font>
    <font>
      <sz val="10"/>
      <name val="Arial"/>
      <family val="2"/>
    </font>
    <font>
      <sz val="11"/>
      <name val="Arial Rounded MT Bold"/>
      <family val="2"/>
    </font>
    <font>
      <b/>
      <sz val="11"/>
      <color indexed="57"/>
      <name val="Tahoma"/>
      <family val="2"/>
    </font>
    <font>
      <b/>
      <sz val="12"/>
      <color indexed="57"/>
      <name val="Tahoma"/>
      <family val="2"/>
    </font>
    <font>
      <sz val="10"/>
      <color indexed="57"/>
      <name val="Arial"/>
      <family val="2"/>
    </font>
    <font>
      <sz val="11"/>
      <color indexed="57"/>
      <name val="Batang"/>
      <family val="1"/>
    </font>
    <font>
      <sz val="11"/>
      <color indexed="57"/>
      <name val="Tahoma"/>
      <family val="2"/>
    </font>
    <font>
      <sz val="12"/>
      <color indexed="57"/>
      <name val="Arial Rounded MT Bold"/>
      <family val="2"/>
    </font>
    <font>
      <b/>
      <sz val="11"/>
      <color indexed="57"/>
      <name val="Arial"/>
      <family val="2"/>
    </font>
    <font>
      <sz val="10"/>
      <color indexed="9"/>
      <name val="Palatino Linotype"/>
      <family val="1"/>
    </font>
    <font>
      <sz val="12"/>
      <color indexed="9"/>
      <name val="Palatino Linotype"/>
      <family val="1"/>
    </font>
    <font>
      <b/>
      <sz val="10"/>
      <color indexed="8"/>
      <name val="Batang"/>
      <family val="1"/>
    </font>
    <font>
      <b/>
      <sz val="18"/>
      <color indexed="56"/>
      <name val="Cambria"/>
      <family val="2"/>
    </font>
    <font>
      <b/>
      <sz val="11"/>
      <color indexed="8"/>
      <name val="Arial"/>
      <family val="2"/>
    </font>
    <font>
      <sz val="11"/>
      <color indexed="8"/>
      <name val="Arial"/>
      <family val="2"/>
    </font>
    <font>
      <b/>
      <sz val="8"/>
      <name val="Arial"/>
      <family val="2"/>
    </font>
    <font>
      <b/>
      <sz val="11"/>
      <color rgb="FFFF0000"/>
      <name val="Arial"/>
      <family val="2"/>
    </font>
    <font>
      <b/>
      <sz val="18"/>
      <color rgb="FFFF0000"/>
      <name val="Arial"/>
      <family val="2"/>
    </font>
    <font>
      <sz val="11"/>
      <color rgb="FFFF0000"/>
      <name val="Arial"/>
      <family val="2"/>
    </font>
    <font>
      <sz val="9"/>
      <name val="Arial"/>
      <family val="2"/>
    </font>
    <font>
      <b/>
      <sz val="12"/>
      <color rgb="FFFF0000"/>
      <name val="Arial"/>
      <family val="2"/>
    </font>
    <font>
      <b/>
      <sz val="11"/>
      <color rgb="FF0000FF"/>
      <name val="Arial"/>
      <family val="2"/>
    </font>
    <font>
      <sz val="11"/>
      <color rgb="FF0000FF"/>
      <name val="Arial"/>
      <family val="2"/>
    </font>
    <font>
      <b/>
      <sz val="12"/>
      <name val="Tahoma"/>
      <family val="2"/>
    </font>
    <font>
      <b/>
      <sz val="22"/>
      <color indexed="9"/>
      <name val="新細明體"/>
      <family val="2"/>
      <scheme val="minor"/>
    </font>
    <font>
      <b/>
      <sz val="12"/>
      <name val="新細明體"/>
      <family val="2"/>
      <scheme val="minor"/>
    </font>
    <font>
      <sz val="12"/>
      <name val="新細明體"/>
      <family val="2"/>
      <scheme val="minor"/>
    </font>
    <font>
      <b/>
      <strike/>
      <sz val="11"/>
      <color rgb="FFFF0000"/>
      <name val="Arial"/>
      <family val="2"/>
    </font>
    <font>
      <sz val="10"/>
      <color indexed="10"/>
      <name val="Arial"/>
      <family val="2"/>
    </font>
    <font>
      <b/>
      <sz val="18"/>
      <color theme="3"/>
      <name val="新細明體"/>
      <family val="2"/>
      <scheme val="major"/>
    </font>
    <font>
      <u/>
      <sz val="10"/>
      <name val="Arial"/>
      <family val="2"/>
    </font>
    <font>
      <sz val="11"/>
      <color indexed="58"/>
      <name val="Calibri"/>
      <family val="2"/>
    </font>
    <font>
      <sz val="11"/>
      <color theme="0"/>
      <name val="新細明體"/>
      <family val="2"/>
      <scheme val="minor"/>
    </font>
    <font>
      <sz val="11"/>
      <color rgb="FFFF0000"/>
      <name val="新細明體"/>
      <family val="2"/>
      <scheme val="minor"/>
    </font>
    <font>
      <b/>
      <sz val="11"/>
      <color rgb="FFFA7D00"/>
      <name val="新細明體"/>
      <family val="2"/>
      <scheme val="minor"/>
    </font>
    <font>
      <sz val="11"/>
      <color rgb="FFFA7D00"/>
      <name val="新細明體"/>
      <family val="2"/>
      <scheme val="minor"/>
    </font>
    <font>
      <sz val="11"/>
      <color rgb="FF3F3F76"/>
      <name val="新細明體"/>
      <family val="2"/>
      <scheme val="minor"/>
    </font>
    <font>
      <sz val="11"/>
      <color rgb="FF9C0006"/>
      <name val="新細明體"/>
      <family val="2"/>
      <scheme val="minor"/>
    </font>
    <font>
      <sz val="11"/>
      <color rgb="FF9C6500"/>
      <name val="新細明體"/>
      <family val="2"/>
      <scheme val="minor"/>
    </font>
    <font>
      <sz val="11"/>
      <color rgb="FF006100"/>
      <name val="新細明體"/>
      <family val="2"/>
      <scheme val="minor"/>
    </font>
    <font>
      <b/>
      <sz val="11"/>
      <color rgb="FF3F3F3F"/>
      <name val="新細明體"/>
      <family val="2"/>
      <scheme val="minor"/>
    </font>
    <font>
      <i/>
      <sz val="11"/>
      <color rgb="FF7F7F7F"/>
      <name val="新細明體"/>
      <family val="2"/>
      <scheme val="minor"/>
    </font>
    <font>
      <b/>
      <sz val="15"/>
      <color theme="3"/>
      <name val="新細明體"/>
      <family val="2"/>
      <scheme val="minor"/>
    </font>
    <font>
      <b/>
      <sz val="13"/>
      <color theme="3"/>
      <name val="新細明體"/>
      <family val="2"/>
      <scheme val="minor"/>
    </font>
    <font>
      <b/>
      <sz val="11"/>
      <color theme="3"/>
      <name val="新細明體"/>
      <family val="2"/>
      <scheme val="minor"/>
    </font>
    <font>
      <b/>
      <sz val="11"/>
      <color theme="1"/>
      <name val="新細明體"/>
      <family val="2"/>
      <scheme val="minor"/>
    </font>
    <font>
      <b/>
      <sz val="11"/>
      <color theme="0"/>
      <name val="新細明體"/>
      <family val="2"/>
      <scheme val="minor"/>
    </font>
    <font>
      <sz val="8"/>
      <name val="新細明體"/>
      <family val="2"/>
      <scheme val="minor"/>
    </font>
    <font>
      <sz val="12"/>
      <name val="Times New Roman"/>
      <family val="1"/>
    </font>
    <font>
      <sz val="10"/>
      <name val="MS Sans Serif"/>
      <family val="2"/>
    </font>
    <font>
      <sz val="12"/>
      <name val="宋体"/>
      <charset val="134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u/>
      <sz val="10"/>
      <color indexed="12"/>
      <name val="Arial"/>
      <family val="2"/>
    </font>
    <font>
      <sz val="12"/>
      <name val="新細明體"/>
      <family val="1"/>
      <charset val="136"/>
    </font>
    <font>
      <b/>
      <sz val="18"/>
      <color indexed="21"/>
      <name val="Cambria"/>
      <family val="2"/>
    </font>
    <font>
      <sz val="10"/>
      <name val="Microsoft YaHei"/>
      <family val="2"/>
      <charset val="136"/>
    </font>
    <font>
      <sz val="11"/>
      <name val="돋움"/>
      <charset val="134"/>
    </font>
    <font>
      <sz val="9"/>
      <name val="宋体"/>
      <charset val="134"/>
    </font>
    <font>
      <sz val="12"/>
      <color theme="1"/>
      <name val="新細明體"/>
      <family val="2"/>
      <charset val="136"/>
      <scheme val="minor"/>
    </font>
    <font>
      <b/>
      <sz val="12"/>
      <color theme="8" tint="-0.249977111117893"/>
      <name val="新細明體"/>
      <family val="2"/>
      <scheme val="minor"/>
    </font>
    <font>
      <b/>
      <sz val="11"/>
      <name val="新細明體"/>
      <family val="2"/>
      <scheme val="minor"/>
    </font>
    <font>
      <sz val="11"/>
      <name val="新細明體"/>
      <family val="2"/>
      <scheme val="minor"/>
    </font>
    <font>
      <b/>
      <sz val="11"/>
      <color rgb="FF00B0F0"/>
      <name val="Arial"/>
      <family val="2"/>
    </font>
    <font>
      <sz val="11"/>
      <color rgb="FF00B0F0"/>
      <name val="Arial"/>
      <family val="2"/>
    </font>
    <font>
      <b/>
      <sz val="12"/>
      <color rgb="FF0000FF"/>
      <name val="新細明體"/>
      <family val="2"/>
      <scheme val="minor"/>
    </font>
    <font>
      <b/>
      <sz val="12"/>
      <color rgb="FF0000FF"/>
      <name val="Tahoma"/>
      <family val="2"/>
    </font>
    <font>
      <b/>
      <sz val="11"/>
      <color rgb="FFFF33CC"/>
      <name val="Arial"/>
      <family val="2"/>
    </font>
    <font>
      <b/>
      <sz val="12"/>
      <color rgb="FFFF33CC"/>
      <name val="新細明體"/>
      <family val="2"/>
      <scheme val="minor"/>
    </font>
    <font>
      <b/>
      <sz val="12"/>
      <color theme="6" tint="-0.249977111117893"/>
      <name val="新細明體"/>
      <family val="2"/>
      <scheme val="minor"/>
    </font>
    <font>
      <sz val="11"/>
      <color theme="6" tint="-0.249977111117893"/>
      <name val="Arial"/>
      <family val="2"/>
    </font>
    <font>
      <b/>
      <sz val="11"/>
      <color theme="6" tint="-0.249977111117893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1"/>
      <color theme="1"/>
      <name val="Arial"/>
      <family val="2"/>
    </font>
    <font>
      <b/>
      <sz val="16"/>
      <name val="新細明體"/>
      <family val="2"/>
      <scheme val="minor"/>
    </font>
    <font>
      <b/>
      <sz val="22"/>
      <color theme="0"/>
      <name val="新細明體"/>
      <family val="2"/>
      <scheme val="minor"/>
    </font>
    <font>
      <b/>
      <sz val="14"/>
      <color theme="1"/>
      <name val="新細明體"/>
      <family val="2"/>
      <scheme val="minor"/>
    </font>
    <font>
      <b/>
      <sz val="12"/>
      <color theme="1"/>
      <name val="新細明體"/>
      <family val="2"/>
      <scheme val="minor"/>
    </font>
    <font>
      <b/>
      <sz val="10"/>
      <name val="新細明體"/>
      <family val="2"/>
      <scheme val="minor"/>
    </font>
    <font>
      <b/>
      <sz val="10"/>
      <color rgb="FFFF0000"/>
      <name val="新細明體"/>
      <family val="2"/>
      <scheme val="minor"/>
    </font>
    <font>
      <sz val="10"/>
      <name val="新細明體"/>
      <family val="2"/>
      <scheme val="minor"/>
    </font>
    <font>
      <b/>
      <sz val="10"/>
      <name val="Calibri"/>
      <family val="2"/>
    </font>
    <font>
      <sz val="12"/>
      <color indexed="10"/>
      <name val="Calibri"/>
      <family val="2"/>
    </font>
    <font>
      <b/>
      <sz val="14"/>
      <name val="新細明體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6"/>
      <name val="Arial"/>
      <family val="2"/>
    </font>
    <font>
      <b/>
      <sz val="12"/>
      <color rgb="FFFF0000"/>
      <name val="Tahoma"/>
      <family val="2"/>
    </font>
    <font>
      <sz val="11"/>
      <color indexed="10"/>
      <name val="Arial"/>
      <family val="2"/>
    </font>
    <font>
      <b/>
      <sz val="11"/>
      <color indexed="17"/>
      <name val="Arial"/>
      <family val="2"/>
    </font>
    <font>
      <b/>
      <sz val="14"/>
      <name val="Arial"/>
      <family val="2"/>
    </font>
    <font>
      <b/>
      <sz val="10"/>
      <color rgb="FFFF0000"/>
      <name val="Arial"/>
      <family val="2"/>
    </font>
    <font>
      <b/>
      <sz val="11"/>
      <color rgb="FFE840C8"/>
      <name val="Arial"/>
      <family val="2"/>
    </font>
    <font>
      <sz val="10"/>
      <color rgb="FFFF0000"/>
      <name val="Arial"/>
      <family val="2"/>
    </font>
    <font>
      <sz val="12"/>
      <color rgb="FFFF0000"/>
      <name val="新細明體"/>
      <family val="2"/>
      <scheme val="minor"/>
    </font>
    <font>
      <b/>
      <sz val="11"/>
      <color rgb="FF0070C0"/>
      <name val="新細明體"/>
      <family val="2"/>
      <scheme val="minor"/>
    </font>
    <font>
      <sz val="11"/>
      <color rgb="FF0070C0"/>
      <name val="新細明體"/>
      <family val="2"/>
      <scheme val="minor"/>
    </font>
    <font>
      <b/>
      <strike/>
      <sz val="11"/>
      <name val="Arial"/>
      <family val="2"/>
    </font>
    <font>
      <b/>
      <sz val="12"/>
      <color rgb="FFFF0000"/>
      <name val="新細明體"/>
      <family val="2"/>
      <scheme val="minor"/>
    </font>
    <font>
      <b/>
      <strike/>
      <sz val="11"/>
      <color rgb="FF00B0F0"/>
      <name val="Arial"/>
      <family val="2"/>
    </font>
    <font>
      <b/>
      <sz val="11"/>
      <color rgb="FFFF0000"/>
      <name val="新細明體"/>
      <family val="2"/>
      <scheme val="minor"/>
    </font>
    <font>
      <sz val="9"/>
      <name val="細明體"/>
      <family val="3"/>
      <charset val="136"/>
    </font>
  </fonts>
  <fills count="120">
    <fill>
      <patternFill patternType="none"/>
    </fill>
    <fill>
      <patternFill patternType="gray125"/>
    </fill>
    <fill>
      <patternFill patternType="solid">
        <fgColor indexed="9"/>
        <bgColor indexed="26"/>
      </patternFill>
    </fill>
    <fill>
      <patternFill patternType="solid">
        <fgColor indexed="47"/>
        <bgColor indexed="22"/>
      </patternFill>
    </fill>
    <fill>
      <patternFill patternType="solid">
        <fgColor indexed="26"/>
        <bgColor indexed="9"/>
      </patternFill>
    </fill>
    <fill>
      <patternFill patternType="solid">
        <fgColor indexed="27"/>
        <bgColor indexed="41"/>
      </patternFill>
    </fill>
    <fill>
      <patternFill patternType="solid">
        <fgColor indexed="22"/>
        <bgColor indexed="31"/>
      </patternFill>
    </fill>
    <fill>
      <patternFill patternType="solid">
        <fgColor indexed="29"/>
        <bgColor indexed="45"/>
      </patternFill>
    </fill>
    <fill>
      <patternFill patternType="solid">
        <fgColor indexed="43"/>
        <bgColor indexed="26"/>
      </patternFill>
    </fill>
    <fill>
      <patternFill patternType="solid">
        <fgColor indexed="44"/>
        <bgColor indexed="22"/>
      </patternFill>
    </fill>
    <fill>
      <patternFill patternType="solid">
        <fgColor indexed="49"/>
        <bgColor indexed="57"/>
      </patternFill>
    </fill>
    <fill>
      <patternFill patternType="solid">
        <fgColor indexed="10"/>
        <bgColor indexed="60"/>
      </patternFill>
    </fill>
    <fill>
      <patternFill patternType="solid">
        <fgColor indexed="57"/>
        <bgColor indexed="21"/>
      </patternFill>
    </fill>
    <fill>
      <patternFill patternType="solid">
        <fgColor indexed="54"/>
        <bgColor indexed="23"/>
      </patternFill>
    </fill>
    <fill>
      <patternFill patternType="solid">
        <fgColor indexed="53"/>
        <bgColor indexed="52"/>
      </patternFill>
    </fill>
    <fill>
      <patternFill patternType="solid">
        <fgColor indexed="45"/>
        <bgColor indexed="29"/>
      </patternFill>
    </fill>
    <fill>
      <patternFill patternType="solid">
        <fgColor indexed="42"/>
        <bgColor indexed="27"/>
      </patternFill>
    </fill>
    <fill>
      <patternFill patternType="solid">
        <fgColor indexed="55"/>
        <bgColor indexed="23"/>
      </patternFill>
    </fill>
    <fill>
      <patternFill patternType="solid">
        <fgColor indexed="2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34998626667073579"/>
        <bgColor indexed="59"/>
      </patternFill>
    </fill>
    <fill>
      <patternFill patternType="solid">
        <fgColor indexed="44"/>
        <bgColor indexed="31"/>
      </patternFill>
    </fill>
    <fill>
      <patternFill patternType="solid">
        <fgColor indexed="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65"/>
        <bgColor theme="0" tint="-0.24994659260841701"/>
      </patternFill>
    </fill>
    <fill>
      <patternFill patternType="solid">
        <fgColor theme="0" tint="-0.34998626667073579"/>
        <bgColor theme="0" tint="-0.24994659260841701"/>
      </patternFill>
    </fill>
    <fill>
      <patternFill patternType="solid">
        <fgColor rgb="FFFF0000"/>
        <bgColor theme="0" tint="-0.24994659260841701"/>
      </patternFill>
    </fill>
    <fill>
      <patternFill patternType="solid">
        <fgColor theme="0"/>
        <bgColor theme="0" tint="-0.24994659260841701"/>
      </patternFill>
    </fill>
    <fill>
      <patternFill patternType="solid">
        <fgColor indexed="47"/>
        <bgColor indexed="35"/>
      </patternFill>
    </fill>
    <fill>
      <patternFill patternType="solid">
        <fgColor indexed="55"/>
        <bgColor indexed="50"/>
      </patternFill>
    </fill>
    <fill>
      <patternFill patternType="solid">
        <fgColor indexed="29"/>
        <bgColor indexed="61"/>
      </patternFill>
    </fill>
    <fill>
      <patternFill patternType="solid">
        <fgColor indexed="54"/>
        <bgColor indexed="19"/>
      </patternFill>
    </fill>
    <fill>
      <patternFill patternType="solid">
        <fgColor indexed="45"/>
        <bgColor indexed="46"/>
      </patternFill>
    </fill>
    <fill>
      <patternFill patternType="solid">
        <fgColor indexed="42"/>
        <bgColor indexed="41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2F2F2"/>
      </patternFill>
    </fill>
    <fill>
      <patternFill patternType="solid">
        <fgColor rgb="FFFFFFCC"/>
      </patternFill>
    </fill>
    <fill>
      <patternFill patternType="solid">
        <fgColor rgb="FFFFCC99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C6EFCE"/>
      </patternFill>
    </fill>
    <fill>
      <patternFill patternType="solid">
        <fgColor rgb="FFA5A5A5"/>
      </patternFill>
    </fill>
    <fill>
      <patternFill patternType="solid">
        <fgColor rgb="FFDDD5BD"/>
        <bgColor indexed="64"/>
      </patternFill>
    </fill>
    <fill>
      <patternFill patternType="solid">
        <fgColor rgb="FFDDD9C4"/>
        <bgColor indexed="64"/>
      </patternFill>
    </fill>
    <fill>
      <patternFill patternType="solid">
        <fgColor indexed="31"/>
        <bgColor indexed="22"/>
      </patternFill>
    </fill>
    <fill>
      <patternFill patternType="solid">
        <fgColor indexed="46"/>
        <bgColor indexed="45"/>
      </patternFill>
    </fill>
    <fill>
      <patternFill patternType="solid">
        <fgColor indexed="46"/>
        <bgColor indexed="24"/>
      </patternFill>
    </fill>
    <fill>
      <patternFill patternType="solid">
        <fgColor indexed="11"/>
        <bgColor indexed="49"/>
      </patternFill>
    </fill>
    <fill>
      <patternFill patternType="solid">
        <fgColor indexed="51"/>
        <bgColor indexed="13"/>
      </patternFill>
    </fill>
    <fill>
      <patternFill patternType="solid">
        <fgColor indexed="30"/>
        <bgColor indexed="21"/>
      </patternFill>
    </fill>
    <fill>
      <patternFill patternType="solid">
        <fgColor indexed="30"/>
        <bgColor indexed="38"/>
      </patternFill>
    </fill>
    <fill>
      <patternFill patternType="solid">
        <fgColor indexed="20"/>
        <bgColor indexed="36"/>
      </patternFill>
    </fill>
    <fill>
      <patternFill patternType="solid">
        <fgColor indexed="49"/>
        <bgColor indexed="40"/>
      </patternFill>
    </fill>
    <fill>
      <patternFill patternType="solid">
        <fgColor indexed="52"/>
        <bgColor indexed="51"/>
      </patternFill>
    </fill>
    <fill>
      <patternFill patternType="solid">
        <fgColor indexed="62"/>
        <bgColor indexed="56"/>
      </patternFill>
    </fill>
    <fill>
      <patternFill patternType="solid">
        <fgColor indexed="62"/>
        <bgColor indexed="21"/>
      </patternFill>
    </fill>
    <fill>
      <patternFill patternType="solid">
        <fgColor indexed="57"/>
        <bgColor indexed="38"/>
      </patternFill>
    </fill>
    <fill>
      <patternFill patternType="solid">
        <fgColor indexed="22"/>
        <bgColor indexed="24"/>
      </patternFill>
    </fill>
    <fill>
      <patternFill patternType="solid">
        <fgColor indexed="65"/>
        <bgColor theme="0"/>
      </patternFill>
    </fill>
    <fill>
      <patternFill patternType="solid">
        <fgColor theme="0" tint="-0.34998626667073579"/>
        <bgColor theme="0"/>
      </patternFill>
    </fill>
    <fill>
      <patternFill patternType="solid">
        <fgColor theme="0"/>
        <bgColor theme="0"/>
      </patternFill>
    </fill>
    <fill>
      <patternFill patternType="solid">
        <fgColor indexed="65"/>
        <bgColor auto="1"/>
      </patternFill>
    </fill>
    <fill>
      <patternFill patternType="solid">
        <fgColor theme="0" tint="-0.249977111117893"/>
        <bgColor auto="1"/>
      </patternFill>
    </fill>
    <fill>
      <patternFill patternType="solid">
        <fgColor indexed="65"/>
        <bgColor theme="1"/>
      </patternFill>
    </fill>
    <fill>
      <patternFill patternType="solid">
        <fgColor rgb="FFFFFF00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indexed="65"/>
        <bgColor rgb="FFFF0000"/>
      </patternFill>
    </fill>
    <fill>
      <patternFill patternType="solid">
        <fgColor theme="0" tint="-0.34998626667073579"/>
        <bgColor rgb="FFFF0000"/>
      </patternFill>
    </fill>
    <fill>
      <patternFill patternType="solid">
        <fgColor theme="0"/>
        <bgColor rgb="FFFF0000"/>
      </patternFill>
    </fill>
    <fill>
      <patternFill patternType="solid">
        <fgColor indexed="65"/>
        <bgColor rgb="FFC00000"/>
      </patternFill>
    </fill>
    <fill>
      <patternFill patternType="solid">
        <fgColor theme="0" tint="-0.249977111117893"/>
        <bgColor rgb="FFC00000"/>
      </patternFill>
    </fill>
    <fill>
      <patternFill patternType="solid">
        <fgColor rgb="FFFF66CC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FFCC"/>
        <bgColor theme="0" tint="-0.24994659260841701"/>
      </patternFill>
    </fill>
    <fill>
      <patternFill patternType="solid">
        <fgColor indexed="31"/>
        <bgColor indexed="16"/>
      </patternFill>
    </fill>
    <fill>
      <patternFill patternType="solid">
        <fgColor rgb="FFFF0000"/>
        <bgColor indexed="16"/>
      </patternFill>
    </fill>
    <fill>
      <patternFill patternType="solid">
        <fgColor rgb="FFFF0000"/>
        <bgColor indexed="64"/>
      </patternFill>
    </fill>
    <fill>
      <patternFill patternType="gray125">
        <bgColor theme="0"/>
      </patternFill>
    </fill>
    <fill>
      <patternFill patternType="gray125">
        <fgColor auto="1"/>
      </patternFill>
    </fill>
    <fill>
      <patternFill patternType="solid">
        <fgColor theme="0" tint="-0.499984740745262"/>
        <bgColor rgb="FFFF0000"/>
      </patternFill>
    </fill>
    <fill>
      <patternFill patternType="solid">
        <fgColor theme="0" tint="-0.499984740745262"/>
        <bgColor theme="0"/>
      </patternFill>
    </fill>
    <fill>
      <patternFill patternType="gray125">
        <fgColor rgb="FFFF0000"/>
      </patternFill>
    </fill>
    <fill>
      <patternFill patternType="gray125">
        <fgColor rgb="FFFF0000"/>
        <bgColor theme="0" tint="-0.34998626667073579"/>
      </patternFill>
    </fill>
    <fill>
      <patternFill patternType="gray125">
        <fgColor auto="1"/>
        <bgColor theme="0"/>
      </patternFill>
    </fill>
    <fill>
      <patternFill patternType="gray125">
        <fgColor rgb="FFC00000"/>
      </patternFill>
    </fill>
    <fill>
      <patternFill patternType="gray125">
        <fgColor auto="1"/>
        <bgColor theme="0" tint="-0.249977111117893"/>
      </patternFill>
    </fill>
    <fill>
      <patternFill patternType="solid">
        <fgColor theme="0" tint="-4.9989318521683403E-2"/>
        <bgColor indexed="64"/>
      </patternFill>
    </fill>
    <fill>
      <patternFill patternType="lightGray">
        <fgColor rgb="FF0000FF"/>
      </patternFill>
    </fill>
    <fill>
      <patternFill patternType="lightGray">
        <fgColor rgb="FFC00000"/>
      </patternFill>
    </fill>
    <fill>
      <patternFill patternType="solid">
        <fgColor rgb="FFCCFFFF"/>
        <bgColor rgb="FFC00000"/>
      </patternFill>
    </fill>
    <fill>
      <patternFill patternType="solid">
        <fgColor rgb="FFCCFFFF"/>
        <bgColor theme="0"/>
      </patternFill>
    </fill>
    <fill>
      <patternFill patternType="solid">
        <fgColor rgb="FFCCFFFF"/>
        <bgColor rgb="FFFF0000"/>
      </patternFill>
    </fill>
  </fills>
  <borders count="318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49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 style="medium">
        <color indexed="8"/>
      </left>
      <right/>
      <top/>
      <bottom/>
      <diagonal/>
    </border>
    <border>
      <left/>
      <right style="medium">
        <color indexed="8"/>
      </right>
      <top/>
      <bottom/>
      <diagonal/>
    </border>
    <border>
      <left style="double">
        <color indexed="8"/>
      </left>
      <right/>
      <top/>
      <bottom/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/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 style="thin">
        <color indexed="8"/>
      </left>
      <right/>
      <top/>
      <bottom/>
      <diagonal/>
    </border>
    <border>
      <left style="medium">
        <color indexed="8"/>
      </left>
      <right/>
      <top/>
      <bottom style="medium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/>
      <top/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/>
      <top style="medium">
        <color indexed="8"/>
      </top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/>
      <diagonal/>
    </border>
    <border>
      <left/>
      <right style="double">
        <color indexed="8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double">
        <color indexed="8"/>
      </right>
      <top style="hair">
        <color indexed="8"/>
      </top>
      <bottom style="hair">
        <color indexed="8"/>
      </bottom>
      <diagonal/>
    </border>
    <border>
      <left style="double">
        <color indexed="8"/>
      </left>
      <right style="hair">
        <color indexed="8"/>
      </right>
      <top/>
      <bottom style="hair">
        <color indexed="8"/>
      </bottom>
      <diagonal/>
    </border>
    <border>
      <left style="double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double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double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/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double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double">
        <color indexed="8"/>
      </right>
      <top/>
      <bottom/>
      <diagonal/>
    </border>
    <border>
      <left style="double">
        <color indexed="8"/>
      </left>
      <right style="double">
        <color indexed="8"/>
      </right>
      <top/>
      <bottom/>
      <diagonal/>
    </border>
    <border>
      <left style="double">
        <color indexed="8"/>
      </left>
      <right style="medium">
        <color indexed="8"/>
      </right>
      <top/>
      <bottom/>
      <diagonal/>
    </border>
    <border>
      <left style="hair">
        <color indexed="8"/>
      </left>
      <right style="double">
        <color indexed="8"/>
      </right>
      <top style="hair">
        <color indexed="8"/>
      </top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medium">
        <color indexed="8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double">
        <color indexed="8"/>
      </left>
      <right style="hair">
        <color indexed="8"/>
      </right>
      <top style="medium">
        <color indexed="8"/>
      </top>
      <bottom style="hair">
        <color indexed="8"/>
      </bottom>
      <diagonal/>
    </border>
    <border>
      <left style="hair">
        <color indexed="8"/>
      </left>
      <right/>
      <top style="medium">
        <color indexed="8"/>
      </top>
      <bottom style="hair">
        <color indexed="8"/>
      </bottom>
      <diagonal/>
    </border>
    <border>
      <left/>
      <right/>
      <top style="medium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medium">
        <color indexed="8"/>
      </bottom>
      <diagonal/>
    </border>
    <border>
      <left style="hair">
        <color indexed="8"/>
      </left>
      <right style="double">
        <color indexed="8"/>
      </right>
      <top style="hair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/>
      <right style="double">
        <color indexed="8"/>
      </right>
      <top style="medium">
        <color indexed="8"/>
      </top>
      <bottom style="thin">
        <color indexed="8"/>
      </bottom>
      <diagonal/>
    </border>
    <border>
      <left style="double">
        <color indexed="8"/>
      </left>
      <right style="double">
        <color indexed="8"/>
      </right>
      <top style="medium">
        <color indexed="8"/>
      </top>
      <bottom style="thin">
        <color indexed="8"/>
      </bottom>
      <diagonal/>
    </border>
    <border>
      <left style="double">
        <color indexed="8"/>
      </left>
      <right/>
      <top style="medium">
        <color indexed="8"/>
      </top>
      <bottom style="thin">
        <color indexed="8"/>
      </bottom>
      <diagonal/>
    </border>
    <border>
      <left/>
      <right/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hair">
        <color indexed="8"/>
      </right>
      <top style="medium">
        <color indexed="8"/>
      </top>
      <bottom style="hair">
        <color indexed="8"/>
      </bottom>
      <diagonal/>
    </border>
    <border>
      <left/>
      <right style="medium">
        <color indexed="8"/>
      </right>
      <top style="medium">
        <color indexed="8"/>
      </top>
      <bottom style="hair">
        <color indexed="8"/>
      </bottom>
      <diagonal/>
    </border>
    <border>
      <left style="medium">
        <color indexed="8"/>
      </left>
      <right style="hair">
        <color indexed="8"/>
      </right>
      <top/>
      <bottom style="hair">
        <color indexed="8"/>
      </bottom>
      <diagonal/>
    </border>
    <border>
      <left style="hair">
        <color indexed="8"/>
      </left>
      <right style="medium">
        <color indexed="8"/>
      </right>
      <top style="hair">
        <color indexed="8"/>
      </top>
      <bottom style="hair">
        <color indexed="8"/>
      </bottom>
      <diagonal/>
    </border>
    <border>
      <left style="medium">
        <color indexed="8"/>
      </left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/>
      <top style="hair">
        <color indexed="8"/>
      </top>
      <bottom/>
      <diagonal/>
    </border>
    <border>
      <left style="hair">
        <color indexed="8"/>
      </left>
      <right style="medium">
        <color indexed="8"/>
      </right>
      <top style="hair">
        <color indexed="8"/>
      </top>
      <bottom/>
      <diagonal/>
    </border>
    <border>
      <left style="medium">
        <color indexed="8"/>
      </left>
      <right/>
      <top style="hair">
        <color indexed="8"/>
      </top>
      <bottom style="medium">
        <color indexed="8"/>
      </bottom>
      <diagonal/>
    </border>
    <border>
      <left style="hair">
        <color indexed="8"/>
      </left>
      <right style="medium">
        <color indexed="8"/>
      </right>
      <top style="hair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double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 style="medium">
        <color indexed="8"/>
      </right>
      <top style="medium">
        <color indexed="64"/>
      </top>
      <bottom style="double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64"/>
      </top>
      <bottom style="double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64"/>
      </top>
      <bottom style="medium">
        <color indexed="8"/>
      </bottom>
      <diagonal/>
    </border>
    <border>
      <left style="medium">
        <color indexed="8"/>
      </left>
      <right style="medium">
        <color indexed="64"/>
      </right>
      <top style="medium">
        <color indexed="64"/>
      </top>
      <bottom style="medium">
        <color indexed="8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8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/>
      <right style="double">
        <color indexed="8"/>
      </right>
      <top style="thin">
        <color indexed="8"/>
      </top>
      <bottom/>
      <diagonal/>
    </border>
    <border>
      <left style="double">
        <color indexed="8"/>
      </left>
      <right style="double">
        <color indexed="8"/>
      </right>
      <top style="thin">
        <color indexed="8"/>
      </top>
      <bottom/>
      <diagonal/>
    </border>
    <border>
      <left style="double">
        <color indexed="8"/>
      </left>
      <right/>
      <top style="thin">
        <color indexed="8"/>
      </top>
      <bottom/>
      <diagonal/>
    </border>
    <border>
      <left style="medium">
        <color indexed="8"/>
      </left>
      <right style="double">
        <color indexed="8"/>
      </right>
      <top style="thin">
        <color indexed="8"/>
      </top>
      <bottom/>
      <diagonal/>
    </border>
    <border>
      <left style="double">
        <color indexed="8"/>
      </left>
      <right style="medium">
        <color indexed="8"/>
      </right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64"/>
      </left>
      <right style="medium">
        <color indexed="8"/>
      </right>
      <top style="medium">
        <color indexed="8"/>
      </top>
      <bottom style="medium">
        <color indexed="64"/>
      </bottom>
      <diagonal/>
    </border>
    <border>
      <left/>
      <right style="double">
        <color indexed="8"/>
      </right>
      <top style="thin">
        <color indexed="8"/>
      </top>
      <bottom style="medium">
        <color indexed="64"/>
      </bottom>
      <diagonal/>
    </border>
    <border>
      <left style="double">
        <color indexed="8"/>
      </left>
      <right style="double">
        <color indexed="8"/>
      </right>
      <top style="thin">
        <color indexed="8"/>
      </top>
      <bottom style="medium">
        <color indexed="64"/>
      </bottom>
      <diagonal/>
    </border>
    <border>
      <left style="double">
        <color indexed="8"/>
      </left>
      <right/>
      <top style="thin">
        <color indexed="8"/>
      </top>
      <bottom style="medium">
        <color indexed="64"/>
      </bottom>
      <diagonal/>
    </border>
    <border>
      <left style="medium">
        <color indexed="8"/>
      </left>
      <right style="double">
        <color indexed="8"/>
      </right>
      <top style="thin">
        <color indexed="8"/>
      </top>
      <bottom style="medium">
        <color indexed="64"/>
      </bottom>
      <diagonal/>
    </border>
    <border>
      <left style="double">
        <color indexed="8"/>
      </left>
      <right style="medium">
        <color indexed="8"/>
      </right>
      <top style="thin">
        <color indexed="8"/>
      </top>
      <bottom style="medium">
        <color indexed="64"/>
      </bottom>
      <diagonal/>
    </border>
    <border>
      <left/>
      <right/>
      <top style="thin">
        <color indexed="8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64"/>
      </bottom>
      <diagonal/>
    </border>
    <border>
      <left style="thin">
        <color indexed="8"/>
      </left>
      <right style="medium">
        <color indexed="64"/>
      </right>
      <top style="thin">
        <color indexed="8"/>
      </top>
      <bottom style="medium">
        <color indexed="64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/>
      <diagonal/>
    </border>
    <border>
      <left style="thin">
        <color indexed="64"/>
      </left>
      <right/>
      <top style="thin">
        <color indexed="8"/>
      </top>
      <bottom/>
      <diagonal/>
    </border>
    <border>
      <left/>
      <right style="thin">
        <color indexed="64"/>
      </right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medium">
        <color indexed="8"/>
      </right>
      <top/>
      <bottom/>
      <diagonal/>
    </border>
    <border>
      <left style="medium">
        <color indexed="8"/>
      </left>
      <right/>
      <top/>
      <bottom style="thin">
        <color indexed="64"/>
      </bottom>
      <diagonal/>
    </border>
    <border>
      <left/>
      <right style="thin">
        <color indexed="8"/>
      </right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medium">
        <color indexed="64"/>
      </left>
      <right style="medium">
        <color indexed="8"/>
      </right>
      <top style="double">
        <color indexed="8"/>
      </top>
      <bottom/>
      <diagonal/>
    </border>
    <border>
      <left style="medium">
        <color indexed="8"/>
      </left>
      <right style="medium">
        <color indexed="8"/>
      </right>
      <top style="double">
        <color indexed="8"/>
      </top>
      <bottom/>
      <diagonal/>
    </border>
    <border>
      <left style="medium">
        <color indexed="8"/>
      </left>
      <right style="medium">
        <color indexed="64"/>
      </right>
      <top style="medium">
        <color indexed="8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8"/>
      </left>
      <right style="medium">
        <color indexed="8"/>
      </right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 style="thin">
        <color indexed="64"/>
      </top>
      <bottom/>
      <diagonal/>
    </border>
    <border>
      <left style="thin">
        <color indexed="8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 style="thin">
        <color indexed="64"/>
      </right>
      <top/>
      <bottom/>
      <diagonal/>
    </border>
    <border>
      <left style="thin">
        <color indexed="8"/>
      </left>
      <right style="thin">
        <color indexed="64"/>
      </right>
      <top style="thin">
        <color indexed="8"/>
      </top>
      <bottom/>
      <diagonal/>
    </border>
    <border>
      <left style="thin">
        <color indexed="8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8"/>
      </right>
      <top/>
      <bottom style="thin">
        <color indexed="64"/>
      </bottom>
      <diagonal/>
    </border>
    <border>
      <left style="medium">
        <color indexed="8"/>
      </left>
      <right style="medium">
        <color indexed="8"/>
      </right>
      <top/>
      <bottom style="thin">
        <color indexed="64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8"/>
      </left>
      <right/>
      <top style="thin">
        <color indexed="64"/>
      </top>
      <bottom/>
      <diagonal/>
    </border>
    <border>
      <left/>
      <right style="thin">
        <color indexed="8"/>
      </right>
      <top style="thin">
        <color indexed="64"/>
      </top>
      <bottom/>
      <diagonal/>
    </border>
    <border>
      <left style="thin">
        <color indexed="64"/>
      </left>
      <right style="medium">
        <color indexed="8"/>
      </right>
      <top style="thin">
        <color indexed="64"/>
      </top>
      <bottom/>
      <diagonal/>
    </border>
    <border>
      <left style="medium">
        <color indexed="8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8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8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64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8"/>
      </bottom>
      <diagonal/>
    </border>
    <border>
      <left/>
      <right/>
      <top style="thin">
        <color indexed="64"/>
      </top>
      <bottom style="thin">
        <color indexed="8"/>
      </bottom>
      <diagonal/>
    </border>
    <border>
      <left/>
      <right style="thin">
        <color indexed="64"/>
      </right>
      <top style="thin">
        <color indexed="64"/>
      </top>
      <bottom style="thin">
        <color indexed="8"/>
      </bottom>
      <diagonal/>
    </border>
    <border>
      <left style="medium">
        <color indexed="8"/>
      </left>
      <right style="medium">
        <color indexed="64"/>
      </right>
      <top style="double">
        <color indexed="8"/>
      </top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double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double">
        <color indexed="8"/>
      </bottom>
      <diagonal/>
    </border>
    <border>
      <left style="medium">
        <color indexed="8"/>
      </left>
      <right/>
      <top style="thin">
        <color indexed="8"/>
      </top>
      <bottom style="double">
        <color indexed="8"/>
      </bottom>
      <diagonal/>
    </border>
    <border>
      <left style="medium">
        <color indexed="64"/>
      </left>
      <right style="medium">
        <color indexed="8"/>
      </right>
      <top style="thin">
        <color indexed="8"/>
      </top>
      <bottom style="double">
        <color indexed="8"/>
      </bottom>
      <diagonal/>
    </border>
    <border>
      <left style="medium">
        <color indexed="8"/>
      </left>
      <right style="medium">
        <color indexed="64"/>
      </right>
      <top style="thin">
        <color indexed="8"/>
      </top>
      <bottom style="double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medium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medium">
        <color indexed="64"/>
      </left>
      <right style="medium">
        <color indexed="8"/>
      </right>
      <top/>
      <bottom style="medium">
        <color indexed="8"/>
      </bottom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64"/>
      </right>
      <top/>
      <bottom style="thin">
        <color indexed="8"/>
      </bottom>
      <diagonal/>
    </border>
    <border>
      <left style="medium">
        <color indexed="64"/>
      </left>
      <right style="medium">
        <color indexed="8"/>
      </right>
      <top style="medium">
        <color indexed="64"/>
      </top>
      <bottom style="medium">
        <color indexed="64"/>
      </bottom>
      <diagonal/>
    </border>
    <border>
      <left style="medium">
        <color indexed="8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8"/>
      </right>
      <top style="medium">
        <color indexed="64"/>
      </top>
      <bottom style="medium">
        <color indexed="64"/>
      </bottom>
      <diagonal/>
    </border>
    <border>
      <left/>
      <right style="thin">
        <color indexed="8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/>
      <top style="medium">
        <color indexed="64"/>
      </top>
      <bottom style="medium">
        <color indexed="64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medium">
        <color indexed="8"/>
      </right>
      <top style="hair">
        <color indexed="8"/>
      </top>
      <bottom style="hair">
        <color indexed="8"/>
      </bottom>
      <diagonal/>
    </border>
    <border>
      <left/>
      <right style="thin">
        <color indexed="8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8"/>
      </top>
      <bottom style="medium">
        <color indexed="64"/>
      </bottom>
      <diagonal/>
    </border>
    <border>
      <left/>
      <right style="medium">
        <color indexed="64"/>
      </right>
      <top style="thin">
        <color indexed="8"/>
      </top>
      <bottom style="medium">
        <color indexed="64"/>
      </bottom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8"/>
      </bottom>
      <diagonal/>
    </border>
    <border>
      <left/>
      <right style="medium">
        <color indexed="64"/>
      </right>
      <top/>
      <bottom style="thin">
        <color indexed="8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/>
      <bottom style="thick">
        <color indexed="55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/>
      <top/>
      <bottom style="medium">
        <color indexed="64"/>
      </bottom>
      <diagonal/>
    </border>
    <border>
      <left style="hair">
        <color indexed="8"/>
      </left>
      <right/>
      <top style="hair">
        <color indexed="8"/>
      </top>
      <bottom style="medium">
        <color indexed="64"/>
      </bottom>
      <diagonal/>
    </border>
    <border>
      <left/>
      <right/>
      <top style="hair">
        <color indexed="8"/>
      </top>
      <bottom style="medium">
        <color indexed="64"/>
      </bottom>
      <diagonal/>
    </border>
    <border>
      <left/>
      <right style="medium">
        <color indexed="8"/>
      </right>
      <top style="hair">
        <color indexed="8"/>
      </top>
      <bottom style="medium">
        <color indexed="64"/>
      </bottom>
      <diagonal/>
    </border>
    <border>
      <left/>
      <right style="medium">
        <color indexed="8"/>
      </right>
      <top/>
      <bottom style="medium">
        <color indexed="64"/>
      </bottom>
      <diagonal/>
    </border>
    <border>
      <left style="medium">
        <color indexed="8"/>
      </left>
      <right/>
      <top/>
      <bottom style="medium">
        <color indexed="64"/>
      </bottom>
      <diagonal/>
    </border>
    <border>
      <left style="medium">
        <color indexed="8"/>
      </left>
      <right/>
      <top style="medium">
        <color indexed="8"/>
      </top>
      <bottom style="hair">
        <color indexed="8"/>
      </bottom>
      <diagonal/>
    </border>
    <border>
      <left/>
      <right style="hair">
        <color indexed="8"/>
      </right>
      <top style="medium">
        <color indexed="8"/>
      </top>
      <bottom style="hair">
        <color indexed="8"/>
      </bottom>
      <diagonal/>
    </border>
    <border>
      <left style="medium">
        <color indexed="64"/>
      </left>
      <right style="double">
        <color indexed="8"/>
      </right>
      <top/>
      <bottom/>
      <diagonal/>
    </border>
    <border>
      <left style="double">
        <color indexed="8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double">
        <color indexed="8"/>
      </right>
      <top/>
      <bottom/>
      <diagonal/>
    </border>
    <border>
      <left style="double">
        <color indexed="8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8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8"/>
      </bottom>
      <diagonal/>
    </border>
    <border>
      <left/>
      <right/>
      <top style="medium">
        <color indexed="64"/>
      </top>
      <bottom style="medium">
        <color indexed="8"/>
      </bottom>
      <diagonal/>
    </border>
    <border>
      <left/>
      <right style="medium">
        <color indexed="64"/>
      </right>
      <top style="medium">
        <color indexed="64"/>
      </top>
      <bottom style="medium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8"/>
      </right>
      <top style="thin">
        <color indexed="64"/>
      </top>
      <bottom/>
      <diagonal/>
    </border>
    <border>
      <left style="medium">
        <color indexed="8"/>
      </left>
      <right style="medium">
        <color indexed="8"/>
      </right>
      <top style="thin">
        <color indexed="64"/>
      </top>
      <bottom/>
      <diagonal/>
    </border>
    <border>
      <left style="medium">
        <color indexed="8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 style="thin">
        <color indexed="64"/>
      </bottom>
      <diagonal/>
    </border>
    <border>
      <left style="thin">
        <color indexed="8"/>
      </left>
      <right/>
      <top style="thin">
        <color indexed="64"/>
      </top>
      <bottom/>
      <diagonal/>
    </border>
    <border>
      <left/>
      <right style="thin">
        <color indexed="8"/>
      </right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 style="thin">
        <color indexed="64"/>
      </top>
      <bottom/>
      <diagonal/>
    </border>
    <border>
      <left style="thin">
        <color indexed="8"/>
      </left>
      <right style="thin">
        <color indexed="64"/>
      </right>
      <top style="thin">
        <color indexed="64"/>
      </top>
      <bottom/>
      <diagonal/>
    </border>
    <border>
      <left style="medium">
        <color indexed="8"/>
      </left>
      <right/>
      <top style="thin">
        <color indexed="64"/>
      </top>
      <bottom/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thin">
        <color indexed="64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64"/>
      </right>
      <top style="thin">
        <color indexed="8"/>
      </top>
      <bottom/>
      <diagonal/>
    </border>
    <border>
      <left style="thin">
        <color indexed="64"/>
      </left>
      <right/>
      <top style="thin">
        <color indexed="8"/>
      </top>
      <bottom/>
      <diagonal/>
    </border>
    <border>
      <left/>
      <right style="thin">
        <color indexed="64"/>
      </right>
      <top style="thin">
        <color indexed="8"/>
      </top>
      <bottom/>
      <diagonal/>
    </border>
    <border>
      <left style="thin">
        <color indexed="64"/>
      </left>
      <right/>
      <top/>
      <bottom style="thin">
        <color indexed="8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 style="thin">
        <color indexed="64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8"/>
      </right>
      <top style="thin">
        <color indexed="64"/>
      </top>
      <bottom/>
      <diagonal/>
    </border>
    <border>
      <left style="thin">
        <color indexed="8"/>
      </left>
      <right style="thin">
        <color indexed="64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indexed="8"/>
      </left>
      <right/>
      <top style="thin">
        <color indexed="64"/>
      </top>
      <bottom/>
      <diagonal/>
    </border>
    <border>
      <left/>
      <right style="thin">
        <color indexed="8"/>
      </right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 style="thin">
        <color indexed="64"/>
      </top>
      <bottom/>
      <diagonal/>
    </border>
    <border>
      <left style="thin">
        <color indexed="8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8"/>
      </right>
      <top/>
      <bottom/>
      <diagonal/>
    </border>
    <border>
      <left style="thin">
        <color indexed="64"/>
      </left>
      <right/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8"/>
      </top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8"/>
      </left>
      <right style="medium">
        <color indexed="8"/>
      </right>
      <top/>
      <bottom style="thin">
        <color indexed="64"/>
      </bottom>
      <diagonal/>
    </border>
    <border>
      <left style="thin">
        <color indexed="64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43286">
    <xf numFmtId="0" fontId="0" fillId="0" borderId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2" borderId="0" applyNumberFormat="0" applyBorder="0" applyAlignment="0" applyProtection="0"/>
    <xf numFmtId="0" fontId="3" fillId="5" borderId="0" applyNumberFormat="0" applyBorder="0" applyAlignment="0" applyProtection="0"/>
    <xf numFmtId="0" fontId="3" fillId="3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6" borderId="0" applyNumberFormat="0" applyBorder="0" applyAlignment="0" applyProtection="0"/>
    <xf numFmtId="0" fontId="3" fillId="9" borderId="0" applyNumberFormat="0" applyBorder="0" applyAlignment="0" applyProtection="0"/>
    <xf numFmtId="0" fontId="3" fillId="3" borderId="0" applyNumberFormat="0" applyBorder="0" applyAlignment="0" applyProtection="0"/>
    <xf numFmtId="0" fontId="4" fillId="10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6" borderId="0" applyNumberFormat="0" applyBorder="0" applyAlignment="0" applyProtection="0"/>
    <xf numFmtId="0" fontId="4" fillId="10" borderId="0" applyNumberFormat="0" applyBorder="0" applyAlignment="0" applyProtection="0"/>
    <xf numFmtId="0" fontId="4" fillId="3" borderId="0" applyNumberFormat="0" applyBorder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5" fillId="0" borderId="0" applyNumberFormat="0" applyFill="0" applyBorder="0" applyAlignment="0" applyProtection="0"/>
    <xf numFmtId="0" fontId="6" fillId="2" borderId="1" applyNumberFormat="0" applyAlignment="0" applyProtection="0"/>
    <xf numFmtId="0" fontId="7" fillId="0" borderId="2" applyNumberFormat="0" applyFill="0" applyAlignment="0" applyProtection="0"/>
    <xf numFmtId="0" fontId="62" fillId="4" borderId="3" applyNumberFormat="0" applyAlignment="0" applyProtection="0"/>
    <xf numFmtId="0" fontId="8" fillId="3" borderId="1" applyNumberFormat="0" applyAlignment="0" applyProtection="0"/>
    <xf numFmtId="178" fontId="62" fillId="0" borderId="0" applyFill="0" applyBorder="0" applyAlignment="0" applyProtection="0"/>
    <xf numFmtId="0" fontId="9" fillId="15" borderId="0" applyNumberFormat="0" applyBorder="0" applyAlignment="0" applyProtection="0"/>
    <xf numFmtId="0" fontId="10" fillId="8" borderId="0" applyNumberFormat="0" applyBorder="0" applyAlignment="0" applyProtection="0"/>
    <xf numFmtId="0" fontId="11" fillId="16" borderId="0" applyNumberFormat="0" applyBorder="0" applyAlignment="0" applyProtection="0"/>
    <xf numFmtId="0" fontId="12" fillId="2" borderId="4" applyNumberFormat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15" fillId="0" borderId="5" applyNumberFormat="0" applyFill="0" applyAlignment="0" applyProtection="0"/>
    <xf numFmtId="0" fontId="16" fillId="0" borderId="6" applyNumberFormat="0" applyFill="0" applyAlignment="0" applyProtection="0"/>
    <xf numFmtId="0" fontId="17" fillId="0" borderId="7" applyNumberFormat="0" applyFill="0" applyAlignment="0" applyProtection="0"/>
    <xf numFmtId="0" fontId="17" fillId="0" borderId="0" applyNumberFormat="0" applyFill="0" applyBorder="0" applyAlignment="0" applyProtection="0"/>
    <xf numFmtId="0" fontId="18" fillId="0" borderId="8" applyNumberFormat="0" applyFill="0" applyAlignment="0" applyProtection="0"/>
    <xf numFmtId="0" fontId="19" fillId="17" borderId="9" applyNumberFormat="0" applyAlignment="0" applyProtection="0"/>
    <xf numFmtId="0" fontId="3" fillId="2" borderId="0" applyNumberFormat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2" borderId="0" applyNumberFormat="0" applyBorder="0" applyAlignment="0" applyProtection="0"/>
    <xf numFmtId="0" fontId="3" fillId="2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7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6" borderId="0" applyNumberFormat="0" applyBorder="0" applyAlignment="0" applyProtection="0"/>
    <xf numFmtId="0" fontId="4" fillId="6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2" borderId="1" applyNumberFormat="0" applyAlignment="0" applyProtection="0"/>
    <xf numFmtId="0" fontId="6" fillId="2" borderId="1" applyNumberFormat="0" applyAlignment="0" applyProtection="0"/>
    <xf numFmtId="0" fontId="7" fillId="0" borderId="2" applyNumberFormat="0" applyFill="0" applyAlignment="0" applyProtection="0"/>
    <xf numFmtId="0" fontId="7" fillId="0" borderId="2" applyNumberFormat="0" applyFill="0" applyAlignment="0" applyProtection="0"/>
    <xf numFmtId="0" fontId="62" fillId="4" borderId="3" applyNumberFormat="0" applyAlignment="0" applyProtection="0"/>
    <xf numFmtId="0" fontId="62" fillId="4" borderId="3" applyNumberFormat="0" applyAlignment="0" applyProtection="0"/>
    <xf numFmtId="0" fontId="8" fillId="3" borderId="1" applyNumberFormat="0" applyAlignment="0" applyProtection="0"/>
    <xf numFmtId="0" fontId="8" fillId="3" borderId="1" applyNumberFormat="0" applyAlignment="0" applyProtection="0"/>
    <xf numFmtId="178" fontId="62" fillId="0" borderId="0" applyFill="0" applyBorder="0" applyAlignment="0" applyProtection="0"/>
    <xf numFmtId="178" fontId="62" fillId="0" borderId="0" applyFill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2" fillId="2" borderId="4" applyNumberFormat="0" applyAlignment="0" applyProtection="0"/>
    <xf numFmtId="0" fontId="12" fillId="2" borderId="4" applyNumberFormat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5" applyNumberFormat="0" applyFill="0" applyAlignment="0" applyProtection="0"/>
    <xf numFmtId="0" fontId="15" fillId="0" borderId="5" applyNumberFormat="0" applyFill="0" applyAlignment="0" applyProtection="0"/>
    <xf numFmtId="0" fontId="16" fillId="0" borderId="6" applyNumberFormat="0" applyFill="0" applyAlignment="0" applyProtection="0"/>
    <xf numFmtId="0" fontId="16" fillId="0" borderId="6" applyNumberFormat="0" applyFill="0" applyAlignment="0" applyProtection="0"/>
    <xf numFmtId="0" fontId="17" fillId="0" borderId="7" applyNumberFormat="0" applyFill="0" applyAlignment="0" applyProtection="0"/>
    <xf numFmtId="0" fontId="17" fillId="0" borderId="7" applyNumberFormat="0" applyFill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8" applyNumberFormat="0" applyFill="0" applyAlignment="0" applyProtection="0"/>
    <xf numFmtId="0" fontId="18" fillId="0" borderId="8" applyNumberFormat="0" applyFill="0" applyAlignment="0" applyProtection="0"/>
    <xf numFmtId="0" fontId="19" fillId="17" borderId="9" applyNumberFormat="0" applyAlignment="0" applyProtection="0"/>
    <xf numFmtId="0" fontId="19" fillId="17" borderId="9" applyNumberFormat="0" applyAlignment="0" applyProtection="0"/>
    <xf numFmtId="183" fontId="2" fillId="0" borderId="0"/>
    <xf numFmtId="183" fontId="62" fillId="0" borderId="0"/>
    <xf numFmtId="183" fontId="62" fillId="0" borderId="0"/>
    <xf numFmtId="183" fontId="62" fillId="0" borderId="0"/>
    <xf numFmtId="183" fontId="62" fillId="0" borderId="0"/>
    <xf numFmtId="183" fontId="62" fillId="0" borderId="0"/>
    <xf numFmtId="183" fontId="62" fillId="0" borderId="0"/>
    <xf numFmtId="183" fontId="2" fillId="35" borderId="0" applyNumberFormat="0" applyBorder="0" applyAlignment="0" applyProtection="0"/>
    <xf numFmtId="183" fontId="3" fillId="2" borderId="0" applyNumberFormat="0" applyBorder="0" applyAlignment="0" applyProtection="0"/>
    <xf numFmtId="183" fontId="3" fillId="2" borderId="0" applyNumberFormat="0" applyBorder="0" applyAlignment="0" applyProtection="0"/>
    <xf numFmtId="183" fontId="3" fillId="2" borderId="0" applyNumberFormat="0" applyBorder="0" applyAlignment="0" applyProtection="0"/>
    <xf numFmtId="183" fontId="3" fillId="2" borderId="0" applyNumberFormat="0" applyBorder="0" applyAlignment="0" applyProtection="0"/>
    <xf numFmtId="183" fontId="3" fillId="2" borderId="0" applyNumberFormat="0" applyBorder="0" applyAlignment="0" applyProtection="0"/>
    <xf numFmtId="183" fontId="3" fillId="2" borderId="0" applyNumberFormat="0" applyBorder="0" applyAlignment="0" applyProtection="0"/>
    <xf numFmtId="183" fontId="3" fillId="2" borderId="0" applyNumberFormat="0" applyBorder="0" applyAlignment="0" applyProtection="0"/>
    <xf numFmtId="183" fontId="3" fillId="2" borderId="0" applyNumberFormat="0" applyBorder="0" applyAlignment="0" applyProtection="0"/>
    <xf numFmtId="183" fontId="3" fillId="2" borderId="0" applyNumberFormat="0" applyBorder="0" applyAlignment="0" applyProtection="0"/>
    <xf numFmtId="183" fontId="3" fillId="2" borderId="0" applyNumberFormat="0" applyBorder="0" applyAlignment="0" applyProtection="0"/>
    <xf numFmtId="183" fontId="3" fillId="2" borderId="0" applyNumberFormat="0" applyBorder="0" applyAlignment="0" applyProtection="0"/>
    <xf numFmtId="183" fontId="3" fillId="2" borderId="0" applyNumberFormat="0" applyBorder="0" applyAlignment="0" applyProtection="0"/>
    <xf numFmtId="183" fontId="2" fillId="35" borderId="0" applyNumberFormat="0" applyBorder="0" applyAlignment="0" applyProtection="0"/>
    <xf numFmtId="183" fontId="2" fillId="35" borderId="0" applyNumberFormat="0" applyBorder="0" applyAlignment="0" applyProtection="0"/>
    <xf numFmtId="183" fontId="2" fillId="35" borderId="0" applyNumberFormat="0" applyBorder="0" applyAlignment="0" applyProtection="0"/>
    <xf numFmtId="183" fontId="2" fillId="35" borderId="0" applyNumberFormat="0" applyBorder="0" applyAlignment="0" applyProtection="0"/>
    <xf numFmtId="183" fontId="2" fillId="35" borderId="0" applyNumberFormat="0" applyBorder="0" applyAlignment="0" applyProtection="0"/>
    <xf numFmtId="183" fontId="3" fillId="2" borderId="0" applyNumberFormat="0" applyBorder="0" applyAlignment="0" applyProtection="0"/>
    <xf numFmtId="183" fontId="3" fillId="2" borderId="0" applyNumberFormat="0" applyBorder="0" applyAlignment="0" applyProtection="0"/>
    <xf numFmtId="183" fontId="3" fillId="2" borderId="0" applyNumberFormat="0" applyBorder="0" applyAlignment="0" applyProtection="0"/>
    <xf numFmtId="183" fontId="3" fillId="2" borderId="0" applyNumberFormat="0" applyBorder="0" applyAlignment="0" applyProtection="0"/>
    <xf numFmtId="183" fontId="2" fillId="35" borderId="0" applyNumberFormat="0" applyBorder="0" applyAlignment="0" applyProtection="0"/>
    <xf numFmtId="183" fontId="2" fillId="35" borderId="0" applyNumberFormat="0" applyBorder="0" applyAlignment="0" applyProtection="0"/>
    <xf numFmtId="183" fontId="2" fillId="36" borderId="0" applyNumberFormat="0" applyBorder="0" applyAlignment="0" applyProtection="0"/>
    <xf numFmtId="183" fontId="3" fillId="29" borderId="0" applyNumberFormat="0" applyBorder="0" applyAlignment="0" applyProtection="0"/>
    <xf numFmtId="183" fontId="3" fillId="29" borderId="0" applyNumberFormat="0" applyBorder="0" applyAlignment="0" applyProtection="0"/>
    <xf numFmtId="183" fontId="3" fillId="29" borderId="0" applyNumberFormat="0" applyBorder="0" applyAlignment="0" applyProtection="0"/>
    <xf numFmtId="183" fontId="3" fillId="29" borderId="0" applyNumberFormat="0" applyBorder="0" applyAlignment="0" applyProtection="0"/>
    <xf numFmtId="183" fontId="3" fillId="29" borderId="0" applyNumberFormat="0" applyBorder="0" applyAlignment="0" applyProtection="0"/>
    <xf numFmtId="183" fontId="3" fillId="29" borderId="0" applyNumberFormat="0" applyBorder="0" applyAlignment="0" applyProtection="0"/>
    <xf numFmtId="183" fontId="3" fillId="29" borderId="0" applyNumberFormat="0" applyBorder="0" applyAlignment="0" applyProtection="0"/>
    <xf numFmtId="183" fontId="3" fillId="29" borderId="0" applyNumberFormat="0" applyBorder="0" applyAlignment="0" applyProtection="0"/>
    <xf numFmtId="183" fontId="3" fillId="29" borderId="0" applyNumberFormat="0" applyBorder="0" applyAlignment="0" applyProtection="0"/>
    <xf numFmtId="183" fontId="3" fillId="29" borderId="0" applyNumberFormat="0" applyBorder="0" applyAlignment="0" applyProtection="0"/>
    <xf numFmtId="183" fontId="3" fillId="29" borderId="0" applyNumberFormat="0" applyBorder="0" applyAlignment="0" applyProtection="0"/>
    <xf numFmtId="183" fontId="3" fillId="29" borderId="0" applyNumberFormat="0" applyBorder="0" applyAlignment="0" applyProtection="0"/>
    <xf numFmtId="183" fontId="2" fillId="36" borderId="0" applyNumberFormat="0" applyBorder="0" applyAlignment="0" applyProtection="0"/>
    <xf numFmtId="183" fontId="2" fillId="36" borderId="0" applyNumberFormat="0" applyBorder="0" applyAlignment="0" applyProtection="0"/>
    <xf numFmtId="183" fontId="2" fillId="36" borderId="0" applyNumberFormat="0" applyBorder="0" applyAlignment="0" applyProtection="0"/>
    <xf numFmtId="183" fontId="2" fillId="36" borderId="0" applyNumberFormat="0" applyBorder="0" applyAlignment="0" applyProtection="0"/>
    <xf numFmtId="183" fontId="2" fillId="36" borderId="0" applyNumberFormat="0" applyBorder="0" applyAlignment="0" applyProtection="0"/>
    <xf numFmtId="183" fontId="3" fillId="29" borderId="0" applyNumberFormat="0" applyBorder="0" applyAlignment="0" applyProtection="0"/>
    <xf numFmtId="183" fontId="3" fillId="29" borderId="0" applyNumberFormat="0" applyBorder="0" applyAlignment="0" applyProtection="0"/>
    <xf numFmtId="183" fontId="3" fillId="29" borderId="0" applyNumberFormat="0" applyBorder="0" applyAlignment="0" applyProtection="0"/>
    <xf numFmtId="183" fontId="3" fillId="29" borderId="0" applyNumberFormat="0" applyBorder="0" applyAlignment="0" applyProtection="0"/>
    <xf numFmtId="183" fontId="2" fillId="36" borderId="0" applyNumberFormat="0" applyBorder="0" applyAlignment="0" applyProtection="0"/>
    <xf numFmtId="183" fontId="2" fillId="36" borderId="0" applyNumberFormat="0" applyBorder="0" applyAlignment="0" applyProtection="0"/>
    <xf numFmtId="183" fontId="2" fillId="37" borderId="0" applyNumberFormat="0" applyBorder="0" applyAlignment="0" applyProtection="0"/>
    <xf numFmtId="183" fontId="3" fillId="4" borderId="0" applyNumberFormat="0" applyBorder="0" applyAlignment="0" applyProtection="0"/>
    <xf numFmtId="183" fontId="3" fillId="4" borderId="0" applyNumberFormat="0" applyBorder="0" applyAlignment="0" applyProtection="0"/>
    <xf numFmtId="183" fontId="3" fillId="4" borderId="0" applyNumberFormat="0" applyBorder="0" applyAlignment="0" applyProtection="0"/>
    <xf numFmtId="183" fontId="3" fillId="4" borderId="0" applyNumberFormat="0" applyBorder="0" applyAlignment="0" applyProtection="0"/>
    <xf numFmtId="183" fontId="3" fillId="4" borderId="0" applyNumberFormat="0" applyBorder="0" applyAlignment="0" applyProtection="0"/>
    <xf numFmtId="183" fontId="3" fillId="4" borderId="0" applyNumberFormat="0" applyBorder="0" applyAlignment="0" applyProtection="0"/>
    <xf numFmtId="183" fontId="3" fillId="4" borderId="0" applyNumberFormat="0" applyBorder="0" applyAlignment="0" applyProtection="0"/>
    <xf numFmtId="183" fontId="3" fillId="4" borderId="0" applyNumberFormat="0" applyBorder="0" applyAlignment="0" applyProtection="0"/>
    <xf numFmtId="183" fontId="3" fillId="4" borderId="0" applyNumberFormat="0" applyBorder="0" applyAlignment="0" applyProtection="0"/>
    <xf numFmtId="183" fontId="3" fillId="4" borderId="0" applyNumberFormat="0" applyBorder="0" applyAlignment="0" applyProtection="0"/>
    <xf numFmtId="183" fontId="3" fillId="4" borderId="0" applyNumberFormat="0" applyBorder="0" applyAlignment="0" applyProtection="0"/>
    <xf numFmtId="183" fontId="3" fillId="4" borderId="0" applyNumberFormat="0" applyBorder="0" applyAlignment="0" applyProtection="0"/>
    <xf numFmtId="183" fontId="2" fillId="37" borderId="0" applyNumberFormat="0" applyBorder="0" applyAlignment="0" applyProtection="0"/>
    <xf numFmtId="183" fontId="2" fillId="37" borderId="0" applyNumberFormat="0" applyBorder="0" applyAlignment="0" applyProtection="0"/>
    <xf numFmtId="183" fontId="2" fillId="37" borderId="0" applyNumberFormat="0" applyBorder="0" applyAlignment="0" applyProtection="0"/>
    <xf numFmtId="183" fontId="2" fillId="37" borderId="0" applyNumberFormat="0" applyBorder="0" applyAlignment="0" applyProtection="0"/>
    <xf numFmtId="183" fontId="2" fillId="37" borderId="0" applyNumberFormat="0" applyBorder="0" applyAlignment="0" applyProtection="0"/>
    <xf numFmtId="183" fontId="3" fillId="4" borderId="0" applyNumberFormat="0" applyBorder="0" applyAlignment="0" applyProtection="0"/>
    <xf numFmtId="183" fontId="3" fillId="4" borderId="0" applyNumberFormat="0" applyBorder="0" applyAlignment="0" applyProtection="0"/>
    <xf numFmtId="183" fontId="3" fillId="4" borderId="0" applyNumberFormat="0" applyBorder="0" applyAlignment="0" applyProtection="0"/>
    <xf numFmtId="183" fontId="3" fillId="4" borderId="0" applyNumberFormat="0" applyBorder="0" applyAlignment="0" applyProtection="0"/>
    <xf numFmtId="183" fontId="2" fillId="37" borderId="0" applyNumberFormat="0" applyBorder="0" applyAlignment="0" applyProtection="0"/>
    <xf numFmtId="183" fontId="2" fillId="37" borderId="0" applyNumberFormat="0" applyBorder="0" applyAlignment="0" applyProtection="0"/>
    <xf numFmtId="183" fontId="2" fillId="38" borderId="0" applyNumberFormat="0" applyBorder="0" applyAlignment="0" applyProtection="0"/>
    <xf numFmtId="183" fontId="3" fillId="2" borderId="0" applyNumberFormat="0" applyBorder="0" applyAlignment="0" applyProtection="0"/>
    <xf numFmtId="183" fontId="3" fillId="2" borderId="0" applyNumberFormat="0" applyBorder="0" applyAlignment="0" applyProtection="0"/>
    <xf numFmtId="183" fontId="3" fillId="2" borderId="0" applyNumberFormat="0" applyBorder="0" applyAlignment="0" applyProtection="0"/>
    <xf numFmtId="183" fontId="3" fillId="2" borderId="0" applyNumberFormat="0" applyBorder="0" applyAlignment="0" applyProtection="0"/>
    <xf numFmtId="183" fontId="3" fillId="2" borderId="0" applyNumberFormat="0" applyBorder="0" applyAlignment="0" applyProtection="0"/>
    <xf numFmtId="183" fontId="3" fillId="2" borderId="0" applyNumberFormat="0" applyBorder="0" applyAlignment="0" applyProtection="0"/>
    <xf numFmtId="183" fontId="3" fillId="2" borderId="0" applyNumberFormat="0" applyBorder="0" applyAlignment="0" applyProtection="0"/>
    <xf numFmtId="183" fontId="3" fillId="2" borderId="0" applyNumberFormat="0" applyBorder="0" applyAlignment="0" applyProtection="0"/>
    <xf numFmtId="183" fontId="3" fillId="2" borderId="0" applyNumberFormat="0" applyBorder="0" applyAlignment="0" applyProtection="0"/>
    <xf numFmtId="183" fontId="3" fillId="2" borderId="0" applyNumberFormat="0" applyBorder="0" applyAlignment="0" applyProtection="0"/>
    <xf numFmtId="183" fontId="3" fillId="2" borderId="0" applyNumberFormat="0" applyBorder="0" applyAlignment="0" applyProtection="0"/>
    <xf numFmtId="183" fontId="3" fillId="2" borderId="0" applyNumberFormat="0" applyBorder="0" applyAlignment="0" applyProtection="0"/>
    <xf numFmtId="183" fontId="2" fillId="38" borderId="0" applyNumberFormat="0" applyBorder="0" applyAlignment="0" applyProtection="0"/>
    <xf numFmtId="183" fontId="2" fillId="38" borderId="0" applyNumberFormat="0" applyBorder="0" applyAlignment="0" applyProtection="0"/>
    <xf numFmtId="183" fontId="2" fillId="38" borderId="0" applyNumberFormat="0" applyBorder="0" applyAlignment="0" applyProtection="0"/>
    <xf numFmtId="183" fontId="2" fillId="38" borderId="0" applyNumberFormat="0" applyBorder="0" applyAlignment="0" applyProtection="0"/>
    <xf numFmtId="183" fontId="2" fillId="38" borderId="0" applyNumberFormat="0" applyBorder="0" applyAlignment="0" applyProtection="0"/>
    <xf numFmtId="183" fontId="3" fillId="2" borderId="0" applyNumberFormat="0" applyBorder="0" applyAlignment="0" applyProtection="0"/>
    <xf numFmtId="183" fontId="3" fillId="2" borderId="0" applyNumberFormat="0" applyBorder="0" applyAlignment="0" applyProtection="0"/>
    <xf numFmtId="183" fontId="3" fillId="2" borderId="0" applyNumberFormat="0" applyBorder="0" applyAlignment="0" applyProtection="0"/>
    <xf numFmtId="183" fontId="3" fillId="2" borderId="0" applyNumberFormat="0" applyBorder="0" applyAlignment="0" applyProtection="0"/>
    <xf numFmtId="183" fontId="2" fillId="38" borderId="0" applyNumberFormat="0" applyBorder="0" applyAlignment="0" applyProtection="0"/>
    <xf numFmtId="183" fontId="2" fillId="38" borderId="0" applyNumberFormat="0" applyBorder="0" applyAlignment="0" applyProtection="0"/>
    <xf numFmtId="183" fontId="2" fillId="39" borderId="0" applyNumberFormat="0" applyBorder="0" applyAlignment="0" applyProtection="0"/>
    <xf numFmtId="183" fontId="3" fillId="5" borderId="0" applyNumberFormat="0" applyBorder="0" applyAlignment="0" applyProtection="0"/>
    <xf numFmtId="183" fontId="3" fillId="5" borderId="0" applyNumberFormat="0" applyBorder="0" applyAlignment="0" applyProtection="0"/>
    <xf numFmtId="183" fontId="3" fillId="5" borderId="0" applyNumberFormat="0" applyBorder="0" applyAlignment="0" applyProtection="0"/>
    <xf numFmtId="183" fontId="3" fillId="5" borderId="0" applyNumberFormat="0" applyBorder="0" applyAlignment="0" applyProtection="0"/>
    <xf numFmtId="183" fontId="3" fillId="5" borderId="0" applyNumberFormat="0" applyBorder="0" applyAlignment="0" applyProtection="0"/>
    <xf numFmtId="183" fontId="3" fillId="5" borderId="0" applyNumberFormat="0" applyBorder="0" applyAlignment="0" applyProtection="0"/>
    <xf numFmtId="183" fontId="3" fillId="5" borderId="0" applyNumberFormat="0" applyBorder="0" applyAlignment="0" applyProtection="0"/>
    <xf numFmtId="183" fontId="3" fillId="5" borderId="0" applyNumberFormat="0" applyBorder="0" applyAlignment="0" applyProtection="0"/>
    <xf numFmtId="183" fontId="3" fillId="5" borderId="0" applyNumberFormat="0" applyBorder="0" applyAlignment="0" applyProtection="0"/>
    <xf numFmtId="183" fontId="3" fillId="5" borderId="0" applyNumberFormat="0" applyBorder="0" applyAlignment="0" applyProtection="0"/>
    <xf numFmtId="183" fontId="3" fillId="5" borderId="0" applyNumberFormat="0" applyBorder="0" applyAlignment="0" applyProtection="0"/>
    <xf numFmtId="183" fontId="3" fillId="5" borderId="0" applyNumberFormat="0" applyBorder="0" applyAlignment="0" applyProtection="0"/>
    <xf numFmtId="183" fontId="2" fillId="39" borderId="0" applyNumberFormat="0" applyBorder="0" applyAlignment="0" applyProtection="0"/>
    <xf numFmtId="183" fontId="2" fillId="39" borderId="0" applyNumberFormat="0" applyBorder="0" applyAlignment="0" applyProtection="0"/>
    <xf numFmtId="183" fontId="2" fillId="39" borderId="0" applyNumberFormat="0" applyBorder="0" applyAlignment="0" applyProtection="0"/>
    <xf numFmtId="183" fontId="2" fillId="39" borderId="0" applyNumberFormat="0" applyBorder="0" applyAlignment="0" applyProtection="0"/>
    <xf numFmtId="183" fontId="2" fillId="39" borderId="0" applyNumberFormat="0" applyBorder="0" applyAlignment="0" applyProtection="0"/>
    <xf numFmtId="183" fontId="3" fillId="5" borderId="0" applyNumberFormat="0" applyBorder="0" applyAlignment="0" applyProtection="0"/>
    <xf numFmtId="183" fontId="3" fillId="5" borderId="0" applyNumberFormat="0" applyBorder="0" applyAlignment="0" applyProtection="0"/>
    <xf numFmtId="183" fontId="3" fillId="5" borderId="0" applyNumberFormat="0" applyBorder="0" applyAlignment="0" applyProtection="0"/>
    <xf numFmtId="183" fontId="3" fillId="5" borderId="0" applyNumberFormat="0" applyBorder="0" applyAlignment="0" applyProtection="0"/>
    <xf numFmtId="183" fontId="2" fillId="39" borderId="0" applyNumberFormat="0" applyBorder="0" applyAlignment="0" applyProtection="0"/>
    <xf numFmtId="183" fontId="2" fillId="39" borderId="0" applyNumberFormat="0" applyBorder="0" applyAlignment="0" applyProtection="0"/>
    <xf numFmtId="183" fontId="2" fillId="40" borderId="0" applyNumberFormat="0" applyBorder="0" applyAlignment="0" applyProtection="0"/>
    <xf numFmtId="183" fontId="3" fillId="29" borderId="0" applyNumberFormat="0" applyBorder="0" applyAlignment="0" applyProtection="0"/>
    <xf numFmtId="183" fontId="3" fillId="29" borderId="0" applyNumberFormat="0" applyBorder="0" applyAlignment="0" applyProtection="0"/>
    <xf numFmtId="183" fontId="3" fillId="29" borderId="0" applyNumberFormat="0" applyBorder="0" applyAlignment="0" applyProtection="0"/>
    <xf numFmtId="183" fontId="3" fillId="29" borderId="0" applyNumberFormat="0" applyBorder="0" applyAlignment="0" applyProtection="0"/>
    <xf numFmtId="183" fontId="3" fillId="29" borderId="0" applyNumberFormat="0" applyBorder="0" applyAlignment="0" applyProtection="0"/>
    <xf numFmtId="183" fontId="3" fillId="29" borderId="0" applyNumberFormat="0" applyBorder="0" applyAlignment="0" applyProtection="0"/>
    <xf numFmtId="183" fontId="3" fillId="29" borderId="0" applyNumberFormat="0" applyBorder="0" applyAlignment="0" applyProtection="0"/>
    <xf numFmtId="183" fontId="3" fillId="29" borderId="0" applyNumberFormat="0" applyBorder="0" applyAlignment="0" applyProtection="0"/>
    <xf numFmtId="183" fontId="3" fillId="29" borderId="0" applyNumberFormat="0" applyBorder="0" applyAlignment="0" applyProtection="0"/>
    <xf numFmtId="183" fontId="3" fillId="29" borderId="0" applyNumberFormat="0" applyBorder="0" applyAlignment="0" applyProtection="0"/>
    <xf numFmtId="183" fontId="3" fillId="29" borderId="0" applyNumberFormat="0" applyBorder="0" applyAlignment="0" applyProtection="0"/>
    <xf numFmtId="183" fontId="3" fillId="29" borderId="0" applyNumberFormat="0" applyBorder="0" applyAlignment="0" applyProtection="0"/>
    <xf numFmtId="183" fontId="2" fillId="40" borderId="0" applyNumberFormat="0" applyBorder="0" applyAlignment="0" applyProtection="0"/>
    <xf numFmtId="183" fontId="2" fillId="40" borderId="0" applyNumberFormat="0" applyBorder="0" applyAlignment="0" applyProtection="0"/>
    <xf numFmtId="183" fontId="2" fillId="40" borderId="0" applyNumberFormat="0" applyBorder="0" applyAlignment="0" applyProtection="0"/>
    <xf numFmtId="183" fontId="2" fillId="40" borderId="0" applyNumberFormat="0" applyBorder="0" applyAlignment="0" applyProtection="0"/>
    <xf numFmtId="183" fontId="2" fillId="40" borderId="0" applyNumberFormat="0" applyBorder="0" applyAlignment="0" applyProtection="0"/>
    <xf numFmtId="183" fontId="3" fillId="29" borderId="0" applyNumberFormat="0" applyBorder="0" applyAlignment="0" applyProtection="0"/>
    <xf numFmtId="183" fontId="3" fillId="29" borderId="0" applyNumberFormat="0" applyBorder="0" applyAlignment="0" applyProtection="0"/>
    <xf numFmtId="183" fontId="3" fillId="29" borderId="0" applyNumberFormat="0" applyBorder="0" applyAlignment="0" applyProtection="0"/>
    <xf numFmtId="183" fontId="3" fillId="29" borderId="0" applyNumberFormat="0" applyBorder="0" applyAlignment="0" applyProtection="0"/>
    <xf numFmtId="183" fontId="2" fillId="40" borderId="0" applyNumberFormat="0" applyBorder="0" applyAlignment="0" applyProtection="0"/>
    <xf numFmtId="183" fontId="2" fillId="40" borderId="0" applyNumberFormat="0" applyBorder="0" applyAlignment="0" applyProtection="0"/>
    <xf numFmtId="183" fontId="2" fillId="41" borderId="0" applyNumberFormat="0" applyBorder="0" applyAlignment="0" applyProtection="0"/>
    <xf numFmtId="183" fontId="3" fillId="30" borderId="0" applyNumberFormat="0" applyBorder="0" applyAlignment="0" applyProtection="0"/>
    <xf numFmtId="183" fontId="3" fillId="30" borderId="0" applyNumberFormat="0" applyBorder="0" applyAlignment="0" applyProtection="0"/>
    <xf numFmtId="183" fontId="3" fillId="30" borderId="0" applyNumberFormat="0" applyBorder="0" applyAlignment="0" applyProtection="0"/>
    <xf numFmtId="183" fontId="3" fillId="30" borderId="0" applyNumberFormat="0" applyBorder="0" applyAlignment="0" applyProtection="0"/>
    <xf numFmtId="183" fontId="3" fillId="30" borderId="0" applyNumberFormat="0" applyBorder="0" applyAlignment="0" applyProtection="0"/>
    <xf numFmtId="183" fontId="3" fillId="30" borderId="0" applyNumberFormat="0" applyBorder="0" applyAlignment="0" applyProtection="0"/>
    <xf numFmtId="183" fontId="3" fillId="30" borderId="0" applyNumberFormat="0" applyBorder="0" applyAlignment="0" applyProtection="0"/>
    <xf numFmtId="183" fontId="3" fillId="30" borderId="0" applyNumberFormat="0" applyBorder="0" applyAlignment="0" applyProtection="0"/>
    <xf numFmtId="183" fontId="3" fillId="30" borderId="0" applyNumberFormat="0" applyBorder="0" applyAlignment="0" applyProtection="0"/>
    <xf numFmtId="183" fontId="3" fillId="30" borderId="0" applyNumberFormat="0" applyBorder="0" applyAlignment="0" applyProtection="0"/>
    <xf numFmtId="183" fontId="3" fillId="30" borderId="0" applyNumberFormat="0" applyBorder="0" applyAlignment="0" applyProtection="0"/>
    <xf numFmtId="183" fontId="3" fillId="30" borderId="0" applyNumberFormat="0" applyBorder="0" applyAlignment="0" applyProtection="0"/>
    <xf numFmtId="183" fontId="2" fillId="41" borderId="0" applyNumberFormat="0" applyBorder="0" applyAlignment="0" applyProtection="0"/>
    <xf numFmtId="183" fontId="2" fillId="41" borderId="0" applyNumberFormat="0" applyBorder="0" applyAlignment="0" applyProtection="0"/>
    <xf numFmtId="183" fontId="2" fillId="41" borderId="0" applyNumberFormat="0" applyBorder="0" applyAlignment="0" applyProtection="0"/>
    <xf numFmtId="183" fontId="2" fillId="41" borderId="0" applyNumberFormat="0" applyBorder="0" applyAlignment="0" applyProtection="0"/>
    <xf numFmtId="183" fontId="2" fillId="41" borderId="0" applyNumberFormat="0" applyBorder="0" applyAlignment="0" applyProtection="0"/>
    <xf numFmtId="183" fontId="3" fillId="30" borderId="0" applyNumberFormat="0" applyBorder="0" applyAlignment="0" applyProtection="0"/>
    <xf numFmtId="183" fontId="3" fillId="30" borderId="0" applyNumberFormat="0" applyBorder="0" applyAlignment="0" applyProtection="0"/>
    <xf numFmtId="183" fontId="3" fillId="30" borderId="0" applyNumberFormat="0" applyBorder="0" applyAlignment="0" applyProtection="0"/>
    <xf numFmtId="183" fontId="3" fillId="30" borderId="0" applyNumberFormat="0" applyBorder="0" applyAlignment="0" applyProtection="0"/>
    <xf numFmtId="183" fontId="2" fillId="41" borderId="0" applyNumberFormat="0" applyBorder="0" applyAlignment="0" applyProtection="0"/>
    <xf numFmtId="183" fontId="2" fillId="41" borderId="0" applyNumberFormat="0" applyBorder="0" applyAlignment="0" applyProtection="0"/>
    <xf numFmtId="183" fontId="2" fillId="42" borderId="0" applyNumberFormat="0" applyBorder="0" applyAlignment="0" applyProtection="0"/>
    <xf numFmtId="183" fontId="3" fillId="29" borderId="0" applyNumberFormat="0" applyBorder="0" applyAlignment="0" applyProtection="0"/>
    <xf numFmtId="183" fontId="3" fillId="29" borderId="0" applyNumberFormat="0" applyBorder="0" applyAlignment="0" applyProtection="0"/>
    <xf numFmtId="183" fontId="3" fillId="29" borderId="0" applyNumberFormat="0" applyBorder="0" applyAlignment="0" applyProtection="0"/>
    <xf numFmtId="183" fontId="3" fillId="29" borderId="0" applyNumberFormat="0" applyBorder="0" applyAlignment="0" applyProtection="0"/>
    <xf numFmtId="183" fontId="3" fillId="29" borderId="0" applyNumberFormat="0" applyBorder="0" applyAlignment="0" applyProtection="0"/>
    <xf numFmtId="183" fontId="3" fillId="29" borderId="0" applyNumberFormat="0" applyBorder="0" applyAlignment="0" applyProtection="0"/>
    <xf numFmtId="183" fontId="3" fillId="29" borderId="0" applyNumberFormat="0" applyBorder="0" applyAlignment="0" applyProtection="0"/>
    <xf numFmtId="183" fontId="3" fillId="29" borderId="0" applyNumberFormat="0" applyBorder="0" applyAlignment="0" applyProtection="0"/>
    <xf numFmtId="183" fontId="3" fillId="29" borderId="0" applyNumberFormat="0" applyBorder="0" applyAlignment="0" applyProtection="0"/>
    <xf numFmtId="183" fontId="3" fillId="29" borderId="0" applyNumberFormat="0" applyBorder="0" applyAlignment="0" applyProtection="0"/>
    <xf numFmtId="183" fontId="3" fillId="29" borderId="0" applyNumberFormat="0" applyBorder="0" applyAlignment="0" applyProtection="0"/>
    <xf numFmtId="183" fontId="3" fillId="29" borderId="0" applyNumberFormat="0" applyBorder="0" applyAlignment="0" applyProtection="0"/>
    <xf numFmtId="183" fontId="2" fillId="42" borderId="0" applyNumberFormat="0" applyBorder="0" applyAlignment="0" applyProtection="0"/>
    <xf numFmtId="183" fontId="2" fillId="42" borderId="0" applyNumberFormat="0" applyBorder="0" applyAlignment="0" applyProtection="0"/>
    <xf numFmtId="183" fontId="2" fillId="42" borderId="0" applyNumberFormat="0" applyBorder="0" applyAlignment="0" applyProtection="0"/>
    <xf numFmtId="183" fontId="2" fillId="42" borderId="0" applyNumberFormat="0" applyBorder="0" applyAlignment="0" applyProtection="0"/>
    <xf numFmtId="183" fontId="2" fillId="42" borderId="0" applyNumberFormat="0" applyBorder="0" applyAlignment="0" applyProtection="0"/>
    <xf numFmtId="183" fontId="3" fillId="29" borderId="0" applyNumberFormat="0" applyBorder="0" applyAlignment="0" applyProtection="0"/>
    <xf numFmtId="183" fontId="3" fillId="29" borderId="0" applyNumberFormat="0" applyBorder="0" applyAlignment="0" applyProtection="0"/>
    <xf numFmtId="183" fontId="3" fillId="29" borderId="0" applyNumberFormat="0" applyBorder="0" applyAlignment="0" applyProtection="0"/>
    <xf numFmtId="183" fontId="3" fillId="29" borderId="0" applyNumberFormat="0" applyBorder="0" applyAlignment="0" applyProtection="0"/>
    <xf numFmtId="183" fontId="2" fillId="42" borderId="0" applyNumberFormat="0" applyBorder="0" applyAlignment="0" applyProtection="0"/>
    <xf numFmtId="183" fontId="2" fillId="42" borderId="0" applyNumberFormat="0" applyBorder="0" applyAlignment="0" applyProtection="0"/>
    <xf numFmtId="183" fontId="2" fillId="43" borderId="0" applyNumberFormat="0" applyBorder="0" applyAlignment="0" applyProtection="0"/>
    <xf numFmtId="183" fontId="3" fillId="8" borderId="0" applyNumberFormat="0" applyBorder="0" applyAlignment="0" applyProtection="0"/>
    <xf numFmtId="183" fontId="3" fillId="8" borderId="0" applyNumberFormat="0" applyBorder="0" applyAlignment="0" applyProtection="0"/>
    <xf numFmtId="183" fontId="3" fillId="8" borderId="0" applyNumberFormat="0" applyBorder="0" applyAlignment="0" applyProtection="0"/>
    <xf numFmtId="183" fontId="3" fillId="8" borderId="0" applyNumberFormat="0" applyBorder="0" applyAlignment="0" applyProtection="0"/>
    <xf numFmtId="183" fontId="3" fillId="8" borderId="0" applyNumberFormat="0" applyBorder="0" applyAlignment="0" applyProtection="0"/>
    <xf numFmtId="183" fontId="3" fillId="8" borderId="0" applyNumberFormat="0" applyBorder="0" applyAlignment="0" applyProtection="0"/>
    <xf numFmtId="183" fontId="3" fillId="8" borderId="0" applyNumberFormat="0" applyBorder="0" applyAlignment="0" applyProtection="0"/>
    <xf numFmtId="183" fontId="3" fillId="8" borderId="0" applyNumberFormat="0" applyBorder="0" applyAlignment="0" applyProtection="0"/>
    <xf numFmtId="183" fontId="3" fillId="8" borderId="0" applyNumberFormat="0" applyBorder="0" applyAlignment="0" applyProtection="0"/>
    <xf numFmtId="183" fontId="3" fillId="8" borderId="0" applyNumberFormat="0" applyBorder="0" applyAlignment="0" applyProtection="0"/>
    <xf numFmtId="183" fontId="3" fillId="8" borderId="0" applyNumberFormat="0" applyBorder="0" applyAlignment="0" applyProtection="0"/>
    <xf numFmtId="183" fontId="3" fillId="8" borderId="0" applyNumberFormat="0" applyBorder="0" applyAlignment="0" applyProtection="0"/>
    <xf numFmtId="183" fontId="2" fillId="43" borderId="0" applyNumberFormat="0" applyBorder="0" applyAlignment="0" applyProtection="0"/>
    <xf numFmtId="183" fontId="2" fillId="43" borderId="0" applyNumberFormat="0" applyBorder="0" applyAlignment="0" applyProtection="0"/>
    <xf numFmtId="183" fontId="2" fillId="43" borderId="0" applyNumberFormat="0" applyBorder="0" applyAlignment="0" applyProtection="0"/>
    <xf numFmtId="183" fontId="2" fillId="43" borderId="0" applyNumberFormat="0" applyBorder="0" applyAlignment="0" applyProtection="0"/>
    <xf numFmtId="183" fontId="2" fillId="43" borderId="0" applyNumberFormat="0" applyBorder="0" applyAlignment="0" applyProtection="0"/>
    <xf numFmtId="183" fontId="3" fillId="8" borderId="0" applyNumberFormat="0" applyBorder="0" applyAlignment="0" applyProtection="0"/>
    <xf numFmtId="183" fontId="3" fillId="8" borderId="0" applyNumberFormat="0" applyBorder="0" applyAlignment="0" applyProtection="0"/>
    <xf numFmtId="183" fontId="3" fillId="8" borderId="0" applyNumberFormat="0" applyBorder="0" applyAlignment="0" applyProtection="0"/>
    <xf numFmtId="183" fontId="3" fillId="8" borderId="0" applyNumberFormat="0" applyBorder="0" applyAlignment="0" applyProtection="0"/>
    <xf numFmtId="183" fontId="2" fillId="43" borderId="0" applyNumberFormat="0" applyBorder="0" applyAlignment="0" applyProtection="0"/>
    <xf numFmtId="183" fontId="2" fillId="43" borderId="0" applyNumberFormat="0" applyBorder="0" applyAlignment="0" applyProtection="0"/>
    <xf numFmtId="183" fontId="2" fillId="44" borderId="0" applyNumberFormat="0" applyBorder="0" applyAlignment="0" applyProtection="0"/>
    <xf numFmtId="183" fontId="3" fillId="30" borderId="0" applyNumberFormat="0" applyBorder="0" applyAlignment="0" applyProtection="0"/>
    <xf numFmtId="183" fontId="3" fillId="30" borderId="0" applyNumberFormat="0" applyBorder="0" applyAlignment="0" applyProtection="0"/>
    <xf numFmtId="183" fontId="3" fillId="30" borderId="0" applyNumberFormat="0" applyBorder="0" applyAlignment="0" applyProtection="0"/>
    <xf numFmtId="183" fontId="3" fillId="30" borderId="0" applyNumberFormat="0" applyBorder="0" applyAlignment="0" applyProtection="0"/>
    <xf numFmtId="183" fontId="3" fillId="30" borderId="0" applyNumberFormat="0" applyBorder="0" applyAlignment="0" applyProtection="0"/>
    <xf numFmtId="183" fontId="3" fillId="30" borderId="0" applyNumberFormat="0" applyBorder="0" applyAlignment="0" applyProtection="0"/>
    <xf numFmtId="183" fontId="3" fillId="30" borderId="0" applyNumberFormat="0" applyBorder="0" applyAlignment="0" applyProtection="0"/>
    <xf numFmtId="183" fontId="3" fillId="30" borderId="0" applyNumberFormat="0" applyBorder="0" applyAlignment="0" applyProtection="0"/>
    <xf numFmtId="183" fontId="3" fillId="30" borderId="0" applyNumberFormat="0" applyBorder="0" applyAlignment="0" applyProtection="0"/>
    <xf numFmtId="183" fontId="3" fillId="30" borderId="0" applyNumberFormat="0" applyBorder="0" applyAlignment="0" applyProtection="0"/>
    <xf numFmtId="183" fontId="3" fillId="30" borderId="0" applyNumberFormat="0" applyBorder="0" applyAlignment="0" applyProtection="0"/>
    <xf numFmtId="183" fontId="3" fillId="30" borderId="0" applyNumberFormat="0" applyBorder="0" applyAlignment="0" applyProtection="0"/>
    <xf numFmtId="183" fontId="2" fillId="44" borderId="0" applyNumberFormat="0" applyBorder="0" applyAlignment="0" applyProtection="0"/>
    <xf numFmtId="183" fontId="2" fillId="44" borderId="0" applyNumberFormat="0" applyBorder="0" applyAlignment="0" applyProtection="0"/>
    <xf numFmtId="183" fontId="2" fillId="44" borderId="0" applyNumberFormat="0" applyBorder="0" applyAlignment="0" applyProtection="0"/>
    <xf numFmtId="183" fontId="2" fillId="44" borderId="0" applyNumberFormat="0" applyBorder="0" applyAlignment="0" applyProtection="0"/>
    <xf numFmtId="183" fontId="2" fillId="44" borderId="0" applyNumberFormat="0" applyBorder="0" applyAlignment="0" applyProtection="0"/>
    <xf numFmtId="183" fontId="3" fillId="30" borderId="0" applyNumberFormat="0" applyBorder="0" applyAlignment="0" applyProtection="0"/>
    <xf numFmtId="183" fontId="3" fillId="30" borderId="0" applyNumberFormat="0" applyBorder="0" applyAlignment="0" applyProtection="0"/>
    <xf numFmtId="183" fontId="3" fillId="30" borderId="0" applyNumberFormat="0" applyBorder="0" applyAlignment="0" applyProtection="0"/>
    <xf numFmtId="183" fontId="3" fillId="30" borderId="0" applyNumberFormat="0" applyBorder="0" applyAlignment="0" applyProtection="0"/>
    <xf numFmtId="183" fontId="2" fillId="44" borderId="0" applyNumberFormat="0" applyBorder="0" applyAlignment="0" applyProtection="0"/>
    <xf numFmtId="183" fontId="2" fillId="44" borderId="0" applyNumberFormat="0" applyBorder="0" applyAlignment="0" applyProtection="0"/>
    <xf numFmtId="183" fontId="2" fillId="45" borderId="0" applyNumberFormat="0" applyBorder="0" applyAlignment="0" applyProtection="0"/>
    <xf numFmtId="183" fontId="3" fillId="9" borderId="0" applyNumberFormat="0" applyBorder="0" applyAlignment="0" applyProtection="0"/>
    <xf numFmtId="183" fontId="3" fillId="9" borderId="0" applyNumberFormat="0" applyBorder="0" applyAlignment="0" applyProtection="0"/>
    <xf numFmtId="183" fontId="3" fillId="9" borderId="0" applyNumberFormat="0" applyBorder="0" applyAlignment="0" applyProtection="0"/>
    <xf numFmtId="183" fontId="3" fillId="9" borderId="0" applyNumberFormat="0" applyBorder="0" applyAlignment="0" applyProtection="0"/>
    <xf numFmtId="183" fontId="3" fillId="9" borderId="0" applyNumberFormat="0" applyBorder="0" applyAlignment="0" applyProtection="0"/>
    <xf numFmtId="183" fontId="3" fillId="9" borderId="0" applyNumberFormat="0" applyBorder="0" applyAlignment="0" applyProtection="0"/>
    <xf numFmtId="183" fontId="3" fillId="9" borderId="0" applyNumberFormat="0" applyBorder="0" applyAlignment="0" applyProtection="0"/>
    <xf numFmtId="183" fontId="3" fillId="9" borderId="0" applyNumberFormat="0" applyBorder="0" applyAlignment="0" applyProtection="0"/>
    <xf numFmtId="183" fontId="3" fillId="9" borderId="0" applyNumberFormat="0" applyBorder="0" applyAlignment="0" applyProtection="0"/>
    <xf numFmtId="183" fontId="3" fillId="9" borderId="0" applyNumberFormat="0" applyBorder="0" applyAlignment="0" applyProtection="0"/>
    <xf numFmtId="183" fontId="3" fillId="9" borderId="0" applyNumberFormat="0" applyBorder="0" applyAlignment="0" applyProtection="0"/>
    <xf numFmtId="183" fontId="3" fillId="9" borderId="0" applyNumberFormat="0" applyBorder="0" applyAlignment="0" applyProtection="0"/>
    <xf numFmtId="183" fontId="2" fillId="45" borderId="0" applyNumberFormat="0" applyBorder="0" applyAlignment="0" applyProtection="0"/>
    <xf numFmtId="183" fontId="2" fillId="45" borderId="0" applyNumberFormat="0" applyBorder="0" applyAlignment="0" applyProtection="0"/>
    <xf numFmtId="183" fontId="2" fillId="45" borderId="0" applyNumberFormat="0" applyBorder="0" applyAlignment="0" applyProtection="0"/>
    <xf numFmtId="183" fontId="2" fillId="45" borderId="0" applyNumberFormat="0" applyBorder="0" applyAlignment="0" applyProtection="0"/>
    <xf numFmtId="183" fontId="2" fillId="45" borderId="0" applyNumberFormat="0" applyBorder="0" applyAlignment="0" applyProtection="0"/>
    <xf numFmtId="183" fontId="3" fillId="9" borderId="0" applyNumberFormat="0" applyBorder="0" applyAlignment="0" applyProtection="0"/>
    <xf numFmtId="183" fontId="3" fillId="9" borderId="0" applyNumberFormat="0" applyBorder="0" applyAlignment="0" applyProtection="0"/>
    <xf numFmtId="183" fontId="3" fillId="9" borderId="0" applyNumberFormat="0" applyBorder="0" applyAlignment="0" applyProtection="0"/>
    <xf numFmtId="183" fontId="3" fillId="9" borderId="0" applyNumberFormat="0" applyBorder="0" applyAlignment="0" applyProtection="0"/>
    <xf numFmtId="183" fontId="2" fillId="45" borderId="0" applyNumberFormat="0" applyBorder="0" applyAlignment="0" applyProtection="0"/>
    <xf numFmtId="183" fontId="2" fillId="45" borderId="0" applyNumberFormat="0" applyBorder="0" applyAlignment="0" applyProtection="0"/>
    <xf numFmtId="183" fontId="2" fillId="46" borderId="0" applyNumberFormat="0" applyBorder="0" applyAlignment="0" applyProtection="0"/>
    <xf numFmtId="183" fontId="3" fillId="29" borderId="0" applyNumberFormat="0" applyBorder="0" applyAlignment="0" applyProtection="0"/>
    <xf numFmtId="183" fontId="3" fillId="29" borderId="0" applyNumberFormat="0" applyBorder="0" applyAlignment="0" applyProtection="0"/>
    <xf numFmtId="183" fontId="3" fillId="29" borderId="0" applyNumberFormat="0" applyBorder="0" applyAlignment="0" applyProtection="0"/>
    <xf numFmtId="183" fontId="3" fillId="29" borderId="0" applyNumberFormat="0" applyBorder="0" applyAlignment="0" applyProtection="0"/>
    <xf numFmtId="183" fontId="3" fillId="29" borderId="0" applyNumberFormat="0" applyBorder="0" applyAlignment="0" applyProtection="0"/>
    <xf numFmtId="183" fontId="3" fillId="29" borderId="0" applyNumberFormat="0" applyBorder="0" applyAlignment="0" applyProtection="0"/>
    <xf numFmtId="183" fontId="3" fillId="29" borderId="0" applyNumberFormat="0" applyBorder="0" applyAlignment="0" applyProtection="0"/>
    <xf numFmtId="183" fontId="3" fillId="29" borderId="0" applyNumberFormat="0" applyBorder="0" applyAlignment="0" applyProtection="0"/>
    <xf numFmtId="183" fontId="3" fillId="29" borderId="0" applyNumberFormat="0" applyBorder="0" applyAlignment="0" applyProtection="0"/>
    <xf numFmtId="183" fontId="3" fillId="29" borderId="0" applyNumberFormat="0" applyBorder="0" applyAlignment="0" applyProtection="0"/>
    <xf numFmtId="183" fontId="3" fillId="29" borderId="0" applyNumberFormat="0" applyBorder="0" applyAlignment="0" applyProtection="0"/>
    <xf numFmtId="183" fontId="3" fillId="29" borderId="0" applyNumberFormat="0" applyBorder="0" applyAlignment="0" applyProtection="0"/>
    <xf numFmtId="183" fontId="2" fillId="46" borderId="0" applyNumberFormat="0" applyBorder="0" applyAlignment="0" applyProtection="0"/>
    <xf numFmtId="183" fontId="2" fillId="46" borderId="0" applyNumberFormat="0" applyBorder="0" applyAlignment="0" applyProtection="0"/>
    <xf numFmtId="183" fontId="2" fillId="46" borderId="0" applyNumberFormat="0" applyBorder="0" applyAlignment="0" applyProtection="0"/>
    <xf numFmtId="183" fontId="2" fillId="46" borderId="0" applyNumberFormat="0" applyBorder="0" applyAlignment="0" applyProtection="0"/>
    <xf numFmtId="183" fontId="2" fillId="46" borderId="0" applyNumberFormat="0" applyBorder="0" applyAlignment="0" applyProtection="0"/>
    <xf numFmtId="183" fontId="3" fillId="29" borderId="0" applyNumberFormat="0" applyBorder="0" applyAlignment="0" applyProtection="0"/>
    <xf numFmtId="183" fontId="3" fillId="29" borderId="0" applyNumberFormat="0" applyBorder="0" applyAlignment="0" applyProtection="0"/>
    <xf numFmtId="183" fontId="3" fillId="29" borderId="0" applyNumberFormat="0" applyBorder="0" applyAlignment="0" applyProtection="0"/>
    <xf numFmtId="183" fontId="3" fillId="29" borderId="0" applyNumberFormat="0" applyBorder="0" applyAlignment="0" applyProtection="0"/>
    <xf numFmtId="183" fontId="2" fillId="46" borderId="0" applyNumberFormat="0" applyBorder="0" applyAlignment="0" applyProtection="0"/>
    <xf numFmtId="183" fontId="2" fillId="46" borderId="0" applyNumberFormat="0" applyBorder="0" applyAlignment="0" applyProtection="0"/>
    <xf numFmtId="183" fontId="94" fillId="47" borderId="0" applyNumberFormat="0" applyBorder="0" applyAlignment="0" applyProtection="0"/>
    <xf numFmtId="183" fontId="94" fillId="47" borderId="0" applyNumberFormat="0" applyBorder="0" applyAlignment="0" applyProtection="0"/>
    <xf numFmtId="183" fontId="94" fillId="47" borderId="0" applyNumberFormat="0" applyBorder="0" applyAlignment="0" applyProtection="0"/>
    <xf numFmtId="183" fontId="4" fillId="10" borderId="0" applyNumberFormat="0" applyBorder="0" applyAlignment="0" applyProtection="0"/>
    <xf numFmtId="183" fontId="94" fillId="47" borderId="0" applyNumberFormat="0" applyBorder="0" applyAlignment="0" applyProtection="0"/>
    <xf numFmtId="183" fontId="94" fillId="47" borderId="0" applyNumberFormat="0" applyBorder="0" applyAlignment="0" applyProtection="0"/>
    <xf numFmtId="183" fontId="94" fillId="47" borderId="0" applyNumberFormat="0" applyBorder="0" applyAlignment="0" applyProtection="0"/>
    <xf numFmtId="183" fontId="4" fillId="10" borderId="0" applyNumberFormat="0" applyBorder="0" applyAlignment="0" applyProtection="0"/>
    <xf numFmtId="183" fontId="94" fillId="47" borderId="0" applyNumberFormat="0" applyBorder="0" applyAlignment="0" applyProtection="0"/>
    <xf numFmtId="183" fontId="94" fillId="47" borderId="0" applyNumberFormat="0" applyBorder="0" applyAlignment="0" applyProtection="0"/>
    <xf numFmtId="183" fontId="94" fillId="48" borderId="0" applyNumberFormat="0" applyBorder="0" applyAlignment="0" applyProtection="0"/>
    <xf numFmtId="183" fontId="94" fillId="48" borderId="0" applyNumberFormat="0" applyBorder="0" applyAlignment="0" applyProtection="0"/>
    <xf numFmtId="183" fontId="94" fillId="48" borderId="0" applyNumberFormat="0" applyBorder="0" applyAlignment="0" applyProtection="0"/>
    <xf numFmtId="183" fontId="4" fillId="31" borderId="0" applyNumberFormat="0" applyBorder="0" applyAlignment="0" applyProtection="0"/>
    <xf numFmtId="183" fontId="94" fillId="48" borderId="0" applyNumberFormat="0" applyBorder="0" applyAlignment="0" applyProtection="0"/>
    <xf numFmtId="183" fontId="94" fillId="48" borderId="0" applyNumberFormat="0" applyBorder="0" applyAlignment="0" applyProtection="0"/>
    <xf numFmtId="183" fontId="94" fillId="48" borderId="0" applyNumberFormat="0" applyBorder="0" applyAlignment="0" applyProtection="0"/>
    <xf numFmtId="183" fontId="4" fillId="31" borderId="0" applyNumberFormat="0" applyBorder="0" applyAlignment="0" applyProtection="0"/>
    <xf numFmtId="183" fontId="94" fillId="48" borderId="0" applyNumberFormat="0" applyBorder="0" applyAlignment="0" applyProtection="0"/>
    <xf numFmtId="183" fontId="94" fillId="48" borderId="0" applyNumberFormat="0" applyBorder="0" applyAlignment="0" applyProtection="0"/>
    <xf numFmtId="183" fontId="94" fillId="49" borderId="0" applyNumberFormat="0" applyBorder="0" applyAlignment="0" applyProtection="0"/>
    <xf numFmtId="183" fontId="94" fillId="49" borderId="0" applyNumberFormat="0" applyBorder="0" applyAlignment="0" applyProtection="0"/>
    <xf numFmtId="183" fontId="94" fillId="49" borderId="0" applyNumberFormat="0" applyBorder="0" applyAlignment="0" applyProtection="0"/>
    <xf numFmtId="183" fontId="4" fillId="8" borderId="0" applyNumberFormat="0" applyBorder="0" applyAlignment="0" applyProtection="0"/>
    <xf numFmtId="183" fontId="94" fillId="49" borderId="0" applyNumberFormat="0" applyBorder="0" applyAlignment="0" applyProtection="0"/>
    <xf numFmtId="183" fontId="94" fillId="49" borderId="0" applyNumberFormat="0" applyBorder="0" applyAlignment="0" applyProtection="0"/>
    <xf numFmtId="183" fontId="94" fillId="49" borderId="0" applyNumberFormat="0" applyBorder="0" applyAlignment="0" applyProtection="0"/>
    <xf numFmtId="183" fontId="4" fillId="8" borderId="0" applyNumberFormat="0" applyBorder="0" applyAlignment="0" applyProtection="0"/>
    <xf numFmtId="183" fontId="94" fillId="49" borderId="0" applyNumberFormat="0" applyBorder="0" applyAlignment="0" applyProtection="0"/>
    <xf numFmtId="183" fontId="94" fillId="49" borderId="0" applyNumberFormat="0" applyBorder="0" applyAlignment="0" applyProtection="0"/>
    <xf numFmtId="183" fontId="94" fillId="50" borderId="0" applyNumberFormat="0" applyBorder="0" applyAlignment="0" applyProtection="0"/>
    <xf numFmtId="183" fontId="94" fillId="50" borderId="0" applyNumberFormat="0" applyBorder="0" applyAlignment="0" applyProtection="0"/>
    <xf numFmtId="183" fontId="94" fillId="50" borderId="0" applyNumberFormat="0" applyBorder="0" applyAlignment="0" applyProtection="0"/>
    <xf numFmtId="183" fontId="4" fillId="30" borderId="0" applyNumberFormat="0" applyBorder="0" applyAlignment="0" applyProtection="0"/>
    <xf numFmtId="183" fontId="94" fillId="50" borderId="0" applyNumberFormat="0" applyBorder="0" applyAlignment="0" applyProtection="0"/>
    <xf numFmtId="183" fontId="94" fillId="50" borderId="0" applyNumberFormat="0" applyBorder="0" applyAlignment="0" applyProtection="0"/>
    <xf numFmtId="183" fontId="94" fillId="50" borderId="0" applyNumberFormat="0" applyBorder="0" applyAlignment="0" applyProtection="0"/>
    <xf numFmtId="183" fontId="4" fillId="30" borderId="0" applyNumberFormat="0" applyBorder="0" applyAlignment="0" applyProtection="0"/>
    <xf numFmtId="183" fontId="94" fillId="50" borderId="0" applyNumberFormat="0" applyBorder="0" applyAlignment="0" applyProtection="0"/>
    <xf numFmtId="183" fontId="94" fillId="50" borderId="0" applyNumberFormat="0" applyBorder="0" applyAlignment="0" applyProtection="0"/>
    <xf numFmtId="183" fontId="94" fillId="51" borderId="0" applyNumberFormat="0" applyBorder="0" applyAlignment="0" applyProtection="0"/>
    <xf numFmtId="183" fontId="94" fillId="51" borderId="0" applyNumberFormat="0" applyBorder="0" applyAlignment="0" applyProtection="0"/>
    <xf numFmtId="183" fontId="94" fillId="51" borderId="0" applyNumberFormat="0" applyBorder="0" applyAlignment="0" applyProtection="0"/>
    <xf numFmtId="183" fontId="4" fillId="10" borderId="0" applyNumberFormat="0" applyBorder="0" applyAlignment="0" applyProtection="0"/>
    <xf numFmtId="183" fontId="94" fillId="51" borderId="0" applyNumberFormat="0" applyBorder="0" applyAlignment="0" applyProtection="0"/>
    <xf numFmtId="183" fontId="94" fillId="51" borderId="0" applyNumberFormat="0" applyBorder="0" applyAlignment="0" applyProtection="0"/>
    <xf numFmtId="183" fontId="94" fillId="51" borderId="0" applyNumberFormat="0" applyBorder="0" applyAlignment="0" applyProtection="0"/>
    <xf numFmtId="183" fontId="4" fillId="10" borderId="0" applyNumberFormat="0" applyBorder="0" applyAlignment="0" applyProtection="0"/>
    <xf numFmtId="183" fontId="94" fillId="51" borderId="0" applyNumberFormat="0" applyBorder="0" applyAlignment="0" applyProtection="0"/>
    <xf numFmtId="183" fontId="94" fillId="51" borderId="0" applyNumberFormat="0" applyBorder="0" applyAlignment="0" applyProtection="0"/>
    <xf numFmtId="183" fontId="94" fillId="52" borderId="0" applyNumberFormat="0" applyBorder="0" applyAlignment="0" applyProtection="0"/>
    <xf numFmtId="183" fontId="94" fillId="52" borderId="0" applyNumberFormat="0" applyBorder="0" applyAlignment="0" applyProtection="0"/>
    <xf numFmtId="183" fontId="94" fillId="52" borderId="0" applyNumberFormat="0" applyBorder="0" applyAlignment="0" applyProtection="0"/>
    <xf numFmtId="183" fontId="4" fillId="29" borderId="0" applyNumberFormat="0" applyBorder="0" applyAlignment="0" applyProtection="0"/>
    <xf numFmtId="183" fontId="94" fillId="52" borderId="0" applyNumberFormat="0" applyBorder="0" applyAlignment="0" applyProtection="0"/>
    <xf numFmtId="183" fontId="94" fillId="52" borderId="0" applyNumberFormat="0" applyBorder="0" applyAlignment="0" applyProtection="0"/>
    <xf numFmtId="183" fontId="94" fillId="52" borderId="0" applyNumberFormat="0" applyBorder="0" applyAlignment="0" applyProtection="0"/>
    <xf numFmtId="183" fontId="4" fillId="29" borderId="0" applyNumberFormat="0" applyBorder="0" applyAlignment="0" applyProtection="0"/>
    <xf numFmtId="183" fontId="94" fillId="52" borderId="0" applyNumberFormat="0" applyBorder="0" applyAlignment="0" applyProtection="0"/>
    <xf numFmtId="183" fontId="94" fillId="52" borderId="0" applyNumberFormat="0" applyBorder="0" applyAlignment="0" applyProtection="0"/>
    <xf numFmtId="183" fontId="94" fillId="53" borderId="0" applyNumberFormat="0" applyBorder="0" applyAlignment="0" applyProtection="0"/>
    <xf numFmtId="183" fontId="94" fillId="53" borderId="0" applyNumberFormat="0" applyBorder="0" applyAlignment="0" applyProtection="0"/>
    <xf numFmtId="183" fontId="94" fillId="53" borderId="0" applyNumberFormat="0" applyBorder="0" applyAlignment="0" applyProtection="0"/>
    <xf numFmtId="183" fontId="4" fillId="10" borderId="0" applyNumberFormat="0" applyBorder="0" applyAlignment="0" applyProtection="0"/>
    <xf numFmtId="183" fontId="94" fillId="53" borderId="0" applyNumberFormat="0" applyBorder="0" applyAlignment="0" applyProtection="0"/>
    <xf numFmtId="183" fontId="94" fillId="53" borderId="0" applyNumberFormat="0" applyBorder="0" applyAlignment="0" applyProtection="0"/>
    <xf numFmtId="183" fontId="94" fillId="53" borderId="0" applyNumberFormat="0" applyBorder="0" applyAlignment="0" applyProtection="0"/>
    <xf numFmtId="183" fontId="4" fillId="10" borderId="0" applyNumberFormat="0" applyBorder="0" applyAlignment="0" applyProtection="0"/>
    <xf numFmtId="183" fontId="94" fillId="53" borderId="0" applyNumberFormat="0" applyBorder="0" applyAlignment="0" applyProtection="0"/>
    <xf numFmtId="183" fontId="94" fillId="53" borderId="0" applyNumberFormat="0" applyBorder="0" applyAlignment="0" applyProtection="0"/>
    <xf numFmtId="183" fontId="94" fillId="54" borderId="0" applyNumberFormat="0" applyBorder="0" applyAlignment="0" applyProtection="0"/>
    <xf numFmtId="183" fontId="94" fillId="54" borderId="0" applyNumberFormat="0" applyBorder="0" applyAlignment="0" applyProtection="0"/>
    <xf numFmtId="183" fontId="94" fillId="54" borderId="0" applyNumberFormat="0" applyBorder="0" applyAlignment="0" applyProtection="0"/>
    <xf numFmtId="183" fontId="4" fillId="11" borderId="0" applyNumberFormat="0" applyBorder="0" applyAlignment="0" applyProtection="0"/>
    <xf numFmtId="183" fontId="94" fillId="54" borderId="0" applyNumberFormat="0" applyBorder="0" applyAlignment="0" applyProtection="0"/>
    <xf numFmtId="183" fontId="94" fillId="54" borderId="0" applyNumberFormat="0" applyBorder="0" applyAlignment="0" applyProtection="0"/>
    <xf numFmtId="183" fontId="94" fillId="54" borderId="0" applyNumberFormat="0" applyBorder="0" applyAlignment="0" applyProtection="0"/>
    <xf numFmtId="183" fontId="4" fillId="11" borderId="0" applyNumberFormat="0" applyBorder="0" applyAlignment="0" applyProtection="0"/>
    <xf numFmtId="183" fontId="94" fillId="54" borderId="0" applyNumberFormat="0" applyBorder="0" applyAlignment="0" applyProtection="0"/>
    <xf numFmtId="183" fontId="94" fillId="54" borderId="0" applyNumberFormat="0" applyBorder="0" applyAlignment="0" applyProtection="0"/>
    <xf numFmtId="183" fontId="94" fillId="55" borderId="0" applyNumberFormat="0" applyBorder="0" applyAlignment="0" applyProtection="0"/>
    <xf numFmtId="183" fontId="94" fillId="55" borderId="0" applyNumberFormat="0" applyBorder="0" applyAlignment="0" applyProtection="0"/>
    <xf numFmtId="183" fontId="94" fillId="55" borderId="0" applyNumberFormat="0" applyBorder="0" applyAlignment="0" applyProtection="0"/>
    <xf numFmtId="183" fontId="4" fillId="12" borderId="0" applyNumberFormat="0" applyBorder="0" applyAlignment="0" applyProtection="0"/>
    <xf numFmtId="183" fontId="94" fillId="55" borderId="0" applyNumberFormat="0" applyBorder="0" applyAlignment="0" applyProtection="0"/>
    <xf numFmtId="183" fontId="94" fillId="55" borderId="0" applyNumberFormat="0" applyBorder="0" applyAlignment="0" applyProtection="0"/>
    <xf numFmtId="183" fontId="94" fillId="55" borderId="0" applyNumberFormat="0" applyBorder="0" applyAlignment="0" applyProtection="0"/>
    <xf numFmtId="183" fontId="4" fillId="12" borderId="0" applyNumberFormat="0" applyBorder="0" applyAlignment="0" applyProtection="0"/>
    <xf numFmtId="183" fontId="94" fillId="55" borderId="0" applyNumberFormat="0" applyBorder="0" applyAlignment="0" applyProtection="0"/>
    <xf numFmtId="183" fontId="94" fillId="55" borderId="0" applyNumberFormat="0" applyBorder="0" applyAlignment="0" applyProtection="0"/>
    <xf numFmtId="183" fontId="94" fillId="56" borderId="0" applyNumberFormat="0" applyBorder="0" applyAlignment="0" applyProtection="0"/>
    <xf numFmtId="183" fontId="94" fillId="56" borderId="0" applyNumberFormat="0" applyBorder="0" applyAlignment="0" applyProtection="0"/>
    <xf numFmtId="183" fontId="94" fillId="56" borderId="0" applyNumberFormat="0" applyBorder="0" applyAlignment="0" applyProtection="0"/>
    <xf numFmtId="183" fontId="4" fillId="32" borderId="0" applyNumberFormat="0" applyBorder="0" applyAlignment="0" applyProtection="0"/>
    <xf numFmtId="183" fontId="94" fillId="56" borderId="0" applyNumberFormat="0" applyBorder="0" applyAlignment="0" applyProtection="0"/>
    <xf numFmtId="183" fontId="94" fillId="56" borderId="0" applyNumberFormat="0" applyBorder="0" applyAlignment="0" applyProtection="0"/>
    <xf numFmtId="183" fontId="94" fillId="56" borderId="0" applyNumberFormat="0" applyBorder="0" applyAlignment="0" applyProtection="0"/>
    <xf numFmtId="183" fontId="4" fillId="32" borderId="0" applyNumberFormat="0" applyBorder="0" applyAlignment="0" applyProtection="0"/>
    <xf numFmtId="183" fontId="94" fillId="56" borderId="0" applyNumberFormat="0" applyBorder="0" applyAlignment="0" applyProtection="0"/>
    <xf numFmtId="183" fontId="94" fillId="56" borderId="0" applyNumberFormat="0" applyBorder="0" applyAlignment="0" applyProtection="0"/>
    <xf numFmtId="183" fontId="94" fillId="57" borderId="0" applyNumberFormat="0" applyBorder="0" applyAlignment="0" applyProtection="0"/>
    <xf numFmtId="183" fontId="94" fillId="57" borderId="0" applyNumberFormat="0" applyBorder="0" applyAlignment="0" applyProtection="0"/>
    <xf numFmtId="183" fontId="94" fillId="57" borderId="0" applyNumberFormat="0" applyBorder="0" applyAlignment="0" applyProtection="0"/>
    <xf numFmtId="183" fontId="4" fillId="10" borderId="0" applyNumberFormat="0" applyBorder="0" applyAlignment="0" applyProtection="0"/>
    <xf numFmtId="183" fontId="94" fillId="57" borderId="0" applyNumberFormat="0" applyBorder="0" applyAlignment="0" applyProtection="0"/>
    <xf numFmtId="183" fontId="94" fillId="57" borderId="0" applyNumberFormat="0" applyBorder="0" applyAlignment="0" applyProtection="0"/>
    <xf numFmtId="183" fontId="94" fillId="57" borderId="0" applyNumberFormat="0" applyBorder="0" applyAlignment="0" applyProtection="0"/>
    <xf numFmtId="183" fontId="4" fillId="10" borderId="0" applyNumberFormat="0" applyBorder="0" applyAlignment="0" applyProtection="0"/>
    <xf numFmtId="183" fontId="94" fillId="57" borderId="0" applyNumberFormat="0" applyBorder="0" applyAlignment="0" applyProtection="0"/>
    <xf numFmtId="183" fontId="94" fillId="57" borderId="0" applyNumberFormat="0" applyBorder="0" applyAlignment="0" applyProtection="0"/>
    <xf numFmtId="183" fontId="94" fillId="58" borderId="0" applyNumberFormat="0" applyBorder="0" applyAlignment="0" applyProtection="0"/>
    <xf numFmtId="183" fontId="94" fillId="58" borderId="0" applyNumberFormat="0" applyBorder="0" applyAlignment="0" applyProtection="0"/>
    <xf numFmtId="183" fontId="94" fillId="58" borderId="0" applyNumberFormat="0" applyBorder="0" applyAlignment="0" applyProtection="0"/>
    <xf numFmtId="183" fontId="4" fillId="31" borderId="0" applyNumberFormat="0" applyBorder="0" applyAlignment="0" applyProtection="0"/>
    <xf numFmtId="183" fontId="94" fillId="58" borderId="0" applyNumberFormat="0" applyBorder="0" applyAlignment="0" applyProtection="0"/>
    <xf numFmtId="183" fontId="94" fillId="58" borderId="0" applyNumberFormat="0" applyBorder="0" applyAlignment="0" applyProtection="0"/>
    <xf numFmtId="183" fontId="94" fillId="58" borderId="0" applyNumberFormat="0" applyBorder="0" applyAlignment="0" applyProtection="0"/>
    <xf numFmtId="183" fontId="4" fillId="31" borderId="0" applyNumberFormat="0" applyBorder="0" applyAlignment="0" applyProtection="0"/>
    <xf numFmtId="183" fontId="94" fillId="58" borderId="0" applyNumberFormat="0" applyBorder="0" applyAlignment="0" applyProtection="0"/>
    <xf numFmtId="183" fontId="94" fillId="58" borderId="0" applyNumberFormat="0" applyBorder="0" applyAlignment="0" applyProtection="0"/>
    <xf numFmtId="183" fontId="95" fillId="0" borderId="0" applyNumberFormat="0" applyFill="0" applyBorder="0" applyAlignment="0" applyProtection="0"/>
    <xf numFmtId="183" fontId="95" fillId="0" borderId="0" applyNumberFormat="0" applyFill="0" applyBorder="0" applyAlignment="0" applyProtection="0"/>
    <xf numFmtId="183" fontId="95" fillId="0" borderId="0" applyNumberFormat="0" applyFill="0" applyBorder="0" applyAlignment="0" applyProtection="0"/>
    <xf numFmtId="183" fontId="5" fillId="0" borderId="0" applyNumberFormat="0" applyFill="0" applyBorder="0" applyAlignment="0" applyProtection="0"/>
    <xf numFmtId="183" fontId="95" fillId="0" borderId="0" applyNumberFormat="0" applyFill="0" applyBorder="0" applyAlignment="0" applyProtection="0"/>
    <xf numFmtId="183" fontId="95" fillId="0" borderId="0" applyNumberFormat="0" applyFill="0" applyBorder="0" applyAlignment="0" applyProtection="0"/>
    <xf numFmtId="183" fontId="95" fillId="0" borderId="0" applyNumberFormat="0" applyFill="0" applyBorder="0" applyAlignment="0" applyProtection="0"/>
    <xf numFmtId="183" fontId="5" fillId="0" borderId="0" applyNumberFormat="0" applyFill="0" applyBorder="0" applyAlignment="0" applyProtection="0"/>
    <xf numFmtId="183" fontId="95" fillId="0" borderId="0" applyNumberFormat="0" applyFill="0" applyBorder="0" applyAlignment="0" applyProtection="0"/>
    <xf numFmtId="183" fontId="95" fillId="0" borderId="0" applyNumberFormat="0" applyFill="0" applyBorder="0" applyAlignment="0" applyProtection="0"/>
    <xf numFmtId="183" fontId="96" fillId="59" borderId="216" applyNumberFormat="0" applyAlignment="0" applyProtection="0"/>
    <xf numFmtId="183" fontId="96" fillId="59" borderId="216" applyNumberFormat="0" applyAlignment="0" applyProtection="0"/>
    <xf numFmtId="183" fontId="96" fillId="59" borderId="216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96" fillId="59" borderId="216" applyNumberFormat="0" applyAlignment="0" applyProtection="0"/>
    <xf numFmtId="183" fontId="96" fillId="59" borderId="216" applyNumberFormat="0" applyAlignment="0" applyProtection="0"/>
    <xf numFmtId="183" fontId="96" fillId="59" borderId="216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6" fillId="2" borderId="1" applyNumberFormat="0" applyAlignment="0" applyProtection="0"/>
    <xf numFmtId="183" fontId="96" fillId="59" borderId="216" applyNumberFormat="0" applyAlignment="0" applyProtection="0"/>
    <xf numFmtId="183" fontId="96" fillId="59" borderId="216" applyNumberFormat="0" applyAlignment="0" applyProtection="0"/>
    <xf numFmtId="183" fontId="97" fillId="0" borderId="217" applyNumberFormat="0" applyFill="0" applyAlignment="0" applyProtection="0"/>
    <xf numFmtId="183" fontId="97" fillId="0" borderId="217" applyNumberFormat="0" applyFill="0" applyAlignment="0" applyProtection="0"/>
    <xf numFmtId="183" fontId="97" fillId="0" borderId="217" applyNumberFormat="0" applyFill="0" applyAlignment="0" applyProtection="0"/>
    <xf numFmtId="183" fontId="7" fillId="0" borderId="2" applyNumberFormat="0" applyFill="0" applyAlignment="0" applyProtection="0"/>
    <xf numFmtId="183" fontId="97" fillId="0" borderId="217" applyNumberFormat="0" applyFill="0" applyAlignment="0" applyProtection="0"/>
    <xf numFmtId="183" fontId="97" fillId="0" borderId="217" applyNumberFormat="0" applyFill="0" applyAlignment="0" applyProtection="0"/>
    <xf numFmtId="183" fontId="97" fillId="0" borderId="217" applyNumberFormat="0" applyFill="0" applyAlignment="0" applyProtection="0"/>
    <xf numFmtId="183" fontId="7" fillId="0" borderId="2" applyNumberFormat="0" applyFill="0" applyAlignment="0" applyProtection="0"/>
    <xf numFmtId="183" fontId="97" fillId="0" borderId="217" applyNumberFormat="0" applyFill="0" applyAlignment="0" applyProtection="0"/>
    <xf numFmtId="183" fontId="97" fillId="0" borderId="217" applyNumberFormat="0" applyFill="0" applyAlignment="0" applyProtection="0"/>
    <xf numFmtId="183" fontId="2" fillId="60" borderId="218" applyNumberFormat="0" applyFont="0" applyAlignment="0" applyProtection="0"/>
    <xf numFmtId="183" fontId="2" fillId="60" borderId="218" applyNumberFormat="0" applyFont="0" applyAlignment="0" applyProtection="0"/>
    <xf numFmtId="183" fontId="2" fillId="60" borderId="218" applyNumberFormat="0" applyFon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2" fillId="60" borderId="218" applyNumberFormat="0" applyFont="0" applyAlignment="0" applyProtection="0"/>
    <xf numFmtId="183" fontId="2" fillId="60" borderId="218" applyNumberFormat="0" applyFont="0" applyAlignment="0" applyProtection="0"/>
    <xf numFmtId="183" fontId="2" fillId="60" borderId="218" applyNumberFormat="0" applyFon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62" fillId="4" borderId="214" applyNumberFormat="0" applyAlignment="0" applyProtection="0"/>
    <xf numFmtId="183" fontId="2" fillId="60" borderId="218" applyNumberFormat="0" applyFont="0" applyAlignment="0" applyProtection="0"/>
    <xf numFmtId="183" fontId="2" fillId="60" borderId="218" applyNumberFormat="0" applyFont="0" applyAlignment="0" applyProtection="0"/>
    <xf numFmtId="183" fontId="98" fillId="61" borderId="216" applyNumberFormat="0" applyAlignment="0" applyProtection="0"/>
    <xf numFmtId="183" fontId="98" fillId="61" borderId="216" applyNumberFormat="0" applyAlignment="0" applyProtection="0"/>
    <xf numFmtId="183" fontId="98" fillId="61" borderId="216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98" fillId="61" borderId="216" applyNumberFormat="0" applyAlignment="0" applyProtection="0"/>
    <xf numFmtId="183" fontId="98" fillId="61" borderId="216" applyNumberFormat="0" applyAlignment="0" applyProtection="0"/>
    <xf numFmtId="183" fontId="98" fillId="61" borderId="216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8" fillId="29" borderId="1" applyNumberFormat="0" applyAlignment="0" applyProtection="0"/>
    <xf numFmtId="183" fontId="98" fillId="61" borderId="216" applyNumberFormat="0" applyAlignment="0" applyProtection="0"/>
    <xf numFmtId="183" fontId="98" fillId="61" borderId="216" applyNumberFormat="0" applyAlignment="0" applyProtection="0"/>
    <xf numFmtId="180" fontId="62" fillId="0" borderId="0" applyFill="0" applyBorder="0" applyAlignment="0" applyProtection="0"/>
    <xf numFmtId="183" fontId="99" fillId="62" borderId="0" applyNumberFormat="0" applyBorder="0" applyAlignment="0" applyProtection="0"/>
    <xf numFmtId="183" fontId="99" fillId="62" borderId="0" applyNumberFormat="0" applyBorder="0" applyAlignment="0" applyProtection="0"/>
    <xf numFmtId="183" fontId="99" fillId="62" borderId="0" applyNumberFormat="0" applyBorder="0" applyAlignment="0" applyProtection="0"/>
    <xf numFmtId="183" fontId="9" fillId="33" borderId="0" applyNumberFormat="0" applyBorder="0" applyAlignment="0" applyProtection="0"/>
    <xf numFmtId="183" fontId="99" fillId="62" borderId="0" applyNumberFormat="0" applyBorder="0" applyAlignment="0" applyProtection="0"/>
    <xf numFmtId="183" fontId="99" fillId="62" borderId="0" applyNumberFormat="0" applyBorder="0" applyAlignment="0" applyProtection="0"/>
    <xf numFmtId="183" fontId="99" fillId="62" borderId="0" applyNumberFormat="0" applyBorder="0" applyAlignment="0" applyProtection="0"/>
    <xf numFmtId="183" fontId="9" fillId="33" borderId="0" applyNumberFormat="0" applyBorder="0" applyAlignment="0" applyProtection="0"/>
    <xf numFmtId="183" fontId="99" fillId="62" borderId="0" applyNumberFormat="0" applyBorder="0" applyAlignment="0" applyProtection="0"/>
    <xf numFmtId="183" fontId="99" fillId="62" borderId="0" applyNumberFormat="0" applyBorder="0" applyAlignment="0" applyProtection="0"/>
    <xf numFmtId="181" fontId="62" fillId="0" borderId="0" applyFill="0" applyBorder="0" applyAlignment="0" applyProtection="0"/>
    <xf numFmtId="176" fontId="62" fillId="0" borderId="0" applyFill="0" applyBorder="0" applyAlignment="0" applyProtection="0"/>
    <xf numFmtId="183" fontId="100" fillId="63" borderId="0" applyNumberFormat="0" applyBorder="0" applyAlignment="0" applyProtection="0"/>
    <xf numFmtId="183" fontId="100" fillId="63" borderId="0" applyNumberFormat="0" applyBorder="0" applyAlignment="0" applyProtection="0"/>
    <xf numFmtId="183" fontId="100" fillId="63" borderId="0" applyNumberFormat="0" applyBorder="0" applyAlignment="0" applyProtection="0"/>
    <xf numFmtId="183" fontId="10" fillId="8" borderId="0" applyNumberFormat="0" applyBorder="0" applyAlignment="0" applyProtection="0"/>
    <xf numFmtId="183" fontId="100" fillId="63" borderId="0" applyNumberFormat="0" applyBorder="0" applyAlignment="0" applyProtection="0"/>
    <xf numFmtId="183" fontId="100" fillId="63" borderId="0" applyNumberFormat="0" applyBorder="0" applyAlignment="0" applyProtection="0"/>
    <xf numFmtId="183" fontId="100" fillId="63" borderId="0" applyNumberFormat="0" applyBorder="0" applyAlignment="0" applyProtection="0"/>
    <xf numFmtId="183" fontId="10" fillId="8" borderId="0" applyNumberFormat="0" applyBorder="0" applyAlignment="0" applyProtection="0"/>
    <xf numFmtId="183" fontId="100" fillId="63" borderId="0" applyNumberFormat="0" applyBorder="0" applyAlignment="0" applyProtection="0"/>
    <xf numFmtId="183" fontId="100" fillId="63" borderId="0" applyNumberFormat="0" applyBorder="0" applyAlignment="0" applyProtection="0"/>
    <xf numFmtId="183" fontId="2" fillId="0" borderId="0"/>
    <xf numFmtId="0" fontId="2" fillId="0" borderId="0"/>
    <xf numFmtId="0" fontId="2" fillId="0" borderId="0"/>
    <xf numFmtId="183" fontId="2" fillId="0" borderId="0"/>
    <xf numFmtId="183" fontId="62" fillId="0" borderId="0"/>
    <xf numFmtId="183" fontId="62" fillId="0" borderId="0"/>
    <xf numFmtId="183" fontId="62" fillId="0" borderId="0"/>
    <xf numFmtId="183" fontId="62" fillId="0" borderId="0"/>
    <xf numFmtId="183" fontId="62" fillId="0" borderId="0"/>
    <xf numFmtId="183" fontId="2" fillId="0" borderId="0"/>
    <xf numFmtId="183" fontId="2" fillId="0" borderId="0"/>
    <xf numFmtId="183" fontId="62" fillId="0" borderId="0"/>
    <xf numFmtId="183" fontId="2" fillId="0" borderId="0"/>
    <xf numFmtId="183" fontId="2" fillId="0" borderId="0"/>
    <xf numFmtId="183" fontId="2" fillId="0" borderId="0"/>
    <xf numFmtId="183" fontId="62" fillId="0" borderId="0"/>
    <xf numFmtId="183" fontId="2" fillId="0" borderId="0"/>
    <xf numFmtId="183" fontId="2" fillId="0" borderId="0"/>
    <xf numFmtId="9" fontId="2" fillId="0" borderId="0" applyFont="0" applyFill="0" applyBorder="0" applyAlignment="0" applyProtection="0"/>
    <xf numFmtId="9" fontId="62" fillId="0" borderId="0" applyFill="0" applyBorder="0" applyAlignment="0" applyProtection="0"/>
    <xf numFmtId="183" fontId="92" fillId="0" borderId="0" applyNumberFormat="0" applyFill="0" applyBorder="0" applyAlignment="0" applyProtection="0"/>
    <xf numFmtId="183" fontId="92" fillId="0" borderId="0" applyNumberFormat="0" applyFill="0" applyBorder="0" applyAlignment="0" applyProtection="0"/>
    <xf numFmtId="183" fontId="101" fillId="64" borderId="0" applyNumberFormat="0" applyBorder="0" applyAlignment="0" applyProtection="0"/>
    <xf numFmtId="183" fontId="101" fillId="64" borderId="0" applyNumberFormat="0" applyBorder="0" applyAlignment="0" applyProtection="0"/>
    <xf numFmtId="183" fontId="101" fillId="64" borderId="0" applyNumberFormat="0" applyBorder="0" applyAlignment="0" applyProtection="0"/>
    <xf numFmtId="183" fontId="93" fillId="34" borderId="0" applyNumberFormat="0" applyBorder="0" applyAlignment="0" applyProtection="0"/>
    <xf numFmtId="183" fontId="101" fillId="64" borderId="0" applyNumberFormat="0" applyBorder="0" applyAlignment="0" applyProtection="0"/>
    <xf numFmtId="183" fontId="101" fillId="64" borderId="0" applyNumberFormat="0" applyBorder="0" applyAlignment="0" applyProtection="0"/>
    <xf numFmtId="183" fontId="101" fillId="64" borderId="0" applyNumberFormat="0" applyBorder="0" applyAlignment="0" applyProtection="0"/>
    <xf numFmtId="183" fontId="93" fillId="34" borderId="0" applyNumberFormat="0" applyBorder="0" applyAlignment="0" applyProtection="0"/>
    <xf numFmtId="183" fontId="101" fillId="64" borderId="0" applyNumberFormat="0" applyBorder="0" applyAlignment="0" applyProtection="0"/>
    <xf numFmtId="183" fontId="101" fillId="64" borderId="0" applyNumberFormat="0" applyBorder="0" applyAlignment="0" applyProtection="0"/>
    <xf numFmtId="183" fontId="102" fillId="59" borderId="219" applyNumberFormat="0" applyAlignment="0" applyProtection="0"/>
    <xf numFmtId="183" fontId="102" fillId="59" borderId="219" applyNumberFormat="0" applyAlignment="0" applyProtection="0"/>
    <xf numFmtId="183" fontId="102" fillId="59" borderId="219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02" fillId="59" borderId="219" applyNumberFormat="0" applyAlignment="0" applyProtection="0"/>
    <xf numFmtId="183" fontId="102" fillId="59" borderId="219" applyNumberFormat="0" applyAlignment="0" applyProtection="0"/>
    <xf numFmtId="183" fontId="102" fillId="59" borderId="219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2" fillId="2" borderId="4" applyNumberFormat="0" applyAlignment="0" applyProtection="0"/>
    <xf numFmtId="183" fontId="102" fillId="59" borderId="219" applyNumberFormat="0" applyAlignment="0" applyProtection="0"/>
    <xf numFmtId="183" fontId="102" fillId="59" borderId="219" applyNumberFormat="0" applyAlignment="0" applyProtection="0"/>
    <xf numFmtId="183" fontId="103" fillId="0" borderId="0" applyNumberFormat="0" applyFill="0" applyBorder="0" applyAlignment="0" applyProtection="0"/>
    <xf numFmtId="183" fontId="103" fillId="0" borderId="0" applyNumberFormat="0" applyFill="0" applyBorder="0" applyAlignment="0" applyProtection="0"/>
    <xf numFmtId="183" fontId="103" fillId="0" borderId="0" applyNumberFormat="0" applyFill="0" applyBorder="0" applyAlignment="0" applyProtection="0"/>
    <xf numFmtId="183" fontId="13" fillId="0" borderId="0" applyNumberFormat="0" applyFill="0" applyBorder="0" applyAlignment="0" applyProtection="0"/>
    <xf numFmtId="183" fontId="103" fillId="0" borderId="0" applyNumberFormat="0" applyFill="0" applyBorder="0" applyAlignment="0" applyProtection="0"/>
    <xf numFmtId="183" fontId="103" fillId="0" borderId="0" applyNumberFormat="0" applyFill="0" applyBorder="0" applyAlignment="0" applyProtection="0"/>
    <xf numFmtId="183" fontId="103" fillId="0" borderId="0" applyNumberFormat="0" applyFill="0" applyBorder="0" applyAlignment="0" applyProtection="0"/>
    <xf numFmtId="183" fontId="13" fillId="0" borderId="0" applyNumberFormat="0" applyFill="0" applyBorder="0" applyAlignment="0" applyProtection="0"/>
    <xf numFmtId="183" fontId="103" fillId="0" borderId="0" applyNumberFormat="0" applyFill="0" applyBorder="0" applyAlignment="0" applyProtection="0"/>
    <xf numFmtId="183" fontId="103" fillId="0" borderId="0" applyNumberFormat="0" applyFill="0" applyBorder="0" applyAlignment="0" applyProtection="0"/>
    <xf numFmtId="183" fontId="91" fillId="0" borderId="0" applyNumberFormat="0" applyFill="0" applyBorder="0" applyAlignment="0" applyProtection="0"/>
    <xf numFmtId="183" fontId="14" fillId="0" borderId="0" applyNumberFormat="0" applyFill="0" applyBorder="0" applyAlignment="0" applyProtection="0"/>
    <xf numFmtId="183" fontId="14" fillId="0" borderId="0" applyNumberFormat="0" applyFill="0" applyBorder="0" applyAlignment="0" applyProtection="0"/>
    <xf numFmtId="183" fontId="14" fillId="0" borderId="0" applyNumberFormat="0" applyFill="0" applyBorder="0" applyAlignment="0" applyProtection="0"/>
    <xf numFmtId="183" fontId="14" fillId="0" borderId="0" applyNumberFormat="0" applyFill="0" applyBorder="0" applyAlignment="0" applyProtection="0"/>
    <xf numFmtId="183" fontId="14" fillId="0" borderId="0" applyNumberFormat="0" applyFill="0" applyBorder="0" applyAlignment="0" applyProtection="0"/>
    <xf numFmtId="183" fontId="14" fillId="0" borderId="0" applyNumberFormat="0" applyFill="0" applyBorder="0" applyAlignment="0" applyProtection="0"/>
    <xf numFmtId="183" fontId="14" fillId="0" borderId="0" applyNumberFormat="0" applyFill="0" applyBorder="0" applyAlignment="0" applyProtection="0"/>
    <xf numFmtId="183" fontId="14" fillId="0" borderId="0" applyNumberFormat="0" applyFill="0" applyBorder="0" applyAlignment="0" applyProtection="0"/>
    <xf numFmtId="183" fontId="14" fillId="0" borderId="0" applyNumberFormat="0" applyFill="0" applyBorder="0" applyAlignment="0" applyProtection="0"/>
    <xf numFmtId="183" fontId="14" fillId="0" borderId="0" applyNumberFormat="0" applyFill="0" applyBorder="0" applyAlignment="0" applyProtection="0"/>
    <xf numFmtId="183" fontId="14" fillId="0" borderId="0" applyNumberFormat="0" applyFill="0" applyBorder="0" applyAlignment="0" applyProtection="0"/>
    <xf numFmtId="183" fontId="14" fillId="0" borderId="0" applyNumberFormat="0" applyFill="0" applyBorder="0" applyAlignment="0" applyProtection="0"/>
    <xf numFmtId="183" fontId="14" fillId="0" borderId="0" applyNumberFormat="0" applyFill="0" applyBorder="0" applyAlignment="0" applyProtection="0"/>
    <xf numFmtId="183" fontId="14" fillId="0" borderId="0" applyNumberFormat="0" applyFill="0" applyBorder="0" applyAlignment="0" applyProtection="0"/>
    <xf numFmtId="183" fontId="14" fillId="0" borderId="0" applyNumberFormat="0" applyFill="0" applyBorder="0" applyAlignment="0" applyProtection="0"/>
    <xf numFmtId="183" fontId="14" fillId="0" borderId="0" applyNumberFormat="0" applyFill="0" applyBorder="0" applyAlignment="0" applyProtection="0"/>
    <xf numFmtId="183" fontId="14" fillId="0" borderId="0" applyNumberFormat="0" applyFill="0" applyBorder="0" applyAlignment="0" applyProtection="0"/>
    <xf numFmtId="183" fontId="14" fillId="0" borderId="0" applyNumberFormat="0" applyFill="0" applyBorder="0" applyAlignment="0" applyProtection="0"/>
    <xf numFmtId="183" fontId="14" fillId="0" borderId="0" applyNumberFormat="0" applyFill="0" applyBorder="0" applyAlignment="0" applyProtection="0"/>
    <xf numFmtId="183" fontId="14" fillId="0" borderId="0" applyNumberFormat="0" applyFill="0" applyBorder="0" applyAlignment="0" applyProtection="0"/>
    <xf numFmtId="183" fontId="14" fillId="0" borderId="0" applyNumberFormat="0" applyFill="0" applyBorder="0" applyAlignment="0" applyProtection="0"/>
    <xf numFmtId="183" fontId="14" fillId="0" borderId="0" applyNumberFormat="0" applyFill="0" applyBorder="0" applyAlignment="0" applyProtection="0"/>
    <xf numFmtId="183" fontId="14" fillId="0" borderId="0" applyNumberFormat="0" applyFill="0" applyBorder="0" applyAlignment="0" applyProtection="0"/>
    <xf numFmtId="183" fontId="14" fillId="0" borderId="0" applyNumberFormat="0" applyFill="0" applyBorder="0" applyAlignment="0" applyProtection="0"/>
    <xf numFmtId="183" fontId="14" fillId="0" borderId="0" applyNumberFormat="0" applyFill="0" applyBorder="0" applyAlignment="0" applyProtection="0"/>
    <xf numFmtId="183" fontId="14" fillId="0" borderId="0" applyNumberFormat="0" applyFill="0" applyBorder="0" applyAlignment="0" applyProtection="0"/>
    <xf numFmtId="183" fontId="14" fillId="0" borderId="0" applyNumberFormat="0" applyFill="0" applyBorder="0" applyAlignment="0" applyProtection="0"/>
    <xf numFmtId="183" fontId="14" fillId="0" borderId="0" applyNumberFormat="0" applyFill="0" applyBorder="0" applyAlignment="0" applyProtection="0"/>
    <xf numFmtId="183" fontId="14" fillId="0" borderId="0" applyNumberFormat="0" applyFill="0" applyBorder="0" applyAlignment="0" applyProtection="0"/>
    <xf numFmtId="183" fontId="14" fillId="0" borderId="0" applyNumberFormat="0" applyFill="0" applyBorder="0" applyAlignment="0" applyProtection="0"/>
    <xf numFmtId="183" fontId="14" fillId="0" borderId="0" applyNumberFormat="0" applyFill="0" applyBorder="0" applyAlignment="0" applyProtection="0"/>
    <xf numFmtId="183" fontId="14" fillId="0" borderId="0" applyNumberFormat="0" applyFill="0" applyBorder="0" applyAlignment="0" applyProtection="0"/>
    <xf numFmtId="183" fontId="14" fillId="0" borderId="0" applyNumberFormat="0" applyFill="0" applyBorder="0" applyAlignment="0" applyProtection="0"/>
    <xf numFmtId="183" fontId="14" fillId="0" borderId="0" applyNumberFormat="0" applyFill="0" applyBorder="0" applyAlignment="0" applyProtection="0"/>
    <xf numFmtId="183" fontId="14" fillId="0" borderId="0" applyNumberFormat="0" applyFill="0" applyBorder="0" applyAlignment="0" applyProtection="0"/>
    <xf numFmtId="183" fontId="14" fillId="0" borderId="0" applyNumberFormat="0" applyFill="0" applyBorder="0" applyAlignment="0" applyProtection="0"/>
    <xf numFmtId="183" fontId="14" fillId="0" borderId="0" applyNumberFormat="0" applyFill="0" applyBorder="0" applyAlignment="0" applyProtection="0"/>
    <xf numFmtId="183" fontId="14" fillId="0" borderId="0" applyNumberFormat="0" applyFill="0" applyBorder="0" applyAlignment="0" applyProtection="0"/>
    <xf numFmtId="183" fontId="14" fillId="0" borderId="0" applyNumberFormat="0" applyFill="0" applyBorder="0" applyAlignment="0" applyProtection="0"/>
    <xf numFmtId="183" fontId="14" fillId="0" borderId="0" applyNumberFormat="0" applyFill="0" applyBorder="0" applyAlignment="0" applyProtection="0"/>
    <xf numFmtId="183" fontId="14" fillId="0" borderId="0" applyNumberFormat="0" applyFill="0" applyBorder="0" applyAlignment="0" applyProtection="0"/>
    <xf numFmtId="183" fontId="14" fillId="0" borderId="0" applyNumberFormat="0" applyFill="0" applyBorder="0" applyAlignment="0" applyProtection="0"/>
    <xf numFmtId="183" fontId="14" fillId="0" borderId="0" applyNumberFormat="0" applyFill="0" applyBorder="0" applyAlignment="0" applyProtection="0"/>
    <xf numFmtId="183" fontId="14" fillId="0" borderId="0" applyNumberFormat="0" applyFill="0" applyBorder="0" applyAlignment="0" applyProtection="0"/>
    <xf numFmtId="183" fontId="14" fillId="0" borderId="0" applyNumberFormat="0" applyFill="0" applyBorder="0" applyAlignment="0" applyProtection="0"/>
    <xf numFmtId="183" fontId="14" fillId="0" borderId="0" applyNumberFormat="0" applyFill="0" applyBorder="0" applyAlignment="0" applyProtection="0"/>
    <xf numFmtId="183" fontId="14" fillId="0" borderId="0" applyNumberFormat="0" applyFill="0" applyBorder="0" applyAlignment="0" applyProtection="0"/>
    <xf numFmtId="183" fontId="14" fillId="0" borderId="0" applyNumberFormat="0" applyFill="0" applyBorder="0" applyAlignment="0" applyProtection="0"/>
    <xf numFmtId="183" fontId="91" fillId="0" borderId="0" applyNumberFormat="0" applyFill="0" applyBorder="0" applyAlignment="0" applyProtection="0"/>
    <xf numFmtId="183" fontId="91" fillId="0" borderId="0" applyNumberFormat="0" applyFill="0" applyBorder="0" applyAlignment="0" applyProtection="0"/>
    <xf numFmtId="183" fontId="91" fillId="0" borderId="0" applyNumberFormat="0" applyFill="0" applyBorder="0" applyAlignment="0" applyProtection="0"/>
    <xf numFmtId="183" fontId="91" fillId="0" borderId="0" applyNumberFormat="0" applyFill="0" applyBorder="0" applyAlignment="0" applyProtection="0"/>
    <xf numFmtId="183" fontId="91" fillId="0" borderId="0" applyNumberFormat="0" applyFill="0" applyBorder="0" applyAlignment="0" applyProtection="0"/>
    <xf numFmtId="183" fontId="91" fillId="0" borderId="0" applyNumberFormat="0" applyFill="0" applyBorder="0" applyAlignment="0" applyProtection="0"/>
    <xf numFmtId="183" fontId="91" fillId="0" borderId="0" applyNumberFormat="0" applyFill="0" applyBorder="0" applyAlignment="0" applyProtection="0"/>
    <xf numFmtId="183" fontId="104" fillId="0" borderId="220" applyNumberFormat="0" applyFill="0" applyAlignment="0" applyProtection="0"/>
    <xf numFmtId="183" fontId="104" fillId="0" borderId="220" applyNumberFormat="0" applyFill="0" applyAlignment="0" applyProtection="0"/>
    <xf numFmtId="183" fontId="104" fillId="0" borderId="220" applyNumberFormat="0" applyFill="0" applyAlignment="0" applyProtection="0"/>
    <xf numFmtId="183" fontId="15" fillId="0" borderId="5" applyNumberFormat="0" applyFill="0" applyAlignment="0" applyProtection="0"/>
    <xf numFmtId="183" fontId="104" fillId="0" borderId="220" applyNumberFormat="0" applyFill="0" applyAlignment="0" applyProtection="0"/>
    <xf numFmtId="183" fontId="104" fillId="0" borderId="220" applyNumberFormat="0" applyFill="0" applyAlignment="0" applyProtection="0"/>
    <xf numFmtId="183" fontId="104" fillId="0" borderId="220" applyNumberFormat="0" applyFill="0" applyAlignment="0" applyProtection="0"/>
    <xf numFmtId="183" fontId="15" fillId="0" borderId="5" applyNumberFormat="0" applyFill="0" applyAlignment="0" applyProtection="0"/>
    <xf numFmtId="183" fontId="104" fillId="0" borderId="220" applyNumberFormat="0" applyFill="0" applyAlignment="0" applyProtection="0"/>
    <xf numFmtId="183" fontId="104" fillId="0" borderId="220" applyNumberFormat="0" applyFill="0" applyAlignment="0" applyProtection="0"/>
    <xf numFmtId="183" fontId="105" fillId="0" borderId="221" applyNumberFormat="0" applyFill="0" applyAlignment="0" applyProtection="0"/>
    <xf numFmtId="183" fontId="105" fillId="0" borderId="221" applyNumberFormat="0" applyFill="0" applyAlignment="0" applyProtection="0"/>
    <xf numFmtId="183" fontId="105" fillId="0" borderId="221" applyNumberFormat="0" applyFill="0" applyAlignment="0" applyProtection="0"/>
    <xf numFmtId="183" fontId="16" fillId="0" borderId="215" applyNumberFormat="0" applyFill="0" applyAlignment="0" applyProtection="0"/>
    <xf numFmtId="183" fontId="105" fillId="0" borderId="221" applyNumberFormat="0" applyFill="0" applyAlignment="0" applyProtection="0"/>
    <xf numFmtId="183" fontId="105" fillId="0" borderId="221" applyNumberFormat="0" applyFill="0" applyAlignment="0" applyProtection="0"/>
    <xf numFmtId="183" fontId="105" fillId="0" borderId="221" applyNumberFormat="0" applyFill="0" applyAlignment="0" applyProtection="0"/>
    <xf numFmtId="183" fontId="16" fillId="0" borderId="215" applyNumberFormat="0" applyFill="0" applyAlignment="0" applyProtection="0"/>
    <xf numFmtId="183" fontId="105" fillId="0" borderId="221" applyNumberFormat="0" applyFill="0" applyAlignment="0" applyProtection="0"/>
    <xf numFmtId="183" fontId="105" fillId="0" borderId="221" applyNumberFormat="0" applyFill="0" applyAlignment="0" applyProtection="0"/>
    <xf numFmtId="183" fontId="106" fillId="0" borderId="222" applyNumberFormat="0" applyFill="0" applyAlignment="0" applyProtection="0"/>
    <xf numFmtId="183" fontId="106" fillId="0" borderId="222" applyNumberFormat="0" applyFill="0" applyAlignment="0" applyProtection="0"/>
    <xf numFmtId="183" fontId="106" fillId="0" borderId="222" applyNumberFormat="0" applyFill="0" applyAlignment="0" applyProtection="0"/>
    <xf numFmtId="183" fontId="17" fillId="0" borderId="7" applyNumberFormat="0" applyFill="0" applyAlignment="0" applyProtection="0"/>
    <xf numFmtId="183" fontId="106" fillId="0" borderId="222" applyNumberFormat="0" applyFill="0" applyAlignment="0" applyProtection="0"/>
    <xf numFmtId="183" fontId="106" fillId="0" borderId="222" applyNumberFormat="0" applyFill="0" applyAlignment="0" applyProtection="0"/>
    <xf numFmtId="183" fontId="106" fillId="0" borderId="222" applyNumberFormat="0" applyFill="0" applyAlignment="0" applyProtection="0"/>
    <xf numFmtId="183" fontId="17" fillId="0" borderId="7" applyNumberFormat="0" applyFill="0" applyAlignment="0" applyProtection="0"/>
    <xf numFmtId="183" fontId="106" fillId="0" borderId="222" applyNumberFormat="0" applyFill="0" applyAlignment="0" applyProtection="0"/>
    <xf numFmtId="183" fontId="106" fillId="0" borderId="222" applyNumberFormat="0" applyFill="0" applyAlignment="0" applyProtection="0"/>
    <xf numFmtId="183" fontId="106" fillId="0" borderId="0" applyNumberFormat="0" applyFill="0" applyBorder="0" applyAlignment="0" applyProtection="0"/>
    <xf numFmtId="183" fontId="106" fillId="0" borderId="0" applyNumberFormat="0" applyFill="0" applyBorder="0" applyAlignment="0" applyProtection="0"/>
    <xf numFmtId="183" fontId="106" fillId="0" borderId="0" applyNumberFormat="0" applyFill="0" applyBorder="0" applyAlignment="0" applyProtection="0"/>
    <xf numFmtId="183" fontId="17" fillId="0" borderId="0" applyNumberFormat="0" applyFill="0" applyBorder="0" applyAlignment="0" applyProtection="0"/>
    <xf numFmtId="183" fontId="106" fillId="0" borderId="0" applyNumberFormat="0" applyFill="0" applyBorder="0" applyAlignment="0" applyProtection="0"/>
    <xf numFmtId="183" fontId="106" fillId="0" borderId="0" applyNumberFormat="0" applyFill="0" applyBorder="0" applyAlignment="0" applyProtection="0"/>
    <xf numFmtId="183" fontId="106" fillId="0" borderId="0" applyNumberFormat="0" applyFill="0" applyBorder="0" applyAlignment="0" applyProtection="0"/>
    <xf numFmtId="183" fontId="17" fillId="0" borderId="0" applyNumberFormat="0" applyFill="0" applyBorder="0" applyAlignment="0" applyProtection="0"/>
    <xf numFmtId="183" fontId="106" fillId="0" borderId="0" applyNumberFormat="0" applyFill="0" applyBorder="0" applyAlignment="0" applyProtection="0"/>
    <xf numFmtId="183" fontId="106" fillId="0" borderId="0" applyNumberFormat="0" applyFill="0" applyBorder="0" applyAlignment="0" applyProtection="0"/>
    <xf numFmtId="183" fontId="107" fillId="0" borderId="223" applyNumberFormat="0" applyFill="0" applyAlignment="0" applyProtection="0"/>
    <xf numFmtId="183" fontId="107" fillId="0" borderId="223" applyNumberFormat="0" applyFill="0" applyAlignment="0" applyProtection="0"/>
    <xf numFmtId="183" fontId="107" fillId="0" borderId="223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07" fillId="0" borderId="223" applyNumberFormat="0" applyFill="0" applyAlignment="0" applyProtection="0"/>
    <xf numFmtId="183" fontId="107" fillId="0" borderId="223" applyNumberFormat="0" applyFill="0" applyAlignment="0" applyProtection="0"/>
    <xf numFmtId="183" fontId="107" fillId="0" borderId="223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8" fillId="0" borderId="8" applyNumberFormat="0" applyFill="0" applyAlignment="0" applyProtection="0"/>
    <xf numFmtId="183" fontId="107" fillId="0" borderId="223" applyNumberFormat="0" applyFill="0" applyAlignment="0" applyProtection="0"/>
    <xf numFmtId="183" fontId="107" fillId="0" borderId="223" applyNumberFormat="0" applyFill="0" applyAlignment="0" applyProtection="0"/>
    <xf numFmtId="183" fontId="108" fillId="65" borderId="224" applyNumberFormat="0" applyAlignment="0" applyProtection="0"/>
    <xf numFmtId="183" fontId="108" fillId="65" borderId="224" applyNumberFormat="0" applyAlignment="0" applyProtection="0"/>
    <xf numFmtId="183" fontId="108" fillId="65" borderId="224" applyNumberFormat="0" applyAlignment="0" applyProtection="0"/>
    <xf numFmtId="183" fontId="19" fillId="30" borderId="9" applyNumberFormat="0" applyAlignment="0" applyProtection="0"/>
    <xf numFmtId="183" fontId="108" fillId="65" borderId="224" applyNumberFormat="0" applyAlignment="0" applyProtection="0"/>
    <xf numFmtId="183" fontId="108" fillId="65" borderId="224" applyNumberFormat="0" applyAlignment="0" applyProtection="0"/>
    <xf numFmtId="183" fontId="108" fillId="65" borderId="224" applyNumberFormat="0" applyAlignment="0" applyProtection="0"/>
    <xf numFmtId="183" fontId="19" fillId="30" borderId="9" applyNumberFormat="0" applyAlignment="0" applyProtection="0"/>
    <xf numFmtId="183" fontId="108" fillId="65" borderId="224" applyNumberFormat="0" applyAlignment="0" applyProtection="0"/>
    <xf numFmtId="183" fontId="108" fillId="65" borderId="224" applyNumberFormat="0" applyAlignment="0" applyProtection="0"/>
    <xf numFmtId="177" fontId="2" fillId="0" borderId="0" applyFont="0" applyFill="0" applyBorder="0" applyAlignment="0" applyProtection="0"/>
    <xf numFmtId="183" fontId="2" fillId="0" borderId="0"/>
    <xf numFmtId="183" fontId="2" fillId="0" borderId="0"/>
    <xf numFmtId="183" fontId="2" fillId="0" borderId="0"/>
    <xf numFmtId="183" fontId="2" fillId="0" borderId="0"/>
    <xf numFmtId="183" fontId="2" fillId="0" borderId="0"/>
    <xf numFmtId="0" fontId="62" fillId="0" borderId="0"/>
    <xf numFmtId="185" fontId="62" fillId="0" borderId="0"/>
    <xf numFmtId="0" fontId="62" fillId="0" borderId="0"/>
    <xf numFmtId="0" fontId="110" fillId="0" borderId="0"/>
    <xf numFmtId="186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183" fontId="2" fillId="35" borderId="0" applyNumberFormat="0" applyBorder="0" applyAlignment="0" applyProtection="0"/>
    <xf numFmtId="183" fontId="2" fillId="36" borderId="0" applyNumberFormat="0" applyBorder="0" applyAlignment="0" applyProtection="0"/>
    <xf numFmtId="183" fontId="2" fillId="37" borderId="0" applyNumberFormat="0" applyBorder="0" applyAlignment="0" applyProtection="0"/>
    <xf numFmtId="183" fontId="2" fillId="38" borderId="0" applyNumberFormat="0" applyBorder="0" applyAlignment="0" applyProtection="0"/>
    <xf numFmtId="183" fontId="2" fillId="39" borderId="0" applyNumberFormat="0" applyBorder="0" applyAlignment="0" applyProtection="0"/>
    <xf numFmtId="183" fontId="2" fillId="40" borderId="0" applyNumberFormat="0" applyBorder="0" applyAlignment="0" applyProtection="0"/>
    <xf numFmtId="183" fontId="2" fillId="41" borderId="0" applyNumberFormat="0" applyBorder="0" applyAlignment="0" applyProtection="0"/>
    <xf numFmtId="183" fontId="2" fillId="42" borderId="0" applyNumberFormat="0" applyBorder="0" applyAlignment="0" applyProtection="0"/>
    <xf numFmtId="183" fontId="2" fillId="43" borderId="0" applyNumberFormat="0" applyBorder="0" applyAlignment="0" applyProtection="0"/>
    <xf numFmtId="183" fontId="2" fillId="44" borderId="0" applyNumberFormat="0" applyBorder="0" applyAlignment="0" applyProtection="0"/>
    <xf numFmtId="183" fontId="2" fillId="45" borderId="0" applyNumberFormat="0" applyBorder="0" applyAlignment="0" applyProtection="0"/>
    <xf numFmtId="183" fontId="2" fillId="46" borderId="0" applyNumberFormat="0" applyBorder="0" applyAlignment="0" applyProtection="0"/>
    <xf numFmtId="183" fontId="94" fillId="47" borderId="0" applyNumberFormat="0" applyBorder="0" applyAlignment="0" applyProtection="0"/>
    <xf numFmtId="183" fontId="94" fillId="48" borderId="0" applyNumberFormat="0" applyBorder="0" applyAlignment="0" applyProtection="0"/>
    <xf numFmtId="183" fontId="94" fillId="49" borderId="0" applyNumberFormat="0" applyBorder="0" applyAlignment="0" applyProtection="0"/>
    <xf numFmtId="183" fontId="94" fillId="50" borderId="0" applyNumberFormat="0" applyBorder="0" applyAlignment="0" applyProtection="0"/>
    <xf numFmtId="183" fontId="94" fillId="51" borderId="0" applyNumberFormat="0" applyBorder="0" applyAlignment="0" applyProtection="0"/>
    <xf numFmtId="183" fontId="94" fillId="52" borderId="0" applyNumberFormat="0" applyBorder="0" applyAlignment="0" applyProtection="0"/>
    <xf numFmtId="183" fontId="94" fillId="53" borderId="0" applyNumberFormat="0" applyBorder="0" applyAlignment="0" applyProtection="0"/>
    <xf numFmtId="183" fontId="94" fillId="54" borderId="0" applyNumberFormat="0" applyBorder="0" applyAlignment="0" applyProtection="0"/>
    <xf numFmtId="183" fontId="94" fillId="55" borderId="0" applyNumberFormat="0" applyBorder="0" applyAlignment="0" applyProtection="0"/>
    <xf numFmtId="183" fontId="94" fillId="56" borderId="0" applyNumberFormat="0" applyBorder="0" applyAlignment="0" applyProtection="0"/>
    <xf numFmtId="183" fontId="94" fillId="57" borderId="0" applyNumberFormat="0" applyBorder="0" applyAlignment="0" applyProtection="0"/>
    <xf numFmtId="183" fontId="94" fillId="58" borderId="0" applyNumberFormat="0" applyBorder="0" applyAlignment="0" applyProtection="0"/>
    <xf numFmtId="183" fontId="95" fillId="0" borderId="0" applyNumberFormat="0" applyFill="0" applyBorder="0" applyAlignment="0" applyProtection="0"/>
    <xf numFmtId="183" fontId="96" fillId="59" borderId="216" applyNumberFormat="0" applyAlignment="0" applyProtection="0"/>
    <xf numFmtId="183" fontId="97" fillId="0" borderId="217" applyNumberFormat="0" applyFill="0" applyAlignment="0" applyProtection="0"/>
    <xf numFmtId="183" fontId="2" fillId="60" borderId="218" applyNumberFormat="0" applyFont="0" applyAlignment="0" applyProtection="0"/>
    <xf numFmtId="183" fontId="98" fillId="61" borderId="216" applyNumberFormat="0" applyAlignment="0" applyProtection="0"/>
    <xf numFmtId="176" fontId="110" fillId="0" borderId="0" applyFont="0" applyFill="0" applyBorder="0" applyAlignment="0" applyProtection="0"/>
    <xf numFmtId="186" fontId="62" fillId="0" borderId="0" applyFont="0" applyFill="0" applyBorder="0" applyAlignment="0" applyProtection="0"/>
    <xf numFmtId="183" fontId="99" fillId="62" borderId="0" applyNumberFormat="0" applyBorder="0" applyAlignment="0" applyProtection="0"/>
    <xf numFmtId="177" fontId="62" fillId="0" borderId="0" applyFont="0" applyFill="0" applyBorder="0" applyAlignment="0" applyProtection="0"/>
    <xf numFmtId="177" fontId="62" fillId="0" borderId="0" applyFont="0" applyFill="0" applyBorder="0" applyAlignment="0" applyProtection="0"/>
    <xf numFmtId="177" fontId="62" fillId="0" borderId="0" applyFont="0" applyFill="0" applyBorder="0" applyAlignment="0" applyProtection="0"/>
    <xf numFmtId="177" fontId="62" fillId="0" borderId="0" applyFont="0" applyFill="0" applyBorder="0" applyAlignment="0" applyProtection="0"/>
    <xf numFmtId="177" fontId="62" fillId="0" borderId="0" applyFont="0" applyFill="0" applyBorder="0" applyAlignment="0" applyProtection="0"/>
    <xf numFmtId="183" fontId="100" fillId="63" borderId="0" applyNumberFormat="0" applyBorder="0" applyAlignment="0" applyProtection="0"/>
    <xf numFmtId="0" fontId="62" fillId="0" borderId="0"/>
    <xf numFmtId="0" fontId="2" fillId="0" borderId="0"/>
    <xf numFmtId="0" fontId="62" fillId="0" borderId="0"/>
    <xf numFmtId="184" fontId="62" fillId="0" borderId="0"/>
    <xf numFmtId="0" fontId="62" fillId="0" borderId="0"/>
    <xf numFmtId="0" fontId="62" fillId="0" borderId="0"/>
    <xf numFmtId="0" fontId="2" fillId="0" borderId="0"/>
    <xf numFmtId="0" fontId="111" fillId="0" borderId="0"/>
    <xf numFmtId="186" fontId="62" fillId="0" borderId="0"/>
    <xf numFmtId="186" fontId="112" fillId="0" borderId="0">
      <alignment vertical="center"/>
    </xf>
    <xf numFmtId="0" fontId="62" fillId="0" borderId="0"/>
    <xf numFmtId="9" fontId="62" fillId="0" borderId="0" applyFont="0" applyFill="0" applyBorder="0" applyAlignment="0" applyProtection="0"/>
    <xf numFmtId="9" fontId="62" fillId="0" borderId="0" applyFont="0" applyFill="0" applyBorder="0" applyAlignment="0" applyProtection="0"/>
    <xf numFmtId="9" fontId="62" fillId="0" borderId="0" applyFont="0" applyFill="0" applyBorder="0" applyAlignment="0" applyProtection="0"/>
    <xf numFmtId="183" fontId="101" fillId="64" borderId="0" applyNumberFormat="0" applyBorder="0" applyAlignment="0" applyProtection="0"/>
    <xf numFmtId="183" fontId="102" fillId="59" borderId="219" applyNumberFormat="0" applyAlignment="0" applyProtection="0"/>
    <xf numFmtId="183" fontId="103" fillId="0" borderId="0" applyNumberFormat="0" applyFill="0" applyBorder="0" applyAlignment="0" applyProtection="0"/>
    <xf numFmtId="183" fontId="91" fillId="0" borderId="0" applyNumberFormat="0" applyFill="0" applyBorder="0" applyAlignment="0" applyProtection="0"/>
    <xf numFmtId="183" fontId="104" fillId="0" borderId="220" applyNumberFormat="0" applyFill="0" applyAlignment="0" applyProtection="0"/>
    <xf numFmtId="183" fontId="105" fillId="0" borderId="221" applyNumberFormat="0" applyFill="0" applyAlignment="0" applyProtection="0"/>
    <xf numFmtId="183" fontId="106" fillId="0" borderId="222" applyNumberFormat="0" applyFill="0" applyAlignment="0" applyProtection="0"/>
    <xf numFmtId="183" fontId="106" fillId="0" borderId="0" applyNumberFormat="0" applyFill="0" applyBorder="0" applyAlignment="0" applyProtection="0"/>
    <xf numFmtId="183" fontId="107" fillId="0" borderId="223" applyNumberFormat="0" applyFill="0" applyAlignment="0" applyProtection="0"/>
    <xf numFmtId="183" fontId="108" fillId="65" borderId="224" applyNumberFormat="0" applyAlignment="0" applyProtection="0"/>
    <xf numFmtId="0" fontId="2" fillId="0" borderId="0"/>
    <xf numFmtId="0" fontId="2" fillId="0" borderId="0"/>
    <xf numFmtId="0" fontId="2" fillId="0" borderId="0"/>
    <xf numFmtId="0" fontId="110" fillId="0" borderId="0"/>
    <xf numFmtId="0" fontId="3" fillId="68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3" fillId="69" borderId="0" applyNumberFormat="0" applyBorder="0" applyAlignment="0" applyProtection="0"/>
    <xf numFmtId="0" fontId="3" fillId="70" borderId="0" applyNumberFormat="0" applyBorder="0" applyAlignment="0" applyProtection="0"/>
    <xf numFmtId="0" fontId="3" fillId="5" borderId="0" applyNumberFormat="0" applyBorder="0" applyAlignment="0" applyProtection="0"/>
    <xf numFmtId="0" fontId="3" fillId="3" borderId="0" applyNumberFormat="0" applyBorder="0" applyAlignment="0" applyProtection="0"/>
    <xf numFmtId="0" fontId="3" fillId="22" borderId="0" applyNumberFormat="0" applyBorder="0" applyAlignment="0" applyProtection="0"/>
    <xf numFmtId="0" fontId="3" fillId="7" borderId="0" applyNumberFormat="0" applyBorder="0" applyAlignment="0" applyProtection="0"/>
    <xf numFmtId="0" fontId="3" fillId="71" borderId="0" applyNumberFormat="0" applyBorder="0" applyAlignment="0" applyProtection="0"/>
    <xf numFmtId="0" fontId="3" fillId="69" borderId="0" applyNumberFormat="0" applyBorder="0" applyAlignment="0" applyProtection="0"/>
    <xf numFmtId="0" fontId="3" fillId="70" borderId="0" applyNumberFormat="0" applyBorder="0" applyAlignment="0" applyProtection="0"/>
    <xf numFmtId="0" fontId="3" fillId="22" borderId="0" applyNumberFormat="0" applyBorder="0" applyAlignment="0" applyProtection="0"/>
    <xf numFmtId="0" fontId="3" fillId="72" borderId="0" applyNumberFormat="0" applyBorder="0" applyAlignment="0" applyProtection="0"/>
    <xf numFmtId="0" fontId="4" fillId="73" borderId="0" applyNumberFormat="0" applyBorder="0" applyAlignment="0" applyProtection="0"/>
    <xf numFmtId="0" fontId="4" fillId="74" borderId="0" applyNumberFormat="0" applyBorder="0" applyAlignment="0" applyProtection="0"/>
    <xf numFmtId="0" fontId="4" fillId="7" borderId="0" applyNumberFormat="0" applyBorder="0" applyAlignment="0" applyProtection="0"/>
    <xf numFmtId="0" fontId="4" fillId="71" borderId="0" applyNumberFormat="0" applyBorder="0" applyAlignment="0" applyProtection="0"/>
    <xf numFmtId="0" fontId="4" fillId="75" borderId="0" applyNumberFormat="0" applyBorder="0" applyAlignment="0" applyProtection="0"/>
    <xf numFmtId="0" fontId="4" fillId="76" borderId="0" applyNumberFormat="0" applyBorder="0" applyAlignment="0" applyProtection="0"/>
    <xf numFmtId="0" fontId="4" fillId="77" borderId="0" applyNumberFormat="0" applyBorder="0" applyAlignment="0" applyProtection="0"/>
    <xf numFmtId="0" fontId="4" fillId="78" borderId="0" applyNumberFormat="0" applyBorder="0" applyAlignment="0" applyProtection="0"/>
    <xf numFmtId="0" fontId="4" fillId="79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80" borderId="0" applyNumberFormat="0" applyBorder="0" applyAlignment="0" applyProtection="0"/>
    <xf numFmtId="0" fontId="4" fillId="75" borderId="0" applyNumberFormat="0" applyBorder="0" applyAlignment="0" applyProtection="0"/>
    <xf numFmtId="0" fontId="4" fillId="76" borderId="0" applyNumberFormat="0" applyBorder="0" applyAlignment="0" applyProtection="0"/>
    <xf numFmtId="0" fontId="4" fillId="14" borderId="0" applyNumberFormat="0" applyBorder="0" applyAlignment="0" applyProtection="0"/>
    <xf numFmtId="0" fontId="5" fillId="0" borderId="0" applyNumberFormat="0" applyFill="0" applyBorder="0" applyAlignment="0" applyProtection="0"/>
    <xf numFmtId="0" fontId="6" fillId="81" borderId="1" applyNumberFormat="0" applyAlignment="0" applyProtection="0"/>
    <xf numFmtId="0" fontId="6" fillId="6" borderId="1" applyNumberFormat="0" applyAlignment="0" applyProtection="0"/>
    <xf numFmtId="0" fontId="7" fillId="0" borderId="2" applyNumberFormat="0" applyFill="0" applyAlignment="0" applyProtection="0"/>
    <xf numFmtId="0" fontId="62" fillId="4" borderId="3" applyNumberFormat="0" applyAlignment="0" applyProtection="0"/>
    <xf numFmtId="188" fontId="112" fillId="0" borderId="0" applyFont="0" applyFill="0" applyBorder="0" applyAlignment="0" applyProtection="0">
      <alignment vertical="center"/>
    </xf>
    <xf numFmtId="0" fontId="8" fillId="3" borderId="1" applyNumberFormat="0" applyAlignment="0" applyProtection="0"/>
    <xf numFmtId="187" fontId="110" fillId="0" borderId="0" applyFill="0" applyBorder="0" applyAlignment="0" applyProtection="0"/>
    <xf numFmtId="0" fontId="9" fillId="15" borderId="0" applyNumberFormat="0" applyBorder="0" applyAlignment="0" applyProtection="0"/>
    <xf numFmtId="0" fontId="116" fillId="0" borderId="0" applyNumberFormat="0" applyFill="0" applyBorder="0" applyAlignment="0" applyProtection="0">
      <alignment vertical="top"/>
      <protection locked="0"/>
    </xf>
    <xf numFmtId="0" fontId="116" fillId="0" borderId="0" applyNumberFormat="0" applyFill="0" applyBorder="0" applyAlignment="0" applyProtection="0"/>
    <xf numFmtId="0" fontId="10" fillId="8" borderId="0" applyNumberFormat="0" applyBorder="0" applyAlignment="0" applyProtection="0"/>
    <xf numFmtId="0" fontId="110" fillId="0" borderId="0"/>
    <xf numFmtId="0" fontId="120" fillId="0" borderId="0">
      <alignment vertical="center"/>
    </xf>
    <xf numFmtId="0" fontId="117" fillId="0" borderId="0">
      <alignment vertical="center"/>
    </xf>
    <xf numFmtId="0" fontId="62" fillId="0" borderId="0"/>
    <xf numFmtId="0" fontId="62" fillId="0" borderId="0"/>
    <xf numFmtId="0" fontId="119" fillId="0" borderId="0"/>
    <xf numFmtId="0" fontId="62" fillId="0" borderId="0"/>
    <xf numFmtId="0" fontId="112" fillId="0" borderId="0">
      <alignment vertical="center"/>
    </xf>
    <xf numFmtId="0" fontId="11" fillId="16" borderId="0" applyNumberFormat="0" applyBorder="0" applyAlignment="0" applyProtection="0"/>
    <xf numFmtId="0" fontId="12" fillId="81" borderId="4" applyNumberFormat="0" applyAlignment="0" applyProtection="0"/>
    <xf numFmtId="0" fontId="12" fillId="6" borderId="4" applyNumberFormat="0" applyAlignment="0" applyProtection="0"/>
    <xf numFmtId="0" fontId="1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3" fillId="0" borderId="225" applyNumberFormat="0" applyFill="0" applyAlignment="0" applyProtection="0"/>
    <xf numFmtId="0" fontId="114" fillId="0" borderId="6" applyNumberFormat="0" applyFill="0" applyAlignment="0" applyProtection="0"/>
    <xf numFmtId="0" fontId="115" fillId="0" borderId="226" applyNumberFormat="0" applyFill="0" applyAlignment="0" applyProtection="0"/>
    <xf numFmtId="0" fontId="115" fillId="0" borderId="0" applyNumberFormat="0" applyFill="0" applyBorder="0" applyAlignment="0" applyProtection="0"/>
    <xf numFmtId="0" fontId="18" fillId="0" borderId="227" applyNumberFormat="0" applyFill="0" applyAlignment="0" applyProtection="0"/>
    <xf numFmtId="0" fontId="19" fillId="17" borderId="9" applyNumberFormat="0" applyAlignment="0" applyProtection="0"/>
    <xf numFmtId="0" fontId="121" fillId="0" borderId="0">
      <alignment vertical="center"/>
    </xf>
    <xf numFmtId="0" fontId="122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0" fillId="0" borderId="0"/>
    <xf numFmtId="0" fontId="3" fillId="68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3" fillId="69" borderId="0" applyNumberFormat="0" applyBorder="0" applyAlignment="0" applyProtection="0"/>
    <xf numFmtId="0" fontId="3" fillId="5" borderId="0" applyNumberFormat="0" applyBorder="0" applyAlignment="0" applyProtection="0"/>
    <xf numFmtId="0" fontId="3" fillId="3" borderId="0" applyNumberFormat="0" applyBorder="0" applyAlignment="0" applyProtection="0"/>
    <xf numFmtId="0" fontId="3" fillId="22" borderId="0" applyNumberFormat="0" applyBorder="0" applyAlignment="0" applyProtection="0"/>
    <xf numFmtId="0" fontId="3" fillId="7" borderId="0" applyNumberFormat="0" applyBorder="0" applyAlignment="0" applyProtection="0"/>
    <xf numFmtId="0" fontId="3" fillId="71" borderId="0" applyNumberFormat="0" applyBorder="0" applyAlignment="0" applyProtection="0"/>
    <xf numFmtId="0" fontId="3" fillId="69" borderId="0" applyNumberFormat="0" applyBorder="0" applyAlignment="0" applyProtection="0"/>
    <xf numFmtId="0" fontId="3" fillId="22" borderId="0" applyNumberFormat="0" applyBorder="0" applyAlignment="0" applyProtection="0"/>
    <xf numFmtId="0" fontId="3" fillId="72" borderId="0" applyNumberFormat="0" applyBorder="0" applyAlignment="0" applyProtection="0"/>
    <xf numFmtId="0" fontId="4" fillId="73" borderId="0" applyNumberFormat="0" applyBorder="0" applyAlignment="0" applyProtection="0"/>
    <xf numFmtId="0" fontId="4" fillId="7" borderId="0" applyNumberFormat="0" applyBorder="0" applyAlignment="0" applyProtection="0"/>
    <xf numFmtId="0" fontId="4" fillId="71" borderId="0" applyNumberFormat="0" applyBorder="0" applyAlignment="0" applyProtection="0"/>
    <xf numFmtId="0" fontId="4" fillId="75" borderId="0" applyNumberFormat="0" applyBorder="0" applyAlignment="0" applyProtection="0"/>
    <xf numFmtId="0" fontId="4" fillId="76" borderId="0" applyNumberFormat="0" applyBorder="0" applyAlignment="0" applyProtection="0"/>
    <xf numFmtId="0" fontId="4" fillId="77" borderId="0" applyNumberFormat="0" applyBorder="0" applyAlignment="0" applyProtection="0"/>
    <xf numFmtId="0" fontId="4" fillId="78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75" borderId="0" applyNumberFormat="0" applyBorder="0" applyAlignment="0" applyProtection="0"/>
    <xf numFmtId="0" fontId="4" fillId="76" borderId="0" applyNumberFormat="0" applyBorder="0" applyAlignment="0" applyProtection="0"/>
    <xf numFmtId="0" fontId="4" fillId="14" borderId="0" applyNumberFormat="0" applyBorder="0" applyAlignment="0" applyProtection="0"/>
    <xf numFmtId="0" fontId="5" fillId="0" borderId="0" applyNumberFormat="0" applyFill="0" applyBorder="0" applyAlignment="0" applyProtection="0"/>
    <xf numFmtId="0" fontId="6" fillId="81" borderId="1" applyNumberFormat="0" applyAlignment="0" applyProtection="0"/>
    <xf numFmtId="0" fontId="7" fillId="0" borderId="2" applyNumberFormat="0" applyFill="0" applyAlignment="0" applyProtection="0"/>
    <xf numFmtId="0" fontId="62" fillId="4" borderId="3" applyNumberFormat="0" applyAlignment="0" applyProtection="0"/>
    <xf numFmtId="0" fontId="8" fillId="3" borderId="1" applyNumberFormat="0" applyAlignment="0" applyProtection="0"/>
    <xf numFmtId="0" fontId="9" fillId="15" borderId="0" applyNumberFormat="0" applyBorder="0" applyAlignment="0" applyProtection="0"/>
    <xf numFmtId="0" fontId="10" fillId="8" borderId="0" applyNumberFormat="0" applyBorder="0" applyAlignment="0" applyProtection="0"/>
    <xf numFmtId="0" fontId="2" fillId="0" borderId="0"/>
    <xf numFmtId="0" fontId="11" fillId="16" borderId="0" applyNumberFormat="0" applyBorder="0" applyAlignment="0" applyProtection="0"/>
    <xf numFmtId="0" fontId="12" fillId="81" borderId="4" applyNumberFormat="0" applyAlignment="0" applyProtection="0"/>
    <xf numFmtId="0" fontId="13" fillId="0" borderId="0" applyNumberFormat="0" applyFill="0" applyBorder="0" applyAlignment="0" applyProtection="0"/>
    <xf numFmtId="0" fontId="113" fillId="0" borderId="225" applyNumberFormat="0" applyFill="0" applyAlignment="0" applyProtection="0"/>
    <xf numFmtId="0" fontId="114" fillId="0" borderId="6" applyNumberFormat="0" applyFill="0" applyAlignment="0" applyProtection="0"/>
    <xf numFmtId="0" fontId="115" fillId="0" borderId="226" applyNumberFormat="0" applyFill="0" applyAlignment="0" applyProtection="0"/>
    <xf numFmtId="0" fontId="115" fillId="0" borderId="0" applyNumberFormat="0" applyFill="0" applyBorder="0" applyAlignment="0" applyProtection="0"/>
    <xf numFmtId="0" fontId="18" fillId="0" borderId="227" applyNumberFormat="0" applyFill="0" applyAlignment="0" applyProtection="0"/>
    <xf numFmtId="0" fontId="19" fillId="17" borderId="9" applyNumberForma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</cellStyleXfs>
  <cellXfs count="2195">
    <xf numFmtId="0" fontId="0" fillId="0" borderId="0" xfId="0"/>
    <xf numFmtId="0" fontId="0" fillId="0" borderId="0" xfId="0" applyAlignment="1" applyProtection="1">
      <alignment vertical="center"/>
    </xf>
    <xf numFmtId="0" fontId="0" fillId="0" borderId="0" xfId="0" applyBorder="1" applyAlignment="1" applyProtection="1">
      <alignment vertical="center"/>
    </xf>
    <xf numFmtId="0" fontId="0" fillId="0" borderId="0" xfId="0" applyAlignment="1">
      <alignment vertical="center"/>
    </xf>
    <xf numFmtId="0" fontId="20" fillId="0" borderId="0" xfId="0" applyFont="1" applyFill="1" applyBorder="1" applyAlignment="1" applyProtection="1">
      <alignment horizontal="center" vertical="center"/>
    </xf>
    <xf numFmtId="0" fontId="21" fillId="0" borderId="0" xfId="0" applyFont="1" applyFill="1" applyBorder="1" applyAlignment="1" applyProtection="1">
      <alignment horizontal="center" vertical="center"/>
    </xf>
    <xf numFmtId="0" fontId="22" fillId="0" borderId="0" xfId="0" applyFont="1" applyFill="1" applyBorder="1" applyAlignment="1" applyProtection="1">
      <alignment horizontal="center" vertical="center"/>
    </xf>
    <xf numFmtId="0" fontId="23" fillId="0" borderId="0" xfId="0" applyFont="1" applyFill="1" applyBorder="1" applyAlignment="1" applyProtection="1">
      <alignment vertical="center"/>
    </xf>
    <xf numFmtId="0" fontId="29" fillId="0" borderId="0" xfId="0" applyFont="1" applyFill="1" applyBorder="1" applyAlignment="1" applyProtection="1">
      <alignment horizontal="center" vertical="center"/>
    </xf>
    <xf numFmtId="0" fontId="30" fillId="0" borderId="0" xfId="0" applyFont="1" applyFill="1" applyBorder="1" applyAlignment="1" applyProtection="1">
      <alignment horizontal="center" vertical="center"/>
    </xf>
    <xf numFmtId="0" fontId="25" fillId="0" borderId="0" xfId="0" applyFont="1" applyFill="1" applyBorder="1" applyAlignment="1" applyProtection="1">
      <alignment horizontal="center" vertical="center"/>
    </xf>
    <xf numFmtId="0" fontId="24" fillId="0" borderId="0" xfId="0" applyFont="1" applyAlignment="1" applyProtection="1">
      <alignment vertical="center"/>
    </xf>
    <xf numFmtId="0" fontId="24" fillId="0" borderId="0" xfId="0" applyFont="1" applyAlignment="1">
      <alignment vertical="center"/>
    </xf>
    <xf numFmtId="0" fontId="32" fillId="0" borderId="0" xfId="0" applyFont="1" applyFill="1" applyBorder="1" applyAlignment="1" applyProtection="1">
      <alignment horizontal="center" vertical="center"/>
    </xf>
    <xf numFmtId="0" fontId="33" fillId="0" borderId="0" xfId="0" applyFont="1" applyFill="1" applyBorder="1" applyAlignment="1" applyProtection="1">
      <alignment horizontal="center" vertical="center"/>
    </xf>
    <xf numFmtId="0" fontId="34" fillId="0" borderId="0" xfId="0" applyFont="1" applyAlignment="1" applyProtection="1">
      <alignment vertical="center"/>
    </xf>
    <xf numFmtId="0" fontId="36" fillId="0" borderId="0" xfId="0" applyFont="1" applyFill="1" applyBorder="1" applyAlignment="1" applyProtection="1">
      <alignment horizontal="center" vertical="center"/>
    </xf>
    <xf numFmtId="14" fontId="37" fillId="0" borderId="0" xfId="0" applyNumberFormat="1" applyFont="1" applyFill="1" applyBorder="1" applyAlignment="1" applyProtection="1">
      <alignment vertical="center"/>
    </xf>
    <xf numFmtId="0" fontId="0" fillId="0" borderId="0" xfId="0" applyBorder="1" applyAlignment="1">
      <alignment vertical="center"/>
    </xf>
    <xf numFmtId="0" fontId="20" fillId="0" borderId="10" xfId="0" applyFont="1" applyFill="1" applyBorder="1" applyAlignment="1" applyProtection="1">
      <alignment horizontal="left" vertical="center"/>
    </xf>
    <xf numFmtId="0" fontId="39" fillId="0" borderId="11" xfId="0" applyFont="1" applyFill="1" applyBorder="1" applyAlignment="1" applyProtection="1">
      <alignment horizontal="left" vertical="center"/>
    </xf>
    <xf numFmtId="0" fontId="20" fillId="0" borderId="11" xfId="0" applyFont="1" applyFill="1" applyBorder="1" applyAlignment="1" applyProtection="1">
      <alignment horizontal="center" vertical="center"/>
    </xf>
    <xf numFmtId="0" fontId="40" fillId="0" borderId="11" xfId="0" applyFont="1" applyBorder="1" applyAlignment="1" applyProtection="1">
      <alignment horizontal="center" vertical="center"/>
    </xf>
    <xf numFmtId="0" fontId="0" fillId="0" borderId="11" xfId="0" applyBorder="1" applyAlignment="1">
      <alignment vertical="center"/>
    </xf>
    <xf numFmtId="0" fontId="0" fillId="0" borderId="12" xfId="0" applyBorder="1" applyAlignment="1">
      <alignment vertical="center"/>
    </xf>
    <xf numFmtId="0" fontId="43" fillId="0" borderId="0" xfId="0" applyFont="1" applyBorder="1" applyAlignment="1">
      <alignment horizontal="left" vertical="center"/>
    </xf>
    <xf numFmtId="0" fontId="20" fillId="0" borderId="13" xfId="0" applyFont="1" applyFill="1" applyBorder="1" applyAlignment="1" applyProtection="1">
      <alignment horizontal="center" vertical="center"/>
    </xf>
    <xf numFmtId="0" fontId="45" fillId="0" borderId="0" xfId="0" applyFont="1" applyFill="1" applyBorder="1" applyAlignment="1" applyProtection="1">
      <alignment horizontal="center" vertical="center"/>
      <protection locked="0"/>
    </xf>
    <xf numFmtId="0" fontId="0" fillId="0" borderId="0" xfId="0" applyFill="1" applyBorder="1" applyAlignment="1" applyProtection="1">
      <alignment horizontal="center" vertical="center"/>
      <protection locked="0"/>
    </xf>
    <xf numFmtId="0" fontId="22" fillId="0" borderId="13" xfId="0" applyFont="1" applyFill="1" applyBorder="1" applyAlignment="1" applyProtection="1">
      <alignment horizontal="center" vertical="center"/>
      <protection locked="0"/>
    </xf>
    <xf numFmtId="0" fontId="22" fillId="0" borderId="0" xfId="0" applyFont="1" applyFill="1" applyBorder="1" applyAlignment="1" applyProtection="1">
      <alignment horizontal="center" vertical="center"/>
      <protection locked="0"/>
    </xf>
    <xf numFmtId="0" fontId="47" fillId="0" borderId="13" xfId="0" applyFont="1" applyFill="1" applyBorder="1" applyAlignment="1" applyProtection="1">
      <alignment vertical="center"/>
      <protection locked="0"/>
    </xf>
    <xf numFmtId="0" fontId="48" fillId="0" borderId="0" xfId="0" applyFont="1" applyFill="1" applyBorder="1" applyAlignment="1" applyProtection="1">
      <alignment horizontal="center" vertical="center"/>
      <protection locked="0"/>
    </xf>
    <xf numFmtId="0" fontId="47" fillId="0" borderId="13" xfId="0" applyFont="1" applyFill="1" applyBorder="1" applyAlignment="1" applyProtection="1">
      <alignment horizontal="center" vertical="center"/>
      <protection locked="0"/>
    </xf>
    <xf numFmtId="0" fontId="0" fillId="0" borderId="0" xfId="0" applyFill="1" applyBorder="1" applyAlignment="1">
      <alignment horizontal="center" vertical="center"/>
    </xf>
    <xf numFmtId="0" fontId="0" fillId="0" borderId="14" xfId="0" applyBorder="1" applyAlignment="1">
      <alignment vertical="center"/>
    </xf>
    <xf numFmtId="0" fontId="0" fillId="0" borderId="0" xfId="0" applyBorder="1" applyAlignment="1">
      <alignment wrapText="1"/>
    </xf>
    <xf numFmtId="0" fontId="51" fillId="0" borderId="0" xfId="0" applyFont="1" applyFill="1" applyBorder="1" applyAlignment="1">
      <alignment horizontal="center" vertical="center"/>
    </xf>
    <xf numFmtId="0" fontId="0" fillId="0" borderId="0" xfId="0" applyFill="1" applyBorder="1" applyAlignment="1" applyProtection="1">
      <alignment vertical="center"/>
    </xf>
    <xf numFmtId="0" fontId="47" fillId="0" borderId="0" xfId="0" applyFont="1" applyFill="1" applyBorder="1" applyAlignment="1" applyProtection="1">
      <alignment vertical="center"/>
      <protection locked="0"/>
    </xf>
    <xf numFmtId="0" fontId="45" fillId="0" borderId="0" xfId="0" applyFont="1" applyFill="1" applyBorder="1" applyAlignment="1" applyProtection="1">
      <alignment vertical="center"/>
      <protection locked="0"/>
    </xf>
    <xf numFmtId="0" fontId="48" fillId="0" borderId="0" xfId="0" applyFont="1" applyFill="1" applyBorder="1" applyAlignment="1" applyProtection="1">
      <alignment vertical="center"/>
      <protection locked="0"/>
    </xf>
    <xf numFmtId="0" fontId="38" fillId="0" borderId="0" xfId="0" applyFont="1" applyFill="1" applyBorder="1" applyAlignment="1" applyProtection="1">
      <alignment vertical="center"/>
      <protection locked="0"/>
    </xf>
    <xf numFmtId="0" fontId="27" fillId="0" borderId="0" xfId="0" applyFont="1" applyFill="1" applyBorder="1" applyAlignment="1" applyProtection="1">
      <alignment vertical="center"/>
      <protection locked="0"/>
    </xf>
    <xf numFmtId="0" fontId="49" fillId="0" borderId="0" xfId="0" applyFont="1" applyFill="1" applyBorder="1" applyAlignment="1" applyProtection="1">
      <alignment vertical="center"/>
      <protection locked="0"/>
    </xf>
    <xf numFmtId="0" fontId="24" fillId="0" borderId="0" xfId="0" applyFont="1" applyFill="1" applyBorder="1" applyAlignment="1" applyProtection="1">
      <alignment vertical="center"/>
    </xf>
    <xf numFmtId="0" fontId="43" fillId="0" borderId="0" xfId="0" applyFont="1" applyBorder="1" applyAlignment="1">
      <alignment vertical="center" wrapText="1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0" xfId="0" applyFill="1" applyBorder="1" applyAlignment="1">
      <alignment vertical="center"/>
    </xf>
    <xf numFmtId="0" fontId="51" fillId="0" borderId="0" xfId="0" applyFont="1" applyFill="1" applyBorder="1" applyAlignment="1">
      <alignment vertical="center"/>
    </xf>
    <xf numFmtId="0" fontId="52" fillId="0" borderId="0" xfId="0" applyFont="1" applyFill="1" applyBorder="1" applyAlignment="1" applyProtection="1">
      <alignment vertical="center"/>
      <protection locked="0"/>
    </xf>
    <xf numFmtId="49" fontId="0" fillId="0" borderId="17" xfId="0" applyNumberFormat="1" applyFont="1" applyFill="1" applyBorder="1" applyAlignment="1" applyProtection="1">
      <alignment horizontal="left" vertical="center"/>
      <protection locked="0"/>
    </xf>
    <xf numFmtId="49" fontId="0" fillId="0" borderId="0" xfId="0" applyNumberFormat="1" applyBorder="1" applyAlignment="1" applyProtection="1">
      <alignment vertical="center"/>
    </xf>
    <xf numFmtId="49" fontId="0" fillId="0" borderId="0" xfId="0" applyNumberFormat="1" applyAlignment="1" applyProtection="1">
      <alignment vertical="center"/>
    </xf>
    <xf numFmtId="49" fontId="21" fillId="0" borderId="0" xfId="0" applyNumberFormat="1" applyFont="1" applyFill="1" applyBorder="1" applyAlignment="1" applyProtection="1">
      <alignment horizontal="center" vertical="center"/>
    </xf>
    <xf numFmtId="0" fontId="56" fillId="0" borderId="0" xfId="0" applyFont="1" applyFill="1" applyBorder="1" applyAlignment="1" applyProtection="1">
      <alignment horizontal="center" vertical="center"/>
    </xf>
    <xf numFmtId="49" fontId="30" fillId="0" borderId="0" xfId="0" applyNumberFormat="1" applyFont="1" applyFill="1" applyBorder="1" applyAlignment="1" applyProtection="1">
      <alignment horizontal="center" vertical="center"/>
    </xf>
    <xf numFmtId="0" fontId="22" fillId="0" borderId="18" xfId="0" applyFont="1" applyFill="1" applyBorder="1" applyAlignment="1" applyProtection="1">
      <alignment horizontal="center" vertical="center"/>
      <protection locked="0"/>
    </xf>
    <xf numFmtId="0" fontId="22" fillId="0" borderId="19" xfId="0" applyFont="1" applyFill="1" applyBorder="1" applyAlignment="1" applyProtection="1">
      <alignment horizontal="center" vertical="center"/>
    </xf>
    <xf numFmtId="0" fontId="0" fillId="0" borderId="19" xfId="0" applyFont="1" applyFill="1" applyBorder="1" applyAlignment="1" applyProtection="1">
      <alignment horizontal="center" vertical="center"/>
      <protection locked="0"/>
    </xf>
    <xf numFmtId="0" fontId="22" fillId="0" borderId="23" xfId="0" applyFont="1" applyFill="1" applyBorder="1" applyAlignment="1" applyProtection="1">
      <alignment horizontal="center" vertical="center"/>
      <protection locked="0"/>
    </xf>
    <xf numFmtId="0" fontId="24" fillId="0" borderId="0" xfId="0" applyFont="1" applyBorder="1" applyAlignment="1" applyProtection="1">
      <alignment vertical="center"/>
    </xf>
    <xf numFmtId="0" fontId="24" fillId="0" borderId="0" xfId="0" applyFont="1" applyBorder="1" applyAlignment="1">
      <alignment vertical="center"/>
    </xf>
    <xf numFmtId="0" fontId="34" fillId="0" borderId="0" xfId="0" applyFont="1" applyBorder="1" applyAlignment="1" applyProtection="1">
      <alignment vertical="center"/>
    </xf>
    <xf numFmtId="0" fontId="47" fillId="0" borderId="24" xfId="0" applyFont="1" applyFill="1" applyBorder="1" applyAlignment="1" applyProtection="1">
      <alignment vertical="center"/>
      <protection locked="0"/>
    </xf>
    <xf numFmtId="0" fontId="48" fillId="0" borderId="21" xfId="0" applyFont="1" applyFill="1" applyBorder="1" applyAlignment="1" applyProtection="1">
      <alignment horizontal="center" vertical="center"/>
      <protection locked="0"/>
    </xf>
    <xf numFmtId="0" fontId="45" fillId="0" borderId="21" xfId="0" applyFont="1" applyFill="1" applyBorder="1" applyAlignment="1" applyProtection="1">
      <alignment vertical="center"/>
      <protection locked="0"/>
    </xf>
    <xf numFmtId="0" fontId="0" fillId="0" borderId="21" xfId="0" applyBorder="1" applyAlignment="1" applyProtection="1">
      <alignment vertical="center"/>
    </xf>
    <xf numFmtId="0" fontId="0" fillId="0" borderId="21" xfId="0" applyBorder="1" applyAlignment="1">
      <alignment vertical="center"/>
    </xf>
    <xf numFmtId="0" fontId="0" fillId="0" borderId="22" xfId="0" applyBorder="1" applyAlignment="1">
      <alignment vertical="center"/>
    </xf>
    <xf numFmtId="0" fontId="0" fillId="0" borderId="0" xfId="0" applyFont="1" applyBorder="1" applyAlignment="1">
      <alignment wrapText="1"/>
    </xf>
    <xf numFmtId="0" fontId="41" fillId="0" borderId="0" xfId="0" applyFont="1" applyBorder="1" applyAlignment="1">
      <alignment wrapText="1"/>
    </xf>
    <xf numFmtId="0" fontId="20" fillId="0" borderId="13" xfId="0" applyFont="1" applyFill="1" applyBorder="1" applyAlignment="1" applyProtection="1">
      <alignment vertical="center"/>
    </xf>
    <xf numFmtId="0" fontId="40" fillId="0" borderId="11" xfId="0" applyFont="1" applyBorder="1" applyAlignment="1" applyProtection="1">
      <alignment vertical="center"/>
    </xf>
    <xf numFmtId="0" fontId="50" fillId="0" borderId="0" xfId="0" applyFont="1" applyFill="1" applyBorder="1" applyAlignment="1" applyProtection="1">
      <alignment vertical="center"/>
      <protection locked="0"/>
    </xf>
    <xf numFmtId="0" fontId="38" fillId="0" borderId="0" xfId="0" applyFont="1" applyFill="1" applyBorder="1" applyAlignment="1" applyProtection="1">
      <alignment vertical="center"/>
    </xf>
    <xf numFmtId="0" fontId="21" fillId="0" borderId="0" xfId="0" applyFont="1" applyFill="1" applyBorder="1" applyAlignment="1" applyProtection="1">
      <alignment vertical="center"/>
    </xf>
    <xf numFmtId="0" fontId="30" fillId="0" borderId="0" xfId="0" applyFont="1" applyFill="1" applyBorder="1" applyAlignment="1" applyProtection="1">
      <alignment vertical="center"/>
    </xf>
    <xf numFmtId="0" fontId="25" fillId="0" borderId="0" xfId="0" applyFont="1" applyFill="1" applyBorder="1" applyAlignment="1" applyProtection="1">
      <alignment vertical="center"/>
    </xf>
    <xf numFmtId="0" fontId="29" fillId="0" borderId="0" xfId="0" applyFont="1" applyFill="1" applyBorder="1" applyAlignment="1" applyProtection="1">
      <alignment vertical="center"/>
    </xf>
    <xf numFmtId="0" fontId="31" fillId="0" borderId="0" xfId="0" applyFont="1" applyFill="1" applyBorder="1" applyAlignment="1" applyProtection="1">
      <alignment vertical="center"/>
    </xf>
    <xf numFmtId="0" fontId="34" fillId="0" borderId="0" xfId="0" applyFont="1" applyFill="1" applyBorder="1" applyAlignment="1"/>
    <xf numFmtId="0" fontId="0" fillId="0" borderId="0" xfId="0" applyFill="1" applyBorder="1" applyAlignment="1"/>
    <xf numFmtId="0" fontId="0" fillId="0" borderId="0" xfId="0" applyFill="1" applyBorder="1" applyProtection="1"/>
    <xf numFmtId="0" fontId="24" fillId="0" borderId="0" xfId="0" applyFont="1" applyFill="1" applyBorder="1" applyAlignment="1">
      <alignment vertical="center"/>
    </xf>
    <xf numFmtId="0" fontId="34" fillId="0" borderId="0" xfId="0" applyFont="1" applyFill="1" applyBorder="1" applyProtection="1"/>
    <xf numFmtId="0" fontId="0" fillId="0" borderId="0" xfId="0" applyFill="1" applyBorder="1"/>
    <xf numFmtId="0" fontId="27" fillId="0" borderId="0" xfId="0" applyFont="1" applyFill="1" applyBorder="1" applyAlignment="1" applyProtection="1">
      <alignment vertical="center"/>
    </xf>
    <xf numFmtId="0" fontId="63" fillId="0" borderId="0" xfId="0" applyFont="1" applyFill="1" applyBorder="1" applyAlignment="1">
      <alignment vertical="center"/>
    </xf>
    <xf numFmtId="0" fontId="32" fillId="0" borderId="0" xfId="0" applyFont="1" applyFill="1" applyBorder="1" applyAlignment="1" applyProtection="1">
      <alignment vertical="center"/>
    </xf>
    <xf numFmtId="0" fontId="33" fillId="0" borderId="0" xfId="0" applyFont="1" applyFill="1" applyBorder="1" applyAlignment="1" applyProtection="1">
      <alignment vertical="center"/>
    </xf>
    <xf numFmtId="0" fontId="64" fillId="0" borderId="0" xfId="0" applyFont="1" applyFill="1" applyBorder="1" applyAlignment="1" applyProtection="1">
      <alignment horizontal="center" vertical="center"/>
    </xf>
    <xf numFmtId="14" fontId="65" fillId="0" borderId="0" xfId="0" applyNumberFormat="1" applyFont="1" applyFill="1" applyBorder="1" applyAlignment="1" applyProtection="1">
      <alignment vertical="center"/>
    </xf>
    <xf numFmtId="0" fontId="66" fillId="0" borderId="0" xfId="0" applyFont="1" applyBorder="1" applyAlignment="1">
      <alignment vertical="center"/>
    </xf>
    <xf numFmtId="0" fontId="67" fillId="0" borderId="0" xfId="0" applyFont="1" applyFill="1" applyBorder="1" applyAlignment="1" applyProtection="1">
      <alignment horizontal="center" vertical="center"/>
    </xf>
    <xf numFmtId="0" fontId="68" fillId="0" borderId="0" xfId="0" applyFont="1" applyFill="1" applyBorder="1" applyAlignment="1" applyProtection="1">
      <alignment horizontal="center" vertical="center"/>
    </xf>
    <xf numFmtId="0" fontId="69" fillId="0" borderId="0" xfId="0" applyFont="1" applyFill="1" applyBorder="1" applyAlignment="1" applyProtection="1">
      <alignment horizontal="center" vertical="center"/>
    </xf>
    <xf numFmtId="0" fontId="70" fillId="0" borderId="0" xfId="0" applyFont="1" applyFill="1" applyBorder="1" applyAlignment="1" applyProtection="1">
      <alignment horizontal="center" vertical="center"/>
    </xf>
    <xf numFmtId="0" fontId="66" fillId="0" borderId="0" xfId="0" applyFont="1" applyAlignment="1" applyProtection="1">
      <alignment vertical="center"/>
    </xf>
    <xf numFmtId="0" fontId="66" fillId="0" borderId="0" xfId="0" applyFont="1" applyAlignment="1">
      <alignment vertical="center"/>
    </xf>
    <xf numFmtId="0" fontId="0" fillId="0" borderId="0" xfId="0" applyBorder="1" applyProtection="1"/>
    <xf numFmtId="0" fontId="0" fillId="0" borderId="0" xfId="0" applyBorder="1"/>
    <xf numFmtId="0" fontId="24" fillId="0" borderId="13" xfId="0" applyFont="1" applyFill="1" applyBorder="1" applyAlignment="1" applyProtection="1">
      <alignment vertical="center"/>
    </xf>
    <xf numFmtId="0" fontId="25" fillId="0" borderId="13" xfId="0" applyFont="1" applyFill="1" applyBorder="1" applyAlignment="1" applyProtection="1">
      <alignment horizontal="center" vertical="center"/>
    </xf>
    <xf numFmtId="0" fontId="49" fillId="0" borderId="21" xfId="0" applyFont="1" applyFill="1" applyBorder="1" applyAlignment="1" applyProtection="1">
      <alignment vertical="center"/>
      <protection locked="0"/>
    </xf>
    <xf numFmtId="0" fontId="0" fillId="0" borderId="0" xfId="0" applyFont="1" applyAlignment="1">
      <alignment vertical="center"/>
    </xf>
    <xf numFmtId="0" fontId="22" fillId="0" borderId="0" xfId="0" applyFont="1" applyBorder="1" applyAlignment="1">
      <alignment vertical="center"/>
    </xf>
    <xf numFmtId="0" fontId="0" fillId="0" borderId="0" xfId="0" applyFont="1" applyBorder="1" applyAlignment="1">
      <alignment vertical="center" wrapText="1"/>
    </xf>
    <xf numFmtId="0" fontId="0" fillId="0" borderId="13" xfId="0" applyFont="1" applyBorder="1" applyAlignment="1"/>
    <xf numFmtId="0" fontId="0" fillId="0" borderId="13" xfId="0" applyBorder="1" applyAlignment="1"/>
    <xf numFmtId="0" fontId="0" fillId="0" borderId="13" xfId="0" applyFont="1" applyBorder="1" applyAlignment="1">
      <alignment vertical="center"/>
    </xf>
    <xf numFmtId="0" fontId="0" fillId="0" borderId="13" xfId="0" applyBorder="1" applyAlignment="1">
      <alignment vertical="center"/>
    </xf>
    <xf numFmtId="0" fontId="22" fillId="0" borderId="0" xfId="0" applyFont="1" applyAlignment="1" applyProtection="1">
      <alignment vertical="center"/>
    </xf>
    <xf numFmtId="0" fontId="0" fillId="0" borderId="23" xfId="0" applyFont="1" applyFill="1" applyBorder="1" applyAlignment="1" applyProtection="1">
      <alignment horizontal="center" vertical="center"/>
      <protection locked="0"/>
    </xf>
    <xf numFmtId="0" fontId="0" fillId="2" borderId="23" xfId="0" applyFont="1" applyFill="1" applyBorder="1" applyAlignment="1" applyProtection="1">
      <alignment horizontal="center" vertical="center"/>
      <protection locked="0"/>
    </xf>
    <xf numFmtId="0" fontId="0" fillId="0" borderId="19" xfId="0" applyFont="1" applyFill="1" applyBorder="1"/>
    <xf numFmtId="0" fontId="60" fillId="0" borderId="19" xfId="0" applyFont="1" applyFill="1" applyBorder="1" applyAlignment="1" applyProtection="1">
      <alignment horizontal="center" vertical="center"/>
      <protection locked="0"/>
    </xf>
    <xf numFmtId="0" fontId="22" fillId="0" borderId="0" xfId="0" applyFont="1" applyFill="1" applyAlignment="1">
      <alignment vertical="center"/>
    </xf>
    <xf numFmtId="0" fontId="0" fillId="0" borderId="0" xfId="0" applyFont="1" applyBorder="1" applyAlignment="1"/>
    <xf numFmtId="0" fontId="0" fillId="0" borderId="0" xfId="0" applyFont="1" applyBorder="1" applyAlignment="1">
      <alignment vertical="center"/>
    </xf>
    <xf numFmtId="0" fontId="0" fillId="0" borderId="0" xfId="0" applyFont="1"/>
    <xf numFmtId="0" fontId="45" fillId="0" borderId="0" xfId="0" applyFont="1" applyFill="1" applyBorder="1" applyAlignment="1" applyProtection="1">
      <alignment horizontal="center" vertical="center"/>
      <protection locked="0"/>
    </xf>
    <xf numFmtId="0" fontId="0" fillId="0" borderId="0" xfId="0" applyFill="1" applyBorder="1" applyAlignment="1" applyProtection="1">
      <alignment horizontal="center" vertical="center"/>
      <protection locked="0"/>
    </xf>
    <xf numFmtId="0" fontId="51" fillId="0" borderId="0" xfId="0" applyFont="1" applyFill="1" applyBorder="1" applyAlignment="1">
      <alignment horizontal="center" vertical="center"/>
    </xf>
    <xf numFmtId="0" fontId="40" fillId="0" borderId="11" xfId="0" applyFont="1" applyBorder="1" applyAlignment="1" applyProtection="1">
      <alignment horizontal="center" vertical="center"/>
    </xf>
    <xf numFmtId="0" fontId="0" fillId="0" borderId="0" xfId="0" applyFont="1" applyBorder="1" applyAlignment="1" applyProtection="1">
      <alignment vertical="center"/>
    </xf>
    <xf numFmtId="0" fontId="45" fillId="0" borderId="0" xfId="0" applyFont="1" applyFill="1" applyBorder="1" applyAlignment="1" applyProtection="1">
      <alignment horizontal="center" vertical="center"/>
      <protection locked="0"/>
    </xf>
    <xf numFmtId="0" fontId="0" fillId="0" borderId="0" xfId="0" applyFill="1" applyBorder="1" applyAlignment="1" applyProtection="1">
      <alignment horizontal="center" vertical="center"/>
      <protection locked="0"/>
    </xf>
    <xf numFmtId="0" fontId="51" fillId="0" borderId="0" xfId="0" applyFont="1" applyFill="1" applyBorder="1" applyAlignment="1">
      <alignment horizontal="center" vertical="center"/>
    </xf>
    <xf numFmtId="0" fontId="40" fillId="0" borderId="11" xfId="0" applyFont="1" applyBorder="1" applyAlignment="1" applyProtection="1">
      <alignment horizontal="center" vertical="center"/>
    </xf>
    <xf numFmtId="0" fontId="20" fillId="0" borderId="0" xfId="0" applyFont="1" applyFill="1" applyBorder="1" applyAlignment="1" applyProtection="1">
      <alignment horizontal="left" vertical="center"/>
    </xf>
    <xf numFmtId="0" fontId="20" fillId="0" borderId="0" xfId="0" applyFont="1" applyFill="1" applyBorder="1" applyAlignment="1" applyProtection="1">
      <alignment vertical="center"/>
    </xf>
    <xf numFmtId="0" fontId="20" fillId="0" borderId="0" xfId="0" applyFont="1" applyFill="1" applyBorder="1" applyAlignment="1" applyProtection="1">
      <alignment horizontal="center" vertical="center"/>
    </xf>
    <xf numFmtId="0" fontId="31" fillId="0" borderId="53" xfId="0" applyFont="1" applyFill="1" applyBorder="1" applyAlignment="1" applyProtection="1">
      <alignment horizontal="center" vertical="center"/>
    </xf>
    <xf numFmtId="0" fontId="31" fillId="0" borderId="54" xfId="0" applyFont="1" applyFill="1" applyBorder="1" applyAlignment="1" applyProtection="1">
      <alignment horizontal="center" vertical="center"/>
    </xf>
    <xf numFmtId="0" fontId="31" fillId="19" borderId="54" xfId="0" applyFont="1" applyFill="1" applyBorder="1" applyAlignment="1" applyProtection="1">
      <alignment horizontal="center" vertical="center"/>
    </xf>
    <xf numFmtId="0" fontId="0" fillId="0" borderId="55" xfId="0" applyBorder="1" applyAlignment="1">
      <alignment vertical="center"/>
    </xf>
    <xf numFmtId="0" fontId="61" fillId="0" borderId="0" xfId="0" applyFont="1" applyFill="1" applyBorder="1" applyAlignment="1" applyProtection="1">
      <alignment vertical="center"/>
      <protection locked="0"/>
    </xf>
    <xf numFmtId="0" fontId="61" fillId="0" borderId="0" xfId="0" applyFont="1" applyFill="1" applyBorder="1" applyAlignment="1" applyProtection="1">
      <alignment vertical="center" wrapText="1"/>
      <protection locked="0"/>
    </xf>
    <xf numFmtId="0" fontId="20" fillId="11" borderId="30" xfId="0" applyFont="1" applyFill="1" applyBorder="1" applyAlignment="1" applyProtection="1">
      <alignment horizontal="center" vertical="center"/>
    </xf>
    <xf numFmtId="49" fontId="0" fillId="0" borderId="59" xfId="0" applyNumberFormat="1" applyFont="1" applyFill="1" applyBorder="1" applyAlignment="1" applyProtection="1">
      <alignment horizontal="left" vertical="center"/>
      <protection locked="0"/>
    </xf>
    <xf numFmtId="49" fontId="0" fillId="0" borderId="73" xfId="0" applyNumberFormat="1" applyFont="1" applyFill="1" applyBorder="1" applyAlignment="1" applyProtection="1">
      <alignment horizontal="left" vertical="center"/>
      <protection locked="0"/>
    </xf>
    <xf numFmtId="49" fontId="0" fillId="0" borderId="75" xfId="0" applyNumberFormat="1" applyFont="1" applyFill="1" applyBorder="1" applyAlignment="1" applyProtection="1">
      <alignment horizontal="left" vertical="center"/>
      <protection locked="0"/>
    </xf>
    <xf numFmtId="49" fontId="20" fillId="0" borderId="0" xfId="0" applyNumberFormat="1" applyFont="1" applyFill="1" applyBorder="1" applyAlignment="1" applyProtection="1">
      <alignment horizontal="center" vertical="center"/>
    </xf>
    <xf numFmtId="49" fontId="33" fillId="0" borderId="0" xfId="0" applyNumberFormat="1" applyFont="1" applyFill="1" applyBorder="1" applyAlignment="1" applyProtection="1">
      <alignment horizontal="center" vertical="center"/>
    </xf>
    <xf numFmtId="0" fontId="20" fillId="0" borderId="0" xfId="0" applyFont="1" applyFill="1" applyBorder="1" applyAlignment="1" applyProtection="1">
      <alignment horizontal="center" vertical="center"/>
    </xf>
    <xf numFmtId="0" fontId="24" fillId="0" borderId="0" xfId="0" applyFont="1" applyFill="1" applyBorder="1" applyAlignment="1" applyProtection="1">
      <alignment horizontal="center" vertical="center"/>
    </xf>
    <xf numFmtId="0" fontId="48" fillId="0" borderId="0" xfId="0" applyFont="1" applyFill="1" applyBorder="1" applyAlignment="1" applyProtection="1">
      <alignment horizontal="center" vertical="center"/>
      <protection locked="0"/>
    </xf>
    <xf numFmtId="0" fontId="22" fillId="0" borderId="0" xfId="0" applyFont="1" applyFill="1" applyBorder="1" applyAlignment="1" applyProtection="1">
      <alignment horizontal="center" vertical="center"/>
    </xf>
    <xf numFmtId="0" fontId="0" fillId="0" borderId="0" xfId="0" applyFill="1" applyBorder="1" applyAlignment="1" applyProtection="1">
      <alignment horizontal="center" vertical="center"/>
      <protection locked="0"/>
    </xf>
    <xf numFmtId="0" fontId="51" fillId="0" borderId="0" xfId="0" applyFont="1" applyFill="1" applyBorder="1" applyAlignment="1">
      <alignment horizontal="center" vertical="center"/>
    </xf>
    <xf numFmtId="0" fontId="20" fillId="0" borderId="0" xfId="0" applyFont="1" applyFill="1" applyBorder="1" applyAlignment="1" applyProtection="1">
      <alignment horizontal="center" vertical="center"/>
    </xf>
    <xf numFmtId="0" fontId="40" fillId="0" borderId="98" xfId="0" applyFont="1" applyBorder="1" applyAlignment="1" applyProtection="1">
      <alignment vertical="center"/>
    </xf>
    <xf numFmtId="0" fontId="48" fillId="0" borderId="0" xfId="0" applyFont="1" applyFill="1" applyBorder="1" applyAlignment="1" applyProtection="1">
      <alignment horizontal="center" vertical="center"/>
      <protection locked="0"/>
    </xf>
    <xf numFmtId="0" fontId="0" fillId="0" borderId="0" xfId="0" applyFill="1" applyBorder="1" applyAlignment="1" applyProtection="1">
      <alignment horizontal="center" vertical="center"/>
      <protection locked="0"/>
    </xf>
    <xf numFmtId="0" fontId="20" fillId="0" borderId="0" xfId="0" applyFont="1" applyFill="1" applyBorder="1" applyAlignment="1" applyProtection="1">
      <alignment horizontal="center" vertical="center"/>
    </xf>
    <xf numFmtId="0" fontId="0" fillId="0" borderId="0" xfId="0" applyAlignment="1">
      <alignment vertical="center"/>
    </xf>
    <xf numFmtId="0" fontId="22" fillId="0" borderId="19" xfId="0" applyFont="1" applyFill="1" applyBorder="1" applyAlignment="1" applyProtection="1">
      <alignment horizontal="center" vertical="center"/>
      <protection locked="0"/>
    </xf>
    <xf numFmtId="0" fontId="62" fillId="0" borderId="0" xfId="0" applyFont="1" applyBorder="1" applyAlignment="1" applyProtection="1">
      <alignment vertical="center"/>
    </xf>
    <xf numFmtId="0" fontId="62" fillId="0" borderId="14" xfId="0" applyFont="1" applyBorder="1" applyAlignment="1" applyProtection="1">
      <alignment vertical="center"/>
    </xf>
    <xf numFmtId="0" fontId="20" fillId="0" borderId="0" xfId="0" applyFont="1" applyFill="1" applyBorder="1" applyAlignment="1" applyProtection="1">
      <alignment horizontal="center" vertical="center"/>
      <protection locked="0"/>
    </xf>
    <xf numFmtId="0" fontId="45" fillId="0" borderId="0" xfId="0" applyFont="1" applyFill="1" applyBorder="1" applyAlignment="1" applyProtection="1">
      <alignment horizontal="center" vertical="center"/>
      <protection locked="0"/>
    </xf>
    <xf numFmtId="0" fontId="48" fillId="0" borderId="0" xfId="0" applyFont="1" applyFill="1" applyBorder="1" applyAlignment="1" applyProtection="1">
      <alignment horizontal="center" vertical="center"/>
      <protection locked="0"/>
    </xf>
    <xf numFmtId="0" fontId="47" fillId="0" borderId="13" xfId="0" applyFont="1" applyFill="1" applyBorder="1" applyAlignment="1" applyProtection="1">
      <alignment horizontal="center" vertical="center"/>
      <protection locked="0"/>
    </xf>
    <xf numFmtId="0" fontId="40" fillId="0" borderId="11" xfId="0" applyFont="1" applyBorder="1" applyAlignment="1" applyProtection="1">
      <alignment horizontal="center" vertical="center"/>
    </xf>
    <xf numFmtId="0" fontId="0" fillId="0" borderId="0" xfId="0" applyFill="1" applyBorder="1" applyAlignment="1" applyProtection="1">
      <alignment horizontal="center" vertical="center"/>
      <protection locked="0"/>
    </xf>
    <xf numFmtId="0" fontId="51" fillId="0" borderId="0" xfId="0" applyFont="1" applyFill="1" applyBorder="1" applyAlignment="1">
      <alignment horizontal="center" vertical="center"/>
    </xf>
    <xf numFmtId="0" fontId="20" fillId="0" borderId="0" xfId="0" applyFont="1" applyFill="1" applyBorder="1" applyAlignment="1" applyProtection="1">
      <alignment horizontal="center" vertical="center"/>
    </xf>
    <xf numFmtId="0" fontId="23" fillId="2" borderId="122" xfId="0" applyFont="1" applyFill="1" applyBorder="1" applyAlignment="1" applyProtection="1">
      <alignment horizontal="center" vertical="center"/>
    </xf>
    <xf numFmtId="0" fontId="23" fillId="2" borderId="122" xfId="0" applyFont="1" applyFill="1" applyBorder="1" applyAlignment="1" applyProtection="1">
      <alignment horizontal="left" vertical="center"/>
    </xf>
    <xf numFmtId="0" fontId="22" fillId="2" borderId="18" xfId="0" applyFont="1" applyFill="1" applyBorder="1" applyAlignment="1" applyProtection="1">
      <alignment horizontal="center" vertical="center"/>
      <protection locked="0"/>
    </xf>
    <xf numFmtId="0" fontId="23" fillId="2" borderId="19" xfId="0" applyFont="1" applyFill="1" applyBorder="1" applyAlignment="1" applyProtection="1">
      <alignment horizontal="center" vertical="center"/>
      <protection locked="0"/>
    </xf>
    <xf numFmtId="0" fontId="20" fillId="0" borderId="92" xfId="0" applyFont="1" applyFill="1" applyBorder="1" applyAlignment="1" applyProtection="1">
      <alignment vertical="center"/>
    </xf>
    <xf numFmtId="0" fontId="23" fillId="2" borderId="142" xfId="0" applyFont="1" applyFill="1" applyBorder="1" applyAlignment="1" applyProtection="1">
      <alignment horizontal="center" vertical="center"/>
    </xf>
    <xf numFmtId="0" fontId="23" fillId="2" borderId="142" xfId="0" applyFont="1" applyFill="1" applyBorder="1" applyAlignment="1" applyProtection="1">
      <alignment horizontal="left" vertical="center"/>
    </xf>
    <xf numFmtId="0" fontId="0" fillId="0" borderId="23" xfId="0" applyFont="1" applyFill="1" applyBorder="1" applyAlignment="1">
      <alignment horizontal="center"/>
    </xf>
    <xf numFmtId="49" fontId="20" fillId="20" borderId="143" xfId="0" applyNumberFormat="1" applyFont="1" applyFill="1" applyBorder="1" applyAlignment="1" applyProtection="1">
      <alignment horizontal="left" vertical="center" indent="2"/>
      <protection locked="0"/>
    </xf>
    <xf numFmtId="49" fontId="20" fillId="20" borderId="144" xfId="0" applyNumberFormat="1" applyFont="1" applyFill="1" applyBorder="1" applyAlignment="1" applyProtection="1">
      <alignment horizontal="center" vertical="center"/>
      <protection locked="0"/>
    </xf>
    <xf numFmtId="0" fontId="20" fillId="20" borderId="144" xfId="0" applyFont="1" applyFill="1" applyBorder="1" applyAlignment="1" applyProtection="1">
      <alignment horizontal="left" vertical="center"/>
      <protection locked="0"/>
    </xf>
    <xf numFmtId="0" fontId="20" fillId="20" borderId="144" xfId="0" applyFont="1" applyFill="1" applyBorder="1" applyAlignment="1" applyProtection="1">
      <alignment horizontal="center" vertical="center"/>
      <protection locked="0"/>
    </xf>
    <xf numFmtId="0" fontId="22" fillId="20" borderId="144" xfId="0" applyFont="1" applyFill="1" applyBorder="1" applyAlignment="1">
      <alignment readingOrder="1"/>
    </xf>
    <xf numFmtId="0" fontId="22" fillId="20" borderId="144" xfId="0" applyFont="1" applyFill="1" applyBorder="1" applyAlignment="1" applyProtection="1">
      <alignment horizontal="center" vertical="center"/>
      <protection locked="0"/>
    </xf>
    <xf numFmtId="0" fontId="22" fillId="20" borderId="144" xfId="0" applyFont="1" applyFill="1" applyBorder="1" applyAlignment="1">
      <alignment vertical="center"/>
    </xf>
    <xf numFmtId="0" fontId="22" fillId="20" borderId="145" xfId="0" applyFont="1" applyFill="1" applyBorder="1" applyAlignment="1">
      <alignment vertical="center"/>
    </xf>
    <xf numFmtId="0" fontId="90" fillId="0" borderId="0" xfId="0" applyFont="1" applyAlignment="1">
      <alignment vertical="center"/>
    </xf>
    <xf numFmtId="0" fontId="60" fillId="20" borderId="144" xfId="0" applyFont="1" applyFill="1" applyBorder="1" applyAlignment="1" applyProtection="1">
      <alignment horizontal="center" vertical="center"/>
      <protection locked="0"/>
    </xf>
    <xf numFmtId="0" fontId="20" fillId="0" borderId="119" xfId="0" applyFont="1" applyFill="1" applyBorder="1" applyAlignment="1" applyProtection="1">
      <alignment horizontal="center" vertical="center"/>
      <protection locked="0"/>
    </xf>
    <xf numFmtId="0" fontId="22" fillId="0" borderId="146" xfId="0" applyFont="1" applyFill="1" applyBorder="1" applyAlignment="1" applyProtection="1">
      <alignment horizontal="center" vertical="center"/>
      <protection locked="0"/>
    </xf>
    <xf numFmtId="0" fontId="59" fillId="0" borderId="133" xfId="0" applyFont="1" applyBorder="1" applyAlignment="1">
      <alignment horizontal="center" vertical="center" wrapText="1"/>
    </xf>
    <xf numFmtId="0" fontId="73" fillId="0" borderId="133" xfId="0" applyFont="1" applyBorder="1" applyAlignment="1">
      <alignment horizontal="center" vertical="center" wrapText="1"/>
    </xf>
    <xf numFmtId="0" fontId="59" fillId="0" borderId="133" xfId="0" applyFont="1" applyBorder="1" applyAlignment="1">
      <alignment horizontal="center" vertical="center"/>
    </xf>
    <xf numFmtId="0" fontId="59" fillId="0" borderId="149" xfId="0" applyFont="1" applyBorder="1" applyAlignment="1">
      <alignment horizontal="center" vertical="center"/>
    </xf>
    <xf numFmtId="0" fontId="20" fillId="0" borderId="150" xfId="0" applyFont="1" applyFill="1" applyBorder="1" applyAlignment="1" applyProtection="1">
      <alignment vertical="center"/>
    </xf>
    <xf numFmtId="0" fontId="20" fillId="0" borderId="151" xfId="0" applyFont="1" applyFill="1" applyBorder="1" applyAlignment="1" applyProtection="1">
      <alignment vertical="center"/>
    </xf>
    <xf numFmtId="0" fontId="22" fillId="0" borderId="153" xfId="0" applyFont="1" applyFill="1" applyBorder="1" applyAlignment="1" applyProtection="1">
      <alignment horizontal="center" vertical="center"/>
      <protection locked="0"/>
    </xf>
    <xf numFmtId="0" fontId="22" fillId="0" borderId="154" xfId="0" applyFont="1" applyFill="1" applyBorder="1" applyAlignment="1" applyProtection="1">
      <alignment horizontal="center" vertical="center"/>
      <protection locked="0"/>
    </xf>
    <xf numFmtId="0" fontId="20" fillId="0" borderId="137" xfId="0" applyFont="1" applyFill="1" applyBorder="1" applyAlignment="1" applyProtection="1">
      <alignment vertical="center"/>
    </xf>
    <xf numFmtId="0" fontId="22" fillId="0" borderId="155" xfId="0" applyFont="1" applyFill="1" applyBorder="1" applyAlignment="1" applyProtection="1">
      <alignment horizontal="center" vertical="center"/>
      <protection locked="0"/>
    </xf>
    <xf numFmtId="0" fontId="20" fillId="0" borderId="137" xfId="0" applyFont="1" applyFill="1" applyBorder="1" applyAlignment="1" applyProtection="1">
      <alignment horizontal="center" vertical="center"/>
      <protection locked="0"/>
    </xf>
    <xf numFmtId="0" fontId="0" fillId="0" borderId="155" xfId="0" applyFont="1" applyFill="1" applyBorder="1" applyAlignment="1" applyProtection="1">
      <alignment horizontal="center" vertical="center"/>
      <protection locked="0"/>
    </xf>
    <xf numFmtId="0" fontId="23" fillId="2" borderId="156" xfId="0" applyFont="1" applyFill="1" applyBorder="1" applyAlignment="1" applyProtection="1">
      <alignment horizontal="left" vertical="center"/>
    </xf>
    <xf numFmtId="0" fontId="22" fillId="2" borderId="138" xfId="0" applyFont="1" applyFill="1" applyBorder="1" applyAlignment="1" applyProtection="1">
      <alignment horizontal="center" vertical="center"/>
      <protection locked="0"/>
    </xf>
    <xf numFmtId="0" fontId="23" fillId="2" borderId="155" xfId="0" applyFont="1" applyFill="1" applyBorder="1" applyAlignment="1" applyProtection="1">
      <alignment horizontal="center" vertical="center"/>
      <protection locked="0"/>
    </xf>
    <xf numFmtId="0" fontId="20" fillId="0" borderId="91" xfId="0" applyFont="1" applyFill="1" applyBorder="1" applyAlignment="1" applyProtection="1">
      <alignment vertical="center"/>
    </xf>
    <xf numFmtId="0" fontId="23" fillId="2" borderId="157" xfId="0" applyFont="1" applyFill="1" applyBorder="1" applyAlignment="1" applyProtection="1">
      <alignment horizontal="left" vertical="center"/>
    </xf>
    <xf numFmtId="0" fontId="0" fillId="0" borderId="155" xfId="0" applyFill="1" applyBorder="1"/>
    <xf numFmtId="0" fontId="0" fillId="2" borderId="155" xfId="0" applyFont="1" applyFill="1" applyBorder="1" applyAlignment="1" applyProtection="1">
      <alignment horizontal="center" vertical="center"/>
      <protection locked="0"/>
    </xf>
    <xf numFmtId="0" fontId="20" fillId="0" borderId="134" xfId="0" applyFont="1" applyFill="1" applyBorder="1" applyAlignment="1" applyProtection="1">
      <alignment horizontal="center" vertical="center"/>
      <protection locked="0"/>
    </xf>
    <xf numFmtId="0" fontId="22" fillId="0" borderId="156" xfId="0" applyFont="1" applyFill="1" applyBorder="1" applyAlignment="1" applyProtection="1">
      <alignment horizontal="center" vertical="center"/>
      <protection locked="0"/>
    </xf>
    <xf numFmtId="0" fontId="20" fillId="0" borderId="91" xfId="0" applyFont="1" applyFill="1" applyBorder="1" applyAlignment="1" applyProtection="1">
      <alignment horizontal="center" vertical="center"/>
      <protection locked="0"/>
    </xf>
    <xf numFmtId="0" fontId="20" fillId="0" borderId="92" xfId="0" applyFont="1" applyFill="1" applyBorder="1" applyAlignment="1" applyProtection="1">
      <alignment horizontal="center" vertical="center"/>
      <protection locked="0"/>
    </xf>
    <xf numFmtId="0" fontId="22" fillId="0" borderId="160" xfId="0" applyFont="1" applyFill="1" applyBorder="1" applyAlignment="1" applyProtection="1">
      <alignment horizontal="center" vertical="center"/>
      <protection locked="0"/>
    </xf>
    <xf numFmtId="0" fontId="22" fillId="0" borderId="157" xfId="0" applyFont="1" applyFill="1" applyBorder="1" applyAlignment="1" applyProtection="1">
      <alignment horizontal="center" vertical="center"/>
      <protection locked="0"/>
    </xf>
    <xf numFmtId="0" fontId="22" fillId="0" borderId="0" xfId="0" applyFont="1" applyFill="1" applyBorder="1" applyAlignment="1" applyProtection="1">
      <alignment horizontal="center" vertical="center"/>
      <protection locked="0"/>
    </xf>
    <xf numFmtId="0" fontId="20" fillId="0" borderId="150" xfId="0" applyFont="1" applyFill="1" applyBorder="1" applyAlignment="1" applyProtection="1">
      <alignment horizontal="center" vertical="center"/>
      <protection locked="0"/>
    </xf>
    <xf numFmtId="0" fontId="20" fillId="0" borderId="151" xfId="0" applyFont="1" applyFill="1" applyBorder="1" applyAlignment="1" applyProtection="1">
      <alignment horizontal="center" vertical="center"/>
      <protection locked="0"/>
    </xf>
    <xf numFmtId="0" fontId="22" fillId="0" borderId="151" xfId="0" applyFont="1" applyFill="1" applyBorder="1" applyAlignment="1" applyProtection="1">
      <alignment horizontal="center" vertical="center"/>
      <protection locked="0"/>
    </xf>
    <xf numFmtId="0" fontId="0" fillId="0" borderId="161" xfId="0" applyFont="1" applyFill="1" applyBorder="1" applyAlignment="1" applyProtection="1">
      <alignment horizontal="center" vertical="center"/>
      <protection locked="0"/>
    </xf>
    <xf numFmtId="0" fontId="0" fillId="0" borderId="154" xfId="0" applyFont="1" applyFill="1" applyBorder="1" applyAlignment="1" applyProtection="1">
      <alignment horizontal="center" vertical="center"/>
      <protection locked="0"/>
    </xf>
    <xf numFmtId="0" fontId="0" fillId="0" borderId="160" xfId="0" applyFont="1" applyFill="1" applyBorder="1" applyAlignment="1" applyProtection="1">
      <alignment horizontal="center" vertical="center"/>
      <protection locked="0"/>
    </xf>
    <xf numFmtId="0" fontId="0" fillId="0" borderId="157" xfId="0" applyFont="1" applyFill="1" applyBorder="1" applyAlignment="1" applyProtection="1">
      <alignment horizontal="center" vertical="center"/>
      <protection locked="0"/>
    </xf>
    <xf numFmtId="0" fontId="22" fillId="0" borderId="142" xfId="0" applyFont="1" applyFill="1" applyBorder="1" applyAlignment="1" applyProtection="1">
      <alignment horizontal="center" vertical="center"/>
      <protection locked="0"/>
    </xf>
    <xf numFmtId="0" fontId="22" fillId="0" borderId="161" xfId="0" applyFont="1" applyFill="1" applyBorder="1" applyAlignment="1" applyProtection="1">
      <alignment horizontal="center" vertical="center"/>
      <protection locked="0"/>
    </xf>
    <xf numFmtId="0" fontId="0" fillId="0" borderId="92" xfId="0" applyFont="1" applyBorder="1" applyAlignment="1" applyProtection="1">
      <alignment vertical="center"/>
    </xf>
    <xf numFmtId="0" fontId="0" fillId="0" borderId="92" xfId="0" applyBorder="1" applyAlignment="1" applyProtection="1">
      <alignment vertical="center"/>
    </xf>
    <xf numFmtId="0" fontId="20" fillId="0" borderId="13" xfId="0" applyFont="1" applyFill="1" applyBorder="1" applyAlignment="1" applyProtection="1">
      <alignment horizontal="center" vertical="center"/>
    </xf>
    <xf numFmtId="0" fontId="22" fillId="0" borderId="92" xfId="0" applyFont="1" applyFill="1" applyBorder="1" applyAlignment="1" applyProtection="1">
      <alignment vertical="center"/>
    </xf>
    <xf numFmtId="0" fontId="80" fillId="0" borderId="18" xfId="0" applyFont="1" applyFill="1" applyBorder="1" applyAlignment="1" applyProtection="1">
      <alignment horizontal="center" vertical="center"/>
      <protection locked="0"/>
    </xf>
    <xf numFmtId="0" fontId="20" fillId="0" borderId="137" xfId="0" applyFont="1" applyFill="1" applyBorder="1" applyAlignment="1" applyProtection="1">
      <alignment vertical="center"/>
      <protection locked="0"/>
    </xf>
    <xf numFmtId="0" fontId="20" fillId="0" borderId="138" xfId="0" applyFont="1" applyFill="1" applyBorder="1" applyAlignment="1" applyProtection="1">
      <alignment vertical="center"/>
      <protection locked="0"/>
    </xf>
    <xf numFmtId="49" fontId="20" fillId="20" borderId="172" xfId="0" applyNumberFormat="1" applyFont="1" applyFill="1" applyBorder="1" applyAlignment="1" applyProtection="1">
      <alignment horizontal="left" vertical="center" indent="2"/>
      <protection locked="0"/>
    </xf>
    <xf numFmtId="0" fontId="60" fillId="20" borderId="173" xfId="0" applyFont="1" applyFill="1" applyBorder="1" applyAlignment="1" applyProtection="1">
      <alignment horizontal="center" vertical="center"/>
      <protection locked="0"/>
    </xf>
    <xf numFmtId="0" fontId="20" fillId="20" borderId="173" xfId="0" applyFont="1" applyFill="1" applyBorder="1" applyAlignment="1" applyProtection="1">
      <alignment horizontal="left" vertical="center"/>
      <protection locked="0"/>
    </xf>
    <xf numFmtId="0" fontId="20" fillId="20" borderId="173" xfId="0" applyFont="1" applyFill="1" applyBorder="1" applyAlignment="1" applyProtection="1">
      <alignment horizontal="center" vertical="center"/>
      <protection locked="0"/>
    </xf>
    <xf numFmtId="0" fontId="22" fillId="20" borderId="173" xfId="0" applyFont="1" applyFill="1" applyBorder="1" applyAlignment="1">
      <alignment readingOrder="1"/>
    </xf>
    <xf numFmtId="0" fontId="22" fillId="20" borderId="173" xfId="0" applyFont="1" applyFill="1" applyBorder="1" applyAlignment="1" applyProtection="1">
      <alignment horizontal="center" vertical="center"/>
      <protection locked="0"/>
    </xf>
    <xf numFmtId="0" fontId="22" fillId="20" borderId="173" xfId="0" applyFont="1" applyFill="1" applyBorder="1" applyAlignment="1">
      <alignment vertical="center"/>
    </xf>
    <xf numFmtId="0" fontId="22" fillId="20" borderId="174" xfId="0" applyFont="1" applyFill="1" applyBorder="1" applyAlignment="1">
      <alignment vertical="center"/>
    </xf>
    <xf numFmtId="0" fontId="22" fillId="23" borderId="19" xfId="0" applyFont="1" applyFill="1" applyBorder="1" applyAlignment="1" applyProtection="1">
      <alignment horizontal="center" vertical="center"/>
      <protection locked="0"/>
    </xf>
    <xf numFmtId="0" fontId="22" fillId="23" borderId="142" xfId="0" applyFont="1" applyFill="1" applyBorder="1" applyAlignment="1" applyProtection="1">
      <alignment horizontal="center" vertical="center"/>
    </xf>
    <xf numFmtId="0" fontId="23" fillId="2" borderId="153" xfId="0" applyFont="1" applyFill="1" applyBorder="1" applyAlignment="1" applyProtection="1">
      <alignment horizontal="center" vertical="center"/>
    </xf>
    <xf numFmtId="0" fontId="23" fillId="2" borderId="153" xfId="0" applyFont="1" applyFill="1" applyBorder="1" applyAlignment="1" applyProtection="1">
      <alignment horizontal="left" vertical="center"/>
    </xf>
    <xf numFmtId="0" fontId="23" fillId="2" borderId="154" xfId="0" applyFont="1" applyFill="1" applyBorder="1" applyAlignment="1" applyProtection="1">
      <alignment horizontal="left" vertical="center"/>
    </xf>
    <xf numFmtId="0" fontId="22" fillId="0" borderId="19" xfId="0" applyFont="1" applyFill="1" applyBorder="1" applyAlignment="1" applyProtection="1">
      <alignment horizontal="center" wrapText="1"/>
      <protection locked="0"/>
    </xf>
    <xf numFmtId="0" fontId="20" fillId="0" borderId="146" xfId="0" applyFont="1" applyFill="1" applyBorder="1" applyAlignment="1" applyProtection="1">
      <alignment horizontal="center" vertical="center"/>
      <protection locked="0"/>
    </xf>
    <xf numFmtId="0" fontId="76" fillId="0" borderId="122" xfId="0" applyFont="1" applyFill="1" applyBorder="1" applyAlignment="1" applyProtection="1">
      <alignment horizontal="center" vertical="center"/>
    </xf>
    <xf numFmtId="0" fontId="22" fillId="0" borderId="122" xfId="0" applyFont="1" applyFill="1" applyBorder="1" applyAlignment="1" applyProtection="1">
      <alignment horizontal="center" vertical="center"/>
      <protection locked="0"/>
    </xf>
    <xf numFmtId="0" fontId="20" fillId="0" borderId="176" xfId="0" applyFont="1" applyFill="1" applyBorder="1" applyAlignment="1" applyProtection="1">
      <alignment horizontal="center" vertical="center"/>
      <protection locked="0"/>
    </xf>
    <xf numFmtId="0" fontId="20" fillId="0" borderId="177" xfId="0" applyFont="1" applyFill="1" applyBorder="1" applyAlignment="1" applyProtection="1">
      <alignment horizontal="center" vertical="center"/>
      <protection locked="0"/>
    </xf>
    <xf numFmtId="0" fontId="22" fillId="0" borderId="177" xfId="0" applyFont="1" applyFill="1" applyBorder="1" applyAlignment="1" applyProtection="1">
      <alignment horizontal="center" vertical="center"/>
      <protection locked="0"/>
    </xf>
    <xf numFmtId="0" fontId="22" fillId="0" borderId="176" xfId="0" applyFont="1" applyFill="1" applyBorder="1" applyAlignment="1" applyProtection="1">
      <alignment horizontal="center" vertical="center"/>
      <protection locked="0"/>
    </xf>
    <xf numFmtId="0" fontId="22" fillId="0" borderId="180" xfId="0" applyFont="1" applyFill="1" applyBorder="1" applyAlignment="1" applyProtection="1">
      <alignment horizontal="center" vertical="center"/>
      <protection locked="0"/>
    </xf>
    <xf numFmtId="0" fontId="59" fillId="0" borderId="186" xfId="0" applyFont="1" applyBorder="1" applyAlignment="1">
      <alignment horizontal="center" vertical="center"/>
    </xf>
    <xf numFmtId="0" fontId="79" fillId="0" borderId="13" xfId="0" applyFont="1" applyFill="1" applyBorder="1" applyAlignment="1" applyProtection="1">
      <alignment vertical="center"/>
    </xf>
    <xf numFmtId="0" fontId="79" fillId="0" borderId="0" xfId="0" applyFont="1" applyFill="1" applyBorder="1" applyAlignment="1" applyProtection="1">
      <alignment vertical="center"/>
    </xf>
    <xf numFmtId="0" fontId="46" fillId="0" borderId="0" xfId="0" applyFont="1" applyFill="1" applyBorder="1" applyAlignment="1" applyProtection="1">
      <alignment vertical="center"/>
      <protection locked="0"/>
    </xf>
    <xf numFmtId="0" fontId="0" fillId="0" borderId="0" xfId="0" applyFont="1" applyBorder="1" applyAlignment="1">
      <alignment vertical="center" wrapText="1"/>
    </xf>
    <xf numFmtId="0" fontId="0" fillId="25" borderId="0" xfId="0" applyFill="1" applyAlignment="1">
      <alignment vertical="center"/>
    </xf>
    <xf numFmtId="0" fontId="20" fillId="26" borderId="43" xfId="0" applyFont="1" applyFill="1" applyBorder="1" applyAlignment="1" applyProtection="1">
      <alignment horizontal="center" vertical="center" textRotation="255"/>
    </xf>
    <xf numFmtId="49" fontId="20" fillId="26" borderId="0" xfId="0" applyNumberFormat="1" applyFont="1" applyFill="1" applyBorder="1" applyAlignment="1">
      <alignment horizontal="center" vertical="center"/>
    </xf>
    <xf numFmtId="49" fontId="0" fillId="26" borderId="13" xfId="0" applyNumberFormat="1" applyFont="1" applyFill="1" applyBorder="1" applyAlignment="1" applyProtection="1">
      <alignment horizontal="left" vertical="center"/>
      <protection locked="0"/>
    </xf>
    <xf numFmtId="49" fontId="0" fillId="26" borderId="0" xfId="0" applyNumberFormat="1" applyFont="1" applyFill="1" applyBorder="1" applyAlignment="1" applyProtection="1">
      <alignment horizontal="left" vertical="center"/>
      <protection locked="0"/>
    </xf>
    <xf numFmtId="0" fontId="81" fillId="26" borderId="0" xfId="0" applyFont="1" applyFill="1" applyBorder="1" applyAlignment="1" applyProtection="1">
      <alignment horizontal="left" vertical="center" indent="1"/>
      <protection locked="0"/>
    </xf>
    <xf numFmtId="0" fontId="81" fillId="26" borderId="14" xfId="0" applyFont="1" applyFill="1" applyBorder="1" applyAlignment="1" applyProtection="1">
      <alignment horizontal="left" vertical="center" indent="1"/>
      <protection locked="0"/>
    </xf>
    <xf numFmtId="0" fontId="22" fillId="26" borderId="0" xfId="0" applyFont="1" applyFill="1" applyBorder="1" applyAlignment="1" applyProtection="1">
      <alignment horizontal="center" vertical="center"/>
    </xf>
    <xf numFmtId="0" fontId="20" fillId="26" borderId="13" xfId="0" applyFont="1" applyFill="1" applyBorder="1" applyAlignment="1" applyProtection="1">
      <alignment horizontal="center" vertical="center" wrapText="1"/>
    </xf>
    <xf numFmtId="0" fontId="20" fillId="26" borderId="0" xfId="0" applyFont="1" applyFill="1" applyBorder="1" applyAlignment="1" applyProtection="1">
      <alignment horizontal="center" vertical="center" wrapText="1"/>
    </xf>
    <xf numFmtId="0" fontId="20" fillId="26" borderId="14" xfId="0" applyFont="1" applyFill="1" applyBorder="1" applyAlignment="1" applyProtection="1">
      <alignment horizontal="center" vertical="center" wrapText="1"/>
    </xf>
    <xf numFmtId="0" fontId="20" fillId="26" borderId="23" xfId="0" applyFont="1" applyFill="1" applyBorder="1" applyAlignment="1">
      <alignment horizontal="center" vertical="center"/>
    </xf>
    <xf numFmtId="0" fontId="20" fillId="26" borderId="0" xfId="0" applyFont="1" applyFill="1" applyBorder="1" applyAlignment="1">
      <alignment horizontal="center" vertical="center"/>
    </xf>
    <xf numFmtId="0" fontId="20" fillId="26" borderId="18" xfId="0" applyFont="1" applyFill="1" applyBorder="1" applyAlignment="1">
      <alignment horizontal="center" vertical="center"/>
    </xf>
    <xf numFmtId="0" fontId="20" fillId="26" borderId="14" xfId="0" applyFont="1" applyFill="1" applyBorder="1" applyAlignment="1">
      <alignment horizontal="center" vertical="center"/>
    </xf>
    <xf numFmtId="0" fontId="20" fillId="26" borderId="199" xfId="0" applyFont="1" applyFill="1" applyBorder="1" applyAlignment="1" applyProtection="1">
      <alignment horizontal="center" vertical="center" textRotation="255"/>
    </xf>
    <xf numFmtId="49" fontId="20" fillId="26" borderId="95" xfId="0" applyNumberFormat="1" applyFont="1" applyFill="1" applyBorder="1" applyAlignment="1">
      <alignment horizontal="center" vertical="center"/>
    </xf>
    <xf numFmtId="49" fontId="0" fillId="26" borderId="200" xfId="0" applyNumberFormat="1" applyFont="1" applyFill="1" applyBorder="1" applyAlignment="1" applyProtection="1">
      <alignment horizontal="left" vertical="center"/>
      <protection locked="0"/>
    </xf>
    <xf numFmtId="49" fontId="0" fillId="26" borderId="95" xfId="0" applyNumberFormat="1" applyFont="1" applyFill="1" applyBorder="1" applyAlignment="1" applyProtection="1">
      <alignment horizontal="left" vertical="center"/>
      <protection locked="0"/>
    </xf>
    <xf numFmtId="0" fontId="81" fillId="26" borderId="95" xfId="0" applyFont="1" applyFill="1" applyBorder="1" applyAlignment="1" applyProtection="1">
      <alignment horizontal="left" vertical="center" indent="1"/>
      <protection locked="0"/>
    </xf>
    <xf numFmtId="0" fontId="81" fillId="26" borderId="201" xfId="0" applyFont="1" applyFill="1" applyBorder="1" applyAlignment="1" applyProtection="1">
      <alignment horizontal="left" vertical="center" indent="1"/>
      <protection locked="0"/>
    </xf>
    <xf numFmtId="0" fontId="22" fillId="26" borderId="95" xfId="0" applyFont="1" applyFill="1" applyBorder="1" applyAlignment="1" applyProtection="1">
      <alignment horizontal="center" vertical="center"/>
    </xf>
    <xf numFmtId="0" fontId="20" fillId="26" borderId="200" xfId="0" applyFont="1" applyFill="1" applyBorder="1" applyAlignment="1" applyProtection="1">
      <alignment horizontal="center" vertical="center" wrapText="1"/>
    </xf>
    <xf numFmtId="0" fontId="20" fillId="26" borderId="95" xfId="0" applyFont="1" applyFill="1" applyBorder="1" applyAlignment="1" applyProtection="1">
      <alignment horizontal="center" vertical="center" wrapText="1"/>
    </xf>
    <xf numFmtId="0" fontId="20" fillId="26" borderId="201" xfId="0" applyFont="1" applyFill="1" applyBorder="1" applyAlignment="1" applyProtection="1">
      <alignment horizontal="center" vertical="center" wrapText="1"/>
    </xf>
    <xf numFmtId="0" fontId="20" fillId="26" borderId="95" xfId="0" applyFont="1" applyFill="1" applyBorder="1" applyAlignment="1">
      <alignment horizontal="center" vertical="center" wrapText="1"/>
    </xf>
    <xf numFmtId="0" fontId="20" fillId="26" borderId="202" xfId="0" applyFont="1" applyFill="1" applyBorder="1" applyAlignment="1">
      <alignment horizontal="center" vertical="center" wrapText="1"/>
    </xf>
    <xf numFmtId="0" fontId="20" fillId="26" borderId="203" xfId="0" applyFont="1" applyFill="1" applyBorder="1" applyAlignment="1">
      <alignment horizontal="center" vertical="center" wrapText="1"/>
    </xf>
    <xf numFmtId="0" fontId="20" fillId="26" borderId="203" xfId="0" applyFont="1" applyFill="1" applyBorder="1" applyAlignment="1">
      <alignment horizontal="center" vertical="center"/>
    </xf>
    <xf numFmtId="0" fontId="20" fillId="26" borderId="95" xfId="0" applyFont="1" applyFill="1" applyBorder="1" applyAlignment="1">
      <alignment horizontal="center" vertical="center"/>
    </xf>
    <xf numFmtId="0" fontId="20" fillId="26" borderId="202" xfId="0" applyFont="1" applyFill="1" applyBorder="1" applyAlignment="1">
      <alignment horizontal="center" vertical="center"/>
    </xf>
    <xf numFmtId="0" fontId="20" fillId="26" borderId="96" xfId="0" applyFont="1" applyFill="1" applyBorder="1" applyAlignment="1">
      <alignment horizontal="center" vertical="center"/>
    </xf>
    <xf numFmtId="0" fontId="77" fillId="27" borderId="199" xfId="0" applyFont="1" applyFill="1" applyBorder="1" applyAlignment="1" applyProtection="1">
      <alignment horizontal="center" vertical="center" textRotation="90" wrapText="1"/>
    </xf>
    <xf numFmtId="0" fontId="20" fillId="0" borderId="138" xfId="0" applyFont="1" applyFill="1" applyBorder="1" applyAlignment="1" applyProtection="1">
      <alignment horizontal="center" vertical="center"/>
      <protection locked="0"/>
    </xf>
    <xf numFmtId="0" fontId="20" fillId="0" borderId="91" xfId="0" applyFont="1" applyFill="1" applyBorder="1" applyAlignment="1" applyProtection="1">
      <alignment horizontal="center" vertical="center"/>
      <protection locked="0"/>
    </xf>
    <xf numFmtId="0" fontId="20" fillId="0" borderId="93" xfId="0" applyFont="1" applyFill="1" applyBorder="1" applyAlignment="1" applyProtection="1">
      <alignment horizontal="center" vertical="center"/>
      <protection locked="0"/>
    </xf>
    <xf numFmtId="0" fontId="20" fillId="0" borderId="13" xfId="0" applyFont="1" applyFill="1" applyBorder="1" applyAlignment="1" applyProtection="1">
      <alignment horizontal="center" vertical="center"/>
    </xf>
    <xf numFmtId="0" fontId="22" fillId="0" borderId="19" xfId="0" applyFont="1" applyFill="1" applyBorder="1" applyAlignment="1" applyProtection="1">
      <alignment horizontal="center" vertical="center" wrapText="1"/>
      <protection locked="0"/>
    </xf>
    <xf numFmtId="0" fontId="20" fillId="0" borderId="0" xfId="0" applyFont="1" applyFill="1" applyBorder="1" applyAlignment="1" applyProtection="1">
      <alignment horizontal="center" vertical="center"/>
      <protection locked="0"/>
    </xf>
    <xf numFmtId="0" fontId="22" fillId="0" borderId="0" xfId="0" applyFont="1" applyFill="1" applyBorder="1" applyAlignment="1" applyProtection="1">
      <alignment horizontal="center" vertical="center"/>
      <protection locked="0"/>
    </xf>
    <xf numFmtId="0" fontId="22" fillId="0" borderId="138" xfId="0" applyFont="1" applyFill="1" applyBorder="1" applyAlignment="1" applyProtection="1">
      <alignment horizontal="center" vertical="center"/>
      <protection locked="0"/>
    </xf>
    <xf numFmtId="0" fontId="22" fillId="0" borderId="153" xfId="0" applyFont="1" applyFill="1" applyBorder="1" applyAlignment="1" applyProtection="1">
      <alignment horizontal="center" vertical="center"/>
    </xf>
    <xf numFmtId="0" fontId="22" fillId="0" borderId="19" xfId="0" applyFont="1" applyFill="1" applyBorder="1" applyAlignment="1" applyProtection="1">
      <alignment horizontal="center" vertical="center"/>
    </xf>
    <xf numFmtId="0" fontId="22" fillId="0" borderId="142" xfId="0" applyFont="1" applyFill="1" applyBorder="1" applyAlignment="1" applyProtection="1">
      <alignment horizontal="center" vertical="center"/>
    </xf>
    <xf numFmtId="0" fontId="22" fillId="23" borderId="18" xfId="0" applyFont="1" applyFill="1" applyBorder="1" applyAlignment="1" applyProtection="1">
      <alignment horizontal="center" vertical="center"/>
      <protection locked="0"/>
    </xf>
    <xf numFmtId="0" fontId="22" fillId="23" borderId="18" xfId="0" applyFont="1" applyFill="1" applyBorder="1" applyAlignment="1" applyProtection="1">
      <alignment horizontal="center" vertical="center"/>
    </xf>
    <xf numFmtId="0" fontId="22" fillId="0" borderId="168" xfId="0" applyFont="1" applyFill="1" applyBorder="1" applyAlignment="1" applyProtection="1">
      <alignment horizontal="center" vertical="center"/>
      <protection locked="0"/>
    </xf>
    <xf numFmtId="0" fontId="109" fillId="0" borderId="0" xfId="146" applyNumberFormat="1" applyFont="1" applyFill="1" applyBorder="1" applyAlignment="1" applyProtection="1">
      <alignment vertical="center" wrapText="1"/>
    </xf>
    <xf numFmtId="182" fontId="109" fillId="67" borderId="0" xfId="146" applyNumberFormat="1" applyFont="1" applyFill="1" applyBorder="1" applyAlignment="1" applyProtection="1">
      <alignment horizontal="center" vertical="center" wrapText="1"/>
    </xf>
    <xf numFmtId="0" fontId="109" fillId="66" borderId="0" xfId="146" applyNumberFormat="1" applyFont="1" applyFill="1" applyBorder="1" applyAlignment="1" applyProtection="1">
      <alignment vertical="center" wrapText="1"/>
    </xf>
    <xf numFmtId="182" fontId="109" fillId="0" borderId="0" xfId="146" applyNumberFormat="1" applyFont="1" applyFill="1" applyBorder="1" applyAlignment="1" applyProtection="1">
      <alignment horizontal="center" vertical="center" wrapText="1"/>
    </xf>
    <xf numFmtId="0" fontId="22" fillId="0" borderId="20" xfId="0" applyFont="1" applyFill="1" applyBorder="1" applyAlignment="1" applyProtection="1">
      <alignment horizontal="center" vertical="center"/>
      <protection locked="0"/>
    </xf>
    <xf numFmtId="0" fontId="22" fillId="0" borderId="20" xfId="0" applyFont="1" applyFill="1" applyBorder="1" applyAlignment="1" applyProtection="1">
      <alignment horizontal="center" wrapText="1"/>
      <protection locked="0"/>
    </xf>
    <xf numFmtId="0" fontId="20" fillId="0" borderId="13" xfId="0" applyFont="1" applyFill="1" applyBorder="1" applyAlignment="1" applyProtection="1">
      <alignment vertical="center"/>
      <protection locked="0"/>
    </xf>
    <xf numFmtId="0" fontId="20" fillId="0" borderId="0" xfId="0" applyFont="1" applyFill="1" applyBorder="1" applyAlignment="1" applyProtection="1">
      <alignment vertical="center"/>
      <protection locked="0"/>
    </xf>
    <xf numFmtId="0" fontId="22" fillId="0" borderId="20" xfId="0" applyFont="1" applyFill="1" applyBorder="1" applyAlignment="1" applyProtection="1">
      <alignment horizontal="center" vertical="center"/>
    </xf>
    <xf numFmtId="0" fontId="80" fillId="0" borderId="0" xfId="0" applyFont="1" applyFill="1" applyAlignment="1">
      <alignment vertical="center"/>
    </xf>
    <xf numFmtId="0" fontId="22" fillId="0" borderId="20" xfId="0" applyFont="1" applyFill="1" applyBorder="1" applyAlignment="1" applyProtection="1">
      <alignment horizontal="center" vertical="center" wrapText="1"/>
      <protection locked="0"/>
    </xf>
    <xf numFmtId="0" fontId="20" fillId="0" borderId="168" xfId="0" applyFont="1" applyFill="1" applyBorder="1" applyAlignment="1" applyProtection="1">
      <alignment vertical="center"/>
    </xf>
    <xf numFmtId="0" fontId="20" fillId="0" borderId="138" xfId="0" applyFont="1" applyFill="1" applyBorder="1" applyAlignment="1" applyProtection="1">
      <alignment vertical="center"/>
    </xf>
    <xf numFmtId="0" fontId="20" fillId="0" borderId="137" xfId="0" applyFont="1" applyFill="1" applyBorder="1" applyAlignment="1" applyProtection="1">
      <alignment horizontal="center" vertical="center"/>
    </xf>
    <xf numFmtId="0" fontId="20" fillId="0" borderId="138" xfId="0" applyFont="1" applyFill="1" applyBorder="1" applyAlignment="1" applyProtection="1">
      <alignment horizontal="center" vertical="center"/>
    </xf>
    <xf numFmtId="0" fontId="23" fillId="2" borderId="19" xfId="0" applyFont="1" applyFill="1" applyBorder="1" applyAlignment="1" applyProtection="1">
      <alignment horizontal="center" vertical="center"/>
    </xf>
    <xf numFmtId="0" fontId="23" fillId="2" borderId="19" xfId="0" applyFont="1" applyFill="1" applyBorder="1" applyAlignment="1" applyProtection="1">
      <alignment horizontal="left" vertical="center"/>
    </xf>
    <xf numFmtId="0" fontId="23" fillId="2" borderId="155" xfId="0" applyFont="1" applyFill="1" applyBorder="1" applyAlignment="1" applyProtection="1">
      <alignment horizontal="left" vertical="center"/>
    </xf>
    <xf numFmtId="0" fontId="22" fillId="0" borderId="154" xfId="0" applyFont="1" applyFill="1" applyBorder="1" applyAlignment="1" applyProtection="1">
      <alignment horizontal="center" vertical="center"/>
    </xf>
    <xf numFmtId="0" fontId="22" fillId="0" borderId="155" xfId="0" applyFont="1" applyFill="1" applyBorder="1" applyAlignment="1" applyProtection="1">
      <alignment horizontal="center" wrapText="1"/>
      <protection locked="0"/>
    </xf>
    <xf numFmtId="0" fontId="22" fillId="0" borderId="155" xfId="0" applyFont="1" applyFill="1" applyBorder="1" applyAlignment="1" applyProtection="1">
      <alignment horizontal="center" vertical="center"/>
    </xf>
    <xf numFmtId="0" fontId="22" fillId="0" borderId="157" xfId="0" applyFont="1" applyFill="1" applyBorder="1" applyAlignment="1" applyProtection="1">
      <alignment horizontal="center" vertical="center"/>
    </xf>
    <xf numFmtId="0" fontId="22" fillId="0" borderId="141" xfId="0" applyFont="1" applyFill="1" applyBorder="1" applyAlignment="1" applyProtection="1">
      <alignment horizontal="center" vertical="center" wrapText="1"/>
      <protection locked="0"/>
    </xf>
    <xf numFmtId="0" fontId="22" fillId="0" borderId="18" xfId="0" applyFont="1" applyFill="1" applyBorder="1" applyAlignment="1" applyProtection="1">
      <alignment horizontal="center" vertical="center" wrapText="1"/>
      <protection locked="0"/>
    </xf>
    <xf numFmtId="0" fontId="20" fillId="0" borderId="138" xfId="0" applyFont="1" applyFill="1" applyBorder="1" applyAlignment="1" applyProtection="1">
      <alignment horizontal="center" vertical="center"/>
      <protection locked="0"/>
    </xf>
    <xf numFmtId="0" fontId="22" fillId="0" borderId="141" xfId="0" applyFont="1" applyFill="1" applyBorder="1" applyAlignment="1" applyProtection="1">
      <alignment horizontal="center" vertical="center"/>
    </xf>
    <xf numFmtId="0" fontId="22" fillId="0" borderId="162" xfId="0" applyFont="1" applyFill="1" applyBorder="1" applyAlignment="1" applyProtection="1">
      <alignment horizontal="center" vertical="center"/>
    </xf>
    <xf numFmtId="0" fontId="22" fillId="0" borderId="18" xfId="0" applyFont="1" applyFill="1" applyBorder="1" applyAlignment="1" applyProtection="1">
      <alignment horizontal="center" vertical="center"/>
    </xf>
    <xf numFmtId="0" fontId="0" fillId="24" borderId="0" xfId="0" applyFill="1" applyAlignment="1">
      <alignment vertical="center"/>
    </xf>
    <xf numFmtId="0" fontId="0" fillId="82" borderId="0" xfId="0" applyFill="1" applyAlignment="1" applyProtection="1">
      <alignment vertical="center"/>
    </xf>
    <xf numFmtId="0" fontId="0" fillId="82" borderId="0" xfId="0" applyFill="1" applyAlignment="1">
      <alignment vertical="center"/>
    </xf>
    <xf numFmtId="0" fontId="20" fillId="82" borderId="0" xfId="0" applyFont="1" applyFill="1" applyBorder="1" applyAlignment="1" applyProtection="1">
      <alignment horizontal="center" vertical="center"/>
    </xf>
    <xf numFmtId="0" fontId="24" fillId="82" borderId="0" xfId="0" applyFont="1" applyFill="1" applyAlignment="1" applyProtection="1">
      <alignment vertical="center"/>
    </xf>
    <xf numFmtId="0" fontId="20" fillId="83" borderId="95" xfId="0" applyFont="1" applyFill="1" applyBorder="1" applyAlignment="1">
      <alignment horizontal="center" vertical="center" wrapText="1"/>
    </xf>
    <xf numFmtId="0" fontId="20" fillId="83" borderId="202" xfId="0" applyFont="1" applyFill="1" applyBorder="1" applyAlignment="1">
      <alignment horizontal="center" vertical="center" wrapText="1"/>
    </xf>
    <xf numFmtId="0" fontId="20" fillId="83" borderId="203" xfId="0" applyFont="1" applyFill="1" applyBorder="1" applyAlignment="1">
      <alignment horizontal="center" vertical="center" wrapText="1"/>
    </xf>
    <xf numFmtId="0" fontId="20" fillId="83" borderId="0" xfId="0" applyFont="1" applyFill="1" applyBorder="1" applyAlignment="1">
      <alignment horizontal="center" vertical="center" wrapText="1"/>
    </xf>
    <xf numFmtId="0" fontId="20" fillId="83" borderId="18" xfId="0" applyFont="1" applyFill="1" applyBorder="1" applyAlignment="1">
      <alignment horizontal="center" vertical="center" wrapText="1"/>
    </xf>
    <xf numFmtId="0" fontId="20" fillId="83" borderId="23" xfId="0" applyFont="1" applyFill="1" applyBorder="1" applyAlignment="1">
      <alignment horizontal="center" vertical="center" wrapText="1"/>
    </xf>
    <xf numFmtId="0" fontId="22" fillId="85" borderId="0" xfId="0" applyFont="1" applyFill="1" applyBorder="1" applyAlignment="1" applyProtection="1">
      <alignment horizontal="center" vertical="center"/>
    </xf>
    <xf numFmtId="0" fontId="25" fillId="85" borderId="0" xfId="0" applyFont="1" applyFill="1" applyBorder="1" applyAlignment="1" applyProtection="1">
      <alignment horizontal="center" vertical="center"/>
    </xf>
    <xf numFmtId="0" fontId="24" fillId="85" borderId="0" xfId="0" applyFont="1" applyFill="1" applyAlignment="1" applyProtection="1">
      <alignment vertical="center"/>
    </xf>
    <xf numFmtId="0" fontId="20" fillId="85" borderId="0" xfId="0" applyFont="1" applyFill="1" applyBorder="1" applyAlignment="1" applyProtection="1">
      <alignment horizontal="center" vertical="center"/>
    </xf>
    <xf numFmtId="0" fontId="59" fillId="85" borderId="133" xfId="0" applyFont="1" applyFill="1" applyBorder="1" applyAlignment="1">
      <alignment horizontal="center" vertical="center" wrapText="1"/>
    </xf>
    <xf numFmtId="0" fontId="73" fillId="85" borderId="133" xfId="0" applyFont="1" applyFill="1" applyBorder="1" applyAlignment="1">
      <alignment horizontal="center" vertical="center" wrapText="1"/>
    </xf>
    <xf numFmtId="0" fontId="80" fillId="86" borderId="144" xfId="0" applyFont="1" applyFill="1" applyBorder="1" applyAlignment="1">
      <alignment readingOrder="1"/>
    </xf>
    <xf numFmtId="0" fontId="22" fillId="86" borderId="144" xfId="0" applyFont="1" applyFill="1" applyBorder="1" applyAlignment="1">
      <alignment readingOrder="1"/>
    </xf>
    <xf numFmtId="0" fontId="20" fillId="85" borderId="19" xfId="0" applyFont="1" applyFill="1" applyBorder="1" applyAlignment="1" applyProtection="1">
      <alignment horizontal="center" vertical="center"/>
      <protection locked="0"/>
    </xf>
    <xf numFmtId="0" fontId="22" fillId="85" borderId="138" xfId="0" applyFont="1" applyFill="1" applyBorder="1" applyAlignment="1" applyProtection="1">
      <alignment horizontal="center" vertical="center" wrapText="1"/>
      <protection locked="0"/>
    </xf>
    <xf numFmtId="0" fontId="22" fillId="85" borderId="18" xfId="0" applyFont="1" applyFill="1" applyBorder="1" applyAlignment="1" applyProtection="1">
      <alignment horizontal="center" vertical="center"/>
    </xf>
    <xf numFmtId="0" fontId="22" fillId="85" borderId="19" xfId="0" applyFont="1" applyFill="1" applyBorder="1" applyAlignment="1" applyProtection="1">
      <alignment horizontal="center" vertical="center"/>
    </xf>
    <xf numFmtId="0" fontId="22" fillId="85" borderId="138" xfId="0" applyFont="1" applyFill="1" applyBorder="1" applyAlignment="1" applyProtection="1">
      <alignment horizontal="center" vertical="center"/>
      <protection locked="0"/>
    </xf>
    <xf numFmtId="0" fontId="22" fillId="85" borderId="0" xfId="0" applyFont="1" applyFill="1" applyBorder="1" applyAlignment="1" applyProtection="1">
      <alignment horizontal="center" vertical="center"/>
      <protection locked="0"/>
    </xf>
    <xf numFmtId="0" fontId="22" fillId="85" borderId="52" xfId="0" applyFont="1" applyFill="1" applyBorder="1" applyAlignment="1" applyProtection="1">
      <alignment horizontal="center" vertical="center"/>
      <protection locked="0"/>
    </xf>
    <xf numFmtId="0" fontId="20" fillId="85" borderId="0" xfId="0" applyFont="1" applyFill="1" applyBorder="1" applyAlignment="1" applyProtection="1">
      <alignment horizontal="center" vertical="center"/>
      <protection locked="0"/>
    </xf>
    <xf numFmtId="0" fontId="22" fillId="85" borderId="168" xfId="0" applyFont="1" applyFill="1" applyBorder="1" applyAlignment="1" applyProtection="1">
      <alignment horizontal="center" vertical="center"/>
      <protection locked="0"/>
    </xf>
    <xf numFmtId="0" fontId="22" fillId="85" borderId="151" xfId="0" applyFont="1" applyFill="1" applyBorder="1" applyAlignment="1" applyProtection="1">
      <alignment horizontal="center" vertical="center"/>
      <protection locked="0"/>
    </xf>
    <xf numFmtId="0" fontId="22" fillId="85" borderId="155" xfId="0" applyFont="1" applyFill="1" applyBorder="1" applyAlignment="1" applyProtection="1">
      <alignment horizontal="center" vertical="center"/>
      <protection locked="0"/>
    </xf>
    <xf numFmtId="0" fontId="22" fillId="85" borderId="93" xfId="0" applyFont="1" applyFill="1" applyBorder="1" applyAlignment="1" applyProtection="1">
      <alignment horizontal="center" vertical="center"/>
      <protection locked="0"/>
    </xf>
    <xf numFmtId="0" fontId="22" fillId="86" borderId="173" xfId="0" applyFont="1" applyFill="1" applyBorder="1" applyAlignment="1">
      <alignment readingOrder="1"/>
    </xf>
    <xf numFmtId="0" fontId="22" fillId="85" borderId="19" xfId="0" applyFont="1" applyFill="1" applyBorder="1" applyAlignment="1" applyProtection="1">
      <alignment horizontal="center" wrapText="1"/>
      <protection locked="0"/>
    </xf>
    <xf numFmtId="0" fontId="22" fillId="85" borderId="19" xfId="0" applyFont="1" applyFill="1" applyBorder="1" applyAlignment="1" applyProtection="1">
      <alignment horizontal="center" vertical="center"/>
      <protection locked="0"/>
    </xf>
    <xf numFmtId="0" fontId="22" fillId="85" borderId="142" xfId="0" applyFont="1" applyFill="1" applyBorder="1" applyAlignment="1" applyProtection="1">
      <alignment horizontal="center" vertical="center"/>
      <protection locked="0"/>
    </xf>
    <xf numFmtId="0" fontId="22" fillId="85" borderId="19" xfId="0" applyFont="1" applyFill="1" applyBorder="1" applyAlignment="1">
      <alignment horizontal="center" vertical="center"/>
    </xf>
    <xf numFmtId="0" fontId="22" fillId="85" borderId="135" xfId="0" applyFont="1" applyFill="1" applyBorder="1" applyAlignment="1" applyProtection="1">
      <alignment horizontal="center" vertical="center"/>
      <protection locked="0"/>
    </xf>
    <xf numFmtId="0" fontId="22" fillId="85" borderId="142" xfId="0" applyFont="1" applyFill="1" applyBorder="1" applyAlignment="1" applyProtection="1">
      <alignment horizontal="center" vertical="center"/>
    </xf>
    <xf numFmtId="0" fontId="0" fillId="85" borderId="0" xfId="0" applyFill="1" applyAlignment="1" applyProtection="1">
      <alignment vertical="center"/>
    </xf>
    <xf numFmtId="0" fontId="22" fillId="87" borderId="0" xfId="0" applyFont="1" applyFill="1" applyBorder="1" applyAlignment="1" applyProtection="1">
      <alignment horizontal="center" vertical="center"/>
    </xf>
    <xf numFmtId="0" fontId="25" fillId="87" borderId="0" xfId="0" applyFont="1" applyFill="1" applyBorder="1" applyAlignment="1" applyProtection="1">
      <alignment horizontal="center" vertical="center"/>
    </xf>
    <xf numFmtId="0" fontId="24" fillId="87" borderId="0" xfId="0" applyFont="1" applyFill="1" applyAlignment="1" applyProtection="1">
      <alignment vertical="center"/>
    </xf>
    <xf numFmtId="0" fontId="20" fillId="87" borderId="0" xfId="0" applyFont="1" applyFill="1" applyBorder="1" applyAlignment="1" applyProtection="1">
      <alignment horizontal="center" vertical="center"/>
    </xf>
    <xf numFmtId="0" fontId="59" fillId="87" borderId="133" xfId="0" applyFont="1" applyFill="1" applyBorder="1" applyAlignment="1">
      <alignment horizontal="center" vertical="center" wrapText="1"/>
    </xf>
    <xf numFmtId="0" fontId="0" fillId="87" borderId="0" xfId="0" applyFill="1" applyAlignment="1" applyProtection="1">
      <alignment vertical="center"/>
    </xf>
    <xf numFmtId="0" fontId="22" fillId="0" borderId="19" xfId="0" applyFont="1" applyFill="1" applyBorder="1" applyAlignment="1" applyProtection="1">
      <alignment horizontal="center" vertical="center" wrapText="1"/>
      <protection locked="0"/>
    </xf>
    <xf numFmtId="0" fontId="22" fillId="0" borderId="19" xfId="0" applyFont="1" applyFill="1" applyBorder="1" applyAlignment="1" applyProtection="1">
      <alignment horizontal="center" vertical="center"/>
      <protection locked="0"/>
    </xf>
    <xf numFmtId="0" fontId="22" fillId="85" borderId="19" xfId="0" applyFont="1" applyFill="1" applyBorder="1" applyAlignment="1" applyProtection="1">
      <alignment horizontal="center" vertical="center" wrapText="1"/>
      <protection locked="0"/>
    </xf>
    <xf numFmtId="0" fontId="22" fillId="85" borderId="151" xfId="0" applyFont="1" applyFill="1" applyBorder="1" applyAlignment="1" applyProtection="1">
      <alignment horizontal="center" vertical="center"/>
    </xf>
    <xf numFmtId="0" fontId="20" fillId="0" borderId="137" xfId="0" applyFont="1" applyFill="1" applyBorder="1" applyAlignment="1" applyProtection="1">
      <alignment horizontal="center" vertical="center"/>
      <protection locked="0"/>
    </xf>
    <xf numFmtId="0" fontId="20" fillId="0" borderId="138" xfId="0" applyFont="1" applyFill="1" applyBorder="1" applyAlignment="1" applyProtection="1">
      <alignment horizontal="center" vertical="center"/>
      <protection locked="0"/>
    </xf>
    <xf numFmtId="0" fontId="20" fillId="0" borderId="91" xfId="0" applyFont="1" applyFill="1" applyBorder="1" applyAlignment="1" applyProtection="1">
      <alignment horizontal="center" vertical="center"/>
      <protection locked="0"/>
    </xf>
    <xf numFmtId="0" fontId="20" fillId="0" borderId="150" xfId="0" applyFont="1" applyFill="1" applyBorder="1" applyAlignment="1" applyProtection="1">
      <alignment horizontal="center" vertical="center"/>
      <protection locked="0"/>
    </xf>
    <xf numFmtId="0" fontId="20" fillId="0" borderId="0" xfId="0" applyFont="1" applyFill="1" applyBorder="1" applyAlignment="1" applyProtection="1">
      <alignment horizontal="center" vertical="center"/>
      <protection locked="0"/>
    </xf>
    <xf numFmtId="0" fontId="20" fillId="0" borderId="151" xfId="0" applyFont="1" applyFill="1" applyBorder="1" applyAlignment="1" applyProtection="1">
      <alignment horizontal="center" vertical="center"/>
      <protection locked="0"/>
    </xf>
    <xf numFmtId="0" fontId="22" fillId="0" borderId="0" xfId="0" applyFont="1" applyFill="1" applyBorder="1" applyAlignment="1" applyProtection="1">
      <alignment horizontal="center" vertical="center"/>
      <protection locked="0"/>
    </xf>
    <xf numFmtId="0" fontId="22" fillId="0" borderId="138" xfId="0" applyFont="1" applyFill="1" applyBorder="1" applyAlignment="1" applyProtection="1">
      <alignment horizontal="center" vertical="center"/>
      <protection locked="0"/>
    </xf>
    <xf numFmtId="0" fontId="20" fillId="0" borderId="150" xfId="0" applyFont="1" applyFill="1" applyBorder="1" applyAlignment="1" applyProtection="1">
      <alignment horizontal="center" vertical="center"/>
      <protection locked="0"/>
    </xf>
    <xf numFmtId="0" fontId="20" fillId="0" borderId="168" xfId="0" applyFont="1" applyFill="1" applyBorder="1" applyAlignment="1" applyProtection="1">
      <alignment horizontal="center" vertical="center"/>
      <protection locked="0"/>
    </xf>
    <xf numFmtId="0" fontId="20" fillId="0" borderId="0" xfId="0" applyFont="1" applyFill="1" applyBorder="1" applyAlignment="1" applyProtection="1">
      <alignment horizontal="center" vertical="center"/>
      <protection locked="0"/>
    </xf>
    <xf numFmtId="0" fontId="20" fillId="0" borderId="151" xfId="0" applyFont="1" applyFill="1" applyBorder="1" applyAlignment="1" applyProtection="1">
      <alignment horizontal="center" vertical="center"/>
      <protection locked="0"/>
    </xf>
    <xf numFmtId="0" fontId="20" fillId="0" borderId="23" xfId="0" applyFont="1" applyFill="1" applyBorder="1" applyAlignment="1" applyProtection="1">
      <alignment horizontal="center" vertical="center"/>
      <protection locked="0"/>
    </xf>
    <xf numFmtId="14" fontId="84" fillId="0" borderId="13" xfId="0" applyNumberFormat="1" applyFont="1" applyFill="1" applyBorder="1" applyAlignment="1" applyProtection="1">
      <alignment horizontal="center" vertical="center"/>
    </xf>
    <xf numFmtId="14" fontId="84" fillId="0" borderId="0" xfId="0" applyNumberFormat="1" applyFont="1" applyFill="1" applyBorder="1" applyAlignment="1" applyProtection="1">
      <alignment horizontal="center" vertical="center"/>
    </xf>
    <xf numFmtId="0" fontId="83" fillId="0" borderId="0" xfId="0" applyFont="1" applyFill="1" applyBorder="1" applyAlignment="1" applyProtection="1">
      <alignment horizontal="center" vertical="center"/>
    </xf>
    <xf numFmtId="0" fontId="22" fillId="91" borderId="0" xfId="0" applyFont="1" applyFill="1" applyBorder="1" applyAlignment="1" applyProtection="1">
      <alignment horizontal="center" vertical="center"/>
    </xf>
    <xf numFmtId="0" fontId="25" fillId="91" borderId="0" xfId="0" applyFont="1" applyFill="1" applyBorder="1" applyAlignment="1" applyProtection="1">
      <alignment horizontal="center" vertical="center"/>
    </xf>
    <xf numFmtId="0" fontId="20" fillId="91" borderId="0" xfId="0" applyFont="1" applyFill="1" applyBorder="1" applyAlignment="1" applyProtection="1">
      <alignment horizontal="center" vertical="center"/>
    </xf>
    <xf numFmtId="0" fontId="0" fillId="91" borderId="0" xfId="0" applyFill="1" applyAlignment="1" applyProtection="1">
      <alignment vertical="center"/>
    </xf>
    <xf numFmtId="0" fontId="20" fillId="92" borderId="203" xfId="0" applyFont="1" applyFill="1" applyBorder="1" applyAlignment="1">
      <alignment horizontal="center" vertical="center" wrapText="1"/>
    </xf>
    <xf numFmtId="0" fontId="20" fillId="92" borderId="95" xfId="0" applyFont="1" applyFill="1" applyBorder="1" applyAlignment="1">
      <alignment horizontal="center" vertical="center" wrapText="1"/>
    </xf>
    <xf numFmtId="0" fontId="20" fillId="92" borderId="202" xfId="0" applyFont="1" applyFill="1" applyBorder="1" applyAlignment="1">
      <alignment horizontal="center" vertical="center" wrapText="1"/>
    </xf>
    <xf numFmtId="0" fontId="20" fillId="92" borderId="23" xfId="0" applyFont="1" applyFill="1" applyBorder="1" applyAlignment="1">
      <alignment horizontal="center" vertical="center" wrapText="1"/>
    </xf>
    <xf numFmtId="0" fontId="20" fillId="92" borderId="0" xfId="0" applyFont="1" applyFill="1" applyBorder="1" applyAlignment="1">
      <alignment horizontal="center" vertical="center" wrapText="1"/>
    </xf>
    <xf numFmtId="0" fontId="20" fillId="92" borderId="18" xfId="0" applyFont="1" applyFill="1" applyBorder="1" applyAlignment="1">
      <alignment horizontal="center" vertical="center" wrapText="1"/>
    </xf>
    <xf numFmtId="0" fontId="22" fillId="94" borderId="0" xfId="0" applyFont="1" applyFill="1" applyBorder="1" applyAlignment="1" applyProtection="1">
      <alignment horizontal="center" vertical="center"/>
    </xf>
    <xf numFmtId="0" fontId="25" fillId="94" borderId="0" xfId="0" applyFont="1" applyFill="1" applyBorder="1" applyAlignment="1" applyProtection="1">
      <alignment horizontal="center" vertical="center"/>
    </xf>
    <xf numFmtId="0" fontId="20" fillId="94" borderId="0" xfId="0" applyFont="1" applyFill="1" applyBorder="1" applyAlignment="1" applyProtection="1">
      <alignment horizontal="center" vertical="center"/>
    </xf>
    <xf numFmtId="0" fontId="59" fillId="94" borderId="133" xfId="0" applyFont="1" applyFill="1" applyBorder="1" applyAlignment="1">
      <alignment horizontal="center" vertical="center" wrapText="1"/>
    </xf>
    <xf numFmtId="0" fontId="22" fillId="95" borderId="144" xfId="0" applyFont="1" applyFill="1" applyBorder="1" applyAlignment="1">
      <alignment readingOrder="1"/>
    </xf>
    <xf numFmtId="0" fontId="80" fillId="95" borderId="144" xfId="0" applyFont="1" applyFill="1" applyBorder="1" applyAlignment="1">
      <alignment readingOrder="1"/>
    </xf>
    <xf numFmtId="0" fontId="20" fillId="94" borderId="0" xfId="0" applyFont="1" applyFill="1" applyBorder="1" applyAlignment="1" applyProtection="1">
      <alignment horizontal="center" vertical="center"/>
      <protection locked="0"/>
    </xf>
    <xf numFmtId="0" fontId="20" fillId="94" borderId="23" xfId="0" applyFont="1" applyFill="1" applyBorder="1" applyAlignment="1" applyProtection="1">
      <alignment horizontal="center" vertical="center"/>
      <protection locked="0"/>
    </xf>
    <xf numFmtId="0" fontId="22" fillId="94" borderId="19" xfId="0" applyFont="1" applyFill="1" applyBorder="1" applyAlignment="1" applyProtection="1">
      <alignment horizontal="center" vertical="center"/>
    </xf>
    <xf numFmtId="0" fontId="22" fillId="94" borderId="138" xfId="0" applyFont="1" applyFill="1" applyBorder="1" applyAlignment="1" applyProtection="1">
      <alignment horizontal="center" vertical="center" wrapText="1"/>
      <protection locked="0"/>
    </xf>
    <xf numFmtId="0" fontId="22" fillId="94" borderId="52" xfId="0" applyFont="1" applyFill="1" applyBorder="1" applyAlignment="1" applyProtection="1">
      <alignment horizontal="center" vertical="center"/>
      <protection locked="0"/>
    </xf>
    <xf numFmtId="0" fontId="20" fillId="94" borderId="155" xfId="0" applyFont="1" applyFill="1" applyBorder="1" applyAlignment="1" applyProtection="1">
      <alignment horizontal="center" vertical="center"/>
      <protection locked="0"/>
    </xf>
    <xf numFmtId="0" fontId="20" fillId="94" borderId="138" xfId="0" applyFont="1" applyFill="1" applyBorder="1" applyAlignment="1" applyProtection="1">
      <alignment horizontal="center" vertical="center"/>
      <protection locked="0"/>
    </xf>
    <xf numFmtId="0" fontId="22" fillId="94" borderId="138" xfId="0" applyFont="1" applyFill="1" applyBorder="1" applyAlignment="1" applyProtection="1">
      <alignment horizontal="center" vertical="center"/>
      <protection locked="0"/>
    </xf>
    <xf numFmtId="0" fontId="22" fillId="94" borderId="210" xfId="0" applyFont="1" applyFill="1" applyBorder="1" applyAlignment="1" applyProtection="1">
      <alignment horizontal="center" vertical="center"/>
      <protection locked="0"/>
    </xf>
    <xf numFmtId="0" fontId="22" fillId="94" borderId="168" xfId="0" applyFont="1" applyFill="1" applyBorder="1" applyAlignment="1" applyProtection="1">
      <alignment horizontal="center" vertical="center"/>
      <protection locked="0"/>
    </xf>
    <xf numFmtId="0" fontId="22" fillId="94" borderId="157" xfId="0" applyFont="1" applyFill="1" applyBorder="1" applyAlignment="1" applyProtection="1">
      <alignment horizontal="center" vertical="center"/>
      <protection locked="0"/>
    </xf>
    <xf numFmtId="0" fontId="22" fillId="94" borderId="155" xfId="0" applyFont="1" applyFill="1" applyBorder="1" applyAlignment="1" applyProtection="1">
      <alignment horizontal="center" vertical="center"/>
      <protection locked="0"/>
    </xf>
    <xf numFmtId="0" fontId="22" fillId="94" borderId="157" xfId="0" applyFont="1" applyFill="1" applyBorder="1" applyAlignment="1" applyProtection="1">
      <alignment horizontal="center" vertical="center"/>
    </xf>
    <xf numFmtId="0" fontId="22" fillId="94" borderId="93" xfId="0" applyFont="1" applyFill="1" applyBorder="1" applyAlignment="1" applyProtection="1">
      <alignment horizontal="center" vertical="center"/>
      <protection locked="0"/>
    </xf>
    <xf numFmtId="0" fontId="22" fillId="94" borderId="154" xfId="0" applyFont="1" applyFill="1" applyBorder="1" applyAlignment="1" applyProtection="1">
      <alignment horizontal="center" vertical="center"/>
    </xf>
    <xf numFmtId="0" fontId="22" fillId="94" borderId="168" xfId="0" applyFont="1" applyFill="1" applyBorder="1" applyAlignment="1" applyProtection="1">
      <alignment horizontal="center" vertical="center" wrapText="1"/>
      <protection locked="0"/>
    </xf>
    <xf numFmtId="0" fontId="22" fillId="94" borderId="155" xfId="0" applyFont="1" applyFill="1" applyBorder="1" applyAlignment="1" applyProtection="1">
      <alignment horizontal="center" vertical="center"/>
    </xf>
    <xf numFmtId="0" fontId="22" fillId="95" borderId="173" xfId="0" applyFont="1" applyFill="1" applyBorder="1" applyAlignment="1">
      <alignment readingOrder="1"/>
    </xf>
    <xf numFmtId="0" fontId="22" fillId="94" borderId="19" xfId="0" applyFont="1" applyFill="1" applyBorder="1" applyAlignment="1" applyProtection="1">
      <alignment horizontal="center" vertical="center"/>
      <protection locked="0"/>
    </xf>
    <xf numFmtId="0" fontId="22" fillId="94" borderId="23" xfId="0" applyFont="1" applyFill="1" applyBorder="1" applyAlignment="1" applyProtection="1">
      <alignment horizontal="center" vertical="center" wrapText="1"/>
      <protection locked="0"/>
    </xf>
    <xf numFmtId="0" fontId="22" fillId="94" borderId="0" xfId="0" applyFont="1" applyFill="1" applyBorder="1" applyAlignment="1" applyProtection="1">
      <alignment horizontal="center" vertical="center"/>
      <protection locked="0"/>
    </xf>
    <xf numFmtId="0" fontId="80" fillId="94" borderId="138" xfId="0" applyFont="1" applyFill="1" applyBorder="1" applyAlignment="1" applyProtection="1">
      <alignment horizontal="center" vertical="center"/>
      <protection locked="0"/>
    </xf>
    <xf numFmtId="0" fontId="80" fillId="94" borderId="155" xfId="0" applyFont="1" applyFill="1" applyBorder="1" applyAlignment="1" applyProtection="1">
      <alignment horizontal="center" vertical="center"/>
      <protection locked="0"/>
    </xf>
    <xf numFmtId="0" fontId="22" fillId="94" borderId="135" xfId="0" applyFont="1" applyFill="1" applyBorder="1" applyAlignment="1" applyProtection="1">
      <alignment horizontal="center" vertical="center"/>
      <protection locked="0"/>
    </xf>
    <xf numFmtId="0" fontId="22" fillId="94" borderId="160" xfId="0" applyFont="1" applyFill="1" applyBorder="1" applyAlignment="1" applyProtection="1">
      <alignment vertical="center" wrapText="1"/>
      <protection locked="0"/>
    </xf>
    <xf numFmtId="0" fontId="0" fillId="94" borderId="0" xfId="0" applyFill="1" applyAlignment="1" applyProtection="1">
      <alignment vertical="center"/>
    </xf>
    <xf numFmtId="0" fontId="22" fillId="85" borderId="92" xfId="0" applyFont="1" applyFill="1" applyBorder="1" applyAlignment="1" applyProtection="1">
      <alignment horizontal="center" vertical="center"/>
    </xf>
    <xf numFmtId="0" fontId="22" fillId="85" borderId="92" xfId="0" applyFont="1" applyFill="1" applyBorder="1" applyAlignment="1" applyProtection="1">
      <alignment horizontal="center" vertical="center"/>
      <protection locked="0"/>
    </xf>
    <xf numFmtId="49" fontId="20" fillId="20" borderId="151" xfId="0" applyNumberFormat="1" applyFont="1" applyFill="1" applyBorder="1" applyAlignment="1" applyProtection="1">
      <alignment horizontal="center" vertical="center"/>
      <protection locked="0"/>
    </xf>
    <xf numFmtId="0" fontId="59" fillId="91" borderId="133" xfId="0" applyFont="1" applyFill="1" applyBorder="1" applyAlignment="1">
      <alignment horizontal="center" vertical="center" wrapText="1"/>
    </xf>
    <xf numFmtId="0" fontId="76" fillId="0" borderId="244" xfId="0" applyFont="1" applyFill="1" applyBorder="1" applyAlignment="1" applyProtection="1">
      <alignment horizontal="center" vertical="center"/>
    </xf>
    <xf numFmtId="0" fontId="76" fillId="0" borderId="171" xfId="0" applyFont="1" applyFill="1" applyBorder="1" applyAlignment="1" applyProtection="1">
      <alignment horizontal="center" vertical="center" wrapText="1"/>
      <protection locked="0"/>
    </xf>
    <xf numFmtId="0" fontId="22" fillId="0" borderId="171" xfId="0" applyFont="1" applyFill="1" applyBorder="1" applyAlignment="1" applyProtection="1">
      <alignment horizontal="center" vertical="center"/>
      <protection locked="0"/>
    </xf>
    <xf numFmtId="0" fontId="22" fillId="0" borderId="245" xfId="0" applyFont="1" applyFill="1" applyBorder="1" applyAlignment="1" applyProtection="1">
      <alignment horizontal="center" vertical="center"/>
      <protection locked="0"/>
    </xf>
    <xf numFmtId="0" fontId="76" fillId="0" borderId="171" xfId="0" applyFont="1" applyFill="1" applyBorder="1" applyAlignment="1" applyProtection="1">
      <alignment horizontal="center" vertical="center"/>
    </xf>
    <xf numFmtId="0" fontId="20" fillId="0" borderId="247" xfId="0" applyFont="1" applyFill="1" applyBorder="1" applyAlignment="1" applyProtection="1">
      <alignment horizontal="center" vertical="center"/>
      <protection locked="0"/>
    </xf>
    <xf numFmtId="0" fontId="20" fillId="0" borderId="246" xfId="0" applyFont="1" applyFill="1" applyBorder="1" applyAlignment="1" applyProtection="1">
      <alignment horizontal="center" vertical="center"/>
      <protection locked="0"/>
    </xf>
    <xf numFmtId="0" fontId="0" fillId="0" borderId="246" xfId="0" applyBorder="1" applyAlignment="1" applyProtection="1">
      <alignment vertical="center"/>
    </xf>
    <xf numFmtId="0" fontId="0" fillId="0" borderId="247" xfId="0" applyBorder="1" applyAlignment="1" applyProtection="1">
      <alignment vertical="center"/>
    </xf>
    <xf numFmtId="0" fontId="0" fillId="0" borderId="91" xfId="0" applyBorder="1" applyAlignment="1" applyProtection="1">
      <alignment vertical="center"/>
    </xf>
    <xf numFmtId="0" fontId="0" fillId="0" borderId="93" xfId="0" applyBorder="1" applyAlignment="1" applyProtection="1">
      <alignment vertical="center"/>
    </xf>
    <xf numFmtId="49" fontId="0" fillId="0" borderId="137" xfId="0" applyNumberFormat="1" applyBorder="1" applyAlignment="1" applyProtection="1">
      <alignment vertical="center"/>
    </xf>
    <xf numFmtId="49" fontId="0" fillId="0" borderId="246" xfId="0" applyNumberFormat="1" applyBorder="1" applyAlignment="1" applyProtection="1">
      <alignment vertical="center"/>
    </xf>
    <xf numFmtId="49" fontId="0" fillId="0" borderId="91" xfId="0" applyNumberFormat="1" applyBorder="1" applyAlignment="1" applyProtection="1">
      <alignment vertical="center"/>
    </xf>
    <xf numFmtId="49" fontId="0" fillId="0" borderId="92" xfId="0" applyNumberFormat="1" applyBorder="1" applyAlignment="1" applyProtection="1">
      <alignment vertical="center"/>
    </xf>
    <xf numFmtId="49" fontId="0" fillId="0" borderId="93" xfId="0" applyNumberFormat="1" applyBorder="1" applyAlignment="1" applyProtection="1">
      <alignment vertical="center"/>
    </xf>
    <xf numFmtId="0" fontId="0" fillId="0" borderId="137" xfId="0" applyBorder="1" applyAlignment="1" applyProtection="1">
      <alignment vertical="center"/>
    </xf>
    <xf numFmtId="0" fontId="0" fillId="94" borderId="52" xfId="0" applyFill="1" applyBorder="1" applyAlignment="1" applyProtection="1">
      <alignment vertical="center"/>
    </xf>
    <xf numFmtId="0" fontId="0" fillId="94" borderId="165" xfId="0" applyFill="1" applyBorder="1" applyAlignment="1" applyProtection="1">
      <alignment vertical="center"/>
    </xf>
    <xf numFmtId="0" fontId="22" fillId="94" borderId="210" xfId="0" applyFont="1" applyFill="1" applyBorder="1" applyAlignment="1" applyProtection="1">
      <alignment horizontal="center" vertical="center" wrapText="1"/>
      <protection locked="0"/>
    </xf>
    <xf numFmtId="0" fontId="83" fillId="0" borderId="137" xfId="0" applyFont="1" applyFill="1" applyBorder="1" applyAlignment="1" applyProtection="1">
      <alignment horizontal="center" vertical="center"/>
    </xf>
    <xf numFmtId="0" fontId="83" fillId="0" borderId="250" xfId="0" applyFont="1" applyFill="1" applyBorder="1" applyAlignment="1" applyProtection="1">
      <alignment horizontal="center" vertical="center"/>
    </xf>
    <xf numFmtId="0" fontId="0" fillId="20" borderId="0" xfId="0" applyFill="1"/>
    <xf numFmtId="0" fontId="139" fillId="20" borderId="0" xfId="0" applyFont="1" applyFill="1"/>
    <xf numFmtId="0" fontId="40" fillId="0" borderId="143" xfId="0" applyFont="1" applyBorder="1"/>
    <xf numFmtId="0" fontId="0" fillId="0" borderId="144" xfId="0" applyBorder="1"/>
    <xf numFmtId="0" fontId="40" fillId="0" borderId="144" xfId="0" applyFont="1" applyBorder="1"/>
    <xf numFmtId="0" fontId="0" fillId="97" borderId="253" xfId="0" applyFill="1" applyBorder="1" applyAlignment="1">
      <alignment vertical="center"/>
    </xf>
    <xf numFmtId="0" fontId="88" fillId="97" borderId="253" xfId="0" applyFont="1" applyFill="1" applyBorder="1" applyAlignment="1">
      <alignment horizontal="center" vertical="center"/>
    </xf>
    <xf numFmtId="0" fontId="87" fillId="97" borderId="253" xfId="0" applyFont="1" applyFill="1" applyBorder="1" applyAlignment="1">
      <alignment horizontal="center" vertical="center"/>
    </xf>
    <xf numFmtId="0" fontId="140" fillId="0" borderId="253" xfId="0" applyFont="1" applyFill="1" applyBorder="1" applyAlignment="1">
      <alignment horizontal="center" vertical="center"/>
    </xf>
    <xf numFmtId="0" fontId="144" fillId="0" borderId="143" xfId="0" applyFont="1" applyFill="1" applyBorder="1" applyAlignment="1">
      <alignment horizontal="center" vertical="center"/>
    </xf>
    <xf numFmtId="189" fontId="0" fillId="0" borderId="253" xfId="0" applyNumberFormat="1" applyFill="1" applyBorder="1" applyAlignment="1">
      <alignment horizontal="center" vertical="center"/>
    </xf>
    <xf numFmtId="0" fontId="125" fillId="0" borderId="253" xfId="0" applyFont="1" applyFill="1" applyBorder="1" applyAlignment="1">
      <alignment horizontal="center" vertical="center"/>
    </xf>
    <xf numFmtId="0" fontId="140" fillId="0" borderId="253" xfId="0" applyFont="1" applyBorder="1" applyAlignment="1">
      <alignment horizontal="center" vertical="center"/>
    </xf>
    <xf numFmtId="189" fontId="0" fillId="0" borderId="253" xfId="0" applyNumberFormat="1" applyBorder="1" applyAlignment="1">
      <alignment horizontal="center" vertical="center"/>
    </xf>
    <xf numFmtId="0" fontId="140" fillId="98" borderId="253" xfId="0" applyFont="1" applyFill="1" applyBorder="1" applyAlignment="1">
      <alignment horizontal="center" vertical="center"/>
    </xf>
    <xf numFmtId="189" fontId="0" fillId="98" borderId="253" xfId="0" applyNumberFormat="1" applyFill="1" applyBorder="1" applyAlignment="1">
      <alignment horizontal="center" vertical="center"/>
    </xf>
    <xf numFmtId="0" fontId="0" fillId="97" borderId="143" xfId="0" applyFill="1" applyBorder="1" applyAlignment="1">
      <alignment vertical="center"/>
    </xf>
    <xf numFmtId="0" fontId="0" fillId="0" borderId="0" xfId="0" applyFill="1"/>
    <xf numFmtId="0" fontId="125" fillId="0" borderId="0" xfId="0" applyFont="1" applyFill="1" applyBorder="1" applyAlignment="1">
      <alignment horizontal="center" vertical="center"/>
    </xf>
    <xf numFmtId="14" fontId="0" fillId="0" borderId="145" xfId="0" applyNumberFormat="1" applyBorder="1"/>
    <xf numFmtId="0" fontId="142" fillId="20" borderId="253" xfId="0" applyFont="1" applyFill="1" applyBorder="1" applyAlignment="1">
      <alignment horizontal="center" vertical="center"/>
    </xf>
    <xf numFmtId="0" fontId="147" fillId="20" borderId="52" xfId="2428" applyFont="1" applyFill="1" applyBorder="1" applyAlignment="1">
      <alignment horizontal="center" vertical="center"/>
    </xf>
    <xf numFmtId="0" fontId="138" fillId="99" borderId="52" xfId="2428" applyFont="1" applyFill="1" applyBorder="1" applyAlignment="1" applyProtection="1">
      <alignment horizontal="center" vertical="center"/>
      <protection locked="0"/>
    </xf>
    <xf numFmtId="0" fontId="147" fillId="18" borderId="52" xfId="2428" applyFont="1" applyFill="1" applyBorder="1" applyAlignment="1">
      <alignment horizontal="center" vertical="center"/>
    </xf>
    <xf numFmtId="0" fontId="147" fillId="18" borderId="137" xfId="2428" applyFont="1" applyFill="1" applyBorder="1" applyAlignment="1">
      <alignment horizontal="center" vertical="center"/>
    </xf>
    <xf numFmtId="0" fontId="147" fillId="18" borderId="253" xfId="2428" applyFont="1" applyFill="1" applyBorder="1" applyAlignment="1">
      <alignment horizontal="center" vertical="center"/>
    </xf>
    <xf numFmtId="0" fontId="88" fillId="0" borderId="253" xfId="2428" applyFont="1" applyFill="1" applyBorder="1" applyAlignment="1" applyProtection="1">
      <alignment horizontal="center" vertical="center"/>
      <protection locked="0"/>
    </xf>
    <xf numFmtId="0" fontId="144" fillId="0" borderId="253" xfId="0" applyFont="1" applyBorder="1" applyAlignment="1">
      <alignment horizontal="center" vertical="center"/>
    </xf>
    <xf numFmtId="0" fontId="88" fillId="0" borderId="253" xfId="2428" applyFont="1" applyBorder="1" applyAlignment="1">
      <alignment horizontal="center" vertical="center"/>
    </xf>
    <xf numFmtId="0" fontId="147" fillId="20" borderId="253" xfId="2428" applyFont="1" applyFill="1" applyBorder="1" applyAlignment="1">
      <alignment horizontal="center" vertical="center"/>
    </xf>
    <xf numFmtId="0" fontId="138" fillId="99" borderId="253" xfId="2428" applyFont="1" applyFill="1" applyBorder="1" applyAlignment="1" applyProtection="1">
      <alignment horizontal="center" vertical="center"/>
      <protection locked="0"/>
    </xf>
    <xf numFmtId="0" fontId="0" fillId="20" borderId="143" xfId="0" applyFill="1" applyBorder="1"/>
    <xf numFmtId="0" fontId="139" fillId="20" borderId="144" xfId="0" applyFont="1" applyFill="1" applyBorder="1"/>
    <xf numFmtId="0" fontId="0" fillId="20" borderId="144" xfId="0" applyFill="1" applyBorder="1"/>
    <xf numFmtId="0" fontId="0" fillId="20" borderId="145" xfId="0" applyFill="1" applyBorder="1"/>
    <xf numFmtId="0" fontId="144" fillId="0" borderId="254" xfId="0" applyFont="1" applyBorder="1" applyAlignment="1">
      <alignment horizontal="center" vertical="center"/>
    </xf>
    <xf numFmtId="0" fontId="41" fillId="0" borderId="0" xfId="0" applyFont="1" applyFill="1" applyBorder="1" applyAlignment="1">
      <alignment wrapText="1"/>
    </xf>
    <xf numFmtId="0" fontId="41" fillId="0" borderId="0" xfId="0" applyFont="1" applyFill="1" applyBorder="1" applyAlignment="1"/>
    <xf numFmtId="49" fontId="0" fillId="89" borderId="72" xfId="0" applyNumberFormat="1" applyFont="1" applyFill="1" applyBorder="1" applyAlignment="1" applyProtection="1">
      <alignment horizontal="left" vertical="center"/>
      <protection locked="0"/>
    </xf>
    <xf numFmtId="49" fontId="0" fillId="89" borderId="16" xfId="0" applyNumberFormat="1" applyFont="1" applyFill="1" applyBorder="1" applyAlignment="1" applyProtection="1">
      <alignment horizontal="left" vertical="center"/>
      <protection locked="0"/>
    </xf>
    <xf numFmtId="0" fontId="22" fillId="0" borderId="19" xfId="0" applyFont="1" applyFill="1" applyBorder="1" applyAlignment="1">
      <alignment horizontal="center" vertical="center"/>
    </xf>
    <xf numFmtId="0" fontId="80" fillId="0" borderId="138" xfId="0" applyFont="1" applyFill="1" applyBorder="1" applyAlignment="1" applyProtection="1">
      <alignment horizontal="center" vertical="center"/>
      <protection locked="0"/>
    </xf>
    <xf numFmtId="0" fontId="45" fillId="0" borderId="0" xfId="0" applyFont="1" applyFill="1" applyBorder="1" applyAlignment="1" applyProtection="1">
      <alignment horizontal="center" vertical="center"/>
      <protection locked="0"/>
    </xf>
    <xf numFmtId="0" fontId="48" fillId="0" borderId="0" xfId="0" applyFont="1" applyFill="1" applyBorder="1" applyAlignment="1" applyProtection="1">
      <alignment horizontal="center" vertical="center"/>
      <protection locked="0"/>
    </xf>
    <xf numFmtId="49" fontId="0" fillId="0" borderId="72" xfId="0" applyNumberFormat="1" applyFont="1" applyFill="1" applyBorder="1" applyAlignment="1" applyProtection="1">
      <alignment horizontal="left" vertical="center"/>
      <protection locked="0"/>
    </xf>
    <xf numFmtId="49" fontId="0" fillId="0" borderId="16" xfId="0" applyNumberFormat="1" applyFont="1" applyFill="1" applyBorder="1" applyAlignment="1" applyProtection="1">
      <alignment horizontal="left" vertical="center"/>
      <protection locked="0"/>
    </xf>
    <xf numFmtId="0" fontId="22" fillId="0" borderId="260" xfId="0" applyFont="1" applyFill="1" applyBorder="1" applyAlignment="1" applyProtection="1">
      <alignment horizontal="center" vertical="center"/>
      <protection locked="0"/>
    </xf>
    <xf numFmtId="189" fontId="0" fillId="89" borderId="253" xfId="0" applyNumberFormat="1" applyFill="1" applyBorder="1" applyAlignment="1">
      <alignment horizontal="center" vertical="center"/>
    </xf>
    <xf numFmtId="0" fontId="20" fillId="0" borderId="137" xfId="0" applyFont="1" applyFill="1" applyBorder="1" applyAlignment="1" applyProtection="1">
      <alignment horizontal="center" vertical="center"/>
      <protection locked="0"/>
    </xf>
    <xf numFmtId="0" fontId="20" fillId="0" borderId="0" xfId="0" applyFont="1" applyFill="1" applyBorder="1" applyAlignment="1" applyProtection="1">
      <alignment horizontal="left" vertical="center"/>
      <protection locked="0"/>
    </xf>
    <xf numFmtId="0" fontId="22" fillId="0" borderId="19" xfId="0" applyFont="1" applyFill="1" applyBorder="1" applyAlignment="1" applyProtection="1">
      <alignment horizontal="center" vertical="center" wrapText="1"/>
    </xf>
    <xf numFmtId="0" fontId="20" fillId="0" borderId="91" xfId="0" applyFont="1" applyFill="1" applyBorder="1" applyAlignment="1" applyProtection="1">
      <alignment horizontal="center" vertical="center"/>
      <protection locked="0"/>
    </xf>
    <xf numFmtId="0" fontId="20" fillId="0" borderId="0" xfId="0" applyFont="1" applyFill="1" applyBorder="1" applyAlignment="1" applyProtection="1">
      <alignment horizontal="center" vertical="center"/>
      <protection locked="0"/>
    </xf>
    <xf numFmtId="0" fontId="20" fillId="0" borderId="92" xfId="0" applyFont="1" applyFill="1" applyBorder="1" applyAlignment="1" applyProtection="1">
      <alignment horizontal="center" vertical="center"/>
      <protection locked="0"/>
    </xf>
    <xf numFmtId="0" fontId="20" fillId="0" borderId="0" xfId="0" applyFont="1" applyFill="1" applyBorder="1" applyAlignment="1" applyProtection="1">
      <alignment horizontal="center" vertical="center"/>
    </xf>
    <xf numFmtId="0" fontId="20" fillId="103" borderId="266" xfId="0" applyFont="1" applyFill="1" applyBorder="1" applyAlignment="1" applyProtection="1">
      <alignment horizontal="center" vertical="center" textRotation="90"/>
    </xf>
    <xf numFmtId="0" fontId="22" fillId="0" borderId="0" xfId="0" applyFont="1" applyFill="1" applyBorder="1" applyAlignment="1" applyProtection="1">
      <alignment horizontal="center" vertical="center"/>
      <protection locked="0"/>
    </xf>
    <xf numFmtId="0" fontId="153" fillId="0" borderId="257" xfId="0" applyFont="1" applyFill="1" applyBorder="1" applyAlignment="1" applyProtection="1">
      <alignment vertical="center"/>
    </xf>
    <xf numFmtId="0" fontId="153" fillId="0" borderId="0" xfId="0" applyFont="1" applyFill="1" applyBorder="1" applyAlignment="1" applyProtection="1">
      <alignment vertical="center"/>
    </xf>
    <xf numFmtId="0" fontId="153" fillId="0" borderId="247" xfId="0" applyFont="1" applyFill="1" applyBorder="1" applyAlignment="1" applyProtection="1">
      <alignment horizontal="center" vertical="center"/>
    </xf>
    <xf numFmtId="0" fontId="153" fillId="0" borderId="0" xfId="0" applyFont="1" applyFill="1" applyBorder="1" applyAlignment="1" applyProtection="1">
      <alignment horizontal="center" vertical="center"/>
    </xf>
    <xf numFmtId="0" fontId="153" fillId="0" borderId="247" xfId="0" applyFont="1" applyFill="1" applyBorder="1" applyAlignment="1" applyProtection="1">
      <alignment vertical="center"/>
      <protection locked="0"/>
    </xf>
    <xf numFmtId="0" fontId="153" fillId="0" borderId="0" xfId="0" applyFont="1" applyFill="1" applyBorder="1" applyAlignment="1" applyProtection="1">
      <alignment vertical="center"/>
      <protection locked="0"/>
    </xf>
    <xf numFmtId="0" fontId="153" fillId="0" borderId="271" xfId="0" applyFont="1" applyFill="1" applyBorder="1" applyAlignment="1" applyProtection="1">
      <alignment vertical="center"/>
      <protection locked="0"/>
    </xf>
    <xf numFmtId="0" fontId="153" fillId="0" borderId="92" xfId="0" applyFont="1" applyFill="1" applyBorder="1" applyAlignment="1" applyProtection="1">
      <alignment vertical="center"/>
      <protection locked="0"/>
    </xf>
    <xf numFmtId="0" fontId="78" fillId="94" borderId="248" xfId="0" applyFont="1" applyFill="1" applyBorder="1" applyAlignment="1" applyProtection="1">
      <alignment horizontal="center" vertical="center"/>
      <protection locked="0"/>
    </xf>
    <xf numFmtId="0" fontId="78" fillId="94" borderId="165" xfId="0" applyFont="1" applyFill="1" applyBorder="1" applyAlignment="1" applyProtection="1">
      <alignment horizontal="center" vertical="center"/>
      <protection locked="0"/>
    </xf>
    <xf numFmtId="0" fontId="22" fillId="0" borderId="177" xfId="0" applyFont="1" applyFill="1" applyBorder="1" applyAlignment="1" applyProtection="1">
      <alignment vertical="center"/>
    </xf>
    <xf numFmtId="0" fontId="76" fillId="0" borderId="19" xfId="0" applyFont="1" applyFill="1" applyBorder="1" applyAlignment="1" applyProtection="1">
      <alignment horizontal="center" vertical="center"/>
    </xf>
    <xf numFmtId="0" fontId="20" fillId="0" borderId="271" xfId="0" applyFont="1" applyFill="1" applyBorder="1" applyAlignment="1" applyProtection="1">
      <alignment horizontal="center" vertical="center"/>
      <protection locked="0"/>
    </xf>
    <xf numFmtId="0" fontId="20" fillId="0" borderId="92" xfId="0" applyFont="1" applyFill="1" applyBorder="1" applyAlignment="1" applyProtection="1">
      <alignment horizontal="center" vertical="center"/>
    </xf>
    <xf numFmtId="0" fontId="20" fillId="0" borderId="257" xfId="0" applyFont="1" applyFill="1" applyBorder="1" applyAlignment="1" applyProtection="1">
      <alignment vertical="center"/>
      <protection locked="0"/>
    </xf>
    <xf numFmtId="0" fontId="20" fillId="0" borderId="258" xfId="0" applyFont="1" applyFill="1" applyBorder="1" applyAlignment="1" applyProtection="1">
      <alignment vertical="center"/>
      <protection locked="0"/>
    </xf>
    <xf numFmtId="0" fontId="20" fillId="0" borderId="271" xfId="0" applyFont="1" applyFill="1" applyBorder="1" applyAlignment="1" applyProtection="1">
      <alignment vertical="center"/>
      <protection locked="0"/>
    </xf>
    <xf numFmtId="0" fontId="20" fillId="0" borderId="92" xfId="0" applyFont="1" applyFill="1" applyBorder="1" applyAlignment="1" applyProtection="1">
      <alignment vertical="center"/>
      <protection locked="0"/>
    </xf>
    <xf numFmtId="0" fontId="22" fillId="0" borderId="274" xfId="0" applyFont="1" applyFill="1" applyBorder="1" applyAlignment="1">
      <alignment horizontal="center" vertical="center"/>
    </xf>
    <xf numFmtId="49" fontId="22" fillId="0" borderId="273" xfId="0" applyNumberFormat="1" applyFont="1" applyFill="1" applyBorder="1" applyAlignment="1">
      <alignment horizontal="center" vertical="center"/>
    </xf>
    <xf numFmtId="0" fontId="22" fillId="0" borderId="275" xfId="0" applyFont="1" applyFill="1" applyBorder="1" applyAlignment="1">
      <alignment horizontal="center" vertical="center"/>
    </xf>
    <xf numFmtId="0" fontId="22" fillId="0" borderId="155" xfId="0" applyFont="1" applyFill="1" applyBorder="1" applyAlignment="1">
      <alignment horizontal="center" vertical="center"/>
    </xf>
    <xf numFmtId="0" fontId="22" fillId="0" borderId="19" xfId="0" applyFont="1" applyBorder="1" applyAlignment="1" applyProtection="1">
      <alignment horizontal="center" vertical="center"/>
    </xf>
    <xf numFmtId="0" fontId="22" fillId="0" borderId="249" xfId="0" applyFont="1" applyFill="1" applyBorder="1" applyAlignment="1" applyProtection="1">
      <alignment horizontal="center" vertical="center"/>
      <protection locked="0"/>
    </xf>
    <xf numFmtId="0" fontId="22" fillId="0" borderId="142" xfId="0" applyFont="1" applyFill="1" applyBorder="1" applyAlignment="1">
      <alignment horizontal="center"/>
    </xf>
    <xf numFmtId="0" fontId="22" fillId="0" borderId="141" xfId="0" applyFont="1" applyFill="1" applyBorder="1" applyAlignment="1" applyProtection="1">
      <alignment horizontal="center" vertical="center"/>
      <protection locked="0"/>
    </xf>
    <xf numFmtId="0" fontId="22" fillId="0" borderId="142" xfId="0" applyFont="1" applyFill="1" applyBorder="1" applyAlignment="1">
      <alignment horizontal="center" vertical="center"/>
    </xf>
    <xf numFmtId="0" fontId="22" fillId="0" borderId="157" xfId="0" applyFont="1" applyFill="1" applyBorder="1" applyAlignment="1">
      <alignment horizontal="center" vertical="center"/>
    </xf>
    <xf numFmtId="0" fontId="22" fillId="0" borderId="19" xfId="0" applyFont="1" applyBorder="1" applyAlignment="1" applyProtection="1">
      <alignment horizontal="center" vertical="center" wrapText="1"/>
    </xf>
    <xf numFmtId="49" fontId="20" fillId="0" borderId="137" xfId="0" applyNumberFormat="1" applyFont="1" applyFill="1" applyBorder="1" applyAlignment="1" applyProtection="1">
      <alignment vertical="center"/>
      <protection locked="0"/>
    </xf>
    <xf numFmtId="49" fontId="20" fillId="0" borderId="0" xfId="0" applyNumberFormat="1" applyFont="1" applyFill="1" applyBorder="1" applyAlignment="1" applyProtection="1">
      <alignment vertical="center"/>
      <protection locked="0"/>
    </xf>
    <xf numFmtId="0" fontId="20" fillId="0" borderId="257" xfId="0" applyFont="1" applyFill="1" applyBorder="1" applyAlignment="1" applyProtection="1">
      <alignment horizontal="center" vertical="center"/>
      <protection locked="0"/>
    </xf>
    <xf numFmtId="0" fontId="20" fillId="0" borderId="258" xfId="0" applyFont="1" applyFill="1" applyBorder="1" applyAlignment="1" applyProtection="1">
      <alignment horizontal="center" vertical="center"/>
      <protection locked="0"/>
    </xf>
    <xf numFmtId="0" fontId="0" fillId="0" borderId="20" xfId="0" applyFont="1" applyFill="1" applyBorder="1" applyAlignment="1" applyProtection="1">
      <alignment horizontal="center" vertical="center"/>
      <protection locked="0"/>
    </xf>
    <xf numFmtId="0" fontId="76" fillId="0" borderId="19" xfId="0" applyFont="1" applyFill="1" applyBorder="1" applyAlignment="1" applyProtection="1">
      <alignment horizontal="center" vertical="center"/>
      <protection locked="0"/>
    </xf>
    <xf numFmtId="0" fontId="22" fillId="0" borderId="23" xfId="0" applyFont="1" applyFill="1" applyBorder="1" applyAlignment="1" applyProtection="1">
      <alignment vertical="center" wrapText="1"/>
      <protection locked="0"/>
    </xf>
    <xf numFmtId="0" fontId="0" fillId="0" borderId="266" xfId="0" applyFont="1" applyFill="1" applyBorder="1" applyProtection="1"/>
    <xf numFmtId="0" fontId="0" fillId="0" borderId="259" xfId="0" applyFont="1" applyFill="1" applyBorder="1" applyProtection="1"/>
    <xf numFmtId="0" fontId="0" fillId="0" borderId="258" xfId="0" applyFont="1" applyFill="1" applyBorder="1" applyProtection="1"/>
    <xf numFmtId="0" fontId="0" fillId="0" borderId="266" xfId="0" applyFont="1" applyFill="1" applyBorder="1"/>
    <xf numFmtId="0" fontId="22" fillId="0" borderId="250" xfId="0" applyFont="1" applyFill="1" applyBorder="1" applyAlignment="1" applyProtection="1">
      <alignment horizontal="center" vertical="center"/>
      <protection locked="0"/>
    </xf>
    <xf numFmtId="0" fontId="22" fillId="0" borderId="0" xfId="0" applyFont="1" applyFill="1" applyBorder="1" applyAlignment="1" applyProtection="1">
      <alignment vertical="center"/>
      <protection locked="0"/>
    </xf>
    <xf numFmtId="0" fontId="0" fillId="0" borderId="52" xfId="0" applyFont="1" applyFill="1" applyBorder="1"/>
    <xf numFmtId="0" fontId="22" fillId="0" borderId="250" xfId="0" applyFont="1" applyFill="1" applyBorder="1" applyAlignment="1" applyProtection="1">
      <alignment horizontal="center" vertical="center" wrapText="1"/>
      <protection locked="0"/>
    </xf>
    <xf numFmtId="0" fontId="0" fillId="0" borderId="0" xfId="0" applyFont="1" applyFill="1" applyBorder="1" applyProtection="1"/>
    <xf numFmtId="0" fontId="22" fillId="0" borderId="52" xfId="0" applyFont="1" applyFill="1" applyBorder="1" applyAlignment="1" applyProtection="1">
      <alignment horizontal="center"/>
    </xf>
    <xf numFmtId="0" fontId="22" fillId="0" borderId="250" xfId="0" applyFont="1" applyFill="1" applyBorder="1" applyAlignment="1" applyProtection="1">
      <alignment horizontal="center"/>
    </xf>
    <xf numFmtId="0" fontId="22" fillId="0" borderId="165" xfId="0" applyFont="1" applyFill="1" applyBorder="1" applyAlignment="1" applyProtection="1">
      <alignment horizontal="center" vertical="center" wrapText="1"/>
    </xf>
    <xf numFmtId="0" fontId="22" fillId="0" borderId="93" xfId="0" applyFont="1" applyFill="1" applyBorder="1" applyAlignment="1" applyProtection="1">
      <alignment horizontal="center" vertical="center" wrapText="1"/>
    </xf>
    <xf numFmtId="0" fontId="23" fillId="0" borderId="92" xfId="0" applyFont="1" applyFill="1" applyBorder="1" applyAlignment="1" applyProtection="1">
      <alignment horizontal="left" vertical="center"/>
    </xf>
    <xf numFmtId="0" fontId="23" fillId="0" borderId="165" xfId="0" applyFont="1" applyFill="1" applyBorder="1" applyAlignment="1" applyProtection="1">
      <alignment horizontal="left" vertical="center"/>
    </xf>
    <xf numFmtId="0" fontId="20" fillId="0" borderId="257" xfId="0" applyFont="1" applyFill="1" applyBorder="1" applyAlignment="1" applyProtection="1">
      <alignment horizontal="center" vertical="center"/>
    </xf>
    <xf numFmtId="0" fontId="20" fillId="0" borderId="258" xfId="0" applyFont="1" applyFill="1" applyBorder="1" applyAlignment="1" applyProtection="1">
      <alignment horizontal="center" vertical="center"/>
    </xf>
    <xf numFmtId="0" fontId="0" fillId="0" borderId="259" xfId="0" applyFont="1" applyBorder="1"/>
    <xf numFmtId="0" fontId="20" fillId="0" borderId="271" xfId="0" applyFont="1" applyFill="1" applyBorder="1" applyAlignment="1" applyProtection="1">
      <alignment horizontal="center" vertical="center"/>
    </xf>
    <xf numFmtId="0" fontId="0" fillId="0" borderId="93" xfId="0" applyFont="1" applyBorder="1"/>
    <xf numFmtId="0" fontId="20" fillId="0" borderId="257" xfId="0" applyFont="1" applyFill="1" applyBorder="1" applyAlignment="1" applyProtection="1">
      <alignment vertical="center"/>
    </xf>
    <xf numFmtId="0" fontId="20" fillId="0" borderId="258" xfId="0" applyFont="1" applyFill="1" applyBorder="1" applyAlignment="1" applyProtection="1">
      <alignment vertical="center"/>
    </xf>
    <xf numFmtId="0" fontId="22" fillId="0" borderId="274" xfId="0" applyFont="1" applyFill="1" applyBorder="1" applyAlignment="1" applyProtection="1">
      <alignment horizontal="center" vertical="center"/>
      <protection locked="0"/>
    </xf>
    <xf numFmtId="0" fontId="22" fillId="0" borderId="275" xfId="0" applyFont="1" applyFill="1" applyBorder="1" applyAlignment="1" applyProtection="1">
      <alignment horizontal="center" vertical="center"/>
      <protection locked="0"/>
    </xf>
    <xf numFmtId="0" fontId="0" fillId="0" borderId="155" xfId="0" applyFont="1" applyFill="1" applyBorder="1" applyAlignment="1">
      <alignment vertical="center"/>
    </xf>
    <xf numFmtId="0" fontId="0" fillId="0" borderId="142" xfId="0" applyFont="1" applyFill="1" applyBorder="1" applyAlignment="1" applyProtection="1">
      <alignment horizontal="center" vertical="center"/>
      <protection locked="0"/>
    </xf>
    <xf numFmtId="0" fontId="0" fillId="0" borderId="157" xfId="0" applyFont="1" applyFill="1" applyBorder="1" applyAlignment="1">
      <alignment vertical="center"/>
    </xf>
    <xf numFmtId="0" fontId="23" fillId="0" borderId="274" xfId="0" applyFont="1" applyFill="1" applyBorder="1" applyAlignment="1" applyProtection="1">
      <alignment horizontal="left" vertical="center"/>
    </xf>
    <xf numFmtId="0" fontId="0" fillId="0" borderId="274" xfId="0" applyFont="1" applyFill="1" applyBorder="1" applyAlignment="1">
      <alignment vertical="center"/>
    </xf>
    <xf numFmtId="0" fontId="0" fillId="0" borderId="275" xfId="0" applyFont="1" applyFill="1" applyBorder="1" applyAlignment="1">
      <alignment vertical="center"/>
    </xf>
    <xf numFmtId="0" fontId="0" fillId="0" borderId="19" xfId="0" applyFont="1" applyFill="1" applyBorder="1" applyAlignment="1">
      <alignment vertical="center"/>
    </xf>
    <xf numFmtId="0" fontId="23" fillId="0" borderId="19" xfId="0" applyFont="1" applyFill="1" applyBorder="1" applyAlignment="1" applyProtection="1">
      <alignment horizontal="center" vertical="center"/>
      <protection locked="0"/>
    </xf>
    <xf numFmtId="0" fontId="23" fillId="0" borderId="142" xfId="0" applyFont="1" applyFill="1" applyBorder="1" applyAlignment="1" applyProtection="1">
      <alignment horizontal="center" vertical="center"/>
      <protection locked="0"/>
    </xf>
    <xf numFmtId="0" fontId="0" fillId="0" borderId="142" xfId="0" applyFont="1" applyFill="1" applyBorder="1" applyAlignment="1">
      <alignment vertical="center"/>
    </xf>
    <xf numFmtId="0" fontId="22" fillId="0" borderId="274" xfId="0" applyFont="1" applyFill="1" applyBorder="1" applyAlignment="1" applyProtection="1">
      <alignment horizontal="center" vertical="center"/>
    </xf>
    <xf numFmtId="0" fontId="22" fillId="0" borderId="272" xfId="0" applyFont="1" applyFill="1" applyBorder="1" applyAlignment="1" applyProtection="1">
      <alignment horizontal="center" vertical="center"/>
      <protection locked="0"/>
    </xf>
    <xf numFmtId="0" fontId="0" fillId="0" borderId="272" xfId="0" applyFont="1" applyFill="1" applyBorder="1" applyAlignment="1" applyProtection="1">
      <alignment horizontal="center" vertical="center"/>
      <protection locked="0"/>
    </xf>
    <xf numFmtId="0" fontId="0" fillId="0" borderId="275" xfId="0" applyFont="1" applyFill="1" applyBorder="1" applyAlignment="1" applyProtection="1">
      <alignment horizontal="center" vertical="center"/>
      <protection locked="0"/>
    </xf>
    <xf numFmtId="0" fontId="40" fillId="104" borderId="0" xfId="0" applyFont="1" applyFill="1" applyAlignment="1" applyProtection="1">
      <alignment vertical="center" textRotation="90"/>
    </xf>
    <xf numFmtId="0" fontId="144" fillId="89" borderId="254" xfId="0" applyFont="1" applyFill="1" applyBorder="1" applyAlignment="1">
      <alignment horizontal="center" vertical="center"/>
    </xf>
    <xf numFmtId="0" fontId="144" fillId="98" borderId="254" xfId="0" applyFont="1" applyFill="1" applyBorder="1" applyAlignment="1">
      <alignment horizontal="center" vertical="center"/>
    </xf>
    <xf numFmtId="0" fontId="0" fillId="97" borderId="254" xfId="0" applyFill="1" applyBorder="1" applyAlignment="1">
      <alignment vertical="center"/>
    </xf>
    <xf numFmtId="0" fontId="142" fillId="20" borderId="259" xfId="0" applyFont="1" applyFill="1" applyBorder="1" applyAlignment="1">
      <alignment horizontal="center" vertical="center" textRotation="90" wrapText="1"/>
    </xf>
    <xf numFmtId="0" fontId="144" fillId="18" borderId="259" xfId="0" applyFont="1" applyFill="1" applyBorder="1" applyAlignment="1">
      <alignment horizontal="center" vertical="center" wrapText="1"/>
    </xf>
    <xf numFmtId="0" fontId="144" fillId="18" borderId="266" xfId="0" applyFont="1" applyFill="1" applyBorder="1" applyAlignment="1">
      <alignment horizontal="center" vertical="center" wrapText="1"/>
    </xf>
    <xf numFmtId="9" fontId="144" fillId="0" borderId="254" xfId="0" applyNumberFormat="1" applyFont="1" applyBorder="1" applyAlignment="1">
      <alignment horizontal="center" vertical="center"/>
    </xf>
    <xf numFmtId="0" fontId="0" fillId="0" borderId="253" xfId="0" applyBorder="1"/>
    <xf numFmtId="9" fontId="144" fillId="98" borderId="254" xfId="0" applyNumberFormat="1" applyFont="1" applyFill="1" applyBorder="1" applyAlignment="1">
      <alignment horizontal="center" vertical="center"/>
    </xf>
    <xf numFmtId="0" fontId="144" fillId="98" borderId="253" xfId="0" applyFont="1" applyFill="1" applyBorder="1" applyAlignment="1">
      <alignment horizontal="center" vertical="center" wrapText="1"/>
    </xf>
    <xf numFmtId="0" fontId="0" fillId="0" borderId="253" xfId="0" applyFill="1" applyBorder="1" applyAlignment="1">
      <alignment vertical="center"/>
    </xf>
    <xf numFmtId="0" fontId="88" fillId="0" borderId="253" xfId="0" applyFont="1" applyFill="1" applyBorder="1" applyAlignment="1">
      <alignment horizontal="center" vertical="center"/>
    </xf>
    <xf numFmtId="0" fontId="87" fillId="0" borderId="253" xfId="0" applyFont="1" applyFill="1" applyBorder="1" applyAlignment="1">
      <alignment horizontal="center" vertical="center"/>
    </xf>
    <xf numFmtId="0" fontId="88" fillId="98" borderId="253" xfId="0" applyFont="1" applyFill="1" applyBorder="1" applyAlignment="1">
      <alignment horizontal="center" vertical="center"/>
    </xf>
    <xf numFmtId="0" fontId="87" fillId="98" borderId="253" xfId="0" applyFont="1" applyFill="1" applyBorder="1" applyAlignment="1">
      <alignment horizontal="center" vertical="center"/>
    </xf>
    <xf numFmtId="0" fontId="144" fillId="97" borderId="253" xfId="0" applyFont="1" applyFill="1" applyBorder="1" applyAlignment="1">
      <alignment horizontal="center" vertical="center"/>
    </xf>
    <xf numFmtId="0" fontId="140" fillId="98" borderId="266" xfId="0" applyFont="1" applyFill="1" applyBorder="1" applyAlignment="1">
      <alignment horizontal="center" vertical="center"/>
    </xf>
    <xf numFmtId="0" fontId="40" fillId="0" borderId="254" xfId="0" applyFont="1" applyBorder="1"/>
    <xf numFmtId="0" fontId="0" fillId="0" borderId="261" xfId="0" applyBorder="1"/>
    <xf numFmtId="0" fontId="40" fillId="0" borderId="261" xfId="0" applyFont="1" applyBorder="1"/>
    <xf numFmtId="14" fontId="0" fillId="0" borderId="262" xfId="0" applyNumberFormat="1" applyBorder="1"/>
    <xf numFmtId="0" fontId="0" fillId="97" borderId="261" xfId="0" applyFill="1" applyBorder="1" applyAlignment="1">
      <alignment vertical="center"/>
    </xf>
    <xf numFmtId="0" fontId="0" fillId="97" borderId="261" xfId="0" applyFill="1" applyBorder="1" applyAlignment="1" applyProtection="1">
      <alignment vertical="center"/>
      <protection locked="0"/>
    </xf>
    <xf numFmtId="0" fontId="0" fillId="97" borderId="262" xfId="0" applyFill="1" applyBorder="1" applyAlignment="1">
      <alignment vertical="center"/>
    </xf>
    <xf numFmtId="0" fontId="87" fillId="88" borderId="253" xfId="2428" applyFont="1" applyFill="1" applyBorder="1" applyAlignment="1" applyProtection="1">
      <alignment horizontal="center" vertical="center"/>
      <protection locked="0"/>
    </xf>
    <xf numFmtId="0" fontId="88" fillId="98" borderId="253" xfId="2428" applyFont="1" applyFill="1" applyBorder="1" applyAlignment="1">
      <alignment horizontal="center" vertical="center"/>
    </xf>
    <xf numFmtId="0" fontId="87" fillId="98" borderId="253" xfId="2428" applyFont="1" applyFill="1" applyBorder="1" applyAlignment="1" applyProtection="1">
      <alignment horizontal="center" vertical="center"/>
      <protection locked="0"/>
    </xf>
    <xf numFmtId="0" fontId="140" fillId="0" borderId="266" xfId="0" applyFont="1" applyFill="1" applyBorder="1" applyAlignment="1">
      <alignment horizontal="center" vertical="center"/>
    </xf>
    <xf numFmtId="0" fontId="144" fillId="98" borderId="253" xfId="0" applyFont="1" applyFill="1" applyBorder="1" applyAlignment="1">
      <alignment horizontal="center" vertical="center"/>
    </xf>
    <xf numFmtId="0" fontId="88" fillId="98" borderId="262" xfId="2428" applyFont="1" applyFill="1" applyBorder="1" applyAlignment="1">
      <alignment horizontal="center" vertical="center"/>
    </xf>
    <xf numFmtId="0" fontId="147" fillId="18" borderId="254" xfId="2428" applyFont="1" applyFill="1" applyBorder="1" applyAlignment="1">
      <alignment horizontal="center" vertical="center"/>
    </xf>
    <xf numFmtId="0" fontId="88" fillId="0" borderId="262" xfId="2428" applyFont="1" applyBorder="1" applyAlignment="1">
      <alignment horizontal="center" vertical="center"/>
    </xf>
    <xf numFmtId="0" fontId="144" fillId="0" borderId="254" xfId="0" applyFont="1" applyFill="1" applyBorder="1" applyAlignment="1">
      <alignment horizontal="center" vertical="center"/>
    </xf>
    <xf numFmtId="0" fontId="22" fillId="94" borderId="250" xfId="0" applyFont="1" applyFill="1" applyBorder="1" applyAlignment="1" applyProtection="1">
      <alignment horizontal="center" vertical="center"/>
      <protection locked="0"/>
    </xf>
    <xf numFmtId="0" fontId="22" fillId="0" borderId="93" xfId="0" applyFont="1" applyFill="1" applyBorder="1" applyAlignment="1" applyProtection="1">
      <alignment horizontal="center" vertical="center"/>
      <protection locked="0"/>
    </xf>
    <xf numFmtId="0" fontId="22" fillId="0" borderId="92" xfId="0" applyFont="1" applyFill="1" applyBorder="1" applyAlignment="1" applyProtection="1">
      <alignment horizontal="center" vertical="center"/>
      <protection locked="0"/>
    </xf>
    <xf numFmtId="0" fontId="60" fillId="23" borderId="277" xfId="0" applyFont="1" applyFill="1" applyBorder="1" applyAlignment="1" applyProtection="1">
      <alignment vertical="center"/>
      <protection locked="0"/>
    </xf>
    <xf numFmtId="0" fontId="60" fillId="23" borderId="278" xfId="0" applyFont="1" applyFill="1" applyBorder="1" applyAlignment="1" applyProtection="1">
      <alignment vertical="center"/>
      <protection locked="0"/>
    </xf>
    <xf numFmtId="0" fontId="60" fillId="23" borderId="13" xfId="0" applyFont="1" applyFill="1" applyBorder="1" applyAlignment="1" applyProtection="1">
      <alignment vertical="center"/>
    </xf>
    <xf numFmtId="0" fontId="60" fillId="23" borderId="0" xfId="0" applyFont="1" applyFill="1" applyBorder="1" applyAlignment="1" applyProtection="1">
      <alignment vertical="center"/>
    </xf>
    <xf numFmtId="0" fontId="60" fillId="23" borderId="140" xfId="0" applyFont="1" applyFill="1" applyBorder="1" applyAlignment="1" applyProtection="1">
      <alignment vertical="center"/>
      <protection locked="0"/>
    </xf>
    <xf numFmtId="0" fontId="60" fillId="23" borderId="92" xfId="0" applyFont="1" applyFill="1" applyBorder="1" applyAlignment="1" applyProtection="1">
      <alignment vertical="center"/>
      <protection locked="0"/>
    </xf>
    <xf numFmtId="0" fontId="20" fillId="0" borderId="0" xfId="0" applyFont="1" applyFill="1" applyBorder="1" applyAlignment="1" applyProtection="1">
      <alignment horizontal="center" vertical="center"/>
      <protection locked="0"/>
    </xf>
    <xf numFmtId="0" fontId="20" fillId="0" borderId="13" xfId="0" applyFont="1" applyFill="1" applyBorder="1" applyAlignment="1" applyProtection="1">
      <alignment horizontal="center" vertical="center"/>
      <protection locked="0"/>
    </xf>
    <xf numFmtId="0" fontId="22" fillId="0" borderId="137" xfId="0" applyFont="1" applyFill="1" applyBorder="1" applyAlignment="1" applyProtection="1">
      <alignment horizontal="center" vertical="center"/>
      <protection locked="0"/>
    </xf>
    <xf numFmtId="0" fontId="22" fillId="0" borderId="284" xfId="0" applyFont="1" applyFill="1" applyBorder="1" applyAlignment="1" applyProtection="1">
      <alignment horizontal="center" vertical="center"/>
      <protection locked="0"/>
    </xf>
    <xf numFmtId="9" fontId="144" fillId="0" borderId="254" xfId="0" applyNumberFormat="1" applyFont="1" applyFill="1" applyBorder="1" applyAlignment="1">
      <alignment horizontal="center" vertical="center"/>
    </xf>
    <xf numFmtId="49" fontId="0" fillId="0" borderId="72" xfId="0" applyNumberFormat="1" applyFont="1" applyFill="1" applyBorder="1" applyAlignment="1" applyProtection="1">
      <alignment horizontal="left" vertical="center"/>
      <protection locked="0"/>
    </xf>
    <xf numFmtId="49" fontId="0" fillId="0" borderId="16" xfId="0" applyNumberFormat="1" applyFont="1" applyFill="1" applyBorder="1" applyAlignment="1" applyProtection="1">
      <alignment horizontal="left" vertical="center"/>
      <protection locked="0"/>
    </xf>
    <xf numFmtId="0" fontId="20" fillId="0" borderId="137" xfId="0" applyFont="1" applyFill="1" applyBorder="1" applyAlignment="1" applyProtection="1">
      <alignment horizontal="center" vertical="center"/>
      <protection locked="0"/>
    </xf>
    <xf numFmtId="0" fontId="20" fillId="0" borderId="171" xfId="0" applyFont="1" applyFill="1" applyBorder="1" applyAlignment="1" applyProtection="1">
      <alignment horizontal="center" vertical="center"/>
      <protection locked="0"/>
    </xf>
    <xf numFmtId="0" fontId="20" fillId="0" borderId="0" xfId="0" applyFont="1" applyFill="1" applyBorder="1" applyAlignment="1" applyProtection="1">
      <alignment horizontal="center" vertical="center"/>
      <protection locked="0"/>
    </xf>
    <xf numFmtId="0" fontId="33" fillId="0" borderId="0" xfId="0" applyFont="1" applyFill="1" applyBorder="1" applyAlignment="1" applyProtection="1">
      <alignment horizontal="left" vertical="center"/>
      <protection locked="0"/>
    </xf>
    <xf numFmtId="49" fontId="0" fillId="90" borderId="72" xfId="0" applyNumberFormat="1" applyFont="1" applyFill="1" applyBorder="1" applyAlignment="1" applyProtection="1">
      <alignment horizontal="left" vertical="center"/>
      <protection locked="0"/>
    </xf>
    <xf numFmtId="49" fontId="0" fillId="90" borderId="16" xfId="0" applyNumberFormat="1" applyFont="1" applyFill="1" applyBorder="1" applyAlignment="1" applyProtection="1">
      <alignment horizontal="left" vertical="center"/>
      <protection locked="0"/>
    </xf>
    <xf numFmtId="49" fontId="0" fillId="90" borderId="73" xfId="0" applyNumberFormat="1" applyFont="1" applyFill="1" applyBorder="1" applyAlignment="1" applyProtection="1">
      <alignment horizontal="left" vertical="center"/>
      <protection locked="0"/>
    </xf>
    <xf numFmtId="49" fontId="0" fillId="90" borderId="17" xfId="0" applyNumberFormat="1" applyFont="1" applyFill="1" applyBorder="1" applyAlignment="1" applyProtection="1">
      <alignment horizontal="left" vertical="center"/>
      <protection locked="0"/>
    </xf>
    <xf numFmtId="49" fontId="0" fillId="90" borderId="75" xfId="0" applyNumberFormat="1" applyFont="1" applyFill="1" applyBorder="1" applyAlignment="1" applyProtection="1">
      <alignment horizontal="left" vertical="center"/>
      <protection locked="0"/>
    </xf>
    <xf numFmtId="49" fontId="0" fillId="90" borderId="59" xfId="0" applyNumberFormat="1" applyFont="1" applyFill="1" applyBorder="1" applyAlignment="1" applyProtection="1">
      <alignment horizontal="left" vertical="center"/>
      <protection locked="0"/>
    </xf>
    <xf numFmtId="0" fontId="20" fillId="110" borderId="203" xfId="0" applyFont="1" applyFill="1" applyBorder="1" applyAlignment="1">
      <alignment horizontal="center" vertical="center" wrapText="1"/>
    </xf>
    <xf numFmtId="0" fontId="20" fillId="110" borderId="95" xfId="0" applyFont="1" applyFill="1" applyBorder="1" applyAlignment="1">
      <alignment horizontal="center" vertical="center" wrapText="1"/>
    </xf>
    <xf numFmtId="0" fontId="20" fillId="110" borderId="202" xfId="0" applyFont="1" applyFill="1" applyBorder="1" applyAlignment="1">
      <alignment horizontal="center" vertical="center" wrapText="1"/>
    </xf>
    <xf numFmtId="0" fontId="20" fillId="110" borderId="23" xfId="0" applyFont="1" applyFill="1" applyBorder="1" applyAlignment="1">
      <alignment horizontal="center" vertical="center" wrapText="1"/>
    </xf>
    <xf numFmtId="0" fontId="20" fillId="110" borderId="0" xfId="0" applyFont="1" applyFill="1" applyBorder="1" applyAlignment="1">
      <alignment horizontal="center" vertical="center" wrapText="1"/>
    </xf>
    <xf numFmtId="0" fontId="20" fillId="110" borderId="18" xfId="0" applyFont="1" applyFill="1" applyBorder="1" applyAlignment="1">
      <alignment horizontal="center" vertical="center" wrapText="1"/>
    </xf>
    <xf numFmtId="0" fontId="22" fillId="106" borderId="210" xfId="0" applyFont="1" applyFill="1" applyBorder="1" applyAlignment="1" applyProtection="1">
      <alignment horizontal="center" vertical="center"/>
    </xf>
    <xf numFmtId="0" fontId="22" fillId="106" borderId="52" xfId="0" applyFont="1" applyFill="1" applyBorder="1" applyAlignment="1" applyProtection="1">
      <alignment horizontal="center" vertical="center"/>
      <protection locked="0"/>
    </xf>
    <xf numFmtId="0" fontId="0" fillId="106" borderId="52" xfId="0" applyFill="1" applyBorder="1" applyAlignment="1" applyProtection="1">
      <alignment vertical="center"/>
    </xf>
    <xf numFmtId="0" fontId="0" fillId="106" borderId="165" xfId="0" applyFill="1" applyBorder="1" applyAlignment="1" applyProtection="1">
      <alignment vertical="center"/>
    </xf>
    <xf numFmtId="0" fontId="22" fillId="106" borderId="274" xfId="0" applyFont="1" applyFill="1" applyBorder="1" applyAlignment="1" applyProtection="1">
      <alignment horizontal="center" vertical="center"/>
      <protection locked="0"/>
    </xf>
    <xf numFmtId="0" fontId="22" fillId="106" borderId="19" xfId="0" applyFont="1" applyFill="1" applyBorder="1" applyAlignment="1" applyProtection="1">
      <alignment horizontal="center" vertical="center"/>
      <protection locked="0"/>
    </xf>
    <xf numFmtId="0" fontId="22" fillId="106" borderId="138" xfId="0" applyFont="1" applyFill="1" applyBorder="1" applyAlignment="1" applyProtection="1">
      <alignment horizontal="center" vertical="center"/>
      <protection locked="0"/>
    </xf>
    <xf numFmtId="0" fontId="22" fillId="106" borderId="19" xfId="0" applyFont="1" applyFill="1" applyBorder="1" applyAlignment="1" applyProtection="1">
      <alignment horizontal="center" vertical="center"/>
    </xf>
    <xf numFmtId="0" fontId="22" fillId="106" borderId="142" xfId="0" applyFont="1" applyFill="1" applyBorder="1" applyAlignment="1" applyProtection="1">
      <alignment horizontal="center" vertical="center"/>
    </xf>
    <xf numFmtId="0" fontId="23" fillId="106" borderId="274" xfId="0" applyFont="1" applyFill="1" applyBorder="1" applyAlignment="1" applyProtection="1">
      <alignment horizontal="left" vertical="center"/>
    </xf>
    <xf numFmtId="0" fontId="23" fillId="106" borderId="19" xfId="0" applyFont="1" applyFill="1" applyBorder="1" applyAlignment="1" applyProtection="1">
      <alignment horizontal="center" vertical="center"/>
      <protection locked="0"/>
    </xf>
    <xf numFmtId="0" fontId="23" fillId="106" borderId="142" xfId="0" applyFont="1" applyFill="1" applyBorder="1" applyAlignment="1" applyProtection="1">
      <alignment horizontal="center" vertical="center"/>
      <protection locked="0"/>
    </xf>
    <xf numFmtId="0" fontId="22" fillId="106" borderId="274" xfId="0" applyFont="1" applyFill="1" applyBorder="1" applyAlignment="1" applyProtection="1">
      <alignment horizontal="center" vertical="center"/>
    </xf>
    <xf numFmtId="0" fontId="22" fillId="106" borderId="142" xfId="0" applyFont="1" applyFill="1" applyBorder="1" applyAlignment="1" applyProtection="1">
      <alignment horizontal="center" vertical="center"/>
      <protection locked="0"/>
    </xf>
    <xf numFmtId="0" fontId="22" fillId="106" borderId="23" xfId="0" applyFont="1" applyFill="1" applyBorder="1" applyAlignment="1" applyProtection="1">
      <alignment horizontal="center" vertical="center"/>
      <protection locked="0"/>
    </xf>
    <xf numFmtId="0" fontId="76" fillId="106" borderId="19" xfId="0" applyFont="1" applyFill="1" applyBorder="1" applyAlignment="1" applyProtection="1">
      <alignment horizontal="center" vertical="center"/>
      <protection locked="0"/>
    </xf>
    <xf numFmtId="0" fontId="76" fillId="106" borderId="19" xfId="0" applyFont="1" applyFill="1" applyBorder="1" applyAlignment="1" applyProtection="1">
      <alignment horizontal="center" vertical="center"/>
    </xf>
    <xf numFmtId="0" fontId="22" fillId="1" borderId="274" xfId="0" applyFont="1" applyFill="1" applyBorder="1" applyAlignment="1">
      <alignment horizontal="center" vertical="center"/>
    </xf>
    <xf numFmtId="0" fontId="22" fillId="1" borderId="19" xfId="0" applyFont="1" applyFill="1" applyBorder="1" applyAlignment="1" applyProtection="1">
      <alignment horizontal="center" vertical="center" wrapText="1"/>
    </xf>
    <xf numFmtId="0" fontId="20" fillId="112" borderId="155" xfId="0" applyFont="1" applyFill="1" applyBorder="1" applyAlignment="1" applyProtection="1">
      <alignment horizontal="center" vertical="center"/>
      <protection locked="0"/>
    </xf>
    <xf numFmtId="0" fontId="22" fillId="1" borderId="19" xfId="0" applyFont="1" applyFill="1" applyBorder="1" applyAlignment="1" applyProtection="1">
      <alignment horizontal="center" vertical="center"/>
      <protection locked="0"/>
    </xf>
    <xf numFmtId="0" fontId="22" fillId="1" borderId="142" xfId="0" applyFont="1" applyFill="1" applyBorder="1" applyAlignment="1">
      <alignment horizontal="center"/>
    </xf>
    <xf numFmtId="0" fontId="22" fillId="106" borderId="154" xfId="0" applyFont="1" applyFill="1" applyBorder="1" applyAlignment="1" applyProtection="1">
      <alignment horizontal="center" vertical="center"/>
    </xf>
    <xf numFmtId="0" fontId="22" fillId="106" borderId="168" xfId="0" applyFont="1" applyFill="1" applyBorder="1" applyAlignment="1" applyProtection="1">
      <alignment horizontal="center" vertical="center"/>
      <protection locked="0"/>
    </xf>
    <xf numFmtId="0" fontId="22" fillId="106" borderId="93" xfId="0" applyFont="1" applyFill="1" applyBorder="1" applyAlignment="1" applyProtection="1">
      <alignment horizontal="center" vertical="center"/>
      <protection locked="0"/>
    </xf>
    <xf numFmtId="0" fontId="22" fillId="106" borderId="135" xfId="0" applyFont="1" applyFill="1" applyBorder="1" applyAlignment="1" applyProtection="1">
      <alignment horizontal="center" vertical="center"/>
      <protection locked="0"/>
    </xf>
    <xf numFmtId="0" fontId="22" fillId="106" borderId="18" xfId="0" applyFont="1" applyFill="1" applyBorder="1" applyAlignment="1" applyProtection="1">
      <alignment horizontal="center" vertical="center"/>
      <protection locked="0"/>
    </xf>
    <xf numFmtId="0" fontId="22" fillId="112" borderId="138" xfId="0" applyFont="1" applyFill="1" applyBorder="1" applyAlignment="1" applyProtection="1">
      <alignment horizontal="center" vertical="center" wrapText="1"/>
      <protection locked="0"/>
    </xf>
    <xf numFmtId="0" fontId="80" fillId="112" borderId="138" xfId="0" applyFont="1" applyFill="1" applyBorder="1" applyAlignment="1" applyProtection="1">
      <alignment horizontal="center" vertical="center"/>
      <protection locked="0"/>
    </xf>
    <xf numFmtId="0" fontId="78" fillId="112" borderId="248" xfId="0" applyFont="1" applyFill="1" applyBorder="1" applyAlignment="1" applyProtection="1">
      <alignment horizontal="center" vertical="center"/>
      <protection locked="0"/>
    </xf>
    <xf numFmtId="0" fontId="78" fillId="112" borderId="165" xfId="0" applyFont="1" applyFill="1" applyBorder="1" applyAlignment="1" applyProtection="1">
      <alignment horizontal="center" vertical="center"/>
      <protection locked="0"/>
    </xf>
    <xf numFmtId="0" fontId="20" fillId="106" borderId="0" xfId="0" applyFont="1" applyFill="1" applyBorder="1" applyAlignment="1" applyProtection="1">
      <alignment horizontal="center" vertical="center"/>
      <protection locked="0"/>
    </xf>
    <xf numFmtId="0" fontId="20" fillId="106" borderId="155" xfId="0" applyFont="1" applyFill="1" applyBorder="1" applyAlignment="1" applyProtection="1">
      <alignment horizontal="center" vertical="center"/>
      <protection locked="0"/>
    </xf>
    <xf numFmtId="0" fontId="22" fillId="106" borderId="165" xfId="0" applyFont="1" applyFill="1" applyBorder="1" applyAlignment="1" applyProtection="1">
      <alignment horizontal="center" vertical="center"/>
      <protection locked="0"/>
    </xf>
    <xf numFmtId="0" fontId="22" fillId="106" borderId="210" xfId="0" applyFont="1" applyFill="1" applyBorder="1" applyAlignment="1" applyProtection="1">
      <alignment horizontal="center" vertical="center"/>
      <protection locked="0"/>
    </xf>
    <xf numFmtId="0" fontId="22" fillId="106" borderId="155" xfId="0" applyFont="1" applyFill="1" applyBorder="1" applyAlignment="1" applyProtection="1">
      <alignment horizontal="center" vertical="center"/>
      <protection locked="0"/>
    </xf>
    <xf numFmtId="0" fontId="22" fillId="106" borderId="157" xfId="0" applyFont="1" applyFill="1" applyBorder="1" applyAlignment="1" applyProtection="1">
      <alignment horizontal="center" vertical="center"/>
    </xf>
    <xf numFmtId="0" fontId="22" fillId="106" borderId="155" xfId="0" applyFont="1" applyFill="1" applyBorder="1" applyAlignment="1" applyProtection="1">
      <alignment horizontal="center" vertical="center"/>
    </xf>
    <xf numFmtId="0" fontId="22" fillId="106" borderId="157" xfId="0" applyFont="1" applyFill="1" applyBorder="1" applyAlignment="1" applyProtection="1">
      <alignment horizontal="center" vertical="center"/>
      <protection locked="0"/>
    </xf>
    <xf numFmtId="0" fontId="22" fillId="113" borderId="173" xfId="0" applyFont="1" applyFill="1" applyBorder="1" applyAlignment="1">
      <alignment readingOrder="1"/>
    </xf>
    <xf numFmtId="0" fontId="76" fillId="1" borderId="122" xfId="0" applyFont="1" applyFill="1" applyBorder="1" applyAlignment="1" applyProtection="1">
      <alignment horizontal="center" vertical="center"/>
    </xf>
    <xf numFmtId="0" fontId="22" fillId="1" borderId="23" xfId="0" applyFont="1" applyFill="1" applyBorder="1" applyAlignment="1" applyProtection="1">
      <alignment horizontal="center" vertical="center"/>
      <protection locked="0"/>
    </xf>
    <xf numFmtId="0" fontId="20" fillId="1" borderId="0" xfId="0" applyFont="1" applyFill="1" applyBorder="1" applyAlignment="1" applyProtection="1">
      <alignment horizontal="center" vertical="center"/>
      <protection locked="0"/>
    </xf>
    <xf numFmtId="0" fontId="22" fillId="1" borderId="177" xfId="0" applyFont="1" applyFill="1" applyBorder="1" applyAlignment="1" applyProtection="1">
      <alignment horizontal="center" vertical="center"/>
      <protection locked="0"/>
    </xf>
    <xf numFmtId="0" fontId="59" fillId="106" borderId="99" xfId="0" applyFont="1" applyFill="1" applyBorder="1" applyAlignment="1">
      <alignment horizontal="center" vertical="center" wrapText="1"/>
    </xf>
    <xf numFmtId="0" fontId="76" fillId="106" borderId="18" xfId="0" applyFont="1" applyFill="1" applyBorder="1" applyAlignment="1" applyProtection="1">
      <alignment horizontal="center" vertical="center"/>
    </xf>
    <xf numFmtId="0" fontId="22" fillId="106" borderId="177" xfId="0" applyFont="1" applyFill="1" applyBorder="1" applyAlignment="1" applyProtection="1">
      <alignment horizontal="center" vertical="center"/>
      <protection locked="0"/>
    </xf>
    <xf numFmtId="0" fontId="161" fillId="94" borderId="138" xfId="0" applyFont="1" applyFill="1" applyBorder="1" applyAlignment="1" applyProtection="1">
      <alignment horizontal="center" vertical="center"/>
      <protection locked="0"/>
    </xf>
    <xf numFmtId="0" fontId="161" fillId="85" borderId="0" xfId="0" applyFont="1" applyFill="1" applyBorder="1" applyAlignment="1" applyProtection="1">
      <alignment horizontal="center" vertical="center"/>
      <protection locked="0"/>
    </xf>
    <xf numFmtId="0" fontId="161" fillId="94" borderId="155" xfId="0" applyFont="1" applyFill="1" applyBorder="1" applyAlignment="1" applyProtection="1">
      <alignment horizontal="center" vertical="center"/>
      <protection locked="0"/>
    </xf>
    <xf numFmtId="0" fontId="88" fillId="0" borderId="253" xfId="0" applyFont="1" applyFill="1" applyBorder="1" applyAlignment="1">
      <alignment horizontal="center" vertical="center" wrapText="1"/>
    </xf>
    <xf numFmtId="0" fontId="0" fillId="0" borderId="253" xfId="0" applyBorder="1" applyAlignment="1">
      <alignment horizontal="center"/>
    </xf>
    <xf numFmtId="0" fontId="0" fillId="0" borderId="253" xfId="0" applyFill="1" applyBorder="1" applyAlignment="1">
      <alignment horizontal="center" vertical="center"/>
    </xf>
    <xf numFmtId="0" fontId="0" fillId="88" borderId="253" xfId="0" applyFill="1" applyBorder="1" applyAlignment="1">
      <alignment horizontal="center" wrapText="1"/>
    </xf>
    <xf numFmtId="0" fontId="155" fillId="0" borderId="253" xfId="0" applyFont="1" applyBorder="1" applyAlignment="1">
      <alignment horizontal="center" vertical="center"/>
    </xf>
    <xf numFmtId="0" fontId="88" fillId="88" borderId="253" xfId="0" applyFont="1" applyFill="1" applyBorder="1" applyAlignment="1">
      <alignment horizontal="center" vertical="center" wrapText="1"/>
    </xf>
    <xf numFmtId="0" fontId="20" fillId="0" borderId="137" xfId="0" applyFont="1" applyFill="1" applyBorder="1" applyAlignment="1" applyProtection="1">
      <alignment horizontal="center" vertical="center"/>
      <protection locked="0"/>
    </xf>
    <xf numFmtId="0" fontId="20" fillId="0" borderId="247" xfId="0" applyFont="1" applyFill="1" applyBorder="1" applyAlignment="1" applyProtection="1">
      <alignment horizontal="center" vertical="center"/>
      <protection locked="0"/>
    </xf>
    <xf numFmtId="0" fontId="20" fillId="0" borderId="0" xfId="0" applyFont="1" applyFill="1" applyBorder="1" applyAlignment="1" applyProtection="1">
      <alignment horizontal="center" vertical="center"/>
      <protection locked="0"/>
    </xf>
    <xf numFmtId="14" fontId="84" fillId="0" borderId="13" xfId="0" applyNumberFormat="1" applyFont="1" applyFill="1" applyBorder="1" applyAlignment="1" applyProtection="1">
      <alignment horizontal="center" vertical="center"/>
    </xf>
    <xf numFmtId="14" fontId="84" fillId="0" borderId="0" xfId="0" applyNumberFormat="1" applyFont="1" applyFill="1" applyBorder="1" applyAlignment="1" applyProtection="1">
      <alignment horizontal="center" vertical="center"/>
    </xf>
    <xf numFmtId="14" fontId="84" fillId="0" borderId="14" xfId="0" applyNumberFormat="1" applyFont="1" applyFill="1" applyBorder="1" applyAlignment="1" applyProtection="1">
      <alignment horizontal="center" vertical="center"/>
    </xf>
    <xf numFmtId="0" fontId="83" fillId="0" borderId="13" xfId="0" applyFont="1" applyFill="1" applyBorder="1" applyAlignment="1" applyProtection="1">
      <alignment horizontal="center" vertical="center"/>
    </xf>
    <xf numFmtId="0" fontId="83" fillId="0" borderId="0" xfId="0" applyFont="1" applyFill="1" applyBorder="1" applyAlignment="1" applyProtection="1">
      <alignment horizontal="center" vertical="center"/>
    </xf>
    <xf numFmtId="0" fontId="83" fillId="0" borderId="14" xfId="0" applyFont="1" applyFill="1" applyBorder="1" applyAlignment="1" applyProtection="1">
      <alignment horizontal="center" vertical="center"/>
    </xf>
    <xf numFmtId="0" fontId="87" fillId="0" borderId="0" xfId="0" quotePrefix="1" applyFont="1" applyFill="1" applyBorder="1" applyAlignment="1" applyProtection="1">
      <alignment horizontal="left" vertical="center"/>
    </xf>
    <xf numFmtId="0" fontId="87" fillId="0" borderId="14" xfId="0" quotePrefix="1" applyFont="1" applyFill="1" applyBorder="1" applyAlignment="1" applyProtection="1">
      <alignment horizontal="left" vertical="center"/>
    </xf>
    <xf numFmtId="20" fontId="0" fillId="20" borderId="0" xfId="0" applyNumberFormat="1" applyFill="1"/>
    <xf numFmtId="0" fontId="161" fillId="94" borderId="250" xfId="0" applyFont="1" applyFill="1" applyBorder="1" applyAlignment="1" applyProtection="1">
      <alignment horizontal="center" vertical="center"/>
      <protection locked="0"/>
    </xf>
    <xf numFmtId="0" fontId="161" fillId="94" borderId="52" xfId="0" applyFont="1" applyFill="1" applyBorder="1" applyAlignment="1" applyProtection="1">
      <alignment horizontal="center" vertical="center"/>
      <protection locked="0"/>
    </xf>
    <xf numFmtId="0" fontId="22" fillId="0" borderId="290" xfId="0" applyFont="1" applyFill="1" applyBorder="1" applyAlignment="1" applyProtection="1">
      <alignment horizontal="center" vertical="center"/>
      <protection locked="0"/>
    </xf>
    <xf numFmtId="0" fontId="20" fillId="0" borderId="291" xfId="0" applyFont="1" applyFill="1" applyBorder="1" applyAlignment="1" applyProtection="1">
      <alignment horizontal="center" vertical="center"/>
      <protection locked="0"/>
    </xf>
    <xf numFmtId="0" fontId="20" fillId="115" borderId="150" xfId="0" applyFont="1" applyFill="1" applyBorder="1" applyAlignment="1" applyProtection="1">
      <alignment horizontal="center" vertical="center"/>
      <protection locked="0"/>
    </xf>
    <xf numFmtId="0" fontId="20" fillId="115" borderId="151" xfId="0" applyFont="1" applyFill="1" applyBorder="1" applyAlignment="1" applyProtection="1">
      <alignment horizontal="center" vertical="center"/>
      <protection locked="0"/>
    </xf>
    <xf numFmtId="0" fontId="20" fillId="115" borderId="168" xfId="0" applyFont="1" applyFill="1" applyBorder="1" applyAlignment="1" applyProtection="1">
      <alignment horizontal="center" vertical="center"/>
      <protection locked="0"/>
    </xf>
    <xf numFmtId="0" fontId="22" fillId="115" borderId="153" xfId="0" applyFont="1" applyFill="1" applyBorder="1" applyAlignment="1" applyProtection="1">
      <alignment horizontal="center" vertical="center"/>
      <protection locked="0"/>
    </xf>
    <xf numFmtId="0" fontId="80" fillId="115" borderId="153" xfId="0" applyFont="1" applyFill="1" applyBorder="1" applyAlignment="1" applyProtection="1">
      <alignment horizontal="center" vertical="center"/>
      <protection locked="0"/>
    </xf>
    <xf numFmtId="0" fontId="80" fillId="115" borderId="154" xfId="0" applyFont="1" applyFill="1" applyBorder="1" applyAlignment="1">
      <alignment horizontal="center" vertical="center"/>
    </xf>
    <xf numFmtId="0" fontId="20" fillId="115" borderId="137" xfId="0" applyFont="1" applyFill="1" applyBorder="1" applyAlignment="1" applyProtection="1">
      <alignment horizontal="center" vertical="center"/>
      <protection locked="0"/>
    </xf>
    <xf numFmtId="0" fontId="20" fillId="115" borderId="0" xfId="0" applyFont="1" applyFill="1" applyBorder="1" applyAlignment="1" applyProtection="1">
      <alignment horizontal="center" vertical="center"/>
      <protection locked="0"/>
    </xf>
    <xf numFmtId="0" fontId="20" fillId="115" borderId="138" xfId="0" applyFont="1" applyFill="1" applyBorder="1" applyAlignment="1" applyProtection="1">
      <alignment horizontal="center" vertical="center"/>
      <protection locked="0"/>
    </xf>
    <xf numFmtId="0" fontId="22" fillId="115" borderId="19" xfId="0" applyFont="1" applyFill="1" applyBorder="1" applyAlignment="1" applyProtection="1">
      <alignment horizontal="center" wrapText="1"/>
      <protection locked="0"/>
    </xf>
    <xf numFmtId="0" fontId="22" fillId="115" borderId="19" xfId="0" applyFont="1" applyFill="1" applyBorder="1" applyAlignment="1" applyProtection="1">
      <alignment horizontal="center" vertical="center" wrapText="1"/>
      <protection locked="0"/>
    </xf>
    <xf numFmtId="0" fontId="80" fillId="115" borderId="19" xfId="0" applyFont="1" applyFill="1" applyBorder="1" applyAlignment="1" applyProtection="1">
      <alignment horizontal="center" vertical="center" wrapText="1"/>
      <protection locked="0"/>
    </xf>
    <xf numFmtId="0" fontId="80" fillId="115" borderId="19" xfId="0" applyFont="1" applyFill="1" applyBorder="1" applyAlignment="1" applyProtection="1">
      <alignment horizontal="center" vertical="center"/>
      <protection locked="0"/>
    </xf>
    <xf numFmtId="0" fontId="80" fillId="115" borderId="155" xfId="0" applyFont="1" applyFill="1" applyBorder="1" applyAlignment="1">
      <alignment horizontal="center" vertical="center"/>
    </xf>
    <xf numFmtId="0" fontId="80" fillId="115" borderId="155" xfId="0" applyFont="1" applyFill="1" applyBorder="1" applyAlignment="1" applyProtection="1">
      <alignment horizontal="center" vertical="center" wrapText="1"/>
      <protection locked="0"/>
    </xf>
    <xf numFmtId="0" fontId="22" fillId="115" borderId="19" xfId="0" applyFont="1" applyFill="1" applyBorder="1" applyAlignment="1" applyProtection="1">
      <alignment horizontal="center" vertical="center"/>
      <protection locked="0"/>
    </xf>
    <xf numFmtId="0" fontId="20" fillId="115" borderId="91" xfId="0" applyFont="1" applyFill="1" applyBorder="1" applyAlignment="1" applyProtection="1">
      <alignment horizontal="center" vertical="center"/>
      <protection locked="0"/>
    </xf>
    <xf numFmtId="0" fontId="20" fillId="115" borderId="92" xfId="0" applyFont="1" applyFill="1" applyBorder="1" applyAlignment="1" applyProtection="1">
      <alignment horizontal="center" vertical="center"/>
      <protection locked="0"/>
    </xf>
    <xf numFmtId="0" fontId="20" fillId="115" borderId="93" xfId="0" applyFont="1" applyFill="1" applyBorder="1" applyAlignment="1" applyProtection="1">
      <alignment horizontal="center" vertical="center"/>
      <protection locked="0"/>
    </xf>
    <xf numFmtId="0" fontId="22" fillId="115" borderId="142" xfId="0" applyFont="1" applyFill="1" applyBorder="1" applyAlignment="1" applyProtection="1">
      <alignment horizontal="center" vertical="center"/>
      <protection locked="0"/>
    </xf>
    <xf numFmtId="0" fontId="80" fillId="115" borderId="142" xfId="0" applyFont="1" applyFill="1" applyBorder="1" applyAlignment="1" applyProtection="1">
      <alignment horizontal="center" vertical="center"/>
      <protection locked="0"/>
    </xf>
    <xf numFmtId="0" fontId="80" fillId="115" borderId="157" xfId="0" applyFont="1" applyFill="1" applyBorder="1" applyAlignment="1">
      <alignment horizontal="center" vertical="center"/>
    </xf>
    <xf numFmtId="0" fontId="20" fillId="0" borderId="286" xfId="0" applyFont="1" applyFill="1" applyBorder="1" applyAlignment="1" applyProtection="1">
      <alignment horizontal="center" vertical="center"/>
      <protection locked="0"/>
    </xf>
    <xf numFmtId="0" fontId="20" fillId="0" borderId="287" xfId="0" applyFont="1" applyFill="1" applyBorder="1" applyAlignment="1" applyProtection="1">
      <alignment horizontal="center" vertical="center"/>
      <protection locked="0"/>
    </xf>
    <xf numFmtId="0" fontId="20" fillId="0" borderId="288" xfId="0" applyFont="1" applyFill="1" applyBorder="1" applyAlignment="1" applyProtection="1">
      <alignment horizontal="center" vertical="center"/>
      <protection locked="0"/>
    </xf>
    <xf numFmtId="0" fontId="22" fillId="94" borderId="274" xfId="0" applyFont="1" applyFill="1" applyBorder="1" applyAlignment="1" applyProtection="1">
      <alignment horizontal="center" vertical="center"/>
      <protection locked="0"/>
    </xf>
    <xf numFmtId="0" fontId="22" fillId="85" borderId="274" xfId="0" applyFont="1" applyFill="1" applyBorder="1" applyAlignment="1" applyProtection="1">
      <alignment horizontal="center" vertical="center"/>
      <protection locked="0"/>
    </xf>
    <xf numFmtId="0" fontId="22" fillId="94" borderId="19" xfId="0" applyFont="1" applyFill="1" applyBorder="1" applyAlignment="1" applyProtection="1">
      <alignment horizontal="center" vertical="center" wrapText="1"/>
      <protection locked="0"/>
    </xf>
    <xf numFmtId="0" fontId="153" fillId="0" borderId="287" xfId="0" applyFont="1" applyFill="1" applyBorder="1" applyAlignment="1" applyProtection="1">
      <alignment vertical="center"/>
    </xf>
    <xf numFmtId="0" fontId="20" fillId="112" borderId="288" xfId="0" applyFont="1" applyFill="1" applyBorder="1" applyAlignment="1" applyProtection="1">
      <alignment vertical="center" wrapText="1"/>
      <protection locked="0"/>
    </xf>
    <xf numFmtId="0" fontId="20" fillId="94" borderId="275" xfId="0" applyFont="1" applyFill="1" applyBorder="1" applyAlignment="1" applyProtection="1">
      <alignment vertical="center" wrapText="1"/>
      <protection locked="0"/>
    </xf>
    <xf numFmtId="0" fontId="20" fillId="0" borderId="288" xfId="0" applyFont="1" applyFill="1" applyBorder="1" applyAlignment="1" applyProtection="1">
      <alignment vertical="center" wrapText="1"/>
      <protection locked="0"/>
    </xf>
    <xf numFmtId="0" fontId="20" fillId="94" borderId="288" xfId="0" applyFont="1" applyFill="1" applyBorder="1" applyAlignment="1" applyProtection="1">
      <alignment vertical="center" wrapText="1"/>
      <protection locked="0"/>
    </xf>
    <xf numFmtId="0" fontId="20" fillId="0" borderId="292" xfId="0" applyFont="1" applyFill="1" applyBorder="1" applyAlignment="1" applyProtection="1">
      <alignment vertical="center" wrapText="1"/>
      <protection locked="0"/>
    </xf>
    <xf numFmtId="0" fontId="20" fillId="0" borderId="274" xfId="0" applyFont="1" applyFill="1" applyBorder="1" applyAlignment="1" applyProtection="1">
      <alignment vertical="center" wrapText="1"/>
      <protection locked="0"/>
    </xf>
    <xf numFmtId="0" fontId="0" fillId="0" borderId="275" xfId="0" applyFill="1" applyBorder="1"/>
    <xf numFmtId="0" fontId="0" fillId="0" borderId="287" xfId="0" applyBorder="1"/>
    <xf numFmtId="0" fontId="0" fillId="0" borderId="287" xfId="0" applyBorder="1" applyAlignment="1">
      <alignment vertical="center"/>
    </xf>
    <xf numFmtId="0" fontId="153" fillId="0" borderId="137" xfId="0" applyFont="1" applyFill="1" applyBorder="1" applyAlignment="1" applyProtection="1">
      <alignment vertical="center"/>
    </xf>
    <xf numFmtId="0" fontId="22" fillId="112" borderId="291" xfId="0" applyFont="1" applyFill="1" applyBorder="1" applyAlignment="1" applyProtection="1">
      <alignment horizontal="center" vertical="center"/>
      <protection locked="0"/>
    </xf>
    <xf numFmtId="0" fontId="22" fillId="0" borderId="291" xfId="0" applyFont="1" applyFill="1" applyBorder="1" applyAlignment="1" applyProtection="1">
      <alignment horizontal="center" vertical="center"/>
      <protection locked="0"/>
    </xf>
    <xf numFmtId="0" fontId="22" fillId="94" borderId="291" xfId="0" applyFont="1" applyFill="1" applyBorder="1" applyAlignment="1" applyProtection="1">
      <alignment horizontal="center" vertical="center"/>
      <protection locked="0"/>
    </xf>
    <xf numFmtId="0" fontId="22" fillId="0" borderId="293" xfId="0" applyFont="1" applyFill="1" applyBorder="1" applyAlignment="1" applyProtection="1">
      <alignment horizontal="center" vertical="center" wrapText="1"/>
    </xf>
    <xf numFmtId="0" fontId="22" fillId="0" borderId="155" xfId="0" applyFont="1" applyFill="1" applyBorder="1" applyAlignment="1" applyProtection="1">
      <alignment horizontal="center" vertical="center" wrapText="1"/>
    </xf>
    <xf numFmtId="0" fontId="22" fillId="0" borderId="157" xfId="0" applyFont="1" applyFill="1" applyBorder="1" applyAlignment="1" applyProtection="1">
      <alignment horizontal="center" vertical="center" wrapText="1"/>
    </xf>
    <xf numFmtId="0" fontId="22" fillId="116" borderId="274" xfId="0" applyFont="1" applyFill="1" applyBorder="1" applyAlignment="1" applyProtection="1">
      <alignment horizontal="center" vertical="center"/>
      <protection locked="0"/>
    </xf>
    <xf numFmtId="0" fontId="22" fillId="116" borderId="19" xfId="0" applyFont="1" applyFill="1" applyBorder="1" applyAlignment="1" applyProtection="1">
      <alignment horizontal="center" vertical="center" wrapText="1"/>
      <protection locked="0"/>
    </xf>
    <xf numFmtId="0" fontId="22" fillId="116" borderId="19" xfId="0" applyFont="1" applyFill="1" applyBorder="1" applyAlignment="1" applyProtection="1">
      <alignment horizontal="center" vertical="center"/>
      <protection locked="0"/>
    </xf>
    <xf numFmtId="0" fontId="0" fillId="0" borderId="297" xfId="0" applyFill="1" applyBorder="1" applyAlignment="1" applyProtection="1">
      <alignment vertical="center"/>
    </xf>
    <xf numFmtId="0" fontId="0" fillId="0" borderId="287" xfId="0" applyFill="1" applyBorder="1" applyAlignment="1" applyProtection="1">
      <alignment vertical="center"/>
    </xf>
    <xf numFmtId="0" fontId="0" fillId="0" borderId="298" xfId="0" applyFill="1" applyBorder="1" applyAlignment="1" applyProtection="1">
      <alignment vertical="center"/>
    </xf>
    <xf numFmtId="0" fontId="0" fillId="0" borderId="266" xfId="0" applyFill="1" applyBorder="1" applyAlignment="1" applyProtection="1">
      <alignment vertical="center"/>
    </xf>
    <xf numFmtId="0" fontId="1" fillId="0" borderId="248" xfId="0" applyFont="1" applyFill="1" applyBorder="1" applyAlignment="1" applyProtection="1">
      <alignment horizontal="center" vertical="center"/>
      <protection locked="0"/>
    </xf>
    <xf numFmtId="0" fontId="0" fillId="0" borderId="247" xfId="0" applyFill="1" applyBorder="1" applyAlignment="1" applyProtection="1">
      <alignment vertical="center"/>
    </xf>
    <xf numFmtId="0" fontId="0" fillId="0" borderId="299" xfId="0" applyFill="1" applyBorder="1" applyAlignment="1" applyProtection="1">
      <alignment vertical="center"/>
    </xf>
    <xf numFmtId="0" fontId="20" fillId="0" borderId="23" xfId="0" applyFont="1" applyFill="1" applyBorder="1" applyAlignment="1" applyProtection="1">
      <alignment horizontal="center" vertical="center"/>
    </xf>
    <xf numFmtId="0" fontId="0" fillId="0" borderId="248" xfId="0" applyFill="1" applyBorder="1" applyAlignment="1" applyProtection="1">
      <alignment vertical="center"/>
    </xf>
    <xf numFmtId="0" fontId="124" fillId="0" borderId="247" xfId="0" applyFont="1" applyFill="1" applyBorder="1" applyAlignment="1" applyProtection="1">
      <alignment vertical="center"/>
    </xf>
    <xf numFmtId="0" fontId="0" fillId="0" borderId="248" xfId="0" applyFill="1" applyBorder="1" applyAlignment="1" applyProtection="1">
      <alignment horizontal="center" vertical="center"/>
    </xf>
    <xf numFmtId="0" fontId="0" fillId="0" borderId="271" xfId="0" applyFill="1" applyBorder="1" applyAlignment="1" applyProtection="1">
      <alignment vertical="center"/>
    </xf>
    <xf numFmtId="0" fontId="0" fillId="0" borderId="92" xfId="0" applyFill="1" applyBorder="1" applyAlignment="1" applyProtection="1">
      <alignment vertical="center"/>
    </xf>
    <xf numFmtId="0" fontId="0" fillId="0" borderId="285" xfId="0" applyFill="1" applyBorder="1" applyAlignment="1" applyProtection="1">
      <alignment vertical="center"/>
    </xf>
    <xf numFmtId="0" fontId="0" fillId="0" borderId="165" xfId="0" applyFill="1" applyBorder="1" applyAlignment="1" applyProtection="1">
      <alignment vertical="center"/>
    </xf>
    <xf numFmtId="0" fontId="1" fillId="0" borderId="165" xfId="0" applyFont="1" applyFill="1" applyBorder="1" applyAlignment="1" applyProtection="1">
      <alignment horizontal="center" vertical="center"/>
      <protection locked="0"/>
    </xf>
    <xf numFmtId="0" fontId="140" fillId="90" borderId="261" xfId="0" applyFont="1" applyFill="1" applyBorder="1" applyAlignment="1">
      <alignment horizontal="center" vertical="center"/>
    </xf>
    <xf numFmtId="0" fontId="144" fillId="98" borderId="262" xfId="0" applyFont="1" applyFill="1" applyBorder="1" applyAlignment="1">
      <alignment horizontal="center" vertical="center"/>
    </xf>
    <xf numFmtId="0" fontId="144" fillId="0" borderId="262" xfId="0" applyFont="1" applyBorder="1" applyAlignment="1">
      <alignment horizontal="center" vertical="center"/>
    </xf>
    <xf numFmtId="49" fontId="22" fillId="0" borderId="0" xfId="0" quotePrefix="1" applyNumberFormat="1" applyFont="1" applyFill="1" applyBorder="1" applyAlignment="1" applyProtection="1">
      <alignment horizontal="center" vertical="center"/>
      <protection locked="0"/>
    </xf>
    <xf numFmtId="0" fontId="22" fillId="0" borderId="19" xfId="0" applyFont="1" applyFill="1" applyBorder="1" applyAlignment="1" applyProtection="1">
      <alignment horizontal="center" vertical="center" wrapText="1"/>
    </xf>
    <xf numFmtId="0" fontId="22" fillId="0" borderId="0" xfId="0" applyFont="1" applyFill="1" applyBorder="1" applyAlignment="1" applyProtection="1">
      <alignment horizontal="left" vertical="center"/>
      <protection locked="0"/>
    </xf>
    <xf numFmtId="0" fontId="20" fillId="0" borderId="137" xfId="0" applyFont="1" applyFill="1" applyBorder="1" applyAlignment="1" applyProtection="1">
      <alignment horizontal="center" vertical="center"/>
      <protection locked="0"/>
    </xf>
    <xf numFmtId="0" fontId="20" fillId="0" borderId="0" xfId="0" applyFont="1" applyFill="1" applyBorder="1" applyAlignment="1" applyProtection="1">
      <alignment horizontal="center" vertical="center"/>
      <protection locked="0"/>
    </xf>
    <xf numFmtId="0" fontId="22" fillId="1" borderId="19" xfId="0" applyFont="1" applyFill="1" applyBorder="1" applyAlignment="1" applyProtection="1">
      <alignment horizontal="center" vertical="center" wrapText="1"/>
    </xf>
    <xf numFmtId="0" fontId="20" fillId="0" borderId="247" xfId="0" applyFont="1" applyFill="1" applyBorder="1" applyAlignment="1" applyProtection="1">
      <alignment horizontal="center" vertical="center"/>
      <protection locked="0"/>
    </xf>
    <xf numFmtId="0" fontId="20" fillId="0" borderId="23" xfId="0" applyFont="1" applyFill="1" applyBorder="1" applyAlignment="1" applyProtection="1">
      <alignment horizontal="center" vertical="center"/>
      <protection locked="0"/>
    </xf>
    <xf numFmtId="0" fontId="20" fillId="0" borderId="0" xfId="0" applyFont="1" applyFill="1" applyBorder="1" applyAlignment="1" applyProtection="1">
      <alignment vertical="center" wrapText="1"/>
      <protection locked="0"/>
    </xf>
    <xf numFmtId="0" fontId="22" fillId="0" borderId="19" xfId="0" applyFont="1" applyFill="1" applyBorder="1" applyAlignment="1" applyProtection="1">
      <alignment horizontal="center" vertical="center" wrapText="1"/>
      <protection locked="0"/>
    </xf>
    <xf numFmtId="0" fontId="20" fillId="0" borderId="0" xfId="0" applyFont="1" applyFill="1" applyBorder="1" applyAlignment="1" applyProtection="1">
      <alignment horizontal="center" vertical="center"/>
    </xf>
    <xf numFmtId="0" fontId="22" fillId="0" borderId="19" xfId="0" applyFont="1" applyFill="1" applyBorder="1" applyAlignment="1" applyProtection="1">
      <alignment horizontal="center" vertical="center" wrapText="1"/>
      <protection locked="0"/>
    </xf>
    <xf numFmtId="14" fontId="84" fillId="0" borderId="13" xfId="0" applyNumberFormat="1" applyFont="1" applyFill="1" applyBorder="1" applyAlignment="1" applyProtection="1">
      <alignment horizontal="center" vertical="center"/>
    </xf>
    <xf numFmtId="14" fontId="84" fillId="0" borderId="0" xfId="0" applyNumberFormat="1" applyFont="1" applyFill="1" applyBorder="1" applyAlignment="1" applyProtection="1">
      <alignment horizontal="center" vertical="center"/>
    </xf>
    <xf numFmtId="14" fontId="84" fillId="0" borderId="14" xfId="0" applyNumberFormat="1" applyFont="1" applyFill="1" applyBorder="1" applyAlignment="1" applyProtection="1">
      <alignment horizontal="center" vertical="center"/>
    </xf>
    <xf numFmtId="0" fontId="83" fillId="0" borderId="13" xfId="0" applyFont="1" applyFill="1" applyBorder="1" applyAlignment="1" applyProtection="1">
      <alignment horizontal="center" vertical="center"/>
    </xf>
    <xf numFmtId="0" fontId="83" fillId="0" borderId="0" xfId="0" applyFont="1" applyFill="1" applyBorder="1" applyAlignment="1" applyProtection="1">
      <alignment horizontal="center" vertical="center"/>
    </xf>
    <xf numFmtId="0" fontId="83" fillId="0" borderId="14" xfId="0" applyFont="1" applyFill="1" applyBorder="1" applyAlignment="1" applyProtection="1">
      <alignment horizontal="center" vertical="center"/>
    </xf>
    <xf numFmtId="0" fontId="20" fillId="0" borderId="297" xfId="0" applyFont="1" applyFill="1" applyBorder="1" applyAlignment="1" applyProtection="1">
      <alignment vertical="center"/>
      <protection locked="0"/>
    </xf>
    <xf numFmtId="0" fontId="20" fillId="0" borderId="287" xfId="0" applyFont="1" applyFill="1" applyBorder="1" applyAlignment="1" applyProtection="1">
      <alignment vertical="center"/>
      <protection locked="0"/>
    </xf>
    <xf numFmtId="0" fontId="22" fillId="89" borderId="303" xfId="0" applyFont="1" applyFill="1" applyBorder="1" applyAlignment="1">
      <alignment horizontal="center" vertical="center"/>
    </xf>
    <xf numFmtId="49" fontId="22" fillId="89" borderId="302" xfId="0" applyNumberFormat="1" applyFont="1" applyFill="1" applyBorder="1" applyAlignment="1">
      <alignment horizontal="center" vertical="center"/>
    </xf>
    <xf numFmtId="0" fontId="22" fillId="0" borderId="304" xfId="0" applyFont="1" applyFill="1" applyBorder="1" applyAlignment="1">
      <alignment horizontal="center" vertical="center"/>
    </xf>
    <xf numFmtId="0" fontId="22" fillId="0" borderId="303" xfId="0" applyFont="1" applyFill="1" applyBorder="1" applyAlignment="1">
      <alignment horizontal="center" vertical="center"/>
    </xf>
    <xf numFmtId="49" fontId="22" fillId="0" borderId="302" xfId="0" applyNumberFormat="1" applyFont="1" applyFill="1" applyBorder="1" applyAlignment="1">
      <alignment horizontal="center" vertical="center"/>
    </xf>
    <xf numFmtId="0" fontId="20" fillId="0" borderId="247" xfId="0" applyFont="1" applyFill="1" applyBorder="1" applyAlignment="1" applyProtection="1">
      <alignment vertical="center"/>
    </xf>
    <xf numFmtId="0" fontId="22" fillId="117" borderId="52" xfId="0" applyFont="1" applyFill="1" applyBorder="1" applyAlignment="1" applyProtection="1">
      <alignment horizontal="center" vertical="center"/>
      <protection locked="0"/>
    </xf>
    <xf numFmtId="0" fontId="20" fillId="117" borderId="155" xfId="0" applyFont="1" applyFill="1" applyBorder="1" applyAlignment="1" applyProtection="1">
      <alignment horizontal="center" vertical="center"/>
      <protection locked="0"/>
    </xf>
    <xf numFmtId="0" fontId="22" fillId="89" borderId="19" xfId="0" applyFont="1" applyFill="1" applyBorder="1" applyAlignment="1" applyProtection="1">
      <alignment horizontal="center" vertical="center"/>
      <protection locked="0"/>
    </xf>
    <xf numFmtId="0" fontId="22" fillId="89" borderId="290" xfId="0" applyFont="1" applyFill="1" applyBorder="1" applyAlignment="1" applyProtection="1">
      <alignment horizontal="center" vertical="center"/>
      <protection locked="0"/>
    </xf>
    <xf numFmtId="0" fontId="22" fillId="89" borderId="19" xfId="0" applyFont="1" applyFill="1" applyBorder="1" applyAlignment="1">
      <alignment horizontal="center" vertical="center"/>
    </xf>
    <xf numFmtId="0" fontId="22" fillId="89" borderId="142" xfId="0" applyFont="1" applyFill="1" applyBorder="1" applyAlignment="1">
      <alignment horizontal="center"/>
    </xf>
    <xf numFmtId="0" fontId="22" fillId="89" borderId="141" xfId="0" applyFont="1" applyFill="1" applyBorder="1" applyAlignment="1" applyProtection="1">
      <alignment horizontal="center" vertical="center"/>
      <protection locked="0"/>
    </xf>
    <xf numFmtId="0" fontId="22" fillId="89" borderId="142" xfId="0" applyFont="1" applyFill="1" applyBorder="1" applyAlignment="1">
      <alignment horizontal="center" vertical="center"/>
    </xf>
    <xf numFmtId="0" fontId="20" fillId="117" borderId="138" xfId="0" applyFont="1" applyFill="1" applyBorder="1" applyAlignment="1" applyProtection="1">
      <alignment horizontal="center" vertical="center"/>
      <protection locked="0"/>
    </xf>
    <xf numFmtId="0" fontId="20" fillId="0" borderId="247" xfId="0" applyFont="1" applyFill="1" applyBorder="1" applyAlignment="1" applyProtection="1">
      <alignment vertical="center" wrapText="1"/>
      <protection locked="0"/>
    </xf>
    <xf numFmtId="0" fontId="20" fillId="0" borderId="250" xfId="0" applyFont="1" applyFill="1" applyBorder="1" applyAlignment="1" applyProtection="1">
      <alignment vertical="center" wrapText="1"/>
      <protection locked="0"/>
    </xf>
    <xf numFmtId="0" fontId="20" fillId="0" borderId="300" xfId="0" applyFont="1" applyFill="1" applyBorder="1" applyAlignment="1" applyProtection="1">
      <alignment horizontal="center" vertical="center"/>
      <protection locked="0"/>
    </xf>
    <xf numFmtId="0" fontId="22" fillId="0" borderId="0" xfId="0" applyFont="1" applyFill="1" applyBorder="1" applyAlignment="1" applyProtection="1">
      <alignment vertical="center"/>
    </xf>
    <xf numFmtId="0" fontId="22" fillId="0" borderId="306" xfId="0" applyFont="1" applyFill="1" applyBorder="1" applyAlignment="1" applyProtection="1">
      <alignment horizontal="center" vertical="center"/>
      <protection locked="0"/>
    </xf>
    <xf numFmtId="0" fontId="76" fillId="0" borderId="52" xfId="0" applyFont="1" applyFill="1" applyBorder="1" applyAlignment="1" applyProtection="1">
      <alignment horizontal="center" vertical="center"/>
    </xf>
    <xf numFmtId="0" fontId="22" fillId="0" borderId="52" xfId="0" applyFont="1" applyFill="1" applyBorder="1" applyAlignment="1" applyProtection="1">
      <alignment horizontal="center" vertical="center"/>
      <protection locked="0"/>
    </xf>
    <xf numFmtId="0" fontId="20" fillId="0" borderId="52" xfId="0" applyFont="1" applyFill="1" applyBorder="1" applyAlignment="1" applyProtection="1">
      <alignment horizontal="center" vertical="center"/>
      <protection locked="0"/>
    </xf>
    <xf numFmtId="0" fontId="22" fillId="0" borderId="307" xfId="0" applyFont="1" applyFill="1" applyBorder="1" applyAlignment="1" applyProtection="1">
      <alignment horizontal="center" vertical="center"/>
      <protection locked="0"/>
    </xf>
    <xf numFmtId="0" fontId="76" fillId="0" borderId="308" xfId="0" applyFont="1" applyFill="1" applyBorder="1" applyAlignment="1" applyProtection="1">
      <alignment horizontal="center" vertical="center"/>
    </xf>
    <xf numFmtId="0" fontId="161" fillId="94" borderId="300" xfId="0" applyFont="1" applyFill="1" applyBorder="1" applyAlignment="1" applyProtection="1">
      <alignment horizontal="center" vertical="center"/>
      <protection locked="0"/>
    </xf>
    <xf numFmtId="0" fontId="22" fillId="0" borderId="300" xfId="0" applyFont="1" applyFill="1" applyBorder="1" applyAlignment="1" applyProtection="1">
      <alignment horizontal="center" vertical="center"/>
      <protection locked="0"/>
    </xf>
    <xf numFmtId="14" fontId="84" fillId="24" borderId="13" xfId="0" applyNumberFormat="1" applyFont="1" applyFill="1" applyBorder="1" applyAlignment="1" applyProtection="1">
      <alignment horizontal="center" vertical="center"/>
    </xf>
    <xf numFmtId="14" fontId="84" fillId="24" borderId="0" xfId="0" applyNumberFormat="1" applyFont="1" applyFill="1" applyBorder="1" applyAlignment="1" applyProtection="1">
      <alignment horizontal="center" vertical="center"/>
    </xf>
    <xf numFmtId="14" fontId="84" fillId="24" borderId="14" xfId="0" applyNumberFormat="1" applyFont="1" applyFill="1" applyBorder="1" applyAlignment="1" applyProtection="1">
      <alignment horizontal="center" vertical="center"/>
    </xf>
    <xf numFmtId="0" fontId="83" fillId="24" borderId="13" xfId="0" applyFont="1" applyFill="1" applyBorder="1" applyAlignment="1" applyProtection="1">
      <alignment horizontal="center" vertical="center"/>
    </xf>
    <xf numFmtId="0" fontId="83" fillId="24" borderId="0" xfId="0" applyFont="1" applyFill="1" applyBorder="1" applyAlignment="1" applyProtection="1">
      <alignment horizontal="center" vertical="center"/>
    </xf>
    <xf numFmtId="0" fontId="83" fillId="24" borderId="14" xfId="0" applyFont="1" applyFill="1" applyBorder="1" applyAlignment="1" applyProtection="1">
      <alignment horizontal="center" vertical="center"/>
    </xf>
    <xf numFmtId="0" fontId="88" fillId="24" borderId="13" xfId="0" quotePrefix="1" applyFont="1" applyFill="1" applyBorder="1" applyAlignment="1" applyProtection="1">
      <alignment horizontal="left" vertical="center"/>
    </xf>
    <xf numFmtId="0" fontId="88" fillId="24" borderId="0" xfId="0" quotePrefix="1" applyFont="1" applyFill="1" applyBorder="1" applyAlignment="1" applyProtection="1">
      <alignment horizontal="left" vertical="center"/>
    </xf>
    <xf numFmtId="0" fontId="88" fillId="24" borderId="14" xfId="0" quotePrefix="1" applyFont="1" applyFill="1" applyBorder="1" applyAlignment="1" applyProtection="1">
      <alignment horizontal="left" vertical="center"/>
    </xf>
    <xf numFmtId="0" fontId="88" fillId="0" borderId="13" xfId="0" quotePrefix="1" applyFont="1" applyFill="1" applyBorder="1" applyAlignment="1" applyProtection="1">
      <alignment horizontal="left" vertical="center"/>
    </xf>
    <xf numFmtId="0" fontId="88" fillId="0" borderId="0" xfId="0" quotePrefix="1" applyFont="1" applyFill="1" applyBorder="1" applyAlignment="1" applyProtection="1">
      <alignment horizontal="left" vertical="center"/>
    </xf>
    <xf numFmtId="0" fontId="88" fillId="0" borderId="14" xfId="0" quotePrefix="1" applyFont="1" applyFill="1" applyBorder="1" applyAlignment="1" applyProtection="1">
      <alignment horizontal="left" vertical="center"/>
    </xf>
    <xf numFmtId="0" fontId="88" fillId="97" borderId="0" xfId="0" quotePrefix="1" applyFont="1" applyFill="1" applyBorder="1" applyAlignment="1" applyProtection="1">
      <alignment horizontal="left" vertical="center"/>
    </xf>
    <xf numFmtId="0" fontId="88" fillId="97" borderId="14" xfId="0" quotePrefix="1" applyFont="1" applyFill="1" applyBorder="1" applyAlignment="1" applyProtection="1">
      <alignment horizontal="left" vertical="center"/>
    </xf>
    <xf numFmtId="0" fontId="22" fillId="0" borderId="314" xfId="0" applyFont="1" applyFill="1" applyBorder="1" applyAlignment="1" applyProtection="1">
      <alignment horizontal="center" vertical="center"/>
      <protection locked="0"/>
    </xf>
    <xf numFmtId="0" fontId="20" fillId="94" borderId="93" xfId="0" applyFont="1" applyFill="1" applyBorder="1" applyAlignment="1" applyProtection="1">
      <alignment horizontal="center" vertical="center"/>
      <protection locked="0"/>
    </xf>
    <xf numFmtId="0" fontId="20" fillId="106" borderId="23" xfId="0" applyFont="1" applyFill="1" applyBorder="1" applyAlignment="1" applyProtection="1">
      <alignment horizontal="center" vertical="center"/>
      <protection locked="0"/>
    </xf>
    <xf numFmtId="0" fontId="76" fillId="106" borderId="266" xfId="0" applyFont="1" applyFill="1" applyBorder="1" applyAlignment="1" applyProtection="1">
      <alignment horizontal="center" vertical="center"/>
    </xf>
    <xf numFmtId="0" fontId="76" fillId="106" borderId="171" xfId="0" applyFont="1" applyFill="1" applyBorder="1" applyAlignment="1" applyProtection="1">
      <alignment horizontal="center" vertical="center"/>
    </xf>
    <xf numFmtId="0" fontId="0" fillId="106" borderId="0" xfId="0" applyFill="1" applyAlignment="1">
      <alignment vertical="center"/>
    </xf>
    <xf numFmtId="49" fontId="20" fillId="106" borderId="137" xfId="0" applyNumberFormat="1" applyFont="1" applyFill="1" applyBorder="1" applyAlignment="1" applyProtection="1">
      <alignment horizontal="center" vertical="center"/>
      <protection locked="0"/>
    </xf>
    <xf numFmtId="49" fontId="20" fillId="106" borderId="0" xfId="0" applyNumberFormat="1" applyFont="1" applyFill="1" applyBorder="1" applyAlignment="1" applyProtection="1">
      <alignment horizontal="center" vertical="center"/>
      <protection locked="0"/>
    </xf>
    <xf numFmtId="49" fontId="20" fillId="106" borderId="138" xfId="0" applyNumberFormat="1" applyFont="1" applyFill="1" applyBorder="1" applyAlignment="1" applyProtection="1">
      <alignment horizontal="center" vertical="center"/>
      <protection locked="0"/>
    </xf>
    <xf numFmtId="0" fontId="33" fillId="106" borderId="0" xfId="0" applyFont="1" applyFill="1" applyBorder="1" applyAlignment="1" applyProtection="1">
      <alignment horizontal="left" vertical="center"/>
      <protection locked="0"/>
    </xf>
    <xf numFmtId="0" fontId="76" fillId="106" borderId="52" xfId="0" applyFont="1" applyFill="1" applyBorder="1" applyAlignment="1" applyProtection="1">
      <alignment horizontal="center" vertical="center"/>
    </xf>
    <xf numFmtId="0" fontId="22" fillId="106" borderId="137" xfId="0" applyFont="1" applyFill="1" applyBorder="1" applyAlignment="1" applyProtection="1">
      <alignment horizontal="center" vertical="center"/>
      <protection locked="0"/>
    </xf>
    <xf numFmtId="0" fontId="76" fillId="106" borderId="171" xfId="0" applyFont="1" applyFill="1" applyBorder="1" applyAlignment="1" applyProtection="1">
      <alignment horizontal="center" vertical="center" wrapText="1"/>
      <protection locked="0"/>
    </xf>
    <xf numFmtId="0" fontId="22" fillId="106" borderId="171" xfId="0" applyFont="1" applyFill="1" applyBorder="1" applyAlignment="1" applyProtection="1">
      <alignment horizontal="center" vertical="center"/>
      <protection locked="0"/>
    </xf>
    <xf numFmtId="0" fontId="20" fillId="106" borderId="137" xfId="0" applyFont="1" applyFill="1" applyBorder="1" applyAlignment="1" applyProtection="1">
      <alignment horizontal="center" vertical="center"/>
      <protection locked="0"/>
    </xf>
    <xf numFmtId="0" fontId="20" fillId="106" borderId="52" xfId="0" applyFont="1" applyFill="1" applyBorder="1" applyAlignment="1" applyProtection="1">
      <alignment horizontal="center" vertical="center"/>
      <protection locked="0"/>
    </xf>
    <xf numFmtId="0" fontId="20" fillId="106" borderId="176" xfId="0" applyFont="1" applyFill="1" applyBorder="1" applyAlignment="1" applyProtection="1">
      <alignment horizontal="center" vertical="center"/>
      <protection locked="0"/>
    </xf>
    <xf numFmtId="0" fontId="20" fillId="106" borderId="177" xfId="0" applyFont="1" applyFill="1" applyBorder="1" applyAlignment="1" applyProtection="1">
      <alignment horizontal="center" vertical="center"/>
      <protection locked="0"/>
    </xf>
    <xf numFmtId="0" fontId="22" fillId="106" borderId="177" xfId="0" applyFont="1" applyFill="1" applyBorder="1" applyAlignment="1" applyProtection="1">
      <alignment vertical="center"/>
    </xf>
    <xf numFmtId="0" fontId="22" fillId="106" borderId="284" xfId="0" applyFont="1" applyFill="1" applyBorder="1" applyAlignment="1" applyProtection="1">
      <alignment horizontal="center" vertical="center"/>
      <protection locked="0"/>
    </xf>
    <xf numFmtId="0" fontId="22" fillId="106" borderId="307" xfId="0" applyFont="1" applyFill="1" applyBorder="1" applyAlignment="1" applyProtection="1">
      <alignment horizontal="center" vertical="center"/>
      <protection locked="0"/>
    </xf>
    <xf numFmtId="0" fontId="22" fillId="106" borderId="245" xfId="0" applyFont="1" applyFill="1" applyBorder="1" applyAlignment="1" applyProtection="1">
      <alignment horizontal="center" vertical="center"/>
      <protection locked="0"/>
    </xf>
    <xf numFmtId="0" fontId="22" fillId="106" borderId="176" xfId="0" applyFont="1" applyFill="1" applyBorder="1" applyAlignment="1" applyProtection="1">
      <alignment horizontal="center" vertical="center"/>
      <protection locked="0"/>
    </xf>
    <xf numFmtId="0" fontId="22" fillId="106" borderId="180" xfId="0" applyFont="1" applyFill="1" applyBorder="1" applyAlignment="1" applyProtection="1">
      <alignment horizontal="center" vertical="center"/>
      <protection locked="0"/>
    </xf>
    <xf numFmtId="0" fontId="155" fillId="0" borderId="253" xfId="0" applyFont="1" applyBorder="1" applyAlignment="1">
      <alignment vertical="center"/>
    </xf>
    <xf numFmtId="0" fontId="164" fillId="89" borderId="253" xfId="0" applyFont="1" applyFill="1" applyBorder="1" applyAlignment="1">
      <alignment horizontal="center" vertical="center" wrapText="1"/>
    </xf>
    <xf numFmtId="189" fontId="0" fillId="1" borderId="253" xfId="0" applyNumberFormat="1" applyFill="1" applyBorder="1" applyAlignment="1">
      <alignment horizontal="center" vertical="center"/>
    </xf>
    <xf numFmtId="0" fontId="87" fillId="97" borderId="13" xfId="0" quotePrefix="1" applyFont="1" applyFill="1" applyBorder="1" applyAlignment="1" applyProtection="1">
      <alignment horizontal="left" vertical="center"/>
    </xf>
    <xf numFmtId="0" fontId="0" fillId="1" borderId="266" xfId="0" applyFill="1" applyBorder="1" applyAlignment="1" applyProtection="1">
      <alignment vertical="center"/>
    </xf>
    <xf numFmtId="0" fontId="20" fillId="1" borderId="23" xfId="0" applyFont="1" applyFill="1" applyBorder="1" applyAlignment="1" applyProtection="1">
      <alignment horizontal="center" vertical="center"/>
    </xf>
    <xf numFmtId="0" fontId="0" fillId="1" borderId="248" xfId="0" applyFill="1" applyBorder="1" applyAlignment="1" applyProtection="1">
      <alignment horizontal="center" vertical="center"/>
    </xf>
    <xf numFmtId="0" fontId="0" fillId="1" borderId="248" xfId="0" applyFill="1" applyBorder="1" applyAlignment="1" applyProtection="1">
      <alignment vertical="center"/>
    </xf>
    <xf numFmtId="0" fontId="0" fillId="1" borderId="165" xfId="0" applyFill="1" applyBorder="1" applyAlignment="1" applyProtection="1">
      <alignment vertical="center"/>
    </xf>
    <xf numFmtId="0" fontId="87" fillId="97" borderId="0" xfId="0" quotePrefix="1" applyFont="1" applyFill="1" applyBorder="1" applyAlignment="1" applyProtection="1">
      <alignment horizontal="left" vertical="center"/>
    </xf>
    <xf numFmtId="0" fontId="87" fillId="97" borderId="14" xfId="0" quotePrefix="1" applyFont="1" applyFill="1" applyBorder="1" applyAlignment="1" applyProtection="1">
      <alignment horizontal="left" vertical="center"/>
    </xf>
    <xf numFmtId="0" fontId="22" fillId="89" borderId="146" xfId="0" applyFont="1" applyFill="1" applyBorder="1" applyAlignment="1" applyProtection="1">
      <alignment horizontal="center" vertical="center"/>
      <protection locked="0"/>
    </xf>
    <xf numFmtId="0" fontId="22" fillId="89" borderId="137" xfId="0" applyFont="1" applyFill="1" applyBorder="1" applyAlignment="1" applyProtection="1">
      <alignment horizontal="center" vertical="center"/>
      <protection locked="0"/>
    </xf>
    <xf numFmtId="0" fontId="20" fillId="89" borderId="137" xfId="0" applyFont="1" applyFill="1" applyBorder="1" applyAlignment="1" applyProtection="1">
      <alignment horizontal="center" vertical="center"/>
      <protection locked="0"/>
    </xf>
    <xf numFmtId="0" fontId="22" fillId="89" borderId="271" xfId="0" applyFont="1" applyFill="1" applyBorder="1" applyAlignment="1" applyProtection="1">
      <alignment horizontal="center" vertical="center"/>
      <protection locked="0"/>
    </xf>
    <xf numFmtId="0" fontId="48" fillId="0" borderId="0" xfId="0" applyFont="1" applyFill="1" applyBorder="1" applyAlignment="1" applyProtection="1">
      <alignment horizontal="center" vertical="center"/>
      <protection locked="0"/>
    </xf>
    <xf numFmtId="0" fontId="45" fillId="100" borderId="228" xfId="0" applyFont="1" applyFill="1" applyBorder="1" applyAlignment="1" applyProtection="1">
      <alignment horizontal="center" vertical="center"/>
      <protection locked="0"/>
    </xf>
    <xf numFmtId="0" fontId="45" fillId="100" borderId="229" xfId="0" applyFont="1" applyFill="1" applyBorder="1" applyAlignment="1" applyProtection="1">
      <alignment horizontal="center" vertical="center"/>
      <protection locked="0"/>
    </xf>
    <xf numFmtId="0" fontId="20" fillId="0" borderId="0" xfId="0" applyFont="1" applyBorder="1" applyAlignment="1" applyProtection="1">
      <alignment horizontal="left" vertical="center"/>
    </xf>
    <xf numFmtId="0" fontId="20" fillId="0" borderId="14" xfId="0" applyFont="1" applyBorder="1" applyAlignment="1" applyProtection="1">
      <alignment horizontal="left" vertical="center"/>
    </xf>
    <xf numFmtId="0" fontId="62" fillId="0" borderId="0" xfId="0" applyFont="1" applyBorder="1" applyAlignment="1" applyProtection="1">
      <alignment horizontal="left" vertical="center"/>
    </xf>
    <xf numFmtId="0" fontId="62" fillId="0" borderId="14" xfId="0" applyFont="1" applyBorder="1" applyAlignment="1" applyProtection="1">
      <alignment horizontal="left" vertical="center"/>
    </xf>
    <xf numFmtId="0" fontId="20" fillId="0" borderId="0" xfId="0" applyFont="1" applyBorder="1" applyAlignment="1">
      <alignment vertical="center"/>
    </xf>
    <xf numFmtId="0" fontId="20" fillId="0" borderId="14" xfId="0" applyFont="1" applyBorder="1" applyAlignment="1">
      <alignment vertical="center"/>
    </xf>
    <xf numFmtId="0" fontId="86" fillId="21" borderId="0" xfId="0" quotePrefix="1" applyFont="1" applyFill="1" applyBorder="1" applyAlignment="1" applyProtection="1">
      <alignment horizontal="center" vertical="center"/>
    </xf>
    <xf numFmtId="0" fontId="24" fillId="0" borderId="31" xfId="0" applyFont="1" applyFill="1" applyBorder="1" applyAlignment="1" applyProtection="1">
      <alignment horizontal="center" vertical="center"/>
    </xf>
    <xf numFmtId="0" fontId="24" fillId="0" borderId="45" xfId="0" applyFont="1" applyFill="1" applyBorder="1" applyAlignment="1" applyProtection="1">
      <alignment horizontal="center" vertical="center"/>
    </xf>
    <xf numFmtId="0" fontId="24" fillId="0" borderId="15" xfId="0" applyFont="1" applyFill="1" applyBorder="1" applyAlignment="1" applyProtection="1">
      <alignment horizontal="center" vertical="center"/>
    </xf>
    <xf numFmtId="179" fontId="65" fillId="0" borderId="0" xfId="0" applyNumberFormat="1" applyFont="1" applyFill="1" applyBorder="1" applyAlignment="1" applyProtection="1">
      <alignment horizontal="center" vertical="center"/>
    </xf>
    <xf numFmtId="0" fontId="25" fillId="6" borderId="28" xfId="0" applyFont="1" applyFill="1" applyBorder="1" applyAlignment="1" applyProtection="1">
      <alignment horizontal="center" vertical="center"/>
    </xf>
    <xf numFmtId="0" fontId="25" fillId="89" borderId="28" xfId="0" applyFont="1" applyFill="1" applyBorder="1" applyAlignment="1">
      <alignment horizontal="center" vertical="center"/>
    </xf>
    <xf numFmtId="0" fontId="24" fillId="0" borderId="0" xfId="0" applyFont="1" applyFill="1" applyBorder="1" applyAlignment="1" applyProtection="1">
      <alignment horizontal="center" vertical="center"/>
    </xf>
    <xf numFmtId="0" fontId="25" fillId="6" borderId="42" xfId="0" applyFont="1" applyFill="1" applyBorder="1" applyAlignment="1" applyProtection="1">
      <alignment horizontal="center" vertical="center"/>
    </xf>
    <xf numFmtId="0" fontId="25" fillId="6" borderId="40" xfId="0" applyFont="1" applyFill="1" applyBorder="1" applyAlignment="1" applyProtection="1">
      <alignment horizontal="center" vertical="center"/>
    </xf>
    <xf numFmtId="0" fontId="27" fillId="0" borderId="30" xfId="0" applyFont="1" applyBorder="1" applyAlignment="1" applyProtection="1">
      <alignment horizontal="center" vertical="center" wrapText="1"/>
    </xf>
    <xf numFmtId="0" fontId="27" fillId="0" borderId="41" xfId="0" applyFont="1" applyBorder="1" applyAlignment="1" applyProtection="1">
      <alignment horizontal="center" vertical="center" wrapText="1"/>
    </xf>
    <xf numFmtId="0" fontId="27" fillId="0" borderId="42" xfId="0" applyFont="1" applyFill="1" applyBorder="1" applyAlignment="1" applyProtection="1">
      <alignment horizontal="center" vertical="center"/>
    </xf>
    <xf numFmtId="0" fontId="27" fillId="0" borderId="40" xfId="0" applyFont="1" applyFill="1" applyBorder="1" applyAlignment="1" applyProtection="1">
      <alignment horizontal="center" vertical="center"/>
    </xf>
    <xf numFmtId="0" fontId="28" fillId="89" borderId="42" xfId="0" applyFont="1" applyFill="1" applyBorder="1" applyAlignment="1">
      <alignment horizontal="center" vertical="center" wrapText="1"/>
    </xf>
    <xf numFmtId="0" fontId="28" fillId="89" borderId="40" xfId="0" applyFont="1" applyFill="1" applyBorder="1" applyAlignment="1">
      <alignment horizontal="center" vertical="center" wrapText="1"/>
    </xf>
    <xf numFmtId="0" fontId="31" fillId="0" borderId="28" xfId="0" applyFont="1" applyFill="1" applyBorder="1" applyAlignment="1" applyProtection="1">
      <alignment horizontal="center" vertical="center"/>
    </xf>
    <xf numFmtId="0" fontId="25" fillId="0" borderId="28" xfId="0" applyFont="1" applyBorder="1" applyAlignment="1">
      <alignment horizontal="center" vertical="center"/>
    </xf>
    <xf numFmtId="14" fontId="24" fillId="0" borderId="28" xfId="0" applyNumberFormat="1" applyFont="1" applyFill="1" applyBorder="1" applyAlignment="1" applyProtection="1">
      <alignment horizontal="center" vertical="center"/>
    </xf>
    <xf numFmtId="0" fontId="24" fillId="0" borderId="28" xfId="0" applyFont="1" applyFill="1" applyBorder="1" applyAlignment="1" applyProtection="1">
      <alignment horizontal="center" vertical="center"/>
    </xf>
    <xf numFmtId="14" fontId="28" fillId="0" borderId="28" xfId="0" applyNumberFormat="1" applyFont="1" applyBorder="1" applyAlignment="1">
      <alignment horizontal="center" vertical="center"/>
    </xf>
    <xf numFmtId="0" fontId="25" fillId="6" borderId="28" xfId="0" applyFont="1" applyFill="1" applyBorder="1" applyAlignment="1" applyProtection="1">
      <alignment horizontal="left" vertical="center"/>
    </xf>
    <xf numFmtId="0" fontId="44" fillId="0" borderId="0" xfId="0" applyFont="1" applyBorder="1" applyAlignment="1" applyProtection="1">
      <alignment horizontal="center" vertical="center"/>
    </xf>
    <xf numFmtId="0" fontId="44" fillId="0" borderId="14" xfId="0" applyFont="1" applyBorder="1" applyAlignment="1" applyProtection="1">
      <alignment horizontal="center" vertical="center"/>
    </xf>
    <xf numFmtId="0" fontId="20" fillId="0" borderId="0" xfId="0" applyFont="1" applyBorder="1" applyAlignment="1" applyProtection="1">
      <alignment horizontal="left" vertical="center" wrapText="1"/>
    </xf>
    <xf numFmtId="0" fontId="20" fillId="0" borderId="14" xfId="0" applyFont="1" applyBorder="1" applyAlignment="1" applyProtection="1">
      <alignment horizontal="left" vertical="center" wrapText="1"/>
    </xf>
    <xf numFmtId="0" fontId="42" fillId="0" borderId="0" xfId="0" applyFont="1" applyBorder="1" applyAlignment="1">
      <alignment vertical="center"/>
    </xf>
    <xf numFmtId="0" fontId="42" fillId="0" borderId="14" xfId="0" applyFont="1" applyBorder="1" applyAlignment="1">
      <alignment vertical="center"/>
    </xf>
    <xf numFmtId="179" fontId="85" fillId="89" borderId="109" xfId="0" applyNumberFormat="1" applyFont="1" applyFill="1" applyBorder="1" applyAlignment="1" applyProtection="1">
      <alignment horizontal="left" vertical="center" wrapText="1"/>
    </xf>
    <xf numFmtId="179" fontId="85" fillId="89" borderId="110" xfId="0" applyNumberFormat="1" applyFont="1" applyFill="1" applyBorder="1" applyAlignment="1" applyProtection="1">
      <alignment horizontal="left" vertical="center" wrapText="1"/>
    </xf>
    <xf numFmtId="179" fontId="85" fillId="89" borderId="112" xfId="0" applyNumberFormat="1" applyFont="1" applyFill="1" applyBorder="1" applyAlignment="1" applyProtection="1">
      <alignment horizontal="left" vertical="center" wrapText="1"/>
    </xf>
    <xf numFmtId="0" fontId="75" fillId="0" borderId="0" xfId="0" applyFont="1" applyFill="1" applyBorder="1" applyAlignment="1">
      <alignment horizontal="left" wrapText="1"/>
    </xf>
    <xf numFmtId="0" fontId="45" fillId="100" borderId="254" xfId="0" applyFont="1" applyFill="1" applyBorder="1" applyAlignment="1" applyProtection="1">
      <alignment horizontal="center" vertical="center"/>
      <protection locked="0"/>
    </xf>
    <xf numFmtId="0" fontId="45" fillId="100" borderId="261" xfId="0" applyFont="1" applyFill="1" applyBorder="1" applyAlignment="1" applyProtection="1">
      <alignment horizontal="center" vertical="center"/>
      <protection locked="0"/>
    </xf>
    <xf numFmtId="0" fontId="45" fillId="100" borderId="262" xfId="0" applyFont="1" applyFill="1" applyBorder="1" applyAlignment="1" applyProtection="1">
      <alignment horizontal="center" vertical="center"/>
      <protection locked="0"/>
    </xf>
    <xf numFmtId="0" fontId="35" fillId="6" borderId="28" xfId="0" applyFont="1" applyFill="1" applyBorder="1" applyAlignment="1" applyProtection="1">
      <alignment horizontal="center" vertical="center"/>
    </xf>
    <xf numFmtId="179" fontId="129" fillId="0" borderId="0" xfId="0" applyNumberFormat="1" applyFont="1" applyFill="1" applyBorder="1" applyAlignment="1" applyProtection="1">
      <alignment horizontal="center" vertical="center" wrapText="1"/>
    </xf>
    <xf numFmtId="0" fontId="25" fillId="6" borderId="32" xfId="0" applyFont="1" applyFill="1" applyBorder="1" applyAlignment="1" applyProtection="1">
      <alignment horizontal="center" vertical="center"/>
      <protection locked="0"/>
    </xf>
    <xf numFmtId="0" fontId="25" fillId="6" borderId="33" xfId="0" applyFont="1" applyFill="1" applyBorder="1" applyAlignment="1" applyProtection="1">
      <alignment horizontal="center" vertical="center"/>
      <protection locked="0"/>
    </xf>
    <xf numFmtId="0" fontId="25" fillId="18" borderId="33" xfId="0" applyFont="1" applyFill="1" applyBorder="1" applyAlignment="1" applyProtection="1">
      <alignment horizontal="center" vertical="center"/>
      <protection locked="0"/>
    </xf>
    <xf numFmtId="0" fontId="25" fillId="18" borderId="34" xfId="0" applyFont="1" applyFill="1" applyBorder="1" applyAlignment="1" applyProtection="1">
      <alignment horizontal="center" vertical="center"/>
      <protection locked="0"/>
    </xf>
    <xf numFmtId="0" fontId="25" fillId="18" borderId="35" xfId="0" applyFont="1" applyFill="1" applyBorder="1" applyAlignment="1" applyProtection="1">
      <alignment horizontal="center" vertical="center"/>
      <protection locked="0"/>
    </xf>
    <xf numFmtId="0" fontId="28" fillId="24" borderId="33" xfId="0" applyFont="1" applyFill="1" applyBorder="1" applyAlignment="1" applyProtection="1">
      <alignment horizontal="center" vertical="center"/>
      <protection locked="0"/>
    </xf>
    <xf numFmtId="0" fontId="28" fillId="24" borderId="34" xfId="0" applyFont="1" applyFill="1" applyBorder="1" applyAlignment="1" applyProtection="1">
      <alignment horizontal="center" vertical="center"/>
      <protection locked="0"/>
    </xf>
    <xf numFmtId="0" fontId="28" fillId="24" borderId="35" xfId="0" applyFont="1" applyFill="1" applyBorder="1" applyAlignment="1" applyProtection="1">
      <alignment horizontal="center" vertical="center"/>
      <protection locked="0"/>
    </xf>
    <xf numFmtId="0" fontId="53" fillId="24" borderId="33" xfId="0" applyFont="1" applyFill="1" applyBorder="1" applyAlignment="1" applyProtection="1">
      <alignment horizontal="center" vertical="center"/>
      <protection locked="0"/>
    </xf>
    <xf numFmtId="0" fontId="25" fillId="24" borderId="32" xfId="0" applyFont="1" applyFill="1" applyBorder="1" applyAlignment="1" applyProtection="1">
      <alignment horizontal="left" vertical="center"/>
      <protection locked="0"/>
    </xf>
    <xf numFmtId="49" fontId="24" fillId="105" borderId="32" xfId="0" applyNumberFormat="1" applyFont="1" applyFill="1" applyBorder="1" applyAlignment="1" applyProtection="1">
      <alignment horizontal="center" vertical="center"/>
      <protection locked="0"/>
    </xf>
    <xf numFmtId="0" fontId="53" fillId="105" borderId="33" xfId="0" applyFont="1" applyFill="1" applyBorder="1" applyAlignment="1" applyProtection="1">
      <alignment horizontal="center" vertical="center"/>
      <protection locked="0"/>
    </xf>
    <xf numFmtId="0" fontId="25" fillId="105" borderId="32" xfId="0" applyFont="1" applyFill="1" applyBorder="1" applyAlignment="1" applyProtection="1">
      <alignment horizontal="left" vertical="center"/>
      <protection locked="0"/>
    </xf>
    <xf numFmtId="0" fontId="28" fillId="105" borderId="33" xfId="0" applyFont="1" applyFill="1" applyBorder="1" applyAlignment="1" applyProtection="1">
      <alignment horizontal="center" vertical="center"/>
      <protection locked="0"/>
    </xf>
    <xf numFmtId="0" fontId="28" fillId="105" borderId="34" xfId="0" applyFont="1" applyFill="1" applyBorder="1" applyAlignment="1" applyProtection="1">
      <alignment horizontal="center" vertical="center"/>
      <protection locked="0"/>
    </xf>
    <xf numFmtId="0" fontId="28" fillId="105" borderId="35" xfId="0" applyFont="1" applyFill="1" applyBorder="1" applyAlignment="1" applyProtection="1">
      <alignment horizontal="center" vertical="center"/>
      <protection locked="0"/>
    </xf>
    <xf numFmtId="49" fontId="24" fillId="24" borderId="32" xfId="0" applyNumberFormat="1" applyFont="1" applyFill="1" applyBorder="1" applyAlignment="1" applyProtection="1">
      <alignment horizontal="center" vertical="center"/>
      <protection locked="0"/>
    </xf>
    <xf numFmtId="0" fontId="25" fillId="0" borderId="33" xfId="0" applyFont="1" applyFill="1" applyBorder="1" applyAlignment="1" applyProtection="1">
      <alignment horizontal="center" vertical="center"/>
      <protection locked="0"/>
    </xf>
    <xf numFmtId="0" fontId="25" fillId="0" borderId="32" xfId="0" applyFont="1" applyFill="1" applyBorder="1" applyAlignment="1" applyProtection="1">
      <alignment horizontal="center" vertical="center"/>
      <protection locked="0"/>
    </xf>
    <xf numFmtId="0" fontId="24" fillId="0" borderId="42" xfId="0" applyFont="1" applyBorder="1" applyAlignment="1">
      <alignment horizontal="center" vertical="center" wrapText="1"/>
    </xf>
    <xf numFmtId="0" fontId="24" fillId="0" borderId="40" xfId="0" applyFont="1" applyBorder="1" applyAlignment="1">
      <alignment horizontal="center" vertical="center" wrapText="1"/>
    </xf>
    <xf numFmtId="0" fontId="24" fillId="0" borderId="42" xfId="0" applyFont="1" applyFill="1" applyBorder="1" applyAlignment="1" applyProtection="1">
      <alignment horizontal="center" vertical="center"/>
    </xf>
    <xf numFmtId="0" fontId="24" fillId="0" borderId="40" xfId="0" applyFont="1" applyFill="1" applyBorder="1" applyAlignment="1" applyProtection="1">
      <alignment horizontal="center" vertical="center"/>
    </xf>
    <xf numFmtId="0" fontId="25" fillId="0" borderId="34" xfId="0" applyFont="1" applyFill="1" applyBorder="1" applyAlignment="1" applyProtection="1">
      <alignment horizontal="center" vertical="center"/>
      <protection locked="0"/>
    </xf>
    <xf numFmtId="0" fontId="25" fillId="0" borderId="35" xfId="0" applyFont="1" applyFill="1" applyBorder="1" applyAlignment="1" applyProtection="1">
      <alignment horizontal="center" vertical="center"/>
      <protection locked="0"/>
    </xf>
    <xf numFmtId="0" fontId="25" fillId="17" borderId="32" xfId="0" applyFont="1" applyFill="1" applyBorder="1" applyAlignment="1" applyProtection="1">
      <alignment horizontal="center" vertical="center"/>
      <protection locked="0"/>
    </xf>
    <xf numFmtId="49" fontId="24" fillId="0" borderId="32" xfId="0" applyNumberFormat="1" applyFont="1" applyFill="1" applyBorder="1" applyAlignment="1" applyProtection="1">
      <alignment horizontal="center" vertical="center"/>
      <protection locked="0"/>
    </xf>
    <xf numFmtId="0" fontId="53" fillId="0" borderId="33" xfId="0" applyFont="1" applyFill="1" applyBorder="1" applyAlignment="1" applyProtection="1">
      <alignment horizontal="center" vertical="center"/>
      <protection locked="0"/>
    </xf>
    <xf numFmtId="0" fontId="24" fillId="0" borderId="32" xfId="0" applyFont="1" applyFill="1" applyBorder="1" applyAlignment="1" applyProtection="1">
      <alignment horizontal="left" vertical="center"/>
      <protection locked="0"/>
    </xf>
    <xf numFmtId="0" fontId="28" fillId="0" borderId="33" xfId="0" applyFont="1" applyFill="1" applyBorder="1" applyAlignment="1" applyProtection="1">
      <alignment horizontal="center" vertical="center"/>
      <protection locked="0"/>
    </xf>
    <xf numFmtId="0" fontId="28" fillId="0" borderId="34" xfId="0" applyFont="1" applyFill="1" applyBorder="1" applyAlignment="1" applyProtection="1">
      <alignment horizontal="center" vertical="center"/>
      <protection locked="0"/>
    </xf>
    <xf numFmtId="0" fontId="28" fillId="0" borderId="35" xfId="0" applyFont="1" applyFill="1" applyBorder="1" applyAlignment="1" applyProtection="1">
      <alignment horizontal="center" vertical="center"/>
      <protection locked="0"/>
    </xf>
    <xf numFmtId="0" fontId="20" fillId="82" borderId="29" xfId="0" applyFont="1" applyFill="1" applyBorder="1" applyAlignment="1">
      <alignment horizontal="center" vertical="center"/>
    </xf>
    <xf numFmtId="0" fontId="20" fillId="82" borderId="11" xfId="0" applyFont="1" applyFill="1" applyBorder="1" applyAlignment="1">
      <alignment horizontal="center" vertical="center"/>
    </xf>
    <xf numFmtId="0" fontId="20" fillId="82" borderId="26" xfId="0" applyFont="1" applyFill="1" applyBorder="1" applyAlignment="1">
      <alignment horizontal="center" vertical="center"/>
    </xf>
    <xf numFmtId="0" fontId="20" fillId="82" borderId="23" xfId="0" applyFont="1" applyFill="1" applyBorder="1" applyAlignment="1">
      <alignment horizontal="center" vertical="center"/>
    </xf>
    <xf numFmtId="0" fontId="20" fillId="82" borderId="0" xfId="0" applyFont="1" applyFill="1" applyBorder="1" applyAlignment="1">
      <alignment horizontal="center" vertical="center"/>
    </xf>
    <xf numFmtId="0" fontId="20" fillId="82" borderId="18" xfId="0" applyFont="1" applyFill="1" applyBorder="1" applyAlignment="1">
      <alignment horizontal="center" vertical="center"/>
    </xf>
    <xf numFmtId="0" fontId="20" fillId="82" borderId="27" xfId="0" applyFont="1" applyFill="1" applyBorder="1" applyAlignment="1">
      <alignment horizontal="center" vertical="center"/>
    </xf>
    <xf numFmtId="0" fontId="20" fillId="82" borderId="21" xfId="0" applyFont="1" applyFill="1" applyBorder="1" applyAlignment="1">
      <alignment horizontal="center" vertical="center"/>
    </xf>
    <xf numFmtId="0" fontId="20" fillId="82" borderId="25" xfId="0" applyFont="1" applyFill="1" applyBorder="1" applyAlignment="1">
      <alignment horizontal="center" vertical="center"/>
    </xf>
    <xf numFmtId="0" fontId="20" fillId="0" borderId="29" xfId="0" applyFont="1" applyBorder="1" applyAlignment="1">
      <alignment horizontal="center" vertical="center"/>
    </xf>
    <xf numFmtId="0" fontId="20" fillId="0" borderId="11" xfId="0" applyFont="1" applyBorder="1" applyAlignment="1">
      <alignment horizontal="center" vertical="center"/>
    </xf>
    <xf numFmtId="0" fontId="20" fillId="0" borderId="26" xfId="0" applyFont="1" applyBorder="1" applyAlignment="1">
      <alignment horizontal="center" vertical="center"/>
    </xf>
    <xf numFmtId="0" fontId="20" fillId="0" borderId="23" xfId="0" applyFont="1" applyBorder="1" applyAlignment="1">
      <alignment horizontal="center" vertical="center"/>
    </xf>
    <xf numFmtId="0" fontId="20" fillId="0" borderId="0" xfId="0" applyFont="1" applyBorder="1" applyAlignment="1">
      <alignment horizontal="center" vertical="center"/>
    </xf>
    <xf numFmtId="0" fontId="20" fillId="0" borderId="18" xfId="0" applyFont="1" applyBorder="1" applyAlignment="1">
      <alignment horizontal="center" vertical="center"/>
    </xf>
    <xf numFmtId="0" fontId="20" fillId="0" borderId="27" xfId="0" applyFont="1" applyBorder="1" applyAlignment="1">
      <alignment horizontal="center" vertical="center"/>
    </xf>
    <xf numFmtId="0" fontId="20" fillId="0" borderId="21" xfId="0" applyFont="1" applyBorder="1" applyAlignment="1">
      <alignment horizontal="center" vertical="center"/>
    </xf>
    <xf numFmtId="0" fontId="20" fillId="0" borderId="25" xfId="0" applyFont="1" applyBorder="1" applyAlignment="1">
      <alignment horizontal="center" vertical="center"/>
    </xf>
    <xf numFmtId="0" fontId="20" fillId="0" borderId="12" xfId="0" applyFont="1" applyBorder="1" applyAlignment="1">
      <alignment horizontal="center" vertical="center"/>
    </xf>
    <xf numFmtId="0" fontId="20" fillId="0" borderId="14" xfId="0" applyFont="1" applyBorder="1" applyAlignment="1">
      <alignment horizontal="center" vertical="center"/>
    </xf>
    <xf numFmtId="0" fontId="20" fillId="0" borderId="22" xfId="0" applyFont="1" applyBorder="1" applyAlignment="1">
      <alignment horizontal="center" vertical="center"/>
    </xf>
    <xf numFmtId="49" fontId="0" fillId="89" borderId="70" xfId="0" applyNumberFormat="1" applyFont="1" applyFill="1" applyBorder="1" applyAlignment="1" applyProtection="1">
      <alignment horizontal="left" vertical="center"/>
      <protection locked="0"/>
    </xf>
    <xf numFmtId="49" fontId="0" fillId="89" borderId="37" xfId="0" applyNumberFormat="1" applyFont="1" applyFill="1" applyBorder="1" applyAlignment="1" applyProtection="1">
      <alignment horizontal="left" vertical="center"/>
      <protection locked="0"/>
    </xf>
    <xf numFmtId="0" fontId="135" fillId="89" borderId="204" xfId="0" applyFont="1" applyFill="1" applyBorder="1" applyAlignment="1" applyProtection="1">
      <alignment horizontal="left" vertical="center"/>
    </xf>
    <xf numFmtId="0" fontId="135" fillId="89" borderId="111" xfId="0" applyFont="1" applyFill="1" applyBorder="1" applyAlignment="1" applyProtection="1">
      <alignment horizontal="left" vertical="center"/>
    </xf>
    <xf numFmtId="0" fontId="135" fillId="89" borderId="205" xfId="0" applyFont="1" applyFill="1" applyBorder="1" applyAlignment="1" applyProtection="1">
      <alignment horizontal="left" vertical="center"/>
    </xf>
    <xf numFmtId="0" fontId="136" fillId="89" borderId="204" xfId="0" applyFont="1" applyFill="1" applyBorder="1" applyAlignment="1" applyProtection="1">
      <alignment vertical="center"/>
    </xf>
    <xf numFmtId="0" fontId="136" fillId="89" borderId="111" xfId="0" applyFont="1" applyFill="1" applyBorder="1" applyAlignment="1" applyProtection="1">
      <alignment vertical="center"/>
    </xf>
    <xf numFmtId="0" fontId="136" fillId="89" borderId="205" xfId="0" applyFont="1" applyFill="1" applyBorder="1" applyAlignment="1" applyProtection="1">
      <alignment vertical="center"/>
    </xf>
    <xf numFmtId="9" fontId="136" fillId="0" borderId="204" xfId="0" applyNumberFormat="1" applyFont="1" applyFill="1" applyBorder="1" applyAlignment="1" applyProtection="1">
      <alignment vertical="center" wrapText="1"/>
    </xf>
    <xf numFmtId="9" fontId="136" fillId="0" borderId="111" xfId="0" applyNumberFormat="1" applyFont="1" applyFill="1" applyBorder="1" applyAlignment="1" applyProtection="1">
      <alignment vertical="center" wrapText="1"/>
    </xf>
    <xf numFmtId="9" fontId="136" fillId="0" borderId="205" xfId="0" applyNumberFormat="1" applyFont="1" applyFill="1" applyBorder="1" applyAlignment="1" applyProtection="1">
      <alignment vertical="center" wrapText="1"/>
    </xf>
    <xf numFmtId="49" fontId="0" fillId="0" borderId="50" xfId="0" applyNumberFormat="1" applyFont="1" applyFill="1" applyBorder="1" applyAlignment="1" applyProtection="1">
      <alignment horizontal="left" vertical="center"/>
      <protection locked="0"/>
    </xf>
    <xf numFmtId="49" fontId="0" fillId="0" borderId="38" xfId="0" applyNumberFormat="1" applyFont="1" applyFill="1" applyBorder="1" applyAlignment="1" applyProtection="1">
      <alignment horizontal="left" vertical="center"/>
      <protection locked="0"/>
    </xf>
    <xf numFmtId="0" fontId="0" fillId="0" borderId="36" xfId="0" applyFont="1" applyFill="1" applyBorder="1" applyAlignment="1" applyProtection="1">
      <alignment horizontal="left" vertical="center" indent="1"/>
      <protection locked="0"/>
    </xf>
    <xf numFmtId="0" fontId="0" fillId="0" borderId="71" xfId="0" applyFont="1" applyFill="1" applyBorder="1" applyAlignment="1" applyProtection="1">
      <alignment horizontal="left" vertical="center" indent="1"/>
      <protection locked="0"/>
    </xf>
    <xf numFmtId="0" fontId="0" fillId="0" borderId="47" xfId="0" applyFont="1" applyFill="1" applyBorder="1" applyAlignment="1" applyProtection="1">
      <alignment horizontal="left" vertical="center" indent="1"/>
      <protection locked="0"/>
    </xf>
    <xf numFmtId="0" fontId="0" fillId="0" borderId="74" xfId="0" applyFont="1" applyFill="1" applyBorder="1" applyAlignment="1" applyProtection="1">
      <alignment horizontal="left" vertical="center" indent="1"/>
      <protection locked="0"/>
    </xf>
    <xf numFmtId="0" fontId="0" fillId="0" borderId="60" xfId="0" applyFont="1" applyFill="1" applyBorder="1" applyAlignment="1" applyProtection="1">
      <alignment horizontal="left" vertical="center" indent="1"/>
      <protection locked="0"/>
    </xf>
    <xf numFmtId="0" fontId="0" fillId="0" borderId="76" xfId="0" applyFont="1" applyFill="1" applyBorder="1" applyAlignment="1" applyProtection="1">
      <alignment horizontal="left" vertical="center" indent="1"/>
      <protection locked="0"/>
    </xf>
    <xf numFmtId="0" fontId="20" fillId="11" borderId="28" xfId="0" applyFont="1" applyFill="1" applyBorder="1" applyAlignment="1" applyProtection="1">
      <alignment horizontal="center" vertical="center" textRotation="255"/>
    </xf>
    <xf numFmtId="49" fontId="20" fillId="0" borderId="11" xfId="0" applyNumberFormat="1" applyFont="1" applyFill="1" applyBorder="1" applyAlignment="1">
      <alignment horizontal="center" vertical="center"/>
    </xf>
    <xf numFmtId="49" fontId="20" fillId="0" borderId="0" xfId="0" applyNumberFormat="1" applyFont="1" applyFill="1" applyBorder="1" applyAlignment="1">
      <alignment horizontal="center" vertical="center"/>
    </xf>
    <xf numFmtId="49" fontId="20" fillId="0" borderId="21" xfId="0" applyNumberFormat="1" applyFont="1" applyFill="1" applyBorder="1" applyAlignment="1">
      <alignment horizontal="center" vertical="center"/>
    </xf>
    <xf numFmtId="49" fontId="0" fillId="0" borderId="68" xfId="0" applyNumberFormat="1" applyFont="1" applyFill="1" applyBorder="1" applyAlignment="1" applyProtection="1">
      <alignment horizontal="left" vertical="center"/>
      <protection locked="0"/>
    </xf>
    <xf numFmtId="49" fontId="0" fillId="0" borderId="56" xfId="0" applyNumberFormat="1" applyFont="1" applyFill="1" applyBorder="1" applyAlignment="1" applyProtection="1">
      <alignment horizontal="left" vertical="center"/>
      <protection locked="0"/>
    </xf>
    <xf numFmtId="0" fontId="135" fillId="0" borderId="57" xfId="0" applyFont="1" applyFill="1" applyBorder="1" applyAlignment="1" applyProtection="1">
      <alignment horizontal="left" vertical="center" wrapText="1" shrinkToFit="1"/>
    </xf>
    <xf numFmtId="0" fontId="135" fillId="0" borderId="58" xfId="0" applyFont="1" applyFill="1" applyBorder="1" applyAlignment="1" applyProtection="1">
      <alignment horizontal="left" vertical="center" wrapText="1" shrinkToFit="1"/>
    </xf>
    <xf numFmtId="0" fontId="135" fillId="0" borderId="69" xfId="0" applyFont="1" applyFill="1" applyBorder="1" applyAlignment="1" applyProtection="1">
      <alignment horizontal="left" vertical="center" wrapText="1" shrinkToFit="1"/>
    </xf>
    <xf numFmtId="0" fontId="22" fillId="0" borderId="11" xfId="0" applyFont="1" applyFill="1" applyBorder="1" applyAlignment="1" applyProtection="1">
      <alignment horizontal="center" vertical="center"/>
    </xf>
    <xf numFmtId="0" fontId="22" fillId="0" borderId="0" xfId="0" applyFont="1" applyFill="1" applyBorder="1" applyAlignment="1" applyProtection="1">
      <alignment horizontal="center" vertical="center"/>
    </xf>
    <xf numFmtId="0" fontId="22" fillId="0" borderId="21" xfId="0" applyFont="1" applyFill="1" applyBorder="1" applyAlignment="1" applyProtection="1">
      <alignment horizontal="center" vertical="center"/>
    </xf>
    <xf numFmtId="0" fontId="20" fillId="0" borderId="228" xfId="0" applyFont="1" applyFill="1" applyBorder="1" applyAlignment="1" applyProtection="1">
      <alignment horizontal="center" vertical="center" wrapText="1"/>
    </xf>
    <xf numFmtId="0" fontId="20" fillId="0" borderId="229" xfId="0" applyFont="1" applyFill="1" applyBorder="1" applyAlignment="1" applyProtection="1">
      <alignment horizontal="center" vertical="center" wrapText="1"/>
    </xf>
    <xf numFmtId="0" fontId="20" fillId="0" borderId="230" xfId="0" applyFont="1" applyFill="1" applyBorder="1" applyAlignment="1" applyProtection="1">
      <alignment horizontal="center" vertical="center" wrapText="1"/>
    </xf>
    <xf numFmtId="0" fontId="20" fillId="0" borderId="13" xfId="0" applyFont="1" applyFill="1" applyBorder="1" applyAlignment="1" applyProtection="1">
      <alignment horizontal="center" vertical="center" wrapText="1"/>
    </xf>
    <xf numFmtId="0" fontId="20" fillId="0" borderId="0" xfId="0" applyFont="1" applyFill="1" applyBorder="1" applyAlignment="1" applyProtection="1">
      <alignment horizontal="center" vertical="center" wrapText="1"/>
    </xf>
    <xf numFmtId="0" fontId="20" fillId="0" borderId="14" xfId="0" applyFont="1" applyFill="1" applyBorder="1" applyAlignment="1" applyProtection="1">
      <alignment horizontal="center" vertical="center" wrapText="1"/>
    </xf>
    <xf numFmtId="0" fontId="20" fillId="0" borderId="238" xfId="0" applyFont="1" applyFill="1" applyBorder="1" applyAlignment="1" applyProtection="1">
      <alignment horizontal="center" vertical="center" wrapText="1"/>
    </xf>
    <xf numFmtId="0" fontId="20" fillId="0" borderId="108" xfId="0" applyFont="1" applyFill="1" applyBorder="1" applyAlignment="1" applyProtection="1">
      <alignment horizontal="center" vertical="center" wrapText="1"/>
    </xf>
    <xf numFmtId="0" fontId="20" fillId="0" borderId="237" xfId="0" applyFont="1" applyFill="1" applyBorder="1" applyAlignment="1" applyProtection="1">
      <alignment horizontal="center" vertical="center" wrapText="1"/>
    </xf>
    <xf numFmtId="0" fontId="20" fillId="109" borderId="29" xfId="0" applyFont="1" applyFill="1" applyBorder="1" applyAlignment="1">
      <alignment horizontal="center" vertical="center"/>
    </xf>
    <xf numFmtId="0" fontId="20" fillId="109" borderId="11" xfId="0" applyFont="1" applyFill="1" applyBorder="1" applyAlignment="1">
      <alignment horizontal="center" vertical="center"/>
    </xf>
    <xf numFmtId="0" fontId="20" fillId="109" borderId="26" xfId="0" applyFont="1" applyFill="1" applyBorder="1" applyAlignment="1">
      <alignment horizontal="center" vertical="center"/>
    </xf>
    <xf numFmtId="0" fontId="20" fillId="109" borderId="23" xfId="0" applyFont="1" applyFill="1" applyBorder="1" applyAlignment="1">
      <alignment horizontal="center" vertical="center"/>
    </xf>
    <xf numFmtId="0" fontId="20" fillId="109" borderId="0" xfId="0" applyFont="1" applyFill="1" applyBorder="1" applyAlignment="1">
      <alignment horizontal="center" vertical="center"/>
    </xf>
    <xf numFmtId="0" fontId="20" fillId="109" borderId="18" xfId="0" applyFont="1" applyFill="1" applyBorder="1" applyAlignment="1">
      <alignment horizontal="center" vertical="center"/>
    </xf>
    <xf numFmtId="0" fontId="20" fillId="109" borderId="27" xfId="0" applyFont="1" applyFill="1" applyBorder="1" applyAlignment="1">
      <alignment horizontal="center" vertical="center"/>
    </xf>
    <xf numFmtId="0" fontId="20" fillId="109" borderId="21" xfId="0" applyFont="1" applyFill="1" applyBorder="1" applyAlignment="1">
      <alignment horizontal="center" vertical="center"/>
    </xf>
    <xf numFmtId="0" fontId="20" fillId="109" borderId="25" xfId="0" applyFont="1" applyFill="1" applyBorder="1" applyAlignment="1">
      <alignment horizontal="center" vertical="center"/>
    </xf>
    <xf numFmtId="0" fontId="20" fillId="91" borderId="29" xfId="0" applyFont="1" applyFill="1" applyBorder="1" applyAlignment="1">
      <alignment horizontal="center" vertical="center"/>
    </xf>
    <xf numFmtId="0" fontId="20" fillId="91" borderId="11" xfId="0" applyFont="1" applyFill="1" applyBorder="1" applyAlignment="1">
      <alignment horizontal="center" vertical="center"/>
    </xf>
    <xf numFmtId="0" fontId="20" fillId="91" borderId="26" xfId="0" applyFont="1" applyFill="1" applyBorder="1" applyAlignment="1">
      <alignment horizontal="center" vertical="center"/>
    </xf>
    <xf numFmtId="0" fontId="20" fillId="91" borderId="23" xfId="0" applyFont="1" applyFill="1" applyBorder="1" applyAlignment="1">
      <alignment horizontal="center" vertical="center"/>
    </xf>
    <xf numFmtId="0" fontId="20" fillId="91" borderId="0" xfId="0" applyFont="1" applyFill="1" applyBorder="1" applyAlignment="1">
      <alignment horizontal="center" vertical="center"/>
    </xf>
    <xf numFmtId="0" fontId="20" fillId="91" borderId="18" xfId="0" applyFont="1" applyFill="1" applyBorder="1" applyAlignment="1">
      <alignment horizontal="center" vertical="center"/>
    </xf>
    <xf numFmtId="0" fontId="20" fillId="91" borderId="27" xfId="0" applyFont="1" applyFill="1" applyBorder="1" applyAlignment="1">
      <alignment horizontal="center" vertical="center"/>
    </xf>
    <xf numFmtId="0" fontId="20" fillId="91" borderId="21" xfId="0" applyFont="1" applyFill="1" applyBorder="1" applyAlignment="1">
      <alignment horizontal="center" vertical="center"/>
    </xf>
    <xf numFmtId="0" fontId="20" fillId="91" borderId="25" xfId="0" applyFont="1" applyFill="1" applyBorder="1" applyAlignment="1">
      <alignment horizontal="center" vertical="center"/>
    </xf>
    <xf numFmtId="0" fontId="20" fillId="82" borderId="231" xfId="0" applyFont="1" applyFill="1" applyBorder="1" applyAlignment="1">
      <alignment horizontal="center" vertical="center" wrapText="1"/>
    </xf>
    <xf numFmtId="0" fontId="20" fillId="82" borderId="229" xfId="0" applyFont="1" applyFill="1" applyBorder="1" applyAlignment="1">
      <alignment horizontal="center" vertical="center" wrapText="1"/>
    </xf>
    <xf numFmtId="0" fontId="20" fillId="82" borderId="232" xfId="0" applyFont="1" applyFill="1" applyBorder="1" applyAlignment="1">
      <alignment horizontal="center" vertical="center" wrapText="1"/>
    </xf>
    <xf numFmtId="0" fontId="20" fillId="82" borderId="23" xfId="0" applyFont="1" applyFill="1" applyBorder="1" applyAlignment="1">
      <alignment horizontal="center" vertical="center" wrapText="1"/>
    </xf>
    <xf numFmtId="0" fontId="20" fillId="82" borderId="0" xfId="0" applyFont="1" applyFill="1" applyBorder="1" applyAlignment="1">
      <alignment horizontal="center" vertical="center" wrapText="1"/>
    </xf>
    <xf numFmtId="0" fontId="20" fillId="82" borderId="18" xfId="0" applyFont="1" applyFill="1" applyBorder="1" applyAlignment="1">
      <alignment horizontal="center" vertical="center" wrapText="1"/>
    </xf>
    <xf numFmtId="0" fontId="20" fillId="82" borderId="27" xfId="0" applyFont="1" applyFill="1" applyBorder="1" applyAlignment="1">
      <alignment horizontal="center" vertical="center" wrapText="1"/>
    </xf>
    <xf numFmtId="0" fontId="20" fillId="82" borderId="21" xfId="0" applyFont="1" applyFill="1" applyBorder="1" applyAlignment="1">
      <alignment horizontal="center" vertical="center" wrapText="1"/>
    </xf>
    <xf numFmtId="0" fontId="20" fillId="82" borderId="25" xfId="0" applyFont="1" applyFill="1" applyBorder="1" applyAlignment="1">
      <alignment horizontal="center" vertical="center" wrapText="1"/>
    </xf>
    <xf numFmtId="0" fontId="78" fillId="0" borderId="253" xfId="0" applyFont="1" applyFill="1" applyBorder="1" applyAlignment="1" applyProtection="1">
      <alignment horizontal="center" vertical="center" wrapText="1"/>
    </xf>
    <xf numFmtId="0" fontId="45" fillId="0" borderId="253" xfId="0" applyFont="1" applyFill="1" applyBorder="1" applyAlignment="1" applyProtection="1">
      <alignment horizontal="center" vertical="center"/>
      <protection locked="0"/>
    </xf>
    <xf numFmtId="0" fontId="20" fillId="0" borderId="253" xfId="0" applyFont="1" applyFill="1" applyBorder="1" applyAlignment="1" applyProtection="1">
      <alignment horizontal="center" vertical="center" wrapText="1"/>
      <protection locked="0"/>
    </xf>
    <xf numFmtId="0" fontId="22" fillId="1" borderId="253" xfId="0" applyFont="1" applyFill="1" applyBorder="1" applyAlignment="1" applyProtection="1">
      <alignment horizontal="center" vertical="center" wrapText="1"/>
    </xf>
    <xf numFmtId="0" fontId="22" fillId="0" borderId="253" xfId="0" applyFont="1" applyFill="1" applyBorder="1" applyAlignment="1" applyProtection="1">
      <alignment horizontal="center" vertical="center" wrapText="1"/>
    </xf>
    <xf numFmtId="0" fontId="80" fillId="0" borderId="253" xfId="0" applyFont="1" applyFill="1" applyBorder="1" applyAlignment="1" applyProtection="1">
      <alignment horizontal="center" vertical="center" wrapText="1"/>
    </xf>
    <xf numFmtId="0" fontId="60" fillId="0" borderId="248" xfId="0" applyFont="1" applyFill="1" applyBorder="1" applyAlignment="1" applyProtection="1">
      <alignment horizontal="center" vertical="center" wrapText="1"/>
    </xf>
    <xf numFmtId="0" fontId="60" fillId="0" borderId="267" xfId="0" applyFont="1" applyFill="1" applyBorder="1" applyAlignment="1" applyProtection="1">
      <alignment horizontal="center" vertical="center" wrapText="1"/>
    </xf>
    <xf numFmtId="190" fontId="20" fillId="0" borderId="253" xfId="0" applyNumberFormat="1" applyFont="1" applyFill="1" applyBorder="1" applyAlignment="1">
      <alignment horizontal="center" vertical="center"/>
    </xf>
    <xf numFmtId="49" fontId="20" fillId="0" borderId="253" xfId="0" applyNumberFormat="1" applyFont="1" applyFill="1" applyBorder="1" applyAlignment="1" applyProtection="1">
      <alignment horizontal="center" vertical="center" wrapText="1"/>
      <protection locked="0"/>
    </xf>
    <xf numFmtId="0" fontId="20" fillId="1" borderId="253" xfId="0" applyFont="1" applyFill="1" applyBorder="1" applyAlignment="1" applyProtection="1">
      <alignment horizontal="center" vertical="center" wrapText="1"/>
    </xf>
    <xf numFmtId="0" fontId="20" fillId="0" borderId="253" xfId="0" applyFont="1" applyFill="1" applyBorder="1" applyAlignment="1" applyProtection="1">
      <alignment horizontal="center" vertical="center" wrapText="1"/>
    </xf>
    <xf numFmtId="0" fontId="45" fillId="0" borderId="248" xfId="0" applyFont="1" applyFill="1" applyBorder="1" applyAlignment="1" applyProtection="1">
      <alignment horizontal="center" vertical="center"/>
      <protection locked="0"/>
    </xf>
    <xf numFmtId="0" fontId="20" fillId="0" borderId="248" xfId="0" applyFont="1" applyFill="1" applyBorder="1" applyAlignment="1" applyProtection="1">
      <alignment horizontal="center" vertical="center" wrapText="1"/>
      <protection locked="0"/>
    </xf>
    <xf numFmtId="0" fontId="22" fillId="1" borderId="248" xfId="0" applyFont="1" applyFill="1" applyBorder="1" applyAlignment="1" applyProtection="1">
      <alignment horizontal="center" vertical="center" wrapText="1"/>
    </xf>
    <xf numFmtId="0" fontId="20" fillId="1" borderId="248" xfId="0" applyFont="1" applyFill="1" applyBorder="1" applyAlignment="1" applyProtection="1">
      <alignment horizontal="center" vertical="center" wrapText="1"/>
    </xf>
    <xf numFmtId="0" fontId="22" fillId="0" borderId="248" xfId="0" applyFont="1" applyFill="1" applyBorder="1" applyAlignment="1" applyProtection="1">
      <alignment horizontal="center" vertical="center" wrapText="1"/>
    </xf>
    <xf numFmtId="0" fontId="20" fillId="0" borderId="248" xfId="0" applyFont="1" applyFill="1" applyBorder="1" applyAlignment="1" applyProtection="1">
      <alignment horizontal="center" vertical="center" wrapText="1"/>
    </xf>
    <xf numFmtId="0" fontId="0" fillId="0" borderId="248" xfId="0" applyFont="1" applyFill="1" applyBorder="1" applyAlignment="1" applyProtection="1">
      <alignment horizontal="center" vertical="center" wrapText="1"/>
    </xf>
    <xf numFmtId="0" fontId="40" fillId="0" borderId="248" xfId="0" applyFont="1" applyFill="1" applyBorder="1" applyAlignment="1" applyProtection="1">
      <alignment horizontal="center" vertical="center" wrapText="1"/>
    </xf>
    <xf numFmtId="0" fontId="152" fillId="0" borderId="248" xfId="0" applyFont="1" applyFill="1" applyBorder="1" applyAlignment="1" applyProtection="1">
      <alignment horizontal="center" vertical="center" wrapText="1"/>
    </xf>
    <xf numFmtId="0" fontId="0" fillId="0" borderId="253" xfId="0" applyFont="1" applyFill="1" applyBorder="1" applyAlignment="1" applyProtection="1">
      <alignment horizontal="center" vertical="center" wrapText="1"/>
    </xf>
    <xf numFmtId="0" fontId="40" fillId="0" borderId="253" xfId="0" applyFont="1" applyFill="1" applyBorder="1" applyAlignment="1" applyProtection="1">
      <alignment horizontal="center" vertical="center" wrapText="1"/>
    </xf>
    <xf numFmtId="0" fontId="152" fillId="0" borderId="253" xfId="0" applyFont="1" applyFill="1" applyBorder="1" applyAlignment="1" applyProtection="1">
      <alignment horizontal="center" vertical="center" wrapText="1"/>
    </xf>
    <xf numFmtId="0" fontId="60" fillId="0" borderId="253" xfId="0" applyFont="1" applyFill="1" applyBorder="1" applyAlignment="1" applyProtection="1">
      <alignment horizontal="center" vertical="center" wrapText="1"/>
    </xf>
    <xf numFmtId="0" fontId="0" fillId="0" borderId="204" xfId="0" applyFont="1" applyFill="1" applyBorder="1" applyAlignment="1" applyProtection="1">
      <alignment horizontal="left" vertical="center" indent="1"/>
      <protection locked="0"/>
    </xf>
    <xf numFmtId="0" fontId="0" fillId="0" borderId="111" xfId="0" applyFont="1" applyFill="1" applyBorder="1" applyAlignment="1" applyProtection="1">
      <alignment horizontal="left" vertical="center" indent="1"/>
      <protection locked="0"/>
    </xf>
    <xf numFmtId="0" fontId="0" fillId="0" borderId="205" xfId="0" applyFont="1" applyFill="1" applyBorder="1" applyAlignment="1" applyProtection="1">
      <alignment horizontal="left" vertical="center" indent="1"/>
      <protection locked="0"/>
    </xf>
    <xf numFmtId="0" fontId="0" fillId="0" borderId="234" xfId="0" applyFont="1" applyFill="1" applyBorder="1" applyAlignment="1" applyProtection="1">
      <alignment horizontal="left" vertical="center" indent="1"/>
      <protection locked="0"/>
    </xf>
    <xf numFmtId="0" fontId="0" fillId="0" borderId="235" xfId="0" applyFont="1" applyFill="1" applyBorder="1" applyAlignment="1" applyProtection="1">
      <alignment horizontal="left" vertical="center" indent="1"/>
      <protection locked="0"/>
    </xf>
    <xf numFmtId="0" fontId="0" fillId="0" borderId="236" xfId="0" applyFont="1" applyFill="1" applyBorder="1" applyAlignment="1" applyProtection="1">
      <alignment horizontal="left" vertical="center" indent="1"/>
      <protection locked="0"/>
    </xf>
    <xf numFmtId="0" fontId="20" fillId="102" borderId="254" xfId="0" applyFont="1" applyFill="1" applyBorder="1" applyAlignment="1" applyProtection="1">
      <alignment horizontal="center" vertical="center" textRotation="90"/>
    </xf>
    <xf numFmtId="0" fontId="20" fillId="102" borderId="261" xfId="0" applyFont="1" applyFill="1" applyBorder="1" applyAlignment="1" applyProtection="1">
      <alignment horizontal="center" vertical="center" textRotation="90"/>
    </xf>
    <xf numFmtId="0" fontId="20" fillId="102" borderId="262" xfId="0" applyFont="1" applyFill="1" applyBorder="1" applyAlignment="1" applyProtection="1">
      <alignment horizontal="center" vertical="center" textRotation="90"/>
    </xf>
    <xf numFmtId="49" fontId="0" fillId="0" borderId="72" xfId="0" applyNumberFormat="1" applyFont="1" applyFill="1" applyBorder="1" applyAlignment="1" applyProtection="1">
      <alignment horizontal="left" vertical="center"/>
      <protection locked="0"/>
    </xf>
    <xf numFmtId="49" fontId="0" fillId="0" borderId="16" xfId="0" applyNumberFormat="1" applyFont="1" applyFill="1" applyBorder="1" applyAlignment="1" applyProtection="1">
      <alignment horizontal="left" vertical="center"/>
      <protection locked="0"/>
    </xf>
    <xf numFmtId="0" fontId="20" fillId="11" borderId="266" xfId="0" applyFont="1" applyFill="1" applyBorder="1" applyAlignment="1" applyProtection="1">
      <alignment horizontal="center" vertical="center" textRotation="90" wrapText="1"/>
    </xf>
    <xf numFmtId="0" fontId="20" fillId="11" borderId="165" xfId="0" applyFont="1" applyFill="1" applyBorder="1" applyAlignment="1" applyProtection="1">
      <alignment horizontal="center" vertical="center" textRotation="90" wrapText="1"/>
    </xf>
    <xf numFmtId="190" fontId="20" fillId="0" borderId="250" xfId="0" applyNumberFormat="1" applyFont="1" applyFill="1" applyBorder="1" applyAlignment="1">
      <alignment horizontal="center" vertical="center"/>
    </xf>
    <xf numFmtId="190" fontId="20" fillId="0" borderId="248" xfId="0" applyNumberFormat="1" applyFont="1" applyFill="1" applyBorder="1" applyAlignment="1">
      <alignment horizontal="center" vertical="center"/>
    </xf>
    <xf numFmtId="49" fontId="20" fillId="0" borderId="248" xfId="0" applyNumberFormat="1" applyFont="1" applyFill="1" applyBorder="1" applyAlignment="1" applyProtection="1">
      <alignment horizontal="center" vertical="center" wrapText="1"/>
      <protection locked="0"/>
    </xf>
    <xf numFmtId="0" fontId="20" fillId="101" borderId="263" xfId="0" applyFont="1" applyFill="1" applyBorder="1" applyAlignment="1" applyProtection="1">
      <alignment horizontal="center" vertical="center"/>
    </xf>
    <xf numFmtId="0" fontId="20" fillId="101" borderId="264" xfId="0" applyFont="1" applyFill="1" applyBorder="1" applyAlignment="1" applyProtection="1">
      <alignment horizontal="center" vertical="center"/>
    </xf>
    <xf numFmtId="0" fontId="20" fillId="101" borderId="265" xfId="0" applyFont="1" applyFill="1" applyBorder="1" applyAlignment="1" applyProtection="1">
      <alignment horizontal="center" vertical="center"/>
    </xf>
    <xf numFmtId="49" fontId="20" fillId="0" borderId="228" xfId="0" applyNumberFormat="1" applyFont="1" applyFill="1" applyBorder="1" applyAlignment="1">
      <alignment horizontal="center" vertical="center"/>
    </xf>
    <xf numFmtId="49" fontId="20" fillId="0" borderId="229" xfId="0" applyNumberFormat="1" applyFont="1" applyFill="1" applyBorder="1" applyAlignment="1">
      <alignment horizontal="center" vertical="center"/>
    </xf>
    <xf numFmtId="49" fontId="20" fillId="0" borderId="230" xfId="0" applyNumberFormat="1" applyFont="1" applyFill="1" applyBorder="1" applyAlignment="1">
      <alignment horizontal="center" vertical="center"/>
    </xf>
    <xf numFmtId="49" fontId="20" fillId="0" borderId="13" xfId="0" applyNumberFormat="1" applyFont="1" applyFill="1" applyBorder="1" applyAlignment="1">
      <alignment horizontal="center" vertical="center"/>
    </xf>
    <xf numFmtId="49" fontId="20" fillId="0" borderId="14" xfId="0" applyNumberFormat="1" applyFont="1" applyFill="1" applyBorder="1" applyAlignment="1">
      <alignment horizontal="center" vertical="center"/>
    </xf>
    <xf numFmtId="49" fontId="20" fillId="0" borderId="238" xfId="0" applyNumberFormat="1" applyFont="1" applyFill="1" applyBorder="1" applyAlignment="1">
      <alignment horizontal="center" vertical="center"/>
    </xf>
    <xf numFmtId="49" fontId="20" fillId="0" borderId="108" xfId="0" applyNumberFormat="1" applyFont="1" applyFill="1" applyBorder="1" applyAlignment="1">
      <alignment horizontal="center" vertical="center"/>
    </xf>
    <xf numFmtId="49" fontId="20" fillId="0" borderId="237" xfId="0" applyNumberFormat="1" applyFont="1" applyFill="1" applyBorder="1" applyAlignment="1">
      <alignment horizontal="center" vertical="center"/>
    </xf>
    <xf numFmtId="49" fontId="0" fillId="0" borderId="239" xfId="0" applyNumberFormat="1" applyFont="1" applyFill="1" applyBorder="1" applyAlignment="1" applyProtection="1">
      <alignment horizontal="left" vertical="center"/>
      <protection locked="0"/>
    </xf>
    <xf numFmtId="49" fontId="0" fillId="0" borderId="240" xfId="0" applyNumberFormat="1" applyFont="1" applyFill="1" applyBorder="1" applyAlignment="1" applyProtection="1">
      <alignment horizontal="left" vertical="center"/>
      <protection locked="0"/>
    </xf>
    <xf numFmtId="0" fontId="22" fillId="0" borderId="230" xfId="0" applyFont="1" applyFill="1" applyBorder="1" applyAlignment="1" applyProtection="1">
      <alignment horizontal="center" vertical="center"/>
    </xf>
    <xf numFmtId="0" fontId="22" fillId="0" borderId="13" xfId="0" applyFont="1" applyFill="1" applyBorder="1" applyAlignment="1" applyProtection="1">
      <alignment horizontal="center" vertical="center"/>
    </xf>
    <xf numFmtId="0" fontId="22" fillId="0" borderId="14" xfId="0" applyFont="1" applyFill="1" applyBorder="1" applyAlignment="1" applyProtection="1">
      <alignment horizontal="center" vertical="center"/>
    </xf>
    <xf numFmtId="0" fontId="22" fillId="0" borderId="238" xfId="0" applyFont="1" applyFill="1" applyBorder="1" applyAlignment="1" applyProtection="1">
      <alignment horizontal="center" vertical="center"/>
    </xf>
    <xf numFmtId="0" fontId="22" fillId="0" borderId="237" xfId="0" applyFont="1" applyFill="1" applyBorder="1" applyAlignment="1" applyProtection="1">
      <alignment horizontal="center" vertical="center"/>
    </xf>
    <xf numFmtId="0" fontId="20" fillId="106" borderId="29" xfId="0" applyFont="1" applyFill="1" applyBorder="1" applyAlignment="1">
      <alignment horizontal="center" vertical="center"/>
    </xf>
    <xf numFmtId="0" fontId="20" fillId="106" borderId="11" xfId="0" applyFont="1" applyFill="1" applyBorder="1" applyAlignment="1">
      <alignment horizontal="center" vertical="center"/>
    </xf>
    <xf numFmtId="0" fontId="20" fillId="106" borderId="26" xfId="0" applyFont="1" applyFill="1" applyBorder="1" applyAlignment="1">
      <alignment horizontal="center" vertical="center"/>
    </xf>
    <xf numFmtId="0" fontId="20" fillId="106" borderId="23" xfId="0" applyFont="1" applyFill="1" applyBorder="1" applyAlignment="1">
      <alignment horizontal="center" vertical="center"/>
    </xf>
    <xf numFmtId="0" fontId="20" fillId="106" borderId="0" xfId="0" applyFont="1" applyFill="1" applyBorder="1" applyAlignment="1">
      <alignment horizontal="center" vertical="center"/>
    </xf>
    <xf numFmtId="0" fontId="20" fillId="106" borderId="18" xfId="0" applyFont="1" applyFill="1" applyBorder="1" applyAlignment="1">
      <alignment horizontal="center" vertical="center"/>
    </xf>
    <xf numFmtId="0" fontId="20" fillId="106" borderId="27" xfId="0" applyFont="1" applyFill="1" applyBorder="1" applyAlignment="1">
      <alignment horizontal="center" vertical="center"/>
    </xf>
    <xf numFmtId="0" fontId="20" fillId="106" borderId="21" xfId="0" applyFont="1" applyFill="1" applyBorder="1" applyAlignment="1">
      <alignment horizontal="center" vertical="center"/>
    </xf>
    <xf numFmtId="0" fontId="20" fillId="106" borderId="25" xfId="0" applyFont="1" applyFill="1" applyBorder="1" applyAlignment="1">
      <alignment horizontal="center" vertical="center"/>
    </xf>
    <xf numFmtId="0" fontId="20" fillId="119" borderId="29" xfId="0" applyFont="1" applyFill="1" applyBorder="1" applyAlignment="1">
      <alignment horizontal="center" vertical="center"/>
    </xf>
    <xf numFmtId="0" fontId="20" fillId="119" borderId="11" xfId="0" applyFont="1" applyFill="1" applyBorder="1" applyAlignment="1">
      <alignment horizontal="center" vertical="center"/>
    </xf>
    <xf numFmtId="0" fontId="20" fillId="119" borderId="26" xfId="0" applyFont="1" applyFill="1" applyBorder="1" applyAlignment="1">
      <alignment horizontal="center" vertical="center"/>
    </xf>
    <xf numFmtId="0" fontId="20" fillId="119" borderId="23" xfId="0" applyFont="1" applyFill="1" applyBorder="1" applyAlignment="1">
      <alignment horizontal="center" vertical="center"/>
    </xf>
    <xf numFmtId="0" fontId="20" fillId="119" borderId="0" xfId="0" applyFont="1" applyFill="1" applyBorder="1" applyAlignment="1">
      <alignment horizontal="center" vertical="center"/>
    </xf>
    <xf numFmtId="0" fontId="20" fillId="119" borderId="18" xfId="0" applyFont="1" applyFill="1" applyBorder="1" applyAlignment="1">
      <alignment horizontal="center" vertical="center"/>
    </xf>
    <xf numFmtId="0" fontId="20" fillId="119" borderId="27" xfId="0" applyFont="1" applyFill="1" applyBorder="1" applyAlignment="1">
      <alignment horizontal="center" vertical="center"/>
    </xf>
    <xf numFmtId="0" fontId="20" fillId="119" borderId="21" xfId="0" applyFont="1" applyFill="1" applyBorder="1" applyAlignment="1">
      <alignment horizontal="center" vertical="center"/>
    </xf>
    <xf numFmtId="0" fontId="20" fillId="119" borderId="25" xfId="0" applyFont="1" applyFill="1" applyBorder="1" applyAlignment="1">
      <alignment horizontal="center" vertical="center"/>
    </xf>
    <xf numFmtId="0" fontId="20" fillId="118" borderId="231" xfId="0" applyFont="1" applyFill="1" applyBorder="1" applyAlignment="1">
      <alignment horizontal="center" vertical="center" wrapText="1"/>
    </xf>
    <xf numFmtId="0" fontId="20" fillId="118" borderId="229" xfId="0" applyFont="1" applyFill="1" applyBorder="1" applyAlignment="1">
      <alignment horizontal="center" vertical="center" wrapText="1"/>
    </xf>
    <xf numFmtId="0" fontId="20" fillId="118" borderId="232" xfId="0" applyFont="1" applyFill="1" applyBorder="1" applyAlignment="1">
      <alignment horizontal="center" vertical="center" wrapText="1"/>
    </xf>
    <xf numFmtId="0" fontId="20" fillId="118" borderId="23" xfId="0" applyFont="1" applyFill="1" applyBorder="1" applyAlignment="1">
      <alignment horizontal="center" vertical="center" wrapText="1"/>
    </xf>
    <xf numFmtId="0" fontId="20" fillId="118" borderId="0" xfId="0" applyFont="1" applyFill="1" applyBorder="1" applyAlignment="1">
      <alignment horizontal="center" vertical="center" wrapText="1"/>
    </xf>
    <xf numFmtId="0" fontId="20" fillId="118" borderId="18" xfId="0" applyFont="1" applyFill="1" applyBorder="1" applyAlignment="1">
      <alignment horizontal="center" vertical="center" wrapText="1"/>
    </xf>
    <xf numFmtId="0" fontId="20" fillId="118" borderId="27" xfId="0" applyFont="1" applyFill="1" applyBorder="1" applyAlignment="1">
      <alignment horizontal="center" vertical="center" wrapText="1"/>
    </xf>
    <xf numFmtId="0" fontId="20" fillId="118" borderId="21" xfId="0" applyFont="1" applyFill="1" applyBorder="1" applyAlignment="1">
      <alignment horizontal="center" vertical="center" wrapText="1"/>
    </xf>
    <xf numFmtId="0" fontId="20" fillId="118" borderId="25" xfId="0" applyFont="1" applyFill="1" applyBorder="1" applyAlignment="1">
      <alignment horizontal="center" vertical="center" wrapText="1"/>
    </xf>
    <xf numFmtId="0" fontId="20" fillId="0" borderId="231" xfId="0" applyFont="1" applyBorder="1" applyAlignment="1">
      <alignment horizontal="center" vertical="center"/>
    </xf>
    <xf numFmtId="0" fontId="20" fillId="0" borderId="229" xfId="0" applyFont="1" applyBorder="1" applyAlignment="1">
      <alignment horizontal="center" vertical="center"/>
    </xf>
    <xf numFmtId="0" fontId="20" fillId="0" borderId="232" xfId="0" applyFont="1" applyBorder="1" applyAlignment="1">
      <alignment horizontal="center" vertical="center"/>
    </xf>
    <xf numFmtId="0" fontId="20" fillId="0" borderId="233" xfId="0" applyFont="1" applyBorder="1" applyAlignment="1">
      <alignment horizontal="center" vertical="center"/>
    </xf>
    <xf numFmtId="0" fontId="20" fillId="0" borderId="108" xfId="0" applyFont="1" applyBorder="1" applyAlignment="1">
      <alignment horizontal="center" vertical="center"/>
    </xf>
    <xf numFmtId="0" fontId="20" fillId="0" borderId="206" xfId="0" applyFont="1" applyBorder="1" applyAlignment="1">
      <alignment horizontal="center" vertical="center"/>
    </xf>
    <xf numFmtId="0" fontId="20" fillId="0" borderId="230" xfId="0" applyFont="1" applyBorder="1" applyAlignment="1">
      <alignment horizontal="center" vertical="center"/>
    </xf>
    <xf numFmtId="0" fontId="20" fillId="0" borderId="237" xfId="0" applyFont="1" applyBorder="1" applyAlignment="1">
      <alignment horizontal="center" vertical="center"/>
    </xf>
    <xf numFmtId="0" fontId="135" fillId="0" borderId="204" xfId="0" applyFont="1" applyFill="1" applyBorder="1" applyAlignment="1" applyProtection="1">
      <alignment horizontal="left" vertical="center"/>
    </xf>
    <xf numFmtId="0" fontId="135" fillId="0" borderId="111" xfId="0" applyFont="1" applyFill="1" applyBorder="1" applyAlignment="1" applyProtection="1">
      <alignment horizontal="left" vertical="center"/>
    </xf>
    <xf numFmtId="0" fontId="135" fillId="0" borderId="205" xfId="0" applyFont="1" applyFill="1" applyBorder="1" applyAlignment="1" applyProtection="1">
      <alignment horizontal="left" vertical="center"/>
    </xf>
    <xf numFmtId="0" fontId="136" fillId="0" borderId="204" xfId="0" applyFont="1" applyFill="1" applyBorder="1" applyAlignment="1" applyProtection="1">
      <alignment vertical="center"/>
    </xf>
    <xf numFmtId="0" fontId="136" fillId="0" borderId="111" xfId="0" applyFont="1" applyFill="1" applyBorder="1" applyAlignment="1" applyProtection="1">
      <alignment vertical="center"/>
    </xf>
    <xf numFmtId="0" fontId="136" fillId="0" borderId="205" xfId="0" applyFont="1" applyFill="1" applyBorder="1" applyAlignment="1" applyProtection="1">
      <alignment vertical="center"/>
    </xf>
    <xf numFmtId="49" fontId="20" fillId="0" borderId="193" xfId="0" applyNumberFormat="1" applyFont="1" applyFill="1" applyBorder="1" applyAlignment="1" applyProtection="1">
      <alignment horizontal="center" vertical="center"/>
      <protection locked="0"/>
    </xf>
    <xf numFmtId="49" fontId="20" fillId="0" borderId="194" xfId="0" applyNumberFormat="1" applyFont="1" applyFill="1" applyBorder="1" applyAlignment="1" applyProtection="1">
      <alignment horizontal="center" vertical="center"/>
      <protection locked="0"/>
    </xf>
    <xf numFmtId="49" fontId="20" fillId="0" borderId="195" xfId="0" applyNumberFormat="1" applyFont="1" applyFill="1" applyBorder="1" applyAlignment="1" applyProtection="1">
      <alignment horizontal="center" vertical="center"/>
      <protection locked="0"/>
    </xf>
    <xf numFmtId="49" fontId="124" fillId="0" borderId="253" xfId="0" applyNumberFormat="1" applyFont="1" applyFill="1" applyBorder="1" applyAlignment="1" applyProtection="1">
      <alignment horizontal="center" vertical="center" wrapText="1"/>
      <protection locked="0"/>
    </xf>
    <xf numFmtId="49" fontId="20" fillId="0" borderId="49" xfId="0" applyNumberFormat="1" applyFont="1" applyFill="1" applyBorder="1" applyAlignment="1" applyProtection="1">
      <alignment horizontal="center" vertical="center"/>
      <protection locked="0"/>
    </xf>
    <xf numFmtId="49" fontId="20" fillId="0" borderId="39" xfId="0" applyNumberFormat="1" applyFont="1" applyFill="1" applyBorder="1" applyAlignment="1" applyProtection="1">
      <alignment horizontal="center" vertical="center"/>
      <protection locked="0"/>
    </xf>
    <xf numFmtId="49" fontId="20" fillId="0" borderId="48" xfId="0" applyNumberFormat="1" applyFont="1" applyFill="1" applyBorder="1" applyAlignment="1" applyProtection="1">
      <alignment horizontal="center" vertical="center"/>
      <protection locked="0"/>
    </xf>
    <xf numFmtId="0" fontId="51" fillId="0" borderId="79" xfId="0" applyFont="1" applyFill="1" applyBorder="1" applyAlignment="1" applyProtection="1">
      <alignment horizontal="center" vertical="center" wrapText="1"/>
      <protection locked="0"/>
    </xf>
    <xf numFmtId="0" fontId="51" fillId="0" borderId="80" xfId="0" applyFont="1" applyFill="1" applyBorder="1" applyAlignment="1" applyProtection="1">
      <alignment horizontal="center" vertical="center" wrapText="1"/>
      <protection locked="0"/>
    </xf>
    <xf numFmtId="0" fontId="22" fillId="91" borderId="79" xfId="0" applyFont="1" applyFill="1" applyBorder="1" applyAlignment="1" applyProtection="1">
      <alignment horizontal="center" vertical="center" wrapText="1"/>
      <protection locked="0"/>
    </xf>
    <xf numFmtId="0" fontId="22" fillId="91" borderId="34" xfId="0" applyFont="1" applyFill="1" applyBorder="1" applyAlignment="1" applyProtection="1">
      <alignment horizontal="center" vertical="center" wrapText="1"/>
      <protection locked="0"/>
    </xf>
    <xf numFmtId="0" fontId="22" fillId="91" borderId="35" xfId="0" applyFont="1" applyFill="1" applyBorder="1" applyAlignment="1" applyProtection="1">
      <alignment horizontal="center" vertical="center" wrapText="1"/>
      <protection locked="0"/>
    </xf>
    <xf numFmtId="49" fontId="20" fillId="90" borderId="11" xfId="0" applyNumberFormat="1" applyFont="1" applyFill="1" applyBorder="1" applyAlignment="1">
      <alignment horizontal="center" vertical="center"/>
    </xf>
    <xf numFmtId="49" fontId="20" fillId="90" borderId="0" xfId="0" applyNumberFormat="1" applyFont="1" applyFill="1" applyBorder="1" applyAlignment="1">
      <alignment horizontal="center" vertical="center"/>
    </xf>
    <xf numFmtId="49" fontId="20" fillId="90" borderId="21" xfId="0" applyNumberFormat="1" applyFont="1" applyFill="1" applyBorder="1" applyAlignment="1">
      <alignment horizontal="center" vertical="center"/>
    </xf>
    <xf numFmtId="49" fontId="0" fillId="90" borderId="68" xfId="0" applyNumberFormat="1" applyFont="1" applyFill="1" applyBorder="1" applyAlignment="1" applyProtection="1">
      <alignment horizontal="left" vertical="center"/>
      <protection locked="0"/>
    </xf>
    <xf numFmtId="49" fontId="0" fillId="90" borderId="56" xfId="0" applyNumberFormat="1" applyFont="1" applyFill="1" applyBorder="1" applyAlignment="1" applyProtection="1">
      <alignment horizontal="left" vertical="center"/>
      <protection locked="0"/>
    </xf>
    <xf numFmtId="49" fontId="0" fillId="90" borderId="70" xfId="0" applyNumberFormat="1" applyFont="1" applyFill="1" applyBorder="1" applyAlignment="1" applyProtection="1">
      <alignment horizontal="left" vertical="center"/>
      <protection locked="0"/>
    </xf>
    <xf numFmtId="49" fontId="0" fillId="90" borderId="37" xfId="0" applyNumberFormat="1" applyFont="1" applyFill="1" applyBorder="1" applyAlignment="1" applyProtection="1">
      <alignment horizontal="left" vertical="center"/>
      <protection locked="0"/>
    </xf>
    <xf numFmtId="0" fontId="135" fillId="90" borderId="204" xfId="0" applyFont="1" applyFill="1" applyBorder="1" applyAlignment="1" applyProtection="1">
      <alignment horizontal="left" vertical="center"/>
    </xf>
    <xf numFmtId="0" fontId="135" fillId="90" borderId="111" xfId="0" applyFont="1" applyFill="1" applyBorder="1" applyAlignment="1" applyProtection="1">
      <alignment horizontal="left" vertical="center"/>
    </xf>
    <xf numFmtId="0" fontId="135" fillId="90" borderId="205" xfId="0" applyFont="1" applyFill="1" applyBorder="1" applyAlignment="1" applyProtection="1">
      <alignment horizontal="left" vertical="center"/>
    </xf>
    <xf numFmtId="0" fontId="0" fillId="90" borderId="36" xfId="0" applyFont="1" applyFill="1" applyBorder="1" applyAlignment="1" applyProtection="1">
      <alignment horizontal="left" vertical="center" indent="1"/>
      <protection locked="0"/>
    </xf>
    <xf numFmtId="0" fontId="0" fillId="90" borderId="71" xfId="0" applyFont="1" applyFill="1" applyBorder="1" applyAlignment="1" applyProtection="1">
      <alignment horizontal="left" vertical="center" indent="1"/>
      <protection locked="0"/>
    </xf>
    <xf numFmtId="0" fontId="20" fillId="90" borderId="29" xfId="0" applyFont="1" applyFill="1" applyBorder="1" applyAlignment="1">
      <alignment horizontal="center" vertical="center"/>
    </xf>
    <xf numFmtId="0" fontId="20" fillId="90" borderId="11" xfId="0" applyFont="1" applyFill="1" applyBorder="1" applyAlignment="1">
      <alignment horizontal="center" vertical="center"/>
    </xf>
    <xf numFmtId="0" fontId="20" fillId="90" borderId="12" xfId="0" applyFont="1" applyFill="1" applyBorder="1" applyAlignment="1">
      <alignment horizontal="center" vertical="center"/>
    </xf>
    <xf numFmtId="0" fontId="20" fillId="90" borderId="23" xfId="0" applyFont="1" applyFill="1" applyBorder="1" applyAlignment="1">
      <alignment horizontal="center" vertical="center"/>
    </xf>
    <xf numFmtId="0" fontId="20" fillId="90" borderId="0" xfId="0" applyFont="1" applyFill="1" applyBorder="1" applyAlignment="1">
      <alignment horizontal="center" vertical="center"/>
    </xf>
    <xf numFmtId="0" fontId="20" fillId="90" borderId="14" xfId="0" applyFont="1" applyFill="1" applyBorder="1" applyAlignment="1">
      <alignment horizontal="center" vertical="center"/>
    </xf>
    <xf numFmtId="0" fontId="20" fillId="90" borderId="27" xfId="0" applyFont="1" applyFill="1" applyBorder="1" applyAlignment="1">
      <alignment horizontal="center" vertical="center"/>
    </xf>
    <xf numFmtId="0" fontId="20" fillId="90" borderId="21" xfId="0" applyFont="1" applyFill="1" applyBorder="1" applyAlignment="1">
      <alignment horizontal="center" vertical="center"/>
    </xf>
    <xf numFmtId="0" fontId="20" fillId="90" borderId="22" xfId="0" applyFont="1" applyFill="1" applyBorder="1" applyAlignment="1">
      <alignment horizontal="center" vertical="center"/>
    </xf>
    <xf numFmtId="0" fontId="22" fillId="0" borderId="180" xfId="0" applyFont="1" applyFill="1" applyBorder="1" applyAlignment="1" applyProtection="1">
      <alignment horizontal="center" vertical="center" wrapText="1"/>
      <protection locked="0"/>
    </xf>
    <xf numFmtId="0" fontId="22" fillId="0" borderId="188" xfId="0" applyFont="1" applyFill="1" applyBorder="1" applyAlignment="1" applyProtection="1">
      <alignment horizontal="center" vertical="center" wrapText="1"/>
      <protection locked="0"/>
    </xf>
    <xf numFmtId="0" fontId="22" fillId="82" borderId="191" xfId="0" applyFont="1" applyFill="1" applyBorder="1" applyAlignment="1" applyProtection="1">
      <alignment horizontal="center" vertical="center" wrapText="1"/>
      <protection locked="0"/>
    </xf>
    <xf numFmtId="0" fontId="22" fillId="82" borderId="180" xfId="0" applyFont="1" applyFill="1" applyBorder="1" applyAlignment="1" applyProtection="1">
      <alignment horizontal="center" vertical="center" wrapText="1"/>
      <protection locked="0"/>
    </xf>
    <xf numFmtId="0" fontId="20" fillId="11" borderId="30" xfId="0" applyFont="1" applyFill="1" applyBorder="1" applyAlignment="1" applyProtection="1">
      <alignment horizontal="center" vertical="center"/>
    </xf>
    <xf numFmtId="0" fontId="20" fillId="11" borderId="10" xfId="0" applyFont="1" applyFill="1" applyBorder="1" applyAlignment="1" applyProtection="1">
      <alignment horizontal="center" vertical="center"/>
    </xf>
    <xf numFmtId="0" fontId="20" fillId="11" borderId="12" xfId="0" applyFont="1" applyFill="1" applyBorder="1" applyAlignment="1" applyProtection="1">
      <alignment horizontal="center" vertical="center"/>
    </xf>
    <xf numFmtId="0" fontId="40" fillId="106" borderId="101" xfId="0" applyNumberFormat="1" applyFont="1" applyFill="1" applyBorder="1" applyAlignment="1" applyProtection="1">
      <alignment horizontal="center" vertical="center" wrapText="1"/>
    </xf>
    <xf numFmtId="0" fontId="40" fillId="106" borderId="102" xfId="0" applyNumberFormat="1" applyFont="1" applyFill="1" applyBorder="1" applyAlignment="1" applyProtection="1">
      <alignment horizontal="center" vertical="center" wrapText="1"/>
    </xf>
    <xf numFmtId="0" fontId="40" fillId="91" borderId="102" xfId="0" applyNumberFormat="1" applyFont="1" applyFill="1" applyBorder="1" applyAlignment="1" applyProtection="1">
      <alignment horizontal="center" vertical="center" wrapText="1"/>
    </xf>
    <xf numFmtId="0" fontId="20" fillId="108" borderId="29" xfId="0" applyFont="1" applyFill="1" applyBorder="1" applyAlignment="1">
      <alignment horizontal="center" vertical="center"/>
    </xf>
    <xf numFmtId="0" fontId="20" fillId="108" borderId="11" xfId="0" applyFont="1" applyFill="1" applyBorder="1" applyAlignment="1">
      <alignment horizontal="center" vertical="center"/>
    </xf>
    <xf numFmtId="0" fontId="20" fillId="108" borderId="26" xfId="0" applyFont="1" applyFill="1" applyBorder="1" applyAlignment="1">
      <alignment horizontal="center" vertical="center"/>
    </xf>
    <xf numFmtId="0" fontId="20" fillId="108" borderId="23" xfId="0" applyFont="1" applyFill="1" applyBorder="1" applyAlignment="1">
      <alignment horizontal="center" vertical="center"/>
    </xf>
    <xf numFmtId="0" fontId="20" fillId="108" borderId="0" xfId="0" applyFont="1" applyFill="1" applyBorder="1" applyAlignment="1">
      <alignment horizontal="center" vertical="center"/>
    </xf>
    <xf numFmtId="0" fontId="20" fillId="108" borderId="18" xfId="0" applyFont="1" applyFill="1" applyBorder="1" applyAlignment="1">
      <alignment horizontal="center" vertical="center"/>
    </xf>
    <xf numFmtId="0" fontId="20" fillId="108" borderId="27" xfId="0" applyFont="1" applyFill="1" applyBorder="1" applyAlignment="1">
      <alignment horizontal="center" vertical="center"/>
    </xf>
    <xf numFmtId="0" fontId="20" fillId="108" borderId="21" xfId="0" applyFont="1" applyFill="1" applyBorder="1" applyAlignment="1">
      <alignment horizontal="center" vertical="center"/>
    </xf>
    <xf numFmtId="0" fontId="20" fillId="108" borderId="25" xfId="0" applyFont="1" applyFill="1" applyBorder="1" applyAlignment="1">
      <alignment horizontal="center" vertical="center"/>
    </xf>
    <xf numFmtId="49" fontId="0" fillId="90" borderId="50" xfId="0" applyNumberFormat="1" applyFont="1" applyFill="1" applyBorder="1" applyAlignment="1" applyProtection="1">
      <alignment horizontal="left" vertical="center"/>
      <protection locked="0"/>
    </xf>
    <xf numFmtId="49" fontId="0" fillId="90" borderId="38" xfId="0" applyNumberFormat="1" applyFont="1" applyFill="1" applyBorder="1" applyAlignment="1" applyProtection="1">
      <alignment horizontal="left" vertical="center"/>
      <protection locked="0"/>
    </xf>
    <xf numFmtId="0" fontId="20" fillId="90" borderId="26" xfId="0" applyFont="1" applyFill="1" applyBorder="1" applyAlignment="1">
      <alignment horizontal="center" vertical="center"/>
    </xf>
    <xf numFmtId="0" fontId="20" fillId="90" borderId="18" xfId="0" applyFont="1" applyFill="1" applyBorder="1" applyAlignment="1">
      <alignment horizontal="center" vertical="center"/>
    </xf>
    <xf numFmtId="0" fontId="20" fillId="90" borderId="25" xfId="0" applyFont="1" applyFill="1" applyBorder="1" applyAlignment="1">
      <alignment horizontal="center" vertical="center"/>
    </xf>
    <xf numFmtId="0" fontId="135" fillId="90" borderId="57" xfId="0" applyFont="1" applyFill="1" applyBorder="1" applyAlignment="1" applyProtection="1">
      <alignment horizontal="left" vertical="center" wrapText="1" shrinkToFit="1"/>
    </xf>
    <xf numFmtId="0" fontId="135" fillId="90" borderId="58" xfId="0" applyFont="1" applyFill="1" applyBorder="1" applyAlignment="1" applyProtection="1">
      <alignment horizontal="left" vertical="center" wrapText="1" shrinkToFit="1"/>
    </xf>
    <xf numFmtId="0" fontId="135" fillId="90" borderId="69" xfId="0" applyFont="1" applyFill="1" applyBorder="1" applyAlignment="1" applyProtection="1">
      <alignment horizontal="left" vertical="center" wrapText="1" shrinkToFit="1"/>
    </xf>
    <xf numFmtId="0" fontId="22" fillId="90" borderId="11" xfId="0" applyFont="1" applyFill="1" applyBorder="1" applyAlignment="1" applyProtection="1">
      <alignment horizontal="center" vertical="center"/>
    </xf>
    <xf numFmtId="0" fontId="22" fillId="90" borderId="0" xfId="0" applyFont="1" applyFill="1" applyBorder="1" applyAlignment="1" applyProtection="1">
      <alignment horizontal="center" vertical="center"/>
    </xf>
    <xf numFmtId="0" fontId="22" fillId="90" borderId="21" xfId="0" applyFont="1" applyFill="1" applyBorder="1" applyAlignment="1" applyProtection="1">
      <alignment horizontal="center" vertical="center"/>
    </xf>
    <xf numFmtId="0" fontId="20" fillId="107" borderId="29" xfId="0" applyFont="1" applyFill="1" applyBorder="1" applyAlignment="1">
      <alignment horizontal="center" vertical="center"/>
    </xf>
    <xf numFmtId="0" fontId="20" fillId="107" borderId="11" xfId="0" applyFont="1" applyFill="1" applyBorder="1" applyAlignment="1">
      <alignment horizontal="center" vertical="center"/>
    </xf>
    <xf numFmtId="0" fontId="20" fillId="107" borderId="26" xfId="0" applyFont="1" applyFill="1" applyBorder="1" applyAlignment="1">
      <alignment horizontal="center" vertical="center"/>
    </xf>
    <xf numFmtId="0" fontId="20" fillId="107" borderId="23" xfId="0" applyFont="1" applyFill="1" applyBorder="1" applyAlignment="1">
      <alignment horizontal="center" vertical="center"/>
    </xf>
    <xf numFmtId="0" fontId="20" fillId="107" borderId="0" xfId="0" applyFont="1" applyFill="1" applyBorder="1" applyAlignment="1">
      <alignment horizontal="center" vertical="center"/>
    </xf>
    <xf numFmtId="0" fontId="20" fillId="107" borderId="18" xfId="0" applyFont="1" applyFill="1" applyBorder="1" applyAlignment="1">
      <alignment horizontal="center" vertical="center"/>
    </xf>
    <xf numFmtId="0" fontId="20" fillId="107" borderId="27" xfId="0" applyFont="1" applyFill="1" applyBorder="1" applyAlignment="1">
      <alignment horizontal="center" vertical="center"/>
    </xf>
    <xf numFmtId="0" fontId="20" fillId="107" borderId="21" xfId="0" applyFont="1" applyFill="1" applyBorder="1" applyAlignment="1">
      <alignment horizontal="center" vertical="center"/>
    </xf>
    <xf numFmtId="0" fontId="20" fillId="107" borderId="25" xfId="0" applyFont="1" applyFill="1" applyBorder="1" applyAlignment="1">
      <alignment horizontal="center" vertical="center"/>
    </xf>
    <xf numFmtId="0" fontId="136" fillId="90" borderId="204" xfId="0" applyFont="1" applyFill="1" applyBorder="1" applyAlignment="1" applyProtection="1">
      <alignment vertical="center"/>
    </xf>
    <xf numFmtId="0" fontId="136" fillId="90" borderId="111" xfId="0" applyFont="1" applyFill="1" applyBorder="1" applyAlignment="1" applyProtection="1">
      <alignment vertical="center"/>
    </xf>
    <xf numFmtId="0" fontId="136" fillId="90" borderId="205" xfId="0" applyFont="1" applyFill="1" applyBorder="1" applyAlignment="1" applyProtection="1">
      <alignment vertical="center"/>
    </xf>
    <xf numFmtId="9" fontId="136" fillId="90" borderId="204" xfId="0" applyNumberFormat="1" applyFont="1" applyFill="1" applyBorder="1" applyAlignment="1" applyProtection="1">
      <alignment vertical="center" wrapText="1"/>
    </xf>
    <xf numFmtId="9" fontId="136" fillId="90" borderId="111" xfId="0" applyNumberFormat="1" applyFont="1" applyFill="1" applyBorder="1" applyAlignment="1" applyProtection="1">
      <alignment vertical="center" wrapText="1"/>
    </xf>
    <xf numFmtId="9" fontId="136" fillId="90" borderId="205" xfId="0" applyNumberFormat="1" applyFont="1" applyFill="1" applyBorder="1" applyAlignment="1" applyProtection="1">
      <alignment vertical="center" wrapText="1"/>
    </xf>
    <xf numFmtId="0" fontId="20" fillId="108" borderId="231" xfId="0" applyFont="1" applyFill="1" applyBorder="1" applyAlignment="1">
      <alignment horizontal="center" vertical="center" wrapText="1"/>
    </xf>
    <xf numFmtId="0" fontId="20" fillId="108" borderId="229" xfId="0" applyFont="1" applyFill="1" applyBorder="1" applyAlignment="1">
      <alignment horizontal="center" vertical="center" wrapText="1"/>
    </xf>
    <xf numFmtId="0" fontId="20" fillId="108" borderId="232" xfId="0" applyFont="1" applyFill="1" applyBorder="1" applyAlignment="1">
      <alignment horizontal="center" vertical="center" wrapText="1"/>
    </xf>
    <xf numFmtId="0" fontId="20" fillId="108" borderId="23" xfId="0" applyFont="1" applyFill="1" applyBorder="1" applyAlignment="1">
      <alignment horizontal="center" vertical="center" wrapText="1"/>
    </xf>
    <xf numFmtId="0" fontId="20" fillId="108" borderId="0" xfId="0" applyFont="1" applyFill="1" applyBorder="1" applyAlignment="1">
      <alignment horizontal="center" vertical="center" wrapText="1"/>
    </xf>
    <xf numFmtId="0" fontId="20" fillId="108" borderId="18" xfId="0" applyFont="1" applyFill="1" applyBorder="1" applyAlignment="1">
      <alignment horizontal="center" vertical="center" wrapText="1"/>
    </xf>
    <xf numFmtId="0" fontId="20" fillId="108" borderId="27" xfId="0" applyFont="1" applyFill="1" applyBorder="1" applyAlignment="1">
      <alignment horizontal="center" vertical="center" wrapText="1"/>
    </xf>
    <xf numFmtId="0" fontId="20" fillId="108" borderId="21" xfId="0" applyFont="1" applyFill="1" applyBorder="1" applyAlignment="1">
      <alignment horizontal="center" vertical="center" wrapText="1"/>
    </xf>
    <xf numFmtId="0" fontId="20" fillId="108" borderId="25" xfId="0" applyFont="1" applyFill="1" applyBorder="1" applyAlignment="1">
      <alignment horizontal="center" vertical="center" wrapText="1"/>
    </xf>
    <xf numFmtId="0" fontId="20" fillId="90" borderId="228" xfId="0" applyFont="1" applyFill="1" applyBorder="1" applyAlignment="1" applyProtection="1">
      <alignment horizontal="center" vertical="center" wrapText="1"/>
    </xf>
    <xf numFmtId="0" fontId="20" fillId="90" borderId="229" xfId="0" applyFont="1" applyFill="1" applyBorder="1" applyAlignment="1" applyProtection="1">
      <alignment horizontal="center" vertical="center" wrapText="1"/>
    </xf>
    <xf numFmtId="0" fontId="20" fillId="90" borderId="230" xfId="0" applyFont="1" applyFill="1" applyBorder="1" applyAlignment="1" applyProtection="1">
      <alignment horizontal="center" vertical="center" wrapText="1"/>
    </xf>
    <xf numFmtId="0" fontId="20" fillId="90" borderId="13" xfId="0" applyFont="1" applyFill="1" applyBorder="1" applyAlignment="1" applyProtection="1">
      <alignment horizontal="center" vertical="center" wrapText="1"/>
    </xf>
    <xf numFmtId="0" fontId="20" fillId="90" borderId="0" xfId="0" applyFont="1" applyFill="1" applyBorder="1" applyAlignment="1" applyProtection="1">
      <alignment horizontal="center" vertical="center" wrapText="1"/>
    </xf>
    <xf numFmtId="0" fontId="20" fillId="90" borderId="14" xfId="0" applyFont="1" applyFill="1" applyBorder="1" applyAlignment="1" applyProtection="1">
      <alignment horizontal="center" vertical="center" wrapText="1"/>
    </xf>
    <xf numFmtId="0" fontId="20" fillId="90" borderId="238" xfId="0" applyFont="1" applyFill="1" applyBorder="1" applyAlignment="1" applyProtection="1">
      <alignment horizontal="center" vertical="center" wrapText="1"/>
    </xf>
    <xf numFmtId="0" fontId="20" fillId="90" borderId="108" xfId="0" applyFont="1" applyFill="1" applyBorder="1" applyAlignment="1" applyProtection="1">
      <alignment horizontal="center" vertical="center" wrapText="1"/>
    </xf>
    <xf numFmtId="0" fontId="20" fillId="90" borderId="237" xfId="0" applyFont="1" applyFill="1" applyBorder="1" applyAlignment="1" applyProtection="1">
      <alignment horizontal="center" vertical="center" wrapText="1"/>
    </xf>
    <xf numFmtId="0" fontId="0" fillId="90" borderId="47" xfId="0" applyFont="1" applyFill="1" applyBorder="1" applyAlignment="1" applyProtection="1">
      <alignment horizontal="left" vertical="center" indent="1"/>
      <protection locked="0"/>
    </xf>
    <xf numFmtId="0" fontId="0" fillId="90" borderId="74" xfId="0" applyFont="1" applyFill="1" applyBorder="1" applyAlignment="1" applyProtection="1">
      <alignment horizontal="left" vertical="center" indent="1"/>
      <protection locked="0"/>
    </xf>
    <xf numFmtId="0" fontId="0" fillId="90" borderId="60" xfId="0" applyFont="1" applyFill="1" applyBorder="1" applyAlignment="1" applyProtection="1">
      <alignment horizontal="left" vertical="center" indent="1"/>
      <protection locked="0"/>
    </xf>
    <xf numFmtId="0" fontId="0" fillId="90" borderId="76" xfId="0" applyFont="1" applyFill="1" applyBorder="1" applyAlignment="1" applyProtection="1">
      <alignment horizontal="left" vertical="center" indent="1"/>
      <protection locked="0"/>
    </xf>
    <xf numFmtId="0" fontId="25" fillId="0" borderId="42" xfId="0" applyFont="1" applyFill="1" applyBorder="1" applyAlignment="1" applyProtection="1">
      <alignment horizontal="center" vertical="center"/>
    </xf>
    <xf numFmtId="0" fontId="25" fillId="0" borderId="40" xfId="0" applyFont="1" applyFill="1" applyBorder="1" applyAlignment="1" applyProtection="1">
      <alignment horizontal="center" vertical="center"/>
    </xf>
    <xf numFmtId="0" fontId="77" fillId="11" borderId="192" xfId="0" applyFont="1" applyFill="1" applyBorder="1" applyAlignment="1" applyProtection="1">
      <alignment horizontal="center" vertical="center" textRotation="255" wrapText="1"/>
    </xf>
    <xf numFmtId="0" fontId="77" fillId="11" borderId="124" xfId="0" applyFont="1" applyFill="1" applyBorder="1" applyAlignment="1" applyProtection="1">
      <alignment horizontal="center" vertical="center" textRotation="255" wrapText="1"/>
    </xf>
    <xf numFmtId="49" fontId="22" fillId="0" borderId="193" xfId="0" applyNumberFormat="1" applyFont="1" applyFill="1" applyBorder="1" applyAlignment="1" applyProtection="1">
      <alignment horizontal="center" vertical="center" wrapText="1"/>
      <protection locked="0"/>
    </xf>
    <xf numFmtId="49" fontId="22" fillId="0" borderId="194" xfId="0" applyNumberFormat="1" applyFont="1" applyFill="1" applyBorder="1" applyAlignment="1" applyProtection="1">
      <alignment horizontal="center" vertical="center" wrapText="1"/>
      <protection locked="0"/>
    </xf>
    <xf numFmtId="49" fontId="22" fillId="0" borderId="195" xfId="0" applyNumberFormat="1" applyFont="1" applyFill="1" applyBorder="1" applyAlignment="1" applyProtection="1">
      <alignment horizontal="center" vertical="center" wrapText="1"/>
      <protection locked="0"/>
    </xf>
    <xf numFmtId="49" fontId="20" fillId="0" borderId="196" xfId="0" applyNumberFormat="1" applyFont="1" applyFill="1" applyBorder="1" applyAlignment="1" applyProtection="1">
      <alignment horizontal="center" vertical="center" wrapText="1"/>
      <protection locked="0"/>
    </xf>
    <xf numFmtId="49" fontId="20" fillId="0" borderId="194" xfId="0" applyNumberFormat="1" applyFont="1" applyFill="1" applyBorder="1" applyAlignment="1" applyProtection="1">
      <alignment horizontal="center" vertical="center" wrapText="1"/>
      <protection locked="0"/>
    </xf>
    <xf numFmtId="49" fontId="20" fillId="0" borderId="197" xfId="0" applyNumberFormat="1" applyFont="1" applyFill="1" applyBorder="1" applyAlignment="1" applyProtection="1">
      <alignment horizontal="center" vertical="center" wrapText="1"/>
      <protection locked="0"/>
    </xf>
    <xf numFmtId="49" fontId="22" fillId="0" borderId="193" xfId="0" applyNumberFormat="1" applyFont="1" applyFill="1" applyBorder="1" applyAlignment="1" applyProtection="1">
      <alignment vertical="center" wrapText="1"/>
      <protection locked="0"/>
    </xf>
    <xf numFmtId="49" fontId="22" fillId="0" borderId="195" xfId="0" applyNumberFormat="1" applyFont="1" applyFill="1" applyBorder="1" applyAlignment="1" applyProtection="1">
      <alignment vertical="center" wrapText="1"/>
      <protection locked="0"/>
    </xf>
    <xf numFmtId="49" fontId="22" fillId="0" borderId="125" xfId="0" applyNumberFormat="1" applyFont="1" applyFill="1" applyBorder="1" applyAlignment="1" applyProtection="1">
      <alignment horizontal="center" vertical="center" wrapText="1"/>
      <protection locked="0"/>
    </xf>
    <xf numFmtId="49" fontId="22" fillId="0" borderId="126" xfId="0" applyNumberFormat="1" applyFont="1" applyFill="1" applyBorder="1" applyAlignment="1" applyProtection="1">
      <alignment horizontal="center" vertical="center" wrapText="1"/>
      <protection locked="0"/>
    </xf>
    <xf numFmtId="49" fontId="22" fillId="0" borderId="127" xfId="0" applyNumberFormat="1" applyFont="1" applyFill="1" applyBorder="1" applyAlignment="1" applyProtection="1">
      <alignment horizontal="center" vertical="center" wrapText="1"/>
      <protection locked="0"/>
    </xf>
    <xf numFmtId="49" fontId="20" fillId="0" borderId="128" xfId="0" applyNumberFormat="1" applyFont="1" applyFill="1" applyBorder="1" applyAlignment="1" applyProtection="1">
      <alignment horizontal="center" vertical="center" wrapText="1"/>
      <protection locked="0"/>
    </xf>
    <xf numFmtId="49" fontId="20" fillId="0" borderId="126" xfId="0" applyNumberFormat="1" applyFont="1" applyFill="1" applyBorder="1" applyAlignment="1" applyProtection="1">
      <alignment horizontal="center" vertical="center" wrapText="1"/>
      <protection locked="0"/>
    </xf>
    <xf numFmtId="49" fontId="20" fillId="0" borderId="129" xfId="0" applyNumberFormat="1" applyFont="1" applyFill="1" applyBorder="1" applyAlignment="1" applyProtection="1">
      <alignment horizontal="center" vertical="center" wrapText="1"/>
      <protection locked="0"/>
    </xf>
    <xf numFmtId="49" fontId="22" fillId="0" borderId="125" xfId="0" applyNumberFormat="1" applyFont="1" applyFill="1" applyBorder="1" applyAlignment="1" applyProtection="1">
      <alignment vertical="center" wrapText="1"/>
      <protection locked="0"/>
    </xf>
    <xf numFmtId="49" fontId="22" fillId="0" borderId="127" xfId="0" applyNumberFormat="1" applyFont="1" applyFill="1" applyBorder="1" applyAlignment="1" applyProtection="1">
      <alignment vertical="center" wrapText="1"/>
      <protection locked="0"/>
    </xf>
    <xf numFmtId="49" fontId="22" fillId="0" borderId="114" xfId="0" applyNumberFormat="1" applyFont="1" applyFill="1" applyBorder="1" applyAlignment="1" applyProtection="1">
      <alignment horizontal="center" vertical="center" wrapText="1"/>
      <protection locked="0"/>
    </xf>
    <xf numFmtId="49" fontId="22" fillId="0" borderId="115" xfId="0" applyNumberFormat="1" applyFont="1" applyFill="1" applyBorder="1" applyAlignment="1" applyProtection="1">
      <alignment horizontal="center" vertical="center" wrapText="1"/>
      <protection locked="0"/>
    </xf>
    <xf numFmtId="49" fontId="22" fillId="0" borderId="116" xfId="0" applyNumberFormat="1" applyFont="1" applyFill="1" applyBorder="1" applyAlignment="1" applyProtection="1">
      <alignment horizontal="center" vertical="center" wrapText="1"/>
      <protection locked="0"/>
    </xf>
    <xf numFmtId="49" fontId="20" fillId="0" borderId="117" xfId="0" applyNumberFormat="1" applyFont="1" applyFill="1" applyBorder="1" applyAlignment="1" applyProtection="1">
      <alignment horizontal="center" vertical="center" wrapText="1"/>
      <protection locked="0"/>
    </xf>
    <xf numFmtId="49" fontId="20" fillId="0" borderId="115" xfId="0" applyNumberFormat="1" applyFont="1" applyFill="1" applyBorder="1" applyAlignment="1" applyProtection="1">
      <alignment horizontal="center" vertical="center" wrapText="1"/>
      <protection locked="0"/>
    </xf>
    <xf numFmtId="49" fontId="20" fillId="0" borderId="118" xfId="0" applyNumberFormat="1" applyFont="1" applyFill="1" applyBorder="1" applyAlignment="1" applyProtection="1">
      <alignment horizontal="center" vertical="center" wrapText="1"/>
      <protection locked="0"/>
    </xf>
    <xf numFmtId="49" fontId="22" fillId="0" borderId="119" xfId="0" applyNumberFormat="1" applyFont="1" applyFill="1" applyBorder="1" applyAlignment="1" applyProtection="1">
      <alignment horizontal="center" vertical="center" wrapText="1"/>
      <protection locked="0"/>
    </xf>
    <xf numFmtId="49" fontId="20" fillId="28" borderId="200" xfId="0" applyNumberFormat="1" applyFont="1" applyFill="1" applyBorder="1" applyAlignment="1">
      <alignment horizontal="center" vertical="center"/>
    </xf>
    <xf numFmtId="49" fontId="20" fillId="28" borderId="95" xfId="0" applyNumberFormat="1" applyFont="1" applyFill="1" applyBorder="1" applyAlignment="1">
      <alignment horizontal="center" vertical="center"/>
    </xf>
    <xf numFmtId="49" fontId="20" fillId="28" borderId="201" xfId="0" applyNumberFormat="1" applyFont="1" applyFill="1" applyBorder="1" applyAlignment="1">
      <alignment horizontal="center" vertical="center"/>
    </xf>
    <xf numFmtId="0" fontId="22" fillId="28" borderId="94" xfId="0" applyFont="1" applyFill="1" applyBorder="1" applyAlignment="1" applyProtection="1">
      <alignment horizontal="center" vertical="center"/>
    </xf>
    <xf numFmtId="0" fontId="22" fillId="28" borderId="96" xfId="0" applyFont="1" applyFill="1" applyBorder="1" applyAlignment="1" applyProtection="1">
      <alignment horizontal="center" vertical="center"/>
    </xf>
    <xf numFmtId="0" fontId="77" fillId="11" borderId="61" xfId="0" applyFont="1" applyFill="1" applyBorder="1" applyAlignment="1" applyProtection="1">
      <alignment horizontal="center" vertical="center" textRotation="255"/>
    </xf>
    <xf numFmtId="0" fontId="77" fillId="11" borderId="113" xfId="0" applyFont="1" applyFill="1" applyBorder="1" applyAlignment="1" applyProtection="1">
      <alignment horizontal="center" vertical="center" textRotation="255"/>
    </xf>
    <xf numFmtId="49" fontId="22" fillId="0" borderId="62" xfId="0" applyNumberFormat="1" applyFont="1" applyFill="1" applyBorder="1" applyAlignment="1" applyProtection="1">
      <alignment horizontal="center" vertical="center" wrapText="1"/>
      <protection locked="0"/>
    </xf>
    <xf numFmtId="49" fontId="22" fillId="0" borderId="63" xfId="0" applyNumberFormat="1" applyFont="1" applyFill="1" applyBorder="1" applyAlignment="1" applyProtection="1">
      <alignment horizontal="center" vertical="center" wrapText="1"/>
      <protection locked="0"/>
    </xf>
    <xf numFmtId="49" fontId="22" fillId="0" borderId="64" xfId="0" applyNumberFormat="1" applyFont="1" applyFill="1" applyBorder="1" applyAlignment="1" applyProtection="1">
      <alignment horizontal="center" vertical="center" wrapText="1"/>
      <protection locked="0"/>
    </xf>
    <xf numFmtId="49" fontId="20" fillId="0" borderId="82" xfId="0" applyNumberFormat="1" applyFont="1" applyFill="1" applyBorder="1" applyAlignment="1" applyProtection="1">
      <alignment horizontal="center" vertical="center" wrapText="1"/>
      <protection locked="0"/>
    </xf>
    <xf numFmtId="49" fontId="20" fillId="0" borderId="63" xfId="0" applyNumberFormat="1" applyFont="1" applyFill="1" applyBorder="1" applyAlignment="1" applyProtection="1">
      <alignment horizontal="center" vertical="center" wrapText="1"/>
      <protection locked="0"/>
    </xf>
    <xf numFmtId="49" fontId="20" fillId="0" borderId="81" xfId="0" applyNumberFormat="1" applyFont="1" applyFill="1" applyBorder="1" applyAlignment="1" applyProtection="1">
      <alignment horizontal="center" vertical="center" wrapText="1"/>
      <protection locked="0"/>
    </xf>
    <xf numFmtId="49" fontId="22" fillId="0" borderId="65" xfId="0" applyNumberFormat="1" applyFont="1" applyFill="1" applyBorder="1" applyAlignment="1" applyProtection="1">
      <alignment horizontal="center" vertical="center" wrapText="1"/>
      <protection locked="0"/>
    </xf>
    <xf numFmtId="0" fontId="22" fillId="0" borderId="66" xfId="0" applyFont="1" applyFill="1" applyBorder="1" applyAlignment="1" applyProtection="1">
      <alignment horizontal="center" vertical="center" wrapText="1"/>
      <protection locked="0"/>
    </xf>
    <xf numFmtId="0" fontId="22" fillId="0" borderId="84" xfId="0" applyFont="1" applyFill="1" applyBorder="1" applyAlignment="1" applyProtection="1">
      <alignment horizontal="center" vertical="center" wrapText="1"/>
      <protection locked="0"/>
    </xf>
    <xf numFmtId="0" fontId="22" fillId="0" borderId="131" xfId="0" applyFont="1" applyFill="1" applyBorder="1" applyAlignment="1" applyProtection="1">
      <alignment horizontal="center" vertical="center" wrapText="1"/>
      <protection locked="0"/>
    </xf>
    <xf numFmtId="0" fontId="22" fillId="0" borderId="132" xfId="0" applyFont="1" applyFill="1" applyBorder="1" applyAlignment="1" applyProtection="1">
      <alignment horizontal="center" vertical="center" wrapText="1"/>
      <protection locked="0"/>
    </xf>
    <xf numFmtId="0" fontId="22" fillId="82" borderId="209" xfId="0" applyFont="1" applyFill="1" applyBorder="1" applyAlignment="1" applyProtection="1">
      <alignment horizontal="center" vertical="center" wrapText="1"/>
      <protection locked="0"/>
    </xf>
    <xf numFmtId="0" fontId="22" fillId="82" borderId="66" xfId="0" applyFont="1" applyFill="1" applyBorder="1" applyAlignment="1" applyProtection="1">
      <alignment horizontal="center" vertical="center" wrapText="1"/>
      <protection locked="0"/>
    </xf>
    <xf numFmtId="0" fontId="22" fillId="93" borderId="213" xfId="0" applyFont="1" applyFill="1" applyBorder="1" applyAlignment="1">
      <alignment horizontal="center" vertical="center" wrapText="1"/>
    </xf>
    <xf numFmtId="0" fontId="22" fillId="93" borderId="95" xfId="0" applyFont="1" applyFill="1" applyBorder="1" applyAlignment="1">
      <alignment horizontal="center" vertical="center" wrapText="1"/>
    </xf>
    <xf numFmtId="0" fontId="22" fillId="93" borderId="202" xfId="0" applyFont="1" applyFill="1" applyBorder="1" applyAlignment="1">
      <alignment horizontal="center" vertical="center" wrapText="1"/>
    </xf>
    <xf numFmtId="0" fontId="22" fillId="84" borderId="213" xfId="0" applyFont="1" applyFill="1" applyBorder="1" applyAlignment="1">
      <alignment horizontal="center" vertical="center" wrapText="1"/>
    </xf>
    <xf numFmtId="0" fontId="22" fillId="84" borderId="95" xfId="0" applyFont="1" applyFill="1" applyBorder="1" applyAlignment="1">
      <alignment horizontal="center" vertical="center" wrapText="1"/>
    </xf>
    <xf numFmtId="0" fontId="22" fillId="84" borderId="202" xfId="0" applyFont="1" applyFill="1" applyBorder="1" applyAlignment="1">
      <alignment horizontal="center" vertical="center" wrapText="1"/>
    </xf>
    <xf numFmtId="0" fontId="22" fillId="28" borderId="213" xfId="0" applyFont="1" applyFill="1" applyBorder="1" applyAlignment="1">
      <alignment horizontal="center" vertical="center" wrapText="1"/>
    </xf>
    <xf numFmtId="0" fontId="22" fillId="28" borderId="95" xfId="0" applyFont="1" applyFill="1" applyBorder="1" applyAlignment="1">
      <alignment horizontal="center" vertical="center" wrapText="1"/>
    </xf>
    <xf numFmtId="0" fontId="22" fillId="28" borderId="202" xfId="0" applyFont="1" applyFill="1" applyBorder="1" applyAlignment="1">
      <alignment horizontal="center" vertical="center" wrapText="1"/>
    </xf>
    <xf numFmtId="0" fontId="22" fillId="91" borderId="209" xfId="0" applyFont="1" applyFill="1" applyBorder="1" applyAlignment="1" applyProtection="1">
      <alignment horizontal="center" vertical="center" wrapText="1"/>
      <protection locked="0"/>
    </xf>
    <xf numFmtId="0" fontId="22" fillId="91" borderId="66" xfId="0" applyFont="1" applyFill="1" applyBorder="1" applyAlignment="1" applyProtection="1">
      <alignment horizontal="center" vertical="center" wrapText="1"/>
      <protection locked="0"/>
    </xf>
    <xf numFmtId="0" fontId="22" fillId="0" borderId="198" xfId="0" applyFont="1" applyFill="1" applyBorder="1" applyAlignment="1" applyProtection="1">
      <alignment horizontal="center" vertical="center" wrapText="1"/>
      <protection locked="0"/>
    </xf>
    <xf numFmtId="0" fontId="22" fillId="91" borderId="136" xfId="0" applyFont="1" applyFill="1" applyBorder="1" applyAlignment="1" applyProtection="1">
      <alignment horizontal="center" vertical="center" wrapText="1"/>
      <protection locked="0"/>
    </xf>
    <xf numFmtId="0" fontId="22" fillId="91" borderId="122" xfId="0" applyFont="1" applyFill="1" applyBorder="1" applyAlignment="1" applyProtection="1">
      <alignment horizontal="center" vertical="center" wrapText="1"/>
      <protection locked="0"/>
    </xf>
    <xf numFmtId="0" fontId="22" fillId="0" borderId="122" xfId="0" applyFont="1" applyFill="1" applyBorder="1" applyAlignment="1" applyProtection="1">
      <alignment horizontal="center" vertical="center" wrapText="1"/>
      <protection locked="0"/>
    </xf>
    <xf numFmtId="0" fontId="22" fillId="0" borderId="123" xfId="0" applyFont="1" applyFill="1" applyBorder="1" applyAlignment="1" applyProtection="1">
      <alignment horizontal="center" vertical="center" wrapText="1"/>
      <protection locked="0"/>
    </xf>
    <xf numFmtId="0" fontId="22" fillId="82" borderId="136" xfId="0" applyFont="1" applyFill="1" applyBorder="1" applyAlignment="1" applyProtection="1">
      <alignment horizontal="center" vertical="center" wrapText="1"/>
      <protection locked="0"/>
    </xf>
    <xf numFmtId="0" fontId="22" fillId="82" borderId="122" xfId="0" applyFont="1" applyFill="1" applyBorder="1" applyAlignment="1" applyProtection="1">
      <alignment horizontal="center" vertical="center" wrapText="1"/>
      <protection locked="0"/>
    </xf>
    <xf numFmtId="0" fontId="20" fillId="0" borderId="211" xfId="0" applyFont="1" applyFill="1" applyBorder="1" applyAlignment="1" applyProtection="1">
      <alignment horizontal="center" vertical="center" wrapText="1"/>
      <protection locked="0"/>
    </xf>
    <xf numFmtId="0" fontId="20" fillId="0" borderId="177" xfId="0" applyFont="1" applyFill="1" applyBorder="1" applyAlignment="1" applyProtection="1">
      <alignment horizontal="center" vertical="center" wrapText="1"/>
      <protection locked="0"/>
    </xf>
    <xf numFmtId="0" fontId="20" fillId="0" borderId="212" xfId="0" applyFont="1" applyFill="1" applyBorder="1" applyAlignment="1" applyProtection="1">
      <alignment horizontal="center" vertical="center" wrapText="1"/>
      <protection locked="0"/>
    </xf>
    <xf numFmtId="0" fontId="20" fillId="0" borderId="207" xfId="0" applyFont="1" applyFill="1" applyBorder="1" applyAlignment="1" applyProtection="1">
      <alignment horizontal="center" vertical="center" wrapText="1"/>
      <protection locked="0"/>
    </xf>
    <xf numFmtId="0" fontId="20" fillId="0" borderId="130" xfId="0" applyFont="1" applyFill="1" applyBorder="1" applyAlignment="1" applyProtection="1">
      <alignment horizontal="center" vertical="center" wrapText="1"/>
      <protection locked="0"/>
    </xf>
    <xf numFmtId="0" fontId="20" fillId="0" borderId="208" xfId="0" applyFont="1" applyFill="1" applyBorder="1" applyAlignment="1" applyProtection="1">
      <alignment horizontal="center" vertical="center" wrapText="1"/>
      <protection locked="0"/>
    </xf>
    <xf numFmtId="0" fontId="22" fillId="106" borderId="191" xfId="0" applyFont="1" applyFill="1" applyBorder="1" applyAlignment="1" applyProtection="1">
      <alignment horizontal="center" vertical="center" wrapText="1"/>
      <protection locked="0"/>
    </xf>
    <xf numFmtId="0" fontId="22" fillId="106" borderId="180" xfId="0" applyFont="1" applyFill="1" applyBorder="1" applyAlignment="1" applyProtection="1">
      <alignment horizontal="center" vertical="center" wrapText="1"/>
      <protection locked="0"/>
    </xf>
    <xf numFmtId="0" fontId="22" fillId="106" borderId="131" xfId="0" applyFont="1" applyFill="1" applyBorder="1" applyAlignment="1" applyProtection="1">
      <alignment horizontal="center" vertical="center" wrapText="1"/>
      <protection locked="0"/>
    </xf>
    <xf numFmtId="0" fontId="22" fillId="91" borderId="131" xfId="0" applyFont="1" applyFill="1" applyBorder="1" applyAlignment="1" applyProtection="1">
      <alignment horizontal="center" vertical="center" wrapText="1"/>
      <protection locked="0"/>
    </xf>
    <xf numFmtId="0" fontId="22" fillId="91" borderId="191" xfId="0" applyFont="1" applyFill="1" applyBorder="1" applyAlignment="1" applyProtection="1">
      <alignment horizontal="center" vertical="center" wrapText="1"/>
      <protection locked="0"/>
    </xf>
    <xf numFmtId="0" fontId="22" fillId="91" borderId="180" xfId="0" applyFont="1" applyFill="1" applyBorder="1" applyAlignment="1" applyProtection="1">
      <alignment horizontal="center" vertical="center" wrapText="1"/>
      <protection locked="0"/>
    </xf>
    <xf numFmtId="0" fontId="22" fillId="82" borderId="131" xfId="0" applyFont="1" applyFill="1" applyBorder="1" applyAlignment="1" applyProtection="1">
      <alignment horizontal="center" vertical="center" wrapText="1"/>
      <protection locked="0"/>
    </xf>
    <xf numFmtId="0" fontId="40" fillId="0" borderId="102" xfId="0" applyNumberFormat="1" applyFont="1" applyBorder="1" applyAlignment="1" applyProtection="1">
      <alignment horizontal="center" vertical="center" wrapText="1"/>
    </xf>
    <xf numFmtId="0" fontId="40" fillId="0" borderId="103" xfId="0" applyNumberFormat="1" applyFont="1" applyBorder="1" applyAlignment="1" applyProtection="1">
      <alignment horizontal="center" vertical="center" wrapText="1"/>
    </xf>
    <xf numFmtId="49" fontId="40" fillId="106" borderId="104" xfId="0" applyNumberFormat="1" applyFont="1" applyFill="1" applyBorder="1" applyAlignment="1" applyProtection="1">
      <alignment horizontal="center" vertical="center" wrapText="1"/>
    </xf>
    <xf numFmtId="0" fontId="40" fillId="106" borderId="105" xfId="0" applyNumberFormat="1" applyFont="1" applyFill="1" applyBorder="1" applyAlignment="1" applyProtection="1">
      <alignment horizontal="center" vertical="center" wrapText="1"/>
    </xf>
    <xf numFmtId="49" fontId="40" fillId="91" borderId="105" xfId="0" applyNumberFormat="1" applyFont="1" applyFill="1" applyBorder="1" applyAlignment="1" applyProtection="1">
      <alignment horizontal="center" vertical="center" wrapText="1"/>
    </xf>
    <xf numFmtId="0" fontId="40" fillId="91" borderId="105" xfId="0" applyNumberFormat="1" applyFont="1" applyFill="1" applyBorder="1" applyAlignment="1" applyProtection="1">
      <alignment horizontal="center" vertical="center" wrapText="1"/>
    </xf>
    <xf numFmtId="49" fontId="40" fillId="82" borderId="105" xfId="0" applyNumberFormat="1" applyFont="1" applyFill="1" applyBorder="1" applyAlignment="1" applyProtection="1">
      <alignment horizontal="center" vertical="center" wrapText="1"/>
    </xf>
    <xf numFmtId="0" fontId="40" fillId="82" borderId="105" xfId="0" applyNumberFormat="1" applyFont="1" applyFill="1" applyBorder="1" applyAlignment="1" applyProtection="1">
      <alignment horizontal="center" vertical="center" wrapText="1"/>
    </xf>
    <xf numFmtId="49" fontId="40" fillId="0" borderId="105" xfId="0" applyNumberFormat="1" applyFont="1" applyBorder="1" applyAlignment="1" applyProtection="1">
      <alignment horizontal="center" vertical="center" wrapText="1"/>
    </xf>
    <xf numFmtId="0" fontId="40" fillId="0" borderId="105" xfId="0" applyNumberFormat="1" applyFont="1" applyBorder="1" applyAlignment="1" applyProtection="1">
      <alignment horizontal="center" vertical="center" wrapText="1"/>
    </xf>
    <xf numFmtId="0" fontId="40" fillId="0" borderId="106" xfId="0" applyNumberFormat="1" applyFont="1" applyBorder="1" applyAlignment="1" applyProtection="1">
      <alignment horizontal="center" vertical="center" wrapText="1"/>
    </xf>
    <xf numFmtId="0" fontId="40" fillId="82" borderId="102" xfId="0" applyNumberFormat="1" applyFont="1" applyFill="1" applyBorder="1" applyAlignment="1" applyProtection="1">
      <alignment horizontal="center" vertical="center" wrapText="1"/>
    </xf>
    <xf numFmtId="0" fontId="22" fillId="109" borderId="209" xfId="0" applyFont="1" applyFill="1" applyBorder="1" applyAlignment="1" applyProtection="1">
      <alignment horizontal="center" vertical="center" wrapText="1"/>
      <protection locked="0"/>
    </xf>
    <xf numFmtId="0" fontId="22" fillId="109" borderId="66" xfId="0" applyFont="1" applyFill="1" applyBorder="1" applyAlignment="1" applyProtection="1">
      <alignment horizontal="center" vertical="center" wrapText="1"/>
      <protection locked="0"/>
    </xf>
    <xf numFmtId="0" fontId="22" fillId="84" borderId="191" xfId="0" applyFont="1" applyFill="1" applyBorder="1" applyAlignment="1" applyProtection="1">
      <alignment horizontal="center" vertical="center" wrapText="1"/>
      <protection locked="0"/>
    </xf>
    <xf numFmtId="0" fontId="22" fillId="84" borderId="180" xfId="0" applyFont="1" applyFill="1" applyBorder="1" applyAlignment="1" applyProtection="1">
      <alignment horizontal="center" vertical="center" wrapText="1"/>
      <protection locked="0"/>
    </xf>
    <xf numFmtId="0" fontId="22" fillId="118" borderId="191" xfId="0" applyFont="1" applyFill="1" applyBorder="1" applyAlignment="1" applyProtection="1">
      <alignment horizontal="center" vertical="center" wrapText="1"/>
      <protection locked="0"/>
    </xf>
    <xf numFmtId="0" fontId="22" fillId="118" borderId="180" xfId="0" applyFont="1" applyFill="1" applyBorder="1" applyAlignment="1" applyProtection="1">
      <alignment horizontal="center" vertical="center" wrapText="1"/>
      <protection locked="0"/>
    </xf>
    <xf numFmtId="0" fontId="22" fillId="0" borderId="32" xfId="0" applyFont="1" applyFill="1" applyBorder="1" applyAlignment="1" applyProtection="1">
      <alignment horizontal="center" vertical="center" wrapText="1"/>
      <protection locked="0"/>
    </xf>
    <xf numFmtId="0" fontId="20" fillId="0" borderId="94" xfId="0" applyFont="1" applyFill="1" applyBorder="1" applyAlignment="1" applyProtection="1">
      <alignment horizontal="center" vertical="center" wrapText="1"/>
      <protection locked="0"/>
    </xf>
    <xf numFmtId="0" fontId="20" fillId="0" borderId="95" xfId="0" applyFont="1" applyFill="1" applyBorder="1" applyAlignment="1" applyProtection="1">
      <alignment horizontal="center" vertical="center" wrapText="1"/>
      <protection locked="0"/>
    </xf>
    <xf numFmtId="0" fontId="20" fillId="0" borderId="256" xfId="0" applyFont="1" applyFill="1" applyBorder="1" applyAlignment="1" applyProtection="1">
      <alignment horizontal="center" vertical="center" wrapText="1"/>
      <protection locked="0"/>
    </xf>
    <xf numFmtId="0" fontId="22" fillId="111" borderId="213" xfId="0" applyFont="1" applyFill="1" applyBorder="1" applyAlignment="1">
      <alignment horizontal="center" vertical="center" wrapText="1"/>
    </xf>
    <xf numFmtId="0" fontId="22" fillId="111" borderId="95" xfId="0" applyFont="1" applyFill="1" applyBorder="1" applyAlignment="1">
      <alignment horizontal="center" vertical="center" wrapText="1"/>
    </xf>
    <xf numFmtId="0" fontId="22" fillId="111" borderId="202" xfId="0" applyFont="1" applyFill="1" applyBorder="1" applyAlignment="1">
      <alignment horizontal="center" vertical="center" wrapText="1"/>
    </xf>
    <xf numFmtId="0" fontId="22" fillId="109" borderId="79" xfId="0" applyFont="1" applyFill="1" applyBorder="1" applyAlignment="1" applyProtection="1">
      <alignment horizontal="center" vertical="center" wrapText="1"/>
      <protection locked="0"/>
    </xf>
    <xf numFmtId="0" fontId="22" fillId="109" borderId="34" xfId="0" applyFont="1" applyFill="1" applyBorder="1" applyAlignment="1" applyProtection="1">
      <alignment horizontal="center" vertical="center" wrapText="1"/>
      <protection locked="0"/>
    </xf>
    <xf numFmtId="0" fontId="22" fillId="109" borderId="35" xfId="0" applyFont="1" applyFill="1" applyBorder="1" applyAlignment="1" applyProtection="1">
      <alignment horizontal="center" vertical="center" wrapText="1"/>
      <protection locked="0"/>
    </xf>
    <xf numFmtId="0" fontId="20" fillId="0" borderId="79" xfId="0" applyFont="1" applyFill="1" applyBorder="1" applyAlignment="1" applyProtection="1">
      <alignment horizontal="center" vertical="center" wrapText="1"/>
      <protection locked="0"/>
    </xf>
    <xf numFmtId="0" fontId="20" fillId="0" borderId="34" xfId="0" applyFont="1" applyFill="1" applyBorder="1" applyAlignment="1" applyProtection="1">
      <alignment horizontal="center" vertical="center" wrapText="1"/>
      <protection locked="0"/>
    </xf>
    <xf numFmtId="0" fontId="20" fillId="0" borderId="80" xfId="0" applyFont="1" applyFill="1" applyBorder="1" applyAlignment="1" applyProtection="1">
      <alignment horizontal="center" vertical="center" wrapText="1"/>
      <protection locked="0"/>
    </xf>
    <xf numFmtId="0" fontId="20" fillId="0" borderId="120" xfId="0" applyFont="1" applyFill="1" applyBorder="1" applyAlignment="1" applyProtection="1">
      <alignment horizontal="center" vertical="center" wrapText="1"/>
      <protection locked="0"/>
    </xf>
    <xf numFmtId="0" fontId="20" fillId="0" borderId="119" xfId="0" applyFont="1" applyFill="1" applyBorder="1" applyAlignment="1" applyProtection="1">
      <alignment horizontal="center" vertical="center" wrapText="1"/>
      <protection locked="0"/>
    </xf>
    <xf numFmtId="0" fontId="20" fillId="0" borderId="121" xfId="0" applyFont="1" applyFill="1" applyBorder="1" applyAlignment="1" applyProtection="1">
      <alignment horizontal="center" vertical="center" wrapText="1"/>
      <protection locked="0"/>
    </xf>
    <xf numFmtId="0" fontId="22" fillId="109" borderId="136" xfId="0" applyFont="1" applyFill="1" applyBorder="1" applyAlignment="1" applyProtection="1">
      <alignment horizontal="center" vertical="center" wrapText="1"/>
      <protection locked="0"/>
    </xf>
    <xf numFmtId="0" fontId="22" fillId="109" borderId="122" xfId="0" applyFont="1" applyFill="1" applyBorder="1" applyAlignment="1" applyProtection="1">
      <alignment horizontal="center" vertical="center" wrapText="1"/>
      <protection locked="0"/>
    </xf>
    <xf numFmtId="0" fontId="20" fillId="0" borderId="77" xfId="0" applyFont="1" applyFill="1" applyBorder="1" applyAlignment="1" applyProtection="1">
      <alignment horizontal="center" vertical="center" wrapText="1"/>
      <protection locked="0"/>
    </xf>
    <xf numFmtId="0" fontId="20" fillId="0" borderId="65" xfId="0" applyFont="1" applyFill="1" applyBorder="1" applyAlignment="1" applyProtection="1">
      <alignment horizontal="center" vertical="center" wrapText="1"/>
      <protection locked="0"/>
    </xf>
    <xf numFmtId="0" fontId="20" fillId="0" borderId="78" xfId="0" applyFont="1" applyFill="1" applyBorder="1" applyAlignment="1" applyProtection="1">
      <alignment horizontal="center" vertical="center" wrapText="1"/>
      <protection locked="0"/>
    </xf>
    <xf numFmtId="0" fontId="20" fillId="24" borderId="254" xfId="0" applyFont="1" applyFill="1" applyBorder="1" applyAlignment="1" applyProtection="1">
      <alignment horizontal="left" vertical="center" wrapText="1"/>
      <protection locked="0"/>
    </xf>
    <xf numFmtId="0" fontId="20" fillId="24" borderId="261" xfId="0" applyFont="1" applyFill="1" applyBorder="1" applyAlignment="1" applyProtection="1">
      <alignment horizontal="left" vertical="center" wrapText="1"/>
      <protection locked="0"/>
    </xf>
    <xf numFmtId="0" fontId="20" fillId="24" borderId="262" xfId="0" applyFont="1" applyFill="1" applyBorder="1" applyAlignment="1" applyProtection="1">
      <alignment horizontal="left" vertical="center" wrapText="1"/>
      <protection locked="0"/>
    </xf>
    <xf numFmtId="0" fontId="22" fillId="109" borderId="191" xfId="0" applyFont="1" applyFill="1" applyBorder="1" applyAlignment="1" applyProtection="1">
      <alignment horizontal="center" vertical="center" wrapText="1"/>
      <protection locked="0"/>
    </xf>
    <xf numFmtId="0" fontId="22" fillId="109" borderId="180" xfId="0" applyFont="1" applyFill="1" applyBorder="1" applyAlignment="1" applyProtection="1">
      <alignment horizontal="center" vertical="center" wrapText="1"/>
      <protection locked="0"/>
    </xf>
    <xf numFmtId="0" fontId="22" fillId="0" borderId="86" xfId="0" applyFont="1" applyFill="1" applyBorder="1" applyAlignment="1" applyProtection="1">
      <alignment horizontal="center" vertical="center" wrapText="1"/>
      <protection locked="0"/>
    </xf>
    <xf numFmtId="0" fontId="22" fillId="82" borderId="35" xfId="0" applyFont="1" applyFill="1" applyBorder="1" applyAlignment="1" applyProtection="1">
      <alignment horizontal="center" vertical="center" wrapText="1"/>
      <protection locked="0"/>
    </xf>
    <xf numFmtId="0" fontId="22" fillId="82" borderId="32" xfId="0" applyFont="1" applyFill="1" applyBorder="1" applyAlignment="1" applyProtection="1">
      <alignment horizontal="center" vertical="center" wrapText="1"/>
      <protection locked="0"/>
    </xf>
    <xf numFmtId="0" fontId="20" fillId="27" borderId="43" xfId="0" applyFont="1" applyFill="1" applyBorder="1" applyAlignment="1" applyProtection="1">
      <alignment horizontal="center" vertical="center" textRotation="255"/>
    </xf>
    <xf numFmtId="0" fontId="51" fillId="0" borderId="193" xfId="0" applyFont="1" applyFill="1" applyBorder="1" applyAlignment="1" applyProtection="1">
      <alignment horizontal="center" vertical="center" wrapText="1"/>
      <protection locked="0"/>
    </xf>
    <xf numFmtId="0" fontId="51" fillId="0" borderId="195" xfId="0" applyFont="1" applyFill="1" applyBorder="1" applyAlignment="1" applyProtection="1">
      <alignment horizontal="center" vertical="center" wrapText="1"/>
      <protection locked="0"/>
    </xf>
    <xf numFmtId="49" fontId="20" fillId="0" borderId="190" xfId="0" applyNumberFormat="1" applyFont="1" applyFill="1" applyBorder="1" applyAlignment="1" applyProtection="1">
      <alignment horizontal="center" vertical="center"/>
      <protection locked="0"/>
    </xf>
    <xf numFmtId="49" fontId="20" fillId="0" borderId="197" xfId="0" applyNumberFormat="1" applyFont="1" applyFill="1" applyBorder="1" applyAlignment="1" applyProtection="1">
      <alignment horizontal="center" vertical="center"/>
      <protection locked="0"/>
    </xf>
    <xf numFmtId="49" fontId="20" fillId="24" borderId="253" xfId="0" applyNumberFormat="1" applyFont="1" applyFill="1" applyBorder="1" applyAlignment="1" applyProtection="1">
      <alignment horizontal="center" vertical="center" wrapText="1"/>
      <protection locked="0"/>
    </xf>
    <xf numFmtId="0" fontId="22" fillId="119" borderId="191" xfId="0" applyFont="1" applyFill="1" applyBorder="1" applyAlignment="1" applyProtection="1">
      <alignment horizontal="center" vertical="center" wrapText="1"/>
      <protection locked="0"/>
    </xf>
    <xf numFmtId="0" fontId="22" fillId="119" borderId="180" xfId="0" applyFont="1" applyFill="1" applyBorder="1" applyAlignment="1" applyProtection="1">
      <alignment horizontal="center" vertical="center" wrapText="1"/>
      <protection locked="0"/>
    </xf>
    <xf numFmtId="0" fontId="45" fillId="0" borderId="0" xfId="0" applyFont="1" applyFill="1" applyBorder="1" applyAlignment="1" applyProtection="1">
      <alignment horizontal="center" vertical="center"/>
      <protection locked="0"/>
    </xf>
    <xf numFmtId="0" fontId="40" fillId="0" borderId="11" xfId="0" applyFont="1" applyBorder="1" applyAlignment="1" applyProtection="1">
      <alignment horizontal="center" vertical="center"/>
    </xf>
    <xf numFmtId="0" fontId="20" fillId="0" borderId="13" xfId="0" applyFont="1" applyFill="1" applyBorder="1" applyAlignment="1" applyProtection="1">
      <alignment horizontal="left" vertical="center"/>
    </xf>
    <xf numFmtId="0" fontId="46" fillId="0" borderId="0" xfId="0" applyFont="1" applyFill="1" applyBorder="1" applyAlignment="1" applyProtection="1">
      <alignment horizontal="center" vertical="center"/>
      <protection locked="0"/>
    </xf>
    <xf numFmtId="0" fontId="49" fillId="0" borderId="0" xfId="0" applyFont="1" applyFill="1" applyBorder="1" applyAlignment="1" applyProtection="1">
      <alignment horizontal="center" vertical="center"/>
      <protection locked="0"/>
    </xf>
    <xf numFmtId="0" fontId="43" fillId="0" borderId="0" xfId="0" applyFont="1" applyBorder="1" applyAlignment="1">
      <alignment horizontal="left" vertical="center" wrapText="1"/>
    </xf>
    <xf numFmtId="0" fontId="47" fillId="0" borderId="13" xfId="0" applyFont="1" applyFill="1" applyBorder="1" applyAlignment="1" applyProtection="1">
      <alignment horizontal="center" vertical="center"/>
      <protection locked="0"/>
    </xf>
    <xf numFmtId="0" fontId="61" fillId="0" borderId="0" xfId="0" applyFont="1" applyFill="1" applyBorder="1" applyAlignment="1" applyProtection="1">
      <alignment horizontal="center" vertical="center"/>
      <protection locked="0"/>
    </xf>
    <xf numFmtId="0" fontId="0" fillId="0" borderId="0" xfId="0" applyFill="1" applyBorder="1" applyAlignment="1" applyProtection="1">
      <alignment horizontal="center" vertical="center"/>
      <protection locked="0"/>
    </xf>
    <xf numFmtId="0" fontId="61" fillId="0" borderId="0" xfId="0" applyFont="1" applyFill="1" applyBorder="1" applyAlignment="1" applyProtection="1">
      <alignment horizontal="center" vertical="center" wrapText="1"/>
      <protection locked="0"/>
    </xf>
    <xf numFmtId="0" fontId="51" fillId="0" borderId="0" xfId="0" applyFont="1" applyFill="1" applyBorder="1" applyAlignment="1">
      <alignment horizontal="center" vertical="center"/>
    </xf>
    <xf numFmtId="0" fontId="0" fillId="0" borderId="0" xfId="0" applyBorder="1" applyAlignment="1" applyProtection="1">
      <alignment horizontal="center" vertical="center"/>
    </xf>
    <xf numFmtId="0" fontId="0" fillId="0" borderId="0" xfId="0" applyFill="1" applyBorder="1" applyAlignment="1" applyProtection="1">
      <alignment horizontal="center" vertical="center"/>
    </xf>
    <xf numFmtId="0" fontId="52" fillId="0" borderId="0" xfId="0" applyFont="1" applyFill="1" applyBorder="1" applyAlignment="1" applyProtection="1">
      <alignment horizontal="center" vertical="center"/>
      <protection locked="0"/>
    </xf>
    <xf numFmtId="49" fontId="22" fillId="0" borderId="247" xfId="0" quotePrefix="1" applyNumberFormat="1" applyFont="1" applyFill="1" applyBorder="1" applyAlignment="1" applyProtection="1">
      <alignment horizontal="center" vertical="center"/>
      <protection locked="0"/>
    </xf>
    <xf numFmtId="49" fontId="22" fillId="0" borderId="0" xfId="0" quotePrefix="1" applyNumberFormat="1" applyFont="1" applyFill="1" applyBorder="1" applyAlignment="1" applyProtection="1">
      <alignment horizontal="center" vertical="center"/>
      <protection locked="0"/>
    </xf>
    <xf numFmtId="49" fontId="127" fillId="24" borderId="137" xfId="0" quotePrefix="1" applyNumberFormat="1" applyFont="1" applyFill="1" applyBorder="1" applyAlignment="1" applyProtection="1">
      <alignment horizontal="center" vertical="center"/>
      <protection locked="0"/>
    </xf>
    <xf numFmtId="49" fontId="127" fillId="24" borderId="0" xfId="0" quotePrefix="1" applyNumberFormat="1" applyFont="1" applyFill="1" applyBorder="1" applyAlignment="1" applyProtection="1">
      <alignment horizontal="center" vertical="center"/>
      <protection locked="0"/>
    </xf>
    <xf numFmtId="49" fontId="126" fillId="0" borderId="137" xfId="0" applyNumberFormat="1" applyFont="1" applyFill="1" applyBorder="1" applyAlignment="1" applyProtection="1">
      <alignment horizontal="center" vertical="center" wrapText="1"/>
      <protection locked="0"/>
    </xf>
    <xf numFmtId="49" fontId="126" fillId="0" borderId="0" xfId="0" applyNumberFormat="1" applyFont="1" applyFill="1" applyBorder="1" applyAlignment="1" applyProtection="1">
      <alignment horizontal="center" vertical="center" wrapText="1"/>
      <protection locked="0"/>
    </xf>
    <xf numFmtId="0" fontId="20" fillId="0" borderId="91" xfId="0" applyFont="1" applyBorder="1" applyAlignment="1">
      <alignment vertical="center" wrapText="1"/>
    </xf>
    <xf numFmtId="0" fontId="20" fillId="0" borderId="92" xfId="0" applyFont="1" applyBorder="1" applyAlignment="1">
      <alignment vertical="center" wrapText="1"/>
    </xf>
    <xf numFmtId="0" fontId="20" fillId="0" borderId="93" xfId="0" applyFont="1" applyBorder="1" applyAlignment="1">
      <alignment vertical="center" wrapText="1"/>
    </xf>
    <xf numFmtId="0" fontId="22" fillId="117" borderId="122" xfId="0" applyFont="1" applyFill="1" applyBorder="1" applyAlignment="1" applyProtection="1">
      <alignment horizontal="center" vertical="center" wrapText="1"/>
    </xf>
    <xf numFmtId="0" fontId="22" fillId="117" borderId="19" xfId="0" applyFont="1" applyFill="1" applyBorder="1" applyAlignment="1" applyProtection="1">
      <alignment horizontal="center" vertical="center" wrapText="1"/>
    </xf>
    <xf numFmtId="0" fontId="22" fillId="117" borderId="142" xfId="0" applyFont="1" applyFill="1" applyBorder="1" applyAlignment="1" applyProtection="1">
      <alignment horizontal="center" vertical="center" wrapText="1"/>
    </xf>
    <xf numFmtId="0" fontId="22" fillId="0" borderId="122" xfId="0" applyFont="1" applyFill="1" applyBorder="1" applyAlignment="1" applyProtection="1">
      <alignment horizontal="center" vertical="center" wrapText="1"/>
    </xf>
    <xf numFmtId="0" fontId="22" fillId="0" borderId="19" xfId="0" applyFont="1" applyFill="1" applyBorder="1" applyAlignment="1" applyProtection="1">
      <alignment horizontal="center" vertical="center" wrapText="1"/>
    </xf>
    <xf numFmtId="0" fontId="22" fillId="0" borderId="142" xfId="0" applyFont="1" applyFill="1" applyBorder="1" applyAlignment="1" applyProtection="1">
      <alignment horizontal="center" vertical="center" wrapText="1"/>
    </xf>
    <xf numFmtId="49" fontId="20" fillId="24" borderId="137" xfId="0" quotePrefix="1" applyNumberFormat="1" applyFont="1" applyFill="1" applyBorder="1" applyAlignment="1" applyProtection="1">
      <alignment horizontal="center" vertical="center"/>
      <protection locked="0"/>
    </xf>
    <xf numFmtId="49" fontId="20" fillId="24" borderId="0" xfId="0" quotePrefix="1" applyNumberFormat="1" applyFont="1" applyFill="1" applyBorder="1" applyAlignment="1" applyProtection="1">
      <alignment horizontal="center" vertical="center"/>
      <protection locked="0"/>
    </xf>
    <xf numFmtId="49" fontId="20" fillId="24" borderId="300" xfId="0" quotePrefix="1" applyNumberFormat="1" applyFont="1" applyFill="1" applyBorder="1" applyAlignment="1" applyProtection="1">
      <alignment horizontal="center" vertical="center"/>
      <protection locked="0"/>
    </xf>
    <xf numFmtId="0" fontId="20" fillId="0" borderId="18" xfId="0" applyFont="1" applyBorder="1" applyAlignment="1">
      <alignment vertical="center" wrapText="1"/>
    </xf>
    <xf numFmtId="0" fontId="20" fillId="0" borderId="19" xfId="0" applyFont="1" applyBorder="1" applyAlignment="1">
      <alignment vertical="center" wrapText="1"/>
    </xf>
    <xf numFmtId="0" fontId="20" fillId="0" borderId="23" xfId="0" applyFont="1" applyBorder="1" applyAlignment="1">
      <alignment vertical="center" wrapText="1"/>
    </xf>
    <xf numFmtId="0" fontId="20" fillId="0" borderId="171" xfId="0" applyFont="1" applyFill="1" applyBorder="1" applyAlignment="1" applyProtection="1">
      <alignment horizontal="center" vertical="center"/>
      <protection locked="0"/>
    </xf>
    <xf numFmtId="0" fontId="20" fillId="0" borderId="155" xfId="0" applyFont="1" applyFill="1" applyBorder="1" applyAlignment="1" applyProtection="1">
      <alignment horizontal="center" vertical="center"/>
      <protection locked="0"/>
    </xf>
    <xf numFmtId="49" fontId="22" fillId="0" borderId="300" xfId="0" quotePrefix="1" applyNumberFormat="1" applyFont="1" applyFill="1" applyBorder="1" applyAlignment="1" applyProtection="1">
      <alignment horizontal="center" vertical="center"/>
      <protection locked="0"/>
    </xf>
    <xf numFmtId="0" fontId="20" fillId="89" borderId="14" xfId="0" applyFont="1" applyFill="1" applyBorder="1" applyAlignment="1" applyProtection="1">
      <alignment horizontal="left" vertical="center"/>
      <protection locked="0"/>
    </xf>
    <xf numFmtId="0" fontId="20" fillId="89" borderId="43" xfId="0" applyFont="1" applyFill="1" applyBorder="1" applyAlignment="1" applyProtection="1">
      <alignment horizontal="left" vertical="center"/>
      <protection locked="0"/>
    </xf>
    <xf numFmtId="0" fontId="20" fillId="89" borderId="13" xfId="0" applyFont="1" applyFill="1" applyBorder="1" applyAlignment="1" applyProtection="1">
      <alignment horizontal="left" vertical="center"/>
      <protection locked="0"/>
    </xf>
    <xf numFmtId="0" fontId="20" fillId="89" borderId="171" xfId="0" applyFont="1" applyFill="1" applyBorder="1" applyAlignment="1" applyProtection="1">
      <alignment horizontal="center" vertical="center"/>
      <protection locked="0"/>
    </xf>
    <xf numFmtId="0" fontId="20" fillId="89" borderId="155" xfId="0" applyFont="1" applyFill="1" applyBorder="1" applyAlignment="1" applyProtection="1">
      <alignment horizontal="center" vertical="center"/>
      <protection locked="0"/>
    </xf>
    <xf numFmtId="0" fontId="20" fillId="0" borderId="247" xfId="0" applyFont="1" applyFill="1" applyBorder="1" applyAlignment="1" applyProtection="1">
      <alignment horizontal="left" vertical="center"/>
      <protection locked="0"/>
    </xf>
    <xf numFmtId="0" fontId="20" fillId="0" borderId="0" xfId="0" applyFont="1" applyFill="1" applyBorder="1" applyAlignment="1" applyProtection="1">
      <alignment horizontal="left" vertical="center"/>
      <protection locked="0"/>
    </xf>
    <xf numFmtId="0" fontId="20" fillId="0" borderId="250" xfId="0" applyFont="1" applyFill="1" applyBorder="1" applyAlignment="1" applyProtection="1">
      <alignment horizontal="left" vertical="center"/>
      <protection locked="0"/>
    </xf>
    <xf numFmtId="0" fontId="20" fillId="0" borderId="249" xfId="0" applyFont="1" applyFill="1" applyBorder="1" applyAlignment="1" applyProtection="1">
      <alignment horizontal="center" vertical="center"/>
      <protection locked="0"/>
    </xf>
    <xf numFmtId="0" fontId="20" fillId="0" borderId="247" xfId="0" applyFont="1" applyBorder="1" applyAlignment="1">
      <alignment vertical="center" wrapText="1"/>
    </xf>
    <xf numFmtId="0" fontId="20" fillId="0" borderId="0" xfId="0" applyFont="1" applyBorder="1" applyAlignment="1">
      <alignment vertical="center" wrapText="1"/>
    </xf>
    <xf numFmtId="0" fontId="20" fillId="0" borderId="250" xfId="0" applyFont="1" applyBorder="1" applyAlignment="1">
      <alignment vertical="center" wrapText="1"/>
    </xf>
    <xf numFmtId="0" fontId="20" fillId="0" borderId="14" xfId="0" applyFont="1" applyFill="1" applyBorder="1" applyAlignment="1" applyProtection="1">
      <alignment horizontal="center" vertical="center"/>
      <protection locked="0"/>
    </xf>
    <xf numFmtId="0" fontId="20" fillId="0" borderId="51" xfId="0" applyFont="1" applyFill="1" applyBorder="1" applyAlignment="1" applyProtection="1">
      <alignment horizontal="center" vertical="center"/>
      <protection locked="0"/>
    </xf>
    <xf numFmtId="0" fontId="20" fillId="0" borderId="92" xfId="0" applyFont="1" applyFill="1" applyBorder="1" applyAlignment="1" applyProtection="1">
      <alignment horizontal="center" vertical="center"/>
      <protection locked="0"/>
    </xf>
    <xf numFmtId="0" fontId="20" fillId="0" borderId="93" xfId="0" applyFont="1" applyFill="1" applyBorder="1" applyAlignment="1" applyProtection="1">
      <alignment horizontal="center" vertical="center"/>
      <protection locked="0"/>
    </xf>
    <xf numFmtId="0" fontId="20" fillId="0" borderId="160" xfId="0" applyFont="1" applyFill="1" applyBorder="1" applyAlignment="1" applyProtection="1">
      <alignment horizontal="center" vertical="center"/>
      <protection locked="0"/>
    </xf>
    <xf numFmtId="0" fontId="20" fillId="0" borderId="141" xfId="0" applyFont="1" applyFill="1" applyBorder="1" applyAlignment="1" applyProtection="1">
      <alignment horizontal="center" vertical="center"/>
      <protection locked="0"/>
    </xf>
    <xf numFmtId="0" fontId="20" fillId="89" borderId="137" xfId="0" applyFont="1" applyFill="1" applyBorder="1" applyAlignment="1" applyProtection="1">
      <alignment horizontal="left" vertical="center" wrapText="1"/>
      <protection locked="0"/>
    </xf>
    <xf numFmtId="0" fontId="20" fillId="89" borderId="0" xfId="0" applyFont="1" applyFill="1" applyBorder="1" applyAlignment="1" applyProtection="1">
      <alignment horizontal="left" vertical="center" wrapText="1"/>
      <protection locked="0"/>
    </xf>
    <xf numFmtId="0" fontId="20" fillId="89" borderId="305" xfId="0" applyFont="1" applyFill="1" applyBorder="1" applyAlignment="1" applyProtection="1">
      <alignment horizontal="left" vertical="center" wrapText="1"/>
      <protection locked="0"/>
    </xf>
    <xf numFmtId="0" fontId="124" fillId="0" borderId="210" xfId="0" applyFont="1" applyFill="1" applyBorder="1" applyAlignment="1" applyProtection="1">
      <alignment horizontal="center" vertical="center"/>
      <protection locked="0"/>
    </xf>
    <xf numFmtId="0" fontId="124" fillId="0" borderId="248" xfId="0" applyFont="1" applyFill="1" applyBorder="1" applyAlignment="1" applyProtection="1">
      <alignment horizontal="center" vertical="center"/>
      <protection locked="0"/>
    </xf>
    <xf numFmtId="0" fontId="124" fillId="0" borderId="165" xfId="0" applyFont="1" applyFill="1" applyBorder="1" applyAlignment="1" applyProtection="1">
      <alignment horizontal="center" vertical="center"/>
      <protection locked="0"/>
    </xf>
    <xf numFmtId="49" fontId="124" fillId="89" borderId="266" xfId="0" applyNumberFormat="1" applyFont="1" applyFill="1" applyBorder="1" applyAlignment="1" applyProtection="1">
      <alignment horizontal="center" vertical="center"/>
      <protection locked="0"/>
    </xf>
    <xf numFmtId="0" fontId="20" fillId="0" borderId="119" xfId="0" applyFont="1" applyFill="1" applyBorder="1" applyAlignment="1" applyProtection="1">
      <alignment horizontal="left" vertical="center"/>
      <protection locked="0"/>
    </xf>
    <xf numFmtId="0" fontId="20" fillId="0" borderId="134" xfId="0" applyFont="1" applyFill="1" applyBorder="1" applyAlignment="1" applyProtection="1">
      <alignment horizontal="center" vertical="center"/>
      <protection locked="0"/>
    </xf>
    <xf numFmtId="0" fontId="20" fillId="0" borderId="135" xfId="0" applyFont="1" applyFill="1" applyBorder="1" applyAlignment="1" applyProtection="1">
      <alignment horizontal="center" vertical="center"/>
      <protection locked="0"/>
    </xf>
    <xf numFmtId="0" fontId="22" fillId="112" borderId="122" xfId="0" applyFont="1" applyFill="1" applyBorder="1" applyAlignment="1" applyProtection="1">
      <alignment horizontal="center" vertical="center" wrapText="1"/>
    </xf>
    <xf numFmtId="0" fontId="22" fillId="112" borderId="19" xfId="0" applyFont="1" applyFill="1" applyBorder="1" applyAlignment="1" applyProtection="1">
      <alignment horizontal="center" vertical="center" wrapText="1"/>
    </xf>
    <xf numFmtId="0" fontId="22" fillId="112" borderId="142" xfId="0" applyFont="1" applyFill="1" applyBorder="1" applyAlignment="1" applyProtection="1">
      <alignment horizontal="center" vertical="center" wrapText="1"/>
    </xf>
    <xf numFmtId="0" fontId="20" fillId="0" borderId="139" xfId="0" applyFont="1" applyFill="1" applyBorder="1" applyAlignment="1" applyProtection="1">
      <alignment horizontal="center" vertical="center"/>
      <protection locked="0"/>
    </xf>
    <xf numFmtId="49" fontId="78" fillId="24" borderId="271" xfId="0" quotePrefix="1" applyNumberFormat="1" applyFont="1" applyFill="1" applyBorder="1" applyAlignment="1" applyProtection="1">
      <alignment horizontal="center" vertical="center"/>
      <protection locked="0"/>
    </xf>
    <xf numFmtId="49" fontId="78" fillId="24" borderId="92" xfId="0" quotePrefix="1" applyNumberFormat="1" applyFont="1" applyFill="1" applyBorder="1" applyAlignment="1" applyProtection="1">
      <alignment horizontal="center" vertical="center"/>
      <protection locked="0"/>
    </xf>
    <xf numFmtId="49" fontId="78" fillId="24" borderId="93" xfId="0" quotePrefix="1" applyNumberFormat="1" applyFont="1" applyFill="1" applyBorder="1" applyAlignment="1" applyProtection="1">
      <alignment horizontal="center" vertical="center"/>
      <protection locked="0"/>
    </xf>
    <xf numFmtId="0" fontId="20" fillId="0" borderId="158" xfId="0" applyFont="1" applyFill="1" applyBorder="1" applyAlignment="1" applyProtection="1">
      <alignment vertical="center" wrapText="1"/>
      <protection locked="0"/>
    </xf>
    <xf numFmtId="0" fontId="20" fillId="0" borderId="159" xfId="0" applyFont="1" applyFill="1" applyBorder="1" applyAlignment="1" applyProtection="1">
      <alignment vertical="center" wrapText="1"/>
      <protection locked="0"/>
    </xf>
    <xf numFmtId="0" fontId="20" fillId="0" borderId="140" xfId="0" applyFont="1" applyFill="1" applyBorder="1" applyAlignment="1" applyProtection="1">
      <alignment vertical="center" wrapText="1"/>
      <protection locked="0"/>
    </xf>
    <xf numFmtId="49" fontId="124" fillId="0" borderId="210" xfId="0" applyNumberFormat="1" applyFont="1" applyFill="1" applyBorder="1" applyAlignment="1" applyProtection="1">
      <alignment horizontal="center" vertical="center"/>
      <protection locked="0"/>
    </xf>
    <xf numFmtId="0" fontId="20" fillId="0" borderId="14" xfId="0" applyFont="1" applyFill="1" applyBorder="1" applyAlignment="1" applyProtection="1">
      <alignment horizontal="left" vertical="center"/>
      <protection locked="0"/>
    </xf>
    <xf numFmtId="0" fontId="20" fillId="0" borderId="43" xfId="0" applyFont="1" applyFill="1" applyBorder="1" applyAlignment="1" applyProtection="1">
      <alignment horizontal="left" vertical="center"/>
      <protection locked="0"/>
    </xf>
    <xf numFmtId="0" fontId="20" fillId="0" borderId="13" xfId="0" applyFont="1" applyFill="1" applyBorder="1" applyAlignment="1" applyProtection="1">
      <alignment horizontal="left" vertical="center"/>
      <protection locked="0"/>
    </xf>
    <xf numFmtId="49" fontId="20" fillId="0" borderId="139" xfId="0" applyNumberFormat="1" applyFont="1" applyFill="1" applyBorder="1" applyAlignment="1" applyProtection="1">
      <alignment horizontal="center" vertical="center"/>
      <protection locked="0"/>
    </xf>
    <xf numFmtId="49" fontId="20" fillId="0" borderId="43" xfId="0" applyNumberFormat="1" applyFont="1" applyFill="1" applyBorder="1" applyAlignment="1" applyProtection="1">
      <alignment horizontal="center" vertical="center"/>
      <protection locked="0"/>
    </xf>
    <xf numFmtId="49" fontId="20" fillId="0" borderId="51" xfId="0" applyNumberFormat="1" applyFont="1" applyFill="1" applyBorder="1" applyAlignment="1" applyProtection="1">
      <alignment horizontal="center" vertical="center"/>
      <protection locked="0"/>
    </xf>
    <xf numFmtId="0" fontId="22" fillId="0" borderId="0" xfId="0" applyFont="1" applyFill="1" applyBorder="1" applyAlignment="1" applyProtection="1">
      <alignment horizontal="left" vertical="center"/>
      <protection locked="0"/>
    </xf>
    <xf numFmtId="0" fontId="20" fillId="24" borderId="247" xfId="0" applyFont="1" applyFill="1" applyBorder="1" applyAlignment="1" applyProtection="1">
      <alignment horizontal="left" vertical="center"/>
      <protection locked="0"/>
    </xf>
    <xf numFmtId="0" fontId="20" fillId="24" borderId="0" xfId="0" applyFont="1" applyFill="1" applyBorder="1" applyAlignment="1" applyProtection="1">
      <alignment horizontal="left" vertical="center"/>
      <protection locked="0"/>
    </xf>
    <xf numFmtId="0" fontId="20" fillId="24" borderId="246" xfId="0" applyFont="1" applyFill="1" applyBorder="1" applyAlignment="1" applyProtection="1">
      <alignment horizontal="left" vertical="center"/>
      <protection locked="0"/>
    </xf>
    <xf numFmtId="0" fontId="20" fillId="115" borderId="139" xfId="0" applyFont="1" applyFill="1" applyBorder="1" applyAlignment="1" applyProtection="1">
      <alignment horizontal="center" vertical="center"/>
      <protection locked="0"/>
    </xf>
    <xf numFmtId="0" fontId="20" fillId="115" borderId="51" xfId="0" applyFont="1" applyFill="1" applyBorder="1" applyAlignment="1" applyProtection="1">
      <alignment horizontal="center" vertical="center"/>
      <protection locked="0"/>
    </xf>
    <xf numFmtId="49" fontId="78" fillId="0" borderId="247" xfId="0" quotePrefix="1" applyNumberFormat="1" applyFont="1" applyFill="1" applyBorder="1" applyAlignment="1" applyProtection="1">
      <alignment horizontal="center" vertical="center"/>
      <protection locked="0"/>
    </xf>
    <xf numFmtId="49" fontId="78" fillId="0" borderId="0" xfId="0" quotePrefix="1" applyNumberFormat="1" applyFont="1" applyFill="1" applyBorder="1" applyAlignment="1" applyProtection="1">
      <alignment horizontal="center" vertical="center"/>
      <protection locked="0"/>
    </xf>
    <xf numFmtId="49" fontId="78" fillId="0" borderId="299" xfId="0" quotePrefix="1" applyNumberFormat="1" applyFont="1" applyFill="1" applyBorder="1" applyAlignment="1" applyProtection="1">
      <alignment horizontal="center" vertical="center"/>
      <protection locked="0"/>
    </xf>
    <xf numFmtId="49" fontId="22" fillId="0" borderId="299" xfId="0" quotePrefix="1" applyNumberFormat="1" applyFont="1" applyFill="1" applyBorder="1" applyAlignment="1" applyProtection="1">
      <alignment horizontal="center" vertical="center"/>
      <protection locked="0"/>
    </xf>
    <xf numFmtId="49" fontId="0" fillId="0" borderId="233" xfId="0" applyNumberFormat="1" applyFont="1" applyFill="1" applyBorder="1" applyAlignment="1" applyProtection="1">
      <alignment horizontal="center" vertical="center"/>
      <protection locked="0"/>
    </xf>
    <xf numFmtId="49" fontId="0" fillId="0" borderId="108" xfId="0" applyNumberFormat="1" applyFont="1" applyFill="1" applyBorder="1" applyAlignment="1" applyProtection="1">
      <alignment horizontal="center" vertical="center"/>
      <protection locked="0"/>
    </xf>
    <xf numFmtId="49" fontId="0" fillId="0" borderId="206" xfId="0" applyNumberFormat="1" applyFont="1" applyFill="1" applyBorder="1" applyAlignment="1" applyProtection="1">
      <alignment horizontal="center" vertical="center"/>
      <protection locked="0"/>
    </xf>
    <xf numFmtId="49" fontId="20" fillId="0" borderId="297" xfId="0" applyNumberFormat="1" applyFont="1" applyFill="1" applyBorder="1" applyAlignment="1" applyProtection="1">
      <alignment horizontal="center" vertical="center"/>
      <protection locked="0"/>
    </xf>
    <xf numFmtId="49" fontId="20" fillId="0" borderId="287" xfId="0" applyNumberFormat="1" applyFont="1" applyFill="1" applyBorder="1" applyAlignment="1" applyProtection="1">
      <alignment horizontal="center" vertical="center"/>
      <protection locked="0"/>
    </xf>
    <xf numFmtId="49" fontId="20" fillId="0" borderId="298" xfId="0" applyNumberFormat="1" applyFont="1" applyFill="1" applyBorder="1" applyAlignment="1" applyProtection="1">
      <alignment horizontal="center" vertical="center"/>
      <protection locked="0"/>
    </xf>
    <xf numFmtId="49" fontId="124" fillId="0" borderId="248" xfId="0" quotePrefix="1" applyNumberFormat="1" applyFont="1" applyFill="1" applyBorder="1" applyAlignment="1" applyProtection="1">
      <alignment horizontal="center" vertical="center"/>
      <protection locked="0"/>
    </xf>
    <xf numFmtId="49" fontId="124" fillId="0" borderId="248" xfId="0" applyNumberFormat="1" applyFont="1" applyFill="1" applyBorder="1" applyAlignment="1" applyProtection="1">
      <alignment horizontal="center" vertical="center"/>
      <protection locked="0"/>
    </xf>
    <xf numFmtId="0" fontId="20" fillId="0" borderId="20" xfId="0" applyFont="1" applyFill="1" applyBorder="1" applyAlignment="1" applyProtection="1">
      <alignment horizontal="left" vertical="center"/>
      <protection locked="0"/>
    </xf>
    <xf numFmtId="0" fontId="20" fillId="0" borderId="187" xfId="0" applyFont="1" applyFill="1" applyBorder="1" applyAlignment="1" applyProtection="1">
      <alignment horizontal="left" vertical="center"/>
      <protection locked="0"/>
    </xf>
    <xf numFmtId="0" fontId="40" fillId="0" borderId="23" xfId="0" applyFont="1" applyFill="1" applyBorder="1" applyAlignment="1" applyProtection="1">
      <alignment horizontal="center" vertical="center"/>
    </xf>
    <xf numFmtId="0" fontId="40" fillId="0" borderId="18" xfId="0" applyFont="1" applyFill="1" applyBorder="1" applyAlignment="1" applyProtection="1">
      <alignment horizontal="center" vertical="center"/>
    </xf>
    <xf numFmtId="0" fontId="20" fillId="0" borderId="247" xfId="0" applyFont="1" applyFill="1" applyBorder="1" applyAlignment="1">
      <alignment horizontal="center"/>
    </xf>
    <xf numFmtId="0" fontId="20" fillId="0" borderId="299" xfId="0" applyFont="1" applyFill="1" applyBorder="1" applyAlignment="1">
      <alignment horizontal="center"/>
    </xf>
    <xf numFmtId="0" fontId="0" fillId="0" borderId="247" xfId="0" applyFill="1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0" borderId="299" xfId="0" applyFill="1" applyBorder="1" applyAlignment="1">
      <alignment horizontal="left"/>
    </xf>
    <xf numFmtId="0" fontId="76" fillId="0" borderId="19" xfId="0" applyFont="1" applyFill="1" applyBorder="1" applyAlignment="1" applyProtection="1">
      <alignment horizontal="center" vertical="center" wrapText="1"/>
      <protection locked="0"/>
    </xf>
    <xf numFmtId="0" fontId="22" fillId="0" borderId="255" xfId="0" applyFont="1" applyFill="1" applyBorder="1" applyAlignment="1" applyProtection="1">
      <alignment horizontal="center" vertical="center" wrapText="1"/>
    </xf>
    <xf numFmtId="0" fontId="22" fillId="0" borderId="171" xfId="0" applyFont="1" applyFill="1" applyBorder="1" applyAlignment="1" applyProtection="1">
      <alignment horizontal="center" vertical="center" wrapText="1"/>
    </xf>
    <xf numFmtId="0" fontId="22" fillId="0" borderId="245" xfId="0" applyFont="1" applyFill="1" applyBorder="1" applyAlignment="1" applyProtection="1">
      <alignment horizontal="center" vertical="center" wrapText="1"/>
    </xf>
    <xf numFmtId="0" fontId="22" fillId="0" borderId="315" xfId="0" applyFont="1" applyFill="1" applyBorder="1" applyAlignment="1" applyProtection="1">
      <alignment horizontal="center" vertical="center" wrapText="1"/>
    </xf>
    <xf numFmtId="0" fontId="22" fillId="115" borderId="255" xfId="0" applyFont="1" applyFill="1" applyBorder="1" applyAlignment="1" applyProtection="1">
      <alignment horizontal="center" vertical="center" wrapText="1"/>
    </xf>
    <xf numFmtId="0" fontId="22" fillId="115" borderId="171" xfId="0" applyFont="1" applyFill="1" applyBorder="1" applyAlignment="1" applyProtection="1">
      <alignment horizontal="center" vertical="center" wrapText="1"/>
    </xf>
    <xf numFmtId="0" fontId="22" fillId="115" borderId="245" xfId="0" applyFont="1" applyFill="1" applyBorder="1" applyAlignment="1" applyProtection="1">
      <alignment horizontal="center" vertical="center" wrapText="1"/>
    </xf>
    <xf numFmtId="0" fontId="153" fillId="23" borderId="282" xfId="0" applyFont="1" applyFill="1" applyBorder="1" applyAlignment="1" applyProtection="1">
      <alignment horizontal="left" vertical="center"/>
      <protection locked="0"/>
    </xf>
    <xf numFmtId="0" fontId="153" fillId="23" borderId="278" xfId="0" applyFont="1" applyFill="1" applyBorder="1" applyAlignment="1" applyProtection="1">
      <alignment horizontal="left" vertical="center"/>
      <protection locked="0"/>
    </xf>
    <xf numFmtId="0" fontId="153" fillId="23" borderId="283" xfId="0" applyFont="1" applyFill="1" applyBorder="1" applyAlignment="1" applyProtection="1">
      <alignment horizontal="left" vertical="center"/>
      <protection locked="0"/>
    </xf>
    <xf numFmtId="0" fontId="20" fillId="23" borderId="137" xfId="0" applyFont="1" applyFill="1" applyBorder="1" applyAlignment="1" applyProtection="1">
      <alignment horizontal="left" vertical="center"/>
      <protection locked="0"/>
    </xf>
    <xf numFmtId="0" fontId="20" fillId="23" borderId="0" xfId="0" applyFont="1" applyFill="1" applyBorder="1" applyAlignment="1" applyProtection="1">
      <alignment horizontal="left" vertical="center"/>
      <protection locked="0"/>
    </xf>
    <xf numFmtId="0" fontId="20" fillId="23" borderId="250" xfId="0" applyFont="1" applyFill="1" applyBorder="1" applyAlignment="1" applyProtection="1">
      <alignment horizontal="left" vertical="center"/>
      <protection locked="0"/>
    </xf>
    <xf numFmtId="0" fontId="22" fillId="89" borderId="122" xfId="0" applyFont="1" applyFill="1" applyBorder="1" applyAlignment="1" applyProtection="1">
      <alignment horizontal="center" vertical="center" wrapText="1"/>
    </xf>
    <xf numFmtId="0" fontId="22" fillId="89" borderId="19" xfId="0" applyFont="1" applyFill="1" applyBorder="1" applyAlignment="1" applyProtection="1">
      <alignment horizontal="center" vertical="center" wrapText="1"/>
    </xf>
    <xf numFmtId="0" fontId="22" fillId="89" borderId="142" xfId="0" applyFont="1" applyFill="1" applyBorder="1" applyAlignment="1" applyProtection="1">
      <alignment horizontal="center" vertical="center" wrapText="1"/>
    </xf>
    <xf numFmtId="49" fontId="20" fillId="115" borderId="150" xfId="0" applyNumberFormat="1" applyFont="1" applyFill="1" applyBorder="1" applyAlignment="1" applyProtection="1">
      <alignment horizontal="center" vertical="center" wrapText="1"/>
      <protection locked="0"/>
    </xf>
    <xf numFmtId="49" fontId="20" fillId="115" borderId="151" xfId="0" applyNumberFormat="1" applyFont="1" applyFill="1" applyBorder="1" applyAlignment="1" applyProtection="1">
      <alignment horizontal="center" vertical="center" wrapText="1"/>
      <protection locked="0"/>
    </xf>
    <xf numFmtId="49" fontId="20" fillId="115" borderId="168" xfId="0" applyNumberFormat="1" applyFont="1" applyFill="1" applyBorder="1" applyAlignment="1" applyProtection="1">
      <alignment horizontal="center" vertical="center" wrapText="1"/>
      <protection locked="0"/>
    </xf>
    <xf numFmtId="49" fontId="20" fillId="115" borderId="137" xfId="0" applyNumberFormat="1" applyFont="1" applyFill="1" applyBorder="1" applyAlignment="1" applyProtection="1">
      <alignment horizontal="center" vertical="center" wrapText="1"/>
      <protection locked="0"/>
    </xf>
    <xf numFmtId="49" fontId="20" fillId="115" borderId="0" xfId="0" applyNumberFormat="1" applyFont="1" applyFill="1" applyBorder="1" applyAlignment="1" applyProtection="1">
      <alignment horizontal="center" vertical="center" wrapText="1"/>
      <protection locked="0"/>
    </xf>
    <xf numFmtId="49" fontId="20" fillId="115" borderId="138" xfId="0" applyNumberFormat="1" applyFont="1" applyFill="1" applyBorder="1" applyAlignment="1" applyProtection="1">
      <alignment horizontal="center" vertical="center" wrapText="1"/>
      <protection locked="0"/>
    </xf>
    <xf numFmtId="49" fontId="20" fillId="115" borderId="91" xfId="0" applyNumberFormat="1" applyFont="1" applyFill="1" applyBorder="1" applyAlignment="1" applyProtection="1">
      <alignment horizontal="center" vertical="center" wrapText="1"/>
      <protection locked="0"/>
    </xf>
    <xf numFmtId="49" fontId="20" fillId="115" borderId="92" xfId="0" applyNumberFormat="1" applyFont="1" applyFill="1" applyBorder="1" applyAlignment="1" applyProtection="1">
      <alignment horizontal="center" vertical="center" wrapText="1"/>
      <protection locked="0"/>
    </xf>
    <xf numFmtId="49" fontId="20" fillId="115" borderId="93" xfId="0" applyNumberFormat="1" applyFont="1" applyFill="1" applyBorder="1" applyAlignment="1" applyProtection="1">
      <alignment horizontal="center" vertical="center" wrapText="1"/>
      <protection locked="0"/>
    </xf>
    <xf numFmtId="49" fontId="78" fillId="24" borderId="91" xfId="0" quotePrefix="1" applyNumberFormat="1" applyFont="1" applyFill="1" applyBorder="1" applyAlignment="1" applyProtection="1">
      <alignment horizontal="center" vertical="center"/>
      <protection locked="0"/>
    </xf>
    <xf numFmtId="49" fontId="20" fillId="0" borderId="150" xfId="0" applyNumberFormat="1" applyFont="1" applyFill="1" applyBorder="1" applyAlignment="1" applyProtection="1">
      <alignment horizontal="center" vertical="center"/>
      <protection locked="0"/>
    </xf>
    <xf numFmtId="49" fontId="20" fillId="0" borderId="151" xfId="0" applyNumberFormat="1" applyFont="1" applyFill="1" applyBorder="1" applyAlignment="1" applyProtection="1">
      <alignment horizontal="center" vertical="center"/>
      <protection locked="0"/>
    </xf>
    <xf numFmtId="49" fontId="20" fillId="0" borderId="168" xfId="0" applyNumberFormat="1" applyFont="1" applyFill="1" applyBorder="1" applyAlignment="1" applyProtection="1">
      <alignment horizontal="center" vertical="center"/>
      <protection locked="0"/>
    </xf>
    <xf numFmtId="0" fontId="20" fillId="0" borderId="92" xfId="0" applyFont="1" applyFill="1" applyBorder="1" applyAlignment="1" applyProtection="1">
      <alignment horizontal="left" vertical="center"/>
      <protection locked="0"/>
    </xf>
    <xf numFmtId="0" fontId="20" fillId="0" borderId="93" xfId="0" applyFont="1" applyFill="1" applyBorder="1" applyAlignment="1" applyProtection="1">
      <alignment horizontal="left" vertical="center"/>
      <protection locked="0"/>
    </xf>
    <xf numFmtId="49" fontId="20" fillId="24" borderId="250" xfId="0" quotePrefix="1" applyNumberFormat="1" applyFont="1" applyFill="1" applyBorder="1" applyAlignment="1" applyProtection="1">
      <alignment horizontal="center" vertical="center"/>
      <protection locked="0"/>
    </xf>
    <xf numFmtId="49" fontId="22" fillId="24" borderId="137" xfId="0" quotePrefix="1" applyNumberFormat="1" applyFont="1" applyFill="1" applyBorder="1" applyAlignment="1" applyProtection="1">
      <alignment horizontal="center" vertical="center"/>
      <protection locked="0"/>
    </xf>
    <xf numFmtId="49" fontId="22" fillId="24" borderId="0" xfId="0" quotePrefix="1" applyNumberFormat="1" applyFont="1" applyFill="1" applyBorder="1" applyAlignment="1" applyProtection="1">
      <alignment horizontal="center" vertical="center"/>
      <protection locked="0"/>
    </xf>
    <xf numFmtId="49" fontId="22" fillId="24" borderId="250" xfId="0" quotePrefix="1" applyNumberFormat="1" applyFont="1" applyFill="1" applyBorder="1" applyAlignment="1" applyProtection="1">
      <alignment horizontal="center" vertical="center"/>
      <protection locked="0"/>
    </xf>
    <xf numFmtId="0" fontId="22" fillId="106" borderId="122" xfId="0" applyFont="1" applyFill="1" applyBorder="1" applyAlignment="1" applyProtection="1">
      <alignment horizontal="center" vertical="center" wrapText="1"/>
    </xf>
    <xf numFmtId="0" fontId="22" fillId="106" borderId="19" xfId="0" applyFont="1" applyFill="1" applyBorder="1" applyAlignment="1" applyProtection="1">
      <alignment horizontal="center" vertical="center" wrapText="1"/>
    </xf>
    <xf numFmtId="0" fontId="22" fillId="106" borderId="142" xfId="0" applyFont="1" applyFill="1" applyBorder="1" applyAlignment="1" applyProtection="1">
      <alignment horizontal="center" vertical="center" wrapText="1"/>
    </xf>
    <xf numFmtId="0" fontId="22" fillId="1" borderId="255" xfId="0" applyFont="1" applyFill="1" applyBorder="1" applyAlignment="1" applyProtection="1">
      <alignment horizontal="center" vertical="center" wrapText="1"/>
    </xf>
    <xf numFmtId="0" fontId="22" fillId="1" borderId="171" xfId="0" applyFont="1" applyFill="1" applyBorder="1" applyAlignment="1" applyProtection="1">
      <alignment horizontal="center" vertical="center" wrapText="1"/>
    </xf>
    <xf numFmtId="0" fontId="22" fillId="1" borderId="245" xfId="0" applyFont="1" applyFill="1" applyBorder="1" applyAlignment="1" applyProtection="1">
      <alignment horizontal="center" vertical="center" wrapText="1"/>
    </xf>
    <xf numFmtId="0" fontId="20" fillId="115" borderId="167" xfId="0" applyFont="1" applyFill="1" applyBorder="1" applyAlignment="1" applyProtection="1">
      <alignment horizontal="left" vertical="center"/>
      <protection locked="0"/>
    </xf>
    <xf numFmtId="0" fontId="20" fillId="115" borderId="159" xfId="0" applyFont="1" applyFill="1" applyBorder="1" applyAlignment="1" applyProtection="1">
      <alignment horizontal="left" vertical="center"/>
      <protection locked="0"/>
    </xf>
    <xf numFmtId="0" fontId="20" fillId="115" borderId="164" xfId="0" applyFont="1" applyFill="1" applyBorder="1" applyAlignment="1" applyProtection="1">
      <alignment horizontal="left" vertical="center"/>
      <protection locked="0"/>
    </xf>
    <xf numFmtId="0" fontId="20" fillId="115" borderId="167" xfId="0" applyFont="1" applyFill="1" applyBorder="1" applyAlignment="1" applyProtection="1">
      <alignment horizontal="center" vertical="center"/>
      <protection locked="0"/>
    </xf>
    <xf numFmtId="0" fontId="20" fillId="115" borderId="164" xfId="0" applyFont="1" applyFill="1" applyBorder="1" applyAlignment="1" applyProtection="1">
      <alignment horizontal="center" vertical="center"/>
      <protection locked="0"/>
    </xf>
    <xf numFmtId="0" fontId="20" fillId="0" borderId="167" xfId="0" applyFont="1" applyFill="1" applyBorder="1" applyAlignment="1" applyProtection="1">
      <alignment horizontal="center" vertical="center"/>
    </xf>
    <xf numFmtId="0" fontId="20" fillId="0" borderId="164" xfId="0" applyFont="1" applyFill="1" applyBorder="1" applyAlignment="1" applyProtection="1">
      <alignment horizontal="center" vertical="center"/>
    </xf>
    <xf numFmtId="49" fontId="156" fillId="24" borderId="137" xfId="0" quotePrefix="1" applyNumberFormat="1" applyFont="1" applyFill="1" applyBorder="1" applyAlignment="1" applyProtection="1">
      <alignment horizontal="center" vertical="center"/>
      <protection locked="0"/>
    </xf>
    <xf numFmtId="49" fontId="156" fillId="24" borderId="0" xfId="0" quotePrefix="1" applyNumberFormat="1" applyFont="1" applyFill="1" applyBorder="1" applyAlignment="1" applyProtection="1">
      <alignment horizontal="center" vertical="center"/>
      <protection locked="0"/>
    </xf>
    <xf numFmtId="49" fontId="156" fillId="24" borderId="250" xfId="0" quotePrefix="1" applyNumberFormat="1" applyFont="1" applyFill="1" applyBorder="1" applyAlignment="1" applyProtection="1">
      <alignment horizontal="center" vertical="center"/>
      <protection locked="0"/>
    </xf>
    <xf numFmtId="49" fontId="20" fillId="0" borderId="286" xfId="0" applyNumberFormat="1" applyFont="1" applyFill="1" applyBorder="1" applyAlignment="1" applyProtection="1">
      <alignment horizontal="center" vertical="center" wrapText="1"/>
      <protection locked="0"/>
    </xf>
    <xf numFmtId="49" fontId="20" fillId="0" borderId="287" xfId="0" applyNumberFormat="1" applyFont="1" applyFill="1" applyBorder="1" applyAlignment="1" applyProtection="1">
      <alignment horizontal="center" vertical="center" wrapText="1"/>
      <protection locked="0"/>
    </xf>
    <xf numFmtId="49" fontId="20" fillId="0" borderId="288" xfId="0" applyNumberFormat="1" applyFont="1" applyFill="1" applyBorder="1" applyAlignment="1" applyProtection="1">
      <alignment horizontal="center" vertical="center" wrapText="1"/>
      <protection locked="0"/>
    </xf>
    <xf numFmtId="49" fontId="20" fillId="0" borderId="137" xfId="0" applyNumberFormat="1" applyFont="1" applyFill="1" applyBorder="1" applyAlignment="1" applyProtection="1">
      <alignment horizontal="center" vertical="center" wrapText="1"/>
      <protection locked="0"/>
    </xf>
    <xf numFmtId="49" fontId="20" fillId="0" borderId="0" xfId="0" applyNumberFormat="1" applyFont="1" applyFill="1" applyBorder="1" applyAlignment="1" applyProtection="1">
      <alignment horizontal="center" vertical="center" wrapText="1"/>
      <protection locked="0"/>
    </xf>
    <xf numFmtId="49" fontId="20" fillId="0" borderId="291" xfId="0" applyNumberFormat="1" applyFont="1" applyFill="1" applyBorder="1" applyAlignment="1" applyProtection="1">
      <alignment horizontal="center" vertical="center" wrapText="1"/>
      <protection locked="0"/>
    </xf>
    <xf numFmtId="49" fontId="20" fillId="0" borderId="271" xfId="0" applyNumberFormat="1" applyFont="1" applyFill="1" applyBorder="1" applyAlignment="1" applyProtection="1">
      <alignment horizontal="center" vertical="center" wrapText="1"/>
      <protection locked="0"/>
    </xf>
    <xf numFmtId="49" fontId="20" fillId="0" borderId="92" xfId="0" applyNumberFormat="1" applyFont="1" applyFill="1" applyBorder="1" applyAlignment="1" applyProtection="1">
      <alignment horizontal="center" vertical="center" wrapText="1"/>
      <protection locked="0"/>
    </xf>
    <xf numFmtId="49" fontId="20" fillId="0" borderId="285" xfId="0" applyNumberFormat="1" applyFont="1" applyFill="1" applyBorder="1" applyAlignment="1" applyProtection="1">
      <alignment horizontal="center" vertical="center" wrapText="1"/>
      <protection locked="0"/>
    </xf>
    <xf numFmtId="0" fontId="20" fillId="0" borderId="268" xfId="0" applyFont="1" applyFill="1" applyBorder="1" applyAlignment="1" applyProtection="1">
      <alignment horizontal="left" vertical="center"/>
      <protection locked="0"/>
    </xf>
    <xf numFmtId="0" fontId="20" fillId="0" borderId="269" xfId="0" applyFont="1" applyFill="1" applyBorder="1" applyAlignment="1" applyProtection="1">
      <alignment horizontal="left" vertical="center"/>
      <protection locked="0"/>
    </xf>
    <xf numFmtId="0" fontId="20" fillId="0" borderId="270" xfId="0" applyFont="1" applyFill="1" applyBorder="1" applyAlignment="1" applyProtection="1">
      <alignment horizontal="left" vertical="center"/>
      <protection locked="0"/>
    </xf>
    <xf numFmtId="0" fontId="20" fillId="0" borderId="268" xfId="0" applyFont="1" applyFill="1" applyBorder="1" applyAlignment="1" applyProtection="1">
      <alignment horizontal="center" vertical="center"/>
      <protection locked="0"/>
    </xf>
    <xf numFmtId="0" fontId="20" fillId="0" borderId="270" xfId="0" applyFont="1" applyFill="1" applyBorder="1" applyAlignment="1" applyProtection="1">
      <alignment horizontal="center" vertical="center"/>
      <protection locked="0"/>
    </xf>
    <xf numFmtId="0" fontId="20" fillId="0" borderId="139" xfId="0" applyFont="1" applyFill="1" applyBorder="1" applyAlignment="1" applyProtection="1">
      <alignment horizontal="left" vertical="center"/>
      <protection locked="0"/>
    </xf>
    <xf numFmtId="0" fontId="20" fillId="0" borderId="51" xfId="0" applyFont="1" applyFill="1" applyBorder="1" applyAlignment="1" applyProtection="1">
      <alignment horizontal="left" vertical="center"/>
      <protection locked="0"/>
    </xf>
    <xf numFmtId="49" fontId="20" fillId="24" borderId="138" xfId="0" quotePrefix="1" applyNumberFormat="1" applyFont="1" applyFill="1" applyBorder="1" applyAlignment="1" applyProtection="1">
      <alignment horizontal="center" vertical="center"/>
      <protection locked="0"/>
    </xf>
    <xf numFmtId="49" fontId="20" fillId="0" borderId="14" xfId="0" applyNumberFormat="1" applyFont="1" applyFill="1" applyBorder="1" applyAlignment="1" applyProtection="1">
      <alignment horizontal="center" vertical="center"/>
      <protection locked="0"/>
    </xf>
    <xf numFmtId="49" fontId="20" fillId="0" borderId="13" xfId="0" applyNumberFormat="1" applyFont="1" applyFill="1" applyBorder="1" applyAlignment="1" applyProtection="1">
      <alignment horizontal="center" vertical="center"/>
      <protection locked="0"/>
    </xf>
    <xf numFmtId="49" fontId="20" fillId="0" borderId="150" xfId="0" applyNumberFormat="1" applyFont="1" applyFill="1" applyBorder="1" applyAlignment="1" applyProtection="1">
      <alignment horizontal="center" vertical="center" wrapText="1"/>
      <protection locked="0"/>
    </xf>
    <xf numFmtId="49" fontId="20" fillId="0" borderId="151" xfId="0" applyNumberFormat="1" applyFont="1" applyFill="1" applyBorder="1" applyAlignment="1" applyProtection="1">
      <alignment horizontal="center" vertical="center" wrapText="1"/>
      <protection locked="0"/>
    </xf>
    <xf numFmtId="49" fontId="20" fillId="0" borderId="168" xfId="0" applyNumberFormat="1" applyFont="1" applyFill="1" applyBorder="1" applyAlignment="1" applyProtection="1">
      <alignment horizontal="center" vertical="center" wrapText="1"/>
      <protection locked="0"/>
    </xf>
    <xf numFmtId="49" fontId="20" fillId="0" borderId="138" xfId="0" applyNumberFormat="1" applyFont="1" applyFill="1" applyBorder="1" applyAlignment="1" applyProtection="1">
      <alignment horizontal="center" vertical="center" wrapText="1"/>
      <protection locked="0"/>
    </xf>
    <xf numFmtId="49" fontId="20" fillId="0" borderId="91" xfId="0" applyNumberFormat="1" applyFont="1" applyFill="1" applyBorder="1" applyAlignment="1" applyProtection="1">
      <alignment horizontal="center" vertical="center" wrapText="1"/>
      <protection locked="0"/>
    </xf>
    <xf numFmtId="49" fontId="20" fillId="0" borderId="93" xfId="0" applyNumberFormat="1" applyFont="1" applyFill="1" applyBorder="1" applyAlignment="1" applyProtection="1">
      <alignment horizontal="center" vertical="center" wrapText="1"/>
      <protection locked="0"/>
    </xf>
    <xf numFmtId="49" fontId="22" fillId="24" borderId="138" xfId="0" quotePrefix="1" applyNumberFormat="1" applyFont="1" applyFill="1" applyBorder="1" applyAlignment="1" applyProtection="1">
      <alignment horizontal="center" vertical="center"/>
      <protection locked="0"/>
    </xf>
    <xf numFmtId="0" fontId="161" fillId="0" borderId="139" xfId="0" applyFont="1" applyFill="1" applyBorder="1" applyAlignment="1" applyProtection="1">
      <alignment horizontal="left" vertical="center"/>
      <protection locked="0"/>
    </xf>
    <xf numFmtId="0" fontId="161" fillId="0" borderId="43" xfId="0" applyFont="1" applyFill="1" applyBorder="1" applyAlignment="1" applyProtection="1">
      <alignment horizontal="left" vertical="center"/>
      <protection locked="0"/>
    </xf>
    <xf numFmtId="0" fontId="161" fillId="0" borderId="51" xfId="0" applyFont="1" applyFill="1" applyBorder="1" applyAlignment="1" applyProtection="1">
      <alignment horizontal="left" vertical="center"/>
      <protection locked="0"/>
    </xf>
    <xf numFmtId="0" fontId="161" fillId="0" borderId="139" xfId="0" applyFont="1" applyFill="1" applyBorder="1" applyAlignment="1" applyProtection="1">
      <alignment horizontal="center" vertical="center"/>
      <protection locked="0"/>
    </xf>
    <xf numFmtId="0" fontId="161" fillId="0" borderId="51" xfId="0" applyFont="1" applyFill="1" applyBorder="1" applyAlignment="1" applyProtection="1">
      <alignment horizontal="center" vertical="center"/>
      <protection locked="0"/>
    </xf>
    <xf numFmtId="49" fontId="78" fillId="24" borderId="137" xfId="0" quotePrefix="1" applyNumberFormat="1" applyFont="1" applyFill="1" applyBorder="1" applyAlignment="1" applyProtection="1">
      <alignment horizontal="center" vertical="center"/>
      <protection locked="0"/>
    </xf>
    <xf numFmtId="49" fontId="78" fillId="24" borderId="0" xfId="0" quotePrefix="1" applyNumberFormat="1" applyFont="1" applyFill="1" applyBorder="1" applyAlignment="1" applyProtection="1">
      <alignment horizontal="center" vertical="center"/>
      <protection locked="0"/>
    </xf>
    <xf numFmtId="49" fontId="78" fillId="24" borderId="138" xfId="0" quotePrefix="1" applyNumberFormat="1" applyFont="1" applyFill="1" applyBorder="1" applyAlignment="1" applyProtection="1">
      <alignment horizontal="center" vertical="center"/>
      <protection locked="0"/>
    </xf>
    <xf numFmtId="0" fontId="78" fillId="0" borderId="0" xfId="0" applyFont="1" applyFill="1" applyBorder="1" applyAlignment="1" applyProtection="1">
      <alignment horizontal="left" vertical="center"/>
      <protection locked="0"/>
    </xf>
    <xf numFmtId="0" fontId="78" fillId="0" borderId="138" xfId="0" applyFont="1" applyFill="1" applyBorder="1" applyAlignment="1" applyProtection="1">
      <alignment horizontal="left" vertical="center"/>
      <protection locked="0"/>
    </xf>
    <xf numFmtId="0" fontId="20" fillId="0" borderId="137" xfId="0" applyFont="1" applyFill="1" applyBorder="1" applyAlignment="1" applyProtection="1">
      <alignment horizontal="center" vertical="center"/>
      <protection locked="0"/>
    </xf>
    <xf numFmtId="0" fontId="20" fillId="0" borderId="138" xfId="0" applyFont="1" applyFill="1" applyBorder="1" applyAlignment="1" applyProtection="1">
      <alignment horizontal="center" vertical="center"/>
      <protection locked="0"/>
    </xf>
    <xf numFmtId="0" fontId="20" fillId="0" borderId="167" xfId="0" applyFont="1" applyFill="1" applyBorder="1" applyAlignment="1" applyProtection="1">
      <alignment horizontal="center" vertical="center"/>
      <protection locked="0"/>
    </xf>
    <xf numFmtId="0" fontId="20" fillId="0" borderId="164" xfId="0" applyFont="1" applyFill="1" applyBorder="1" applyAlignment="1" applyProtection="1">
      <alignment horizontal="center" vertical="center"/>
      <protection locked="0"/>
    </xf>
    <xf numFmtId="49" fontId="124" fillId="89" borderId="210" xfId="0" applyNumberFormat="1" applyFont="1" applyFill="1" applyBorder="1" applyAlignment="1" applyProtection="1">
      <alignment horizontal="center" vertical="center"/>
      <protection locked="0"/>
    </xf>
    <xf numFmtId="49" fontId="153" fillId="0" borderId="257" xfId="0" applyNumberFormat="1" applyFont="1" applyFill="1" applyBorder="1" applyAlignment="1" applyProtection="1">
      <alignment horizontal="center" vertical="center"/>
      <protection locked="0"/>
    </xf>
    <xf numFmtId="49" fontId="153" fillId="0" borderId="258" xfId="0" applyNumberFormat="1" applyFont="1" applyFill="1" applyBorder="1" applyAlignment="1" applyProtection="1">
      <alignment horizontal="center" vertical="center"/>
      <protection locked="0"/>
    </xf>
    <xf numFmtId="49" fontId="153" fillId="0" borderId="259" xfId="0" applyNumberFormat="1" applyFont="1" applyFill="1" applyBorder="1" applyAlignment="1" applyProtection="1">
      <alignment horizontal="center" vertical="center"/>
      <protection locked="0"/>
    </xf>
    <xf numFmtId="0" fontId="153" fillId="0" borderId="257" xfId="0" applyFont="1" applyFill="1" applyBorder="1" applyAlignment="1" applyProtection="1">
      <alignment horizontal="left" vertical="center"/>
      <protection locked="0"/>
    </xf>
    <xf numFmtId="0" fontId="153" fillId="0" borderId="258" xfId="0" applyFont="1" applyFill="1" applyBorder="1" applyAlignment="1" applyProtection="1">
      <alignment horizontal="left" vertical="center"/>
      <protection locked="0"/>
    </xf>
    <xf numFmtId="0" fontId="153" fillId="0" borderId="259" xfId="0" applyFont="1" applyFill="1" applyBorder="1" applyAlignment="1" applyProtection="1">
      <alignment horizontal="left" vertical="center"/>
      <protection locked="0"/>
    </xf>
    <xf numFmtId="0" fontId="153" fillId="0" borderId="257" xfId="0" applyFont="1" applyFill="1" applyBorder="1" applyAlignment="1" applyProtection="1">
      <alignment horizontal="center" vertical="center"/>
      <protection locked="0"/>
    </xf>
    <xf numFmtId="0" fontId="153" fillId="0" borderId="258" xfId="0" applyFont="1" applyFill="1" applyBorder="1" applyAlignment="1" applyProtection="1">
      <alignment horizontal="center" vertical="center"/>
      <protection locked="0"/>
    </xf>
    <xf numFmtId="0" fontId="20" fillId="0" borderId="137" xfId="0" applyFont="1" applyFill="1" applyBorder="1" applyAlignment="1" applyProtection="1">
      <alignment horizontal="left" vertical="center"/>
      <protection locked="0"/>
    </xf>
    <xf numFmtId="0" fontId="20" fillId="0" borderId="0" xfId="0" applyFont="1" applyFill="1" applyBorder="1" applyAlignment="1" applyProtection="1">
      <alignment horizontal="center" vertical="center"/>
      <protection locked="0"/>
    </xf>
    <xf numFmtId="0" fontId="22" fillId="0" borderId="137" xfId="0" applyFont="1" applyFill="1" applyBorder="1" applyAlignment="1" applyProtection="1">
      <alignment horizontal="left" vertical="center"/>
      <protection locked="0"/>
    </xf>
    <xf numFmtId="0" fontId="22" fillId="0" borderId="0" xfId="0" quotePrefix="1" applyFont="1" applyFill="1" applyBorder="1" applyAlignment="1" applyProtection="1">
      <alignment horizontal="left" vertical="center"/>
      <protection locked="0"/>
    </xf>
    <xf numFmtId="0" fontId="22" fillId="0" borderId="250" xfId="0" quotePrefix="1" applyFont="1" applyFill="1" applyBorder="1" applyAlignment="1" applyProtection="1">
      <alignment horizontal="left" vertical="center"/>
      <protection locked="0"/>
    </xf>
    <xf numFmtId="0" fontId="0" fillId="0" borderId="137" xfId="0" applyFont="1" applyBorder="1" applyAlignment="1" applyProtection="1">
      <alignment horizontal="center" vertical="center"/>
    </xf>
    <xf numFmtId="0" fontId="0" fillId="0" borderId="0" xfId="0" applyFont="1" applyBorder="1" applyAlignment="1" applyProtection="1">
      <alignment horizontal="center" vertical="center"/>
    </xf>
    <xf numFmtId="0" fontId="0" fillId="0" borderId="250" xfId="0" applyFont="1" applyBorder="1" applyAlignment="1" applyProtection="1">
      <alignment horizontal="center" vertical="center"/>
    </xf>
    <xf numFmtId="0" fontId="20" fillId="0" borderId="43" xfId="0" applyFont="1" applyFill="1" applyBorder="1" applyAlignment="1" applyProtection="1">
      <alignment horizontal="center" vertical="center"/>
      <protection locked="0"/>
    </xf>
    <xf numFmtId="0" fontId="161" fillId="0" borderId="43" xfId="0" applyFont="1" applyFill="1" applyBorder="1" applyAlignment="1" applyProtection="1">
      <alignment horizontal="center" vertical="center"/>
      <protection locked="0"/>
    </xf>
    <xf numFmtId="49" fontId="22" fillId="0" borderId="167" xfId="0" applyNumberFormat="1" applyFont="1" applyFill="1" applyBorder="1" applyAlignment="1" applyProtection="1">
      <alignment horizontal="center" vertical="center"/>
      <protection locked="0"/>
    </xf>
    <xf numFmtId="49" fontId="22" fillId="0" borderId="159" xfId="0" applyNumberFormat="1" applyFont="1" applyFill="1" applyBorder="1" applyAlignment="1" applyProtection="1">
      <alignment horizontal="center" vertical="center"/>
      <protection locked="0"/>
    </xf>
    <xf numFmtId="49" fontId="22" fillId="0" borderId="164" xfId="0" applyNumberFormat="1" applyFont="1" applyFill="1" applyBorder="1" applyAlignment="1" applyProtection="1">
      <alignment horizontal="center" vertical="center"/>
      <protection locked="0"/>
    </xf>
    <xf numFmtId="49" fontId="20" fillId="23" borderId="167" xfId="0" applyNumberFormat="1" applyFont="1" applyFill="1" applyBorder="1" applyAlignment="1" applyProtection="1">
      <alignment horizontal="center" vertical="center"/>
      <protection locked="0"/>
    </xf>
    <xf numFmtId="49" fontId="20" fillId="23" borderId="159" xfId="0" applyNumberFormat="1" applyFont="1" applyFill="1" applyBorder="1" applyAlignment="1" applyProtection="1">
      <alignment horizontal="center" vertical="center"/>
      <protection locked="0"/>
    </xf>
    <xf numFmtId="49" fontId="20" fillId="23" borderId="164" xfId="0" applyNumberFormat="1" applyFont="1" applyFill="1" applyBorder="1" applyAlignment="1" applyProtection="1">
      <alignment horizontal="center" vertical="center"/>
      <protection locked="0"/>
    </xf>
    <xf numFmtId="49" fontId="20" fillId="23" borderId="139" xfId="0" applyNumberFormat="1" applyFont="1" applyFill="1" applyBorder="1" applyAlignment="1" applyProtection="1">
      <alignment horizontal="center" vertical="center"/>
      <protection locked="0"/>
    </xf>
    <xf numFmtId="49" fontId="20" fillId="23" borderId="43" xfId="0" applyNumberFormat="1" applyFont="1" applyFill="1" applyBorder="1" applyAlignment="1" applyProtection="1">
      <alignment horizontal="center" vertical="center"/>
      <protection locked="0"/>
    </xf>
    <xf numFmtId="49" fontId="20" fillId="23" borderId="51" xfId="0" applyNumberFormat="1" applyFont="1" applyFill="1" applyBorder="1" applyAlignment="1" applyProtection="1">
      <alignment horizontal="center" vertical="center"/>
      <protection locked="0"/>
    </xf>
    <xf numFmtId="0" fontId="153" fillId="23" borderId="137" xfId="0" quotePrefix="1" applyFont="1" applyFill="1" applyBorder="1" applyAlignment="1" applyProtection="1">
      <alignment horizontal="left" vertical="center"/>
      <protection locked="0"/>
    </xf>
    <xf numFmtId="0" fontId="153" fillId="23" borderId="0" xfId="0" applyFont="1" applyFill="1" applyBorder="1" applyAlignment="1" applyProtection="1">
      <alignment horizontal="left" vertical="center"/>
      <protection locked="0"/>
    </xf>
    <xf numFmtId="0" fontId="153" fillId="23" borderId="250" xfId="0" applyFont="1" applyFill="1" applyBorder="1" applyAlignment="1" applyProtection="1">
      <alignment horizontal="left" vertical="center"/>
      <protection locked="0"/>
    </xf>
    <xf numFmtId="0" fontId="153" fillId="23" borderId="137" xfId="0" applyFont="1" applyFill="1" applyBorder="1" applyAlignment="1" applyProtection="1">
      <alignment horizontal="center" vertical="center"/>
      <protection locked="0"/>
    </xf>
    <xf numFmtId="0" fontId="153" fillId="23" borderId="250" xfId="0" applyFont="1" applyFill="1" applyBorder="1" applyAlignment="1" applyProtection="1">
      <alignment horizontal="center" vertical="center"/>
      <protection locked="0"/>
    </xf>
    <xf numFmtId="0" fontId="58" fillId="0" borderId="88" xfId="0" applyFont="1" applyFill="1" applyBorder="1" applyAlignment="1" applyProtection="1">
      <alignment horizontal="center" vertical="center"/>
    </xf>
    <xf numFmtId="0" fontId="58" fillId="0" borderId="148" xfId="0" applyFont="1" applyFill="1" applyBorder="1" applyAlignment="1" applyProtection="1">
      <alignment horizontal="center" vertical="center"/>
    </xf>
    <xf numFmtId="0" fontId="58" fillId="0" borderId="89" xfId="0" applyFont="1" applyBorder="1" applyAlignment="1">
      <alignment horizontal="center" vertical="center"/>
    </xf>
    <xf numFmtId="0" fontId="58" fillId="0" borderId="90" xfId="0" applyFont="1" applyBorder="1" applyAlignment="1">
      <alignment horizontal="center" vertical="center"/>
    </xf>
    <xf numFmtId="0" fontId="154" fillId="100" borderId="92" xfId="0" applyFont="1" applyFill="1" applyBorder="1" applyAlignment="1" applyProtection="1">
      <alignment horizontal="center" vertical="center"/>
    </xf>
    <xf numFmtId="0" fontId="57" fillId="0" borderId="42" xfId="0" applyFont="1" applyFill="1" applyBorder="1" applyAlignment="1" applyProtection="1">
      <alignment horizontal="center" vertical="center"/>
    </xf>
    <xf numFmtId="0" fontId="57" fillId="0" borderId="40" xfId="0" applyFont="1" applyFill="1" applyBorder="1" applyAlignment="1" applyProtection="1">
      <alignment horizontal="center" vertical="center"/>
    </xf>
    <xf numFmtId="0" fontId="58" fillId="0" borderId="87" xfId="0" applyFont="1" applyFill="1" applyBorder="1" applyAlignment="1" applyProtection="1">
      <alignment horizontal="center" vertical="center"/>
    </xf>
    <xf numFmtId="0" fontId="58" fillId="0" borderId="147" xfId="0" applyFont="1" applyFill="1" applyBorder="1" applyAlignment="1" applyProtection="1">
      <alignment horizontal="center" vertical="center"/>
    </xf>
    <xf numFmtId="49" fontId="58" fillId="0" borderId="88" xfId="0" applyNumberFormat="1" applyFont="1" applyFill="1" applyBorder="1" applyAlignment="1" applyProtection="1">
      <alignment horizontal="center" vertical="center"/>
    </xf>
    <xf numFmtId="49" fontId="58" fillId="0" borderId="148" xfId="0" applyNumberFormat="1" applyFont="1" applyFill="1" applyBorder="1" applyAlignment="1" applyProtection="1">
      <alignment horizontal="center" vertical="center"/>
    </xf>
    <xf numFmtId="0" fontId="57" fillId="0" borderId="42" xfId="0" applyFont="1" applyBorder="1" applyAlignment="1" applyProtection="1">
      <alignment horizontal="center" vertical="center"/>
    </xf>
    <xf numFmtId="0" fontId="57" fillId="0" borderId="40" xfId="0" applyFont="1" applyBorder="1" applyAlignment="1" applyProtection="1">
      <alignment horizontal="center" vertical="center"/>
    </xf>
    <xf numFmtId="0" fontId="20" fillId="0" borderId="150" xfId="0" applyFont="1" applyFill="1" applyBorder="1" applyAlignment="1" applyProtection="1">
      <alignment horizontal="center" vertical="center"/>
      <protection locked="0"/>
    </xf>
    <xf numFmtId="0" fontId="20" fillId="0" borderId="168" xfId="0" applyFont="1" applyFill="1" applyBorder="1" applyAlignment="1" applyProtection="1">
      <alignment horizontal="center" vertical="center"/>
      <protection locked="0"/>
    </xf>
    <xf numFmtId="0" fontId="20" fillId="0" borderId="271" xfId="0" applyFont="1" applyFill="1" applyBorder="1" applyAlignment="1" applyProtection="1">
      <alignment horizontal="left" vertical="center"/>
      <protection locked="0"/>
    </xf>
    <xf numFmtId="0" fontId="20" fillId="0" borderId="271" xfId="0" applyFont="1" applyFill="1" applyBorder="1" applyAlignment="1" applyProtection="1">
      <alignment horizontal="center" vertical="center"/>
      <protection locked="0"/>
    </xf>
    <xf numFmtId="0" fontId="20" fillId="23" borderId="137" xfId="0" applyFont="1" applyFill="1" applyBorder="1" applyAlignment="1" applyProtection="1">
      <alignment horizontal="center" vertical="center"/>
      <protection locked="0"/>
    </xf>
    <xf numFmtId="0" fontId="20" fillId="23" borderId="250" xfId="0" applyFont="1" applyFill="1" applyBorder="1" applyAlignment="1" applyProtection="1">
      <alignment horizontal="center" vertical="center"/>
      <protection locked="0"/>
    </xf>
    <xf numFmtId="0" fontId="153" fillId="23" borderId="91" xfId="0" applyFont="1" applyFill="1" applyBorder="1" applyAlignment="1" applyProtection="1">
      <alignment horizontal="left" vertical="center"/>
      <protection locked="0"/>
    </xf>
    <xf numFmtId="0" fontId="153" fillId="23" borderId="92" xfId="0" applyFont="1" applyFill="1" applyBorder="1" applyAlignment="1" applyProtection="1">
      <alignment horizontal="left" vertical="center"/>
      <protection locked="0"/>
    </xf>
    <xf numFmtId="0" fontId="153" fillId="23" borderId="93" xfId="0" applyFont="1" applyFill="1" applyBorder="1" applyAlignment="1" applyProtection="1">
      <alignment horizontal="left" vertical="center"/>
      <protection locked="0"/>
    </xf>
    <xf numFmtId="0" fontId="153" fillId="23" borderId="91" xfId="0" applyFont="1" applyFill="1" applyBorder="1" applyAlignment="1" applyProtection="1">
      <alignment horizontal="center" vertical="center"/>
      <protection locked="0"/>
    </xf>
    <xf numFmtId="0" fontId="153" fillId="23" borderId="93" xfId="0" applyFont="1" applyFill="1" applyBorder="1" applyAlignment="1" applyProtection="1">
      <alignment horizontal="center" vertical="center"/>
      <protection locked="0"/>
    </xf>
    <xf numFmtId="0" fontId="153" fillId="23" borderId="282" xfId="0" applyFont="1" applyFill="1" applyBorder="1" applyAlignment="1" applyProtection="1">
      <alignment horizontal="center" vertical="center"/>
      <protection locked="0"/>
    </xf>
    <xf numFmtId="0" fontId="153" fillId="23" borderId="283" xfId="0" applyFont="1" applyFill="1" applyBorder="1" applyAlignment="1" applyProtection="1">
      <alignment horizontal="center" vertical="center"/>
      <protection locked="0"/>
    </xf>
    <xf numFmtId="0" fontId="22" fillId="23" borderId="0" xfId="0" applyFont="1" applyFill="1" applyBorder="1" applyAlignment="1" applyProtection="1">
      <alignment horizontal="left" vertical="center"/>
      <protection locked="0"/>
    </xf>
    <xf numFmtId="0" fontId="22" fillId="23" borderId="250" xfId="0" applyFont="1" applyFill="1" applyBorder="1" applyAlignment="1" applyProtection="1">
      <alignment horizontal="left" vertical="center"/>
      <protection locked="0"/>
    </xf>
    <xf numFmtId="49" fontId="153" fillId="23" borderId="279" xfId="0" applyNumberFormat="1" applyFont="1" applyFill="1" applyBorder="1" applyAlignment="1" applyProtection="1">
      <alignment horizontal="center" vertical="center"/>
      <protection locked="0"/>
    </xf>
    <xf numFmtId="49" fontId="153" fillId="23" borderId="280" xfId="0" applyNumberFormat="1" applyFont="1" applyFill="1" applyBorder="1" applyAlignment="1" applyProtection="1">
      <alignment horizontal="center" vertical="center"/>
      <protection locked="0"/>
    </xf>
    <xf numFmtId="49" fontId="153" fillId="23" borderId="281" xfId="0" applyNumberFormat="1" applyFont="1" applyFill="1" applyBorder="1" applyAlignment="1" applyProtection="1">
      <alignment horizontal="center" vertical="center"/>
      <protection locked="0"/>
    </xf>
    <xf numFmtId="0" fontId="20" fillId="0" borderId="14" xfId="0" applyFont="1" applyBorder="1" applyAlignment="1">
      <alignment vertical="center" wrapText="1"/>
    </xf>
    <xf numFmtId="49" fontId="20" fillId="0" borderId="163" xfId="0" applyNumberFormat="1" applyFont="1" applyFill="1" applyBorder="1" applyAlignment="1" applyProtection="1">
      <alignment horizontal="center" vertical="center"/>
      <protection locked="0"/>
    </xf>
    <xf numFmtId="49" fontId="20" fillId="0" borderId="152" xfId="0" applyNumberFormat="1" applyFont="1" applyFill="1" applyBorder="1" applyAlignment="1" applyProtection="1">
      <alignment horizontal="center" vertical="center"/>
      <protection locked="0"/>
    </xf>
    <xf numFmtId="49" fontId="20" fillId="0" borderId="166" xfId="0" applyNumberFormat="1" applyFont="1" applyFill="1" applyBorder="1" applyAlignment="1" applyProtection="1">
      <alignment horizontal="center" vertical="center"/>
      <protection locked="0"/>
    </xf>
    <xf numFmtId="0" fontId="20" fillId="115" borderId="139" xfId="0" applyFont="1" applyFill="1" applyBorder="1" applyAlignment="1" applyProtection="1">
      <alignment horizontal="left" vertical="center"/>
      <protection locked="0"/>
    </xf>
    <xf numFmtId="0" fontId="20" fillId="115" borderId="43" xfId="0" applyFont="1" applyFill="1" applyBorder="1" applyAlignment="1" applyProtection="1">
      <alignment horizontal="left" vertical="center"/>
      <protection locked="0"/>
    </xf>
    <xf numFmtId="0" fontId="20" fillId="115" borderId="51" xfId="0" applyFont="1" applyFill="1" applyBorder="1" applyAlignment="1" applyProtection="1">
      <alignment horizontal="left" vertical="center"/>
      <protection locked="0"/>
    </xf>
    <xf numFmtId="0" fontId="40" fillId="0" borderId="167" xfId="0" applyFont="1" applyBorder="1" applyAlignment="1" applyProtection="1">
      <alignment horizontal="center" vertical="center"/>
    </xf>
    <xf numFmtId="0" fontId="40" fillId="0" borderId="164" xfId="0" applyFont="1" applyBorder="1" applyAlignment="1" applyProtection="1">
      <alignment horizontal="center" vertical="center"/>
    </xf>
    <xf numFmtId="49" fontId="22" fillId="0" borderId="137" xfId="0" applyNumberFormat="1" applyFont="1" applyFill="1" applyBorder="1" applyAlignment="1" applyProtection="1">
      <alignment horizontal="center" vertical="center"/>
      <protection locked="0"/>
    </xf>
    <xf numFmtId="49" fontId="22" fillId="0" borderId="0" xfId="0" applyNumberFormat="1" applyFont="1" applyFill="1" applyBorder="1" applyAlignment="1" applyProtection="1">
      <alignment horizontal="center" vertical="center"/>
      <protection locked="0"/>
    </xf>
    <xf numFmtId="49" fontId="22" fillId="0" borderId="300" xfId="0" applyNumberFormat="1" applyFont="1" applyFill="1" applyBorder="1" applyAlignment="1" applyProtection="1">
      <alignment horizontal="center" vertical="center"/>
      <protection locked="0"/>
    </xf>
    <xf numFmtId="0" fontId="20" fillId="0" borderId="92" xfId="0" applyFont="1" applyFill="1" applyBorder="1" applyAlignment="1" applyProtection="1">
      <alignment vertical="center" wrapText="1"/>
      <protection locked="0"/>
    </xf>
    <xf numFmtId="0" fontId="22" fillId="0" borderId="92" xfId="0" applyFont="1" applyFill="1" applyBorder="1" applyAlignment="1" applyProtection="1">
      <alignment horizontal="left" vertical="center"/>
      <protection locked="0"/>
    </xf>
    <xf numFmtId="0" fontId="161" fillId="0" borderId="14" xfId="0" applyFont="1" applyFill="1" applyBorder="1" applyAlignment="1" applyProtection="1">
      <alignment horizontal="left" vertical="center"/>
      <protection locked="0"/>
    </xf>
    <xf numFmtId="0" fontId="161" fillId="0" borderId="13" xfId="0" applyFont="1" applyFill="1" applyBorder="1" applyAlignment="1" applyProtection="1">
      <alignment horizontal="left" vertical="center"/>
      <protection locked="0"/>
    </xf>
    <xf numFmtId="0" fontId="20" fillId="0" borderId="163" xfId="0" applyFont="1" applyFill="1" applyBorder="1" applyAlignment="1" applyProtection="1">
      <alignment horizontal="center" vertical="center"/>
      <protection locked="0"/>
    </xf>
    <xf numFmtId="0" fontId="20" fillId="0" borderId="166" xfId="0" applyFont="1" applyFill="1" applyBorder="1" applyAlignment="1" applyProtection="1">
      <alignment horizontal="center" vertical="center"/>
      <protection locked="0"/>
    </xf>
    <xf numFmtId="49" fontId="163" fillId="0" borderId="247" xfId="0" applyNumberFormat="1" applyFont="1" applyFill="1" applyBorder="1" applyAlignment="1" applyProtection="1">
      <alignment horizontal="center" vertical="center" wrapText="1"/>
      <protection locked="0"/>
    </xf>
    <xf numFmtId="49" fontId="163" fillId="0" borderId="0" xfId="0" applyNumberFormat="1" applyFont="1" applyFill="1" applyBorder="1" applyAlignment="1" applyProtection="1">
      <alignment horizontal="center" vertical="center"/>
      <protection locked="0"/>
    </xf>
    <xf numFmtId="49" fontId="163" fillId="0" borderId="289" xfId="0" applyNumberFormat="1" applyFont="1" applyFill="1" applyBorder="1" applyAlignment="1" applyProtection="1">
      <alignment horizontal="center" vertical="center"/>
      <protection locked="0"/>
    </xf>
    <xf numFmtId="0" fontId="40" fillId="0" borderId="137" xfId="0" applyFont="1" applyBorder="1" applyAlignment="1" applyProtection="1">
      <alignment horizontal="center" vertical="center"/>
    </xf>
    <xf numFmtId="0" fontId="40" fillId="0" borderId="138" xfId="0" applyFont="1" applyBorder="1" applyAlignment="1" applyProtection="1">
      <alignment horizontal="center" vertical="center"/>
    </xf>
    <xf numFmtId="49" fontId="163" fillId="0" borderId="247" xfId="0" applyNumberFormat="1" applyFont="1" applyFill="1" applyBorder="1" applyAlignment="1" applyProtection="1">
      <alignment horizontal="center" vertical="top" wrapText="1"/>
      <protection locked="0"/>
    </xf>
    <xf numFmtId="49" fontId="163" fillId="0" borderId="0" xfId="0" applyNumberFormat="1" applyFont="1" applyFill="1" applyBorder="1" applyAlignment="1" applyProtection="1">
      <alignment horizontal="center" vertical="top"/>
      <protection locked="0"/>
    </xf>
    <xf numFmtId="49" fontId="163" fillId="0" borderId="289" xfId="0" applyNumberFormat="1" applyFont="1" applyFill="1" applyBorder="1" applyAlignment="1" applyProtection="1">
      <alignment horizontal="center" vertical="top"/>
      <protection locked="0"/>
    </xf>
    <xf numFmtId="0" fontId="20" fillId="0" borderId="163" xfId="0" applyFont="1" applyFill="1" applyBorder="1" applyAlignment="1" applyProtection="1">
      <alignment horizontal="center" vertical="center" wrapText="1"/>
      <protection locked="0"/>
    </xf>
    <xf numFmtId="0" fontId="20" fillId="0" borderId="152" xfId="0" applyFont="1" applyFill="1" applyBorder="1" applyAlignment="1" applyProtection="1">
      <alignment horizontal="center" vertical="center" wrapText="1"/>
      <protection locked="0"/>
    </xf>
    <xf numFmtId="0" fontId="20" fillId="0" borderId="166" xfId="0" applyFont="1" applyFill="1" applyBorder="1" applyAlignment="1" applyProtection="1">
      <alignment horizontal="center" vertical="center" wrapText="1"/>
      <protection locked="0"/>
    </xf>
    <xf numFmtId="0" fontId="20" fillId="0" borderId="151" xfId="0" applyFont="1" applyFill="1" applyBorder="1" applyAlignment="1" applyProtection="1">
      <alignment horizontal="left" vertical="center"/>
      <protection locked="0"/>
    </xf>
    <xf numFmtId="0" fontId="20" fillId="0" borderId="137" xfId="0" applyFont="1" applyFill="1" applyBorder="1" applyAlignment="1" applyProtection="1">
      <alignment horizontal="center" vertical="center" wrapText="1"/>
      <protection locked="0"/>
    </xf>
    <xf numFmtId="0" fontId="20" fillId="0" borderId="0" xfId="0" applyFont="1" applyFill="1" applyBorder="1" applyAlignment="1" applyProtection="1">
      <alignment horizontal="center" vertical="center" wrapText="1"/>
      <protection locked="0"/>
    </xf>
    <xf numFmtId="0" fontId="20" fillId="0" borderId="138" xfId="0" applyFont="1" applyFill="1" applyBorder="1" applyAlignment="1" applyProtection="1">
      <alignment horizontal="center" vertical="center" wrapText="1"/>
      <protection locked="0"/>
    </xf>
    <xf numFmtId="0" fontId="22" fillId="0" borderId="14" xfId="0" applyFont="1" applyFill="1" applyBorder="1" applyAlignment="1" applyProtection="1">
      <alignment vertical="center" wrapText="1"/>
      <protection locked="0"/>
    </xf>
    <xf numFmtId="0" fontId="22" fillId="0" borderId="0" xfId="0" applyFont="1" applyFill="1" applyBorder="1" applyAlignment="1" applyProtection="1">
      <alignment vertical="center" wrapText="1"/>
      <protection locked="0"/>
    </xf>
    <xf numFmtId="0" fontId="161" fillId="0" borderId="171" xfId="0" applyFont="1" applyFill="1" applyBorder="1" applyAlignment="1" applyProtection="1">
      <alignment horizontal="center" vertical="center"/>
      <protection locked="0"/>
    </xf>
    <xf numFmtId="0" fontId="161" fillId="0" borderId="155" xfId="0" applyFont="1" applyFill="1" applyBorder="1" applyAlignment="1" applyProtection="1">
      <alignment horizontal="center" vertical="center"/>
      <protection locked="0"/>
    </xf>
    <xf numFmtId="49" fontId="22" fillId="0" borderId="246" xfId="0" quotePrefix="1" applyNumberFormat="1" applyFont="1" applyFill="1" applyBorder="1" applyAlignment="1" applyProtection="1">
      <alignment horizontal="center" vertical="center"/>
      <protection locked="0"/>
    </xf>
    <xf numFmtId="0" fontId="22" fillId="94" borderId="122" xfId="0" applyFont="1" applyFill="1" applyBorder="1" applyAlignment="1" applyProtection="1">
      <alignment horizontal="center" vertical="center" wrapText="1"/>
    </xf>
    <xf numFmtId="0" fontId="22" fillId="94" borderId="19" xfId="0" applyFont="1" applyFill="1" applyBorder="1" applyAlignment="1" applyProtection="1">
      <alignment horizontal="center" vertical="center" wrapText="1"/>
    </xf>
    <xf numFmtId="0" fontId="22" fillId="94" borderId="142" xfId="0" applyFont="1" applyFill="1" applyBorder="1" applyAlignment="1" applyProtection="1">
      <alignment horizontal="center" vertical="center" wrapText="1"/>
    </xf>
    <xf numFmtId="0" fontId="22" fillId="1" borderId="122" xfId="0" applyFont="1" applyFill="1" applyBorder="1" applyAlignment="1" applyProtection="1">
      <alignment horizontal="center" vertical="center" wrapText="1"/>
    </xf>
    <xf numFmtId="0" fontId="22" fillId="1" borderId="19" xfId="0" applyFont="1" applyFill="1" applyBorder="1" applyAlignment="1" applyProtection="1">
      <alignment horizontal="center" vertical="center" wrapText="1"/>
    </xf>
    <xf numFmtId="0" fontId="22" fillId="1" borderId="142" xfId="0" applyFont="1" applyFill="1" applyBorder="1" applyAlignment="1" applyProtection="1">
      <alignment horizontal="center" vertical="center" wrapText="1"/>
    </xf>
    <xf numFmtId="49" fontId="22" fillId="24" borderId="247" xfId="0" quotePrefix="1" applyNumberFormat="1" applyFont="1" applyFill="1" applyBorder="1" applyAlignment="1" applyProtection="1">
      <alignment horizontal="center" vertical="center"/>
      <protection locked="0"/>
    </xf>
    <xf numFmtId="49" fontId="22" fillId="24" borderId="300" xfId="0" quotePrefix="1" applyNumberFormat="1" applyFont="1" applyFill="1" applyBorder="1" applyAlignment="1" applyProtection="1">
      <alignment horizontal="center" vertical="center"/>
      <protection locked="0"/>
    </xf>
    <xf numFmtId="0" fontId="20" fillId="0" borderId="163" xfId="0" applyFont="1" applyFill="1" applyBorder="1" applyAlignment="1" applyProtection="1">
      <alignment horizontal="left" vertical="center"/>
      <protection locked="0"/>
    </xf>
    <xf numFmtId="0" fontId="20" fillId="0" borderId="152" xfId="0" applyFont="1" applyFill="1" applyBorder="1" applyAlignment="1" applyProtection="1">
      <alignment horizontal="left" vertical="center"/>
      <protection locked="0"/>
    </xf>
    <xf numFmtId="0" fontId="20" fillId="0" borderId="166" xfId="0" applyFont="1" applyFill="1" applyBorder="1" applyAlignment="1" applyProtection="1">
      <alignment horizontal="left" vertical="center"/>
      <protection locked="0"/>
    </xf>
    <xf numFmtId="0" fontId="20" fillId="0" borderId="138" xfId="0" applyFont="1" applyFill="1" applyBorder="1" applyAlignment="1" applyProtection="1">
      <alignment horizontal="left" vertical="center"/>
      <protection locked="0"/>
    </xf>
    <xf numFmtId="49" fontId="20" fillId="0" borderId="169" xfId="0" applyNumberFormat="1" applyFont="1" applyFill="1" applyBorder="1" applyAlignment="1" applyProtection="1">
      <alignment horizontal="center" vertical="center"/>
      <protection locked="0"/>
    </xf>
    <xf numFmtId="49" fontId="20" fillId="0" borderId="113" xfId="0" applyNumberFormat="1" applyFont="1" applyFill="1" applyBorder="1" applyAlignment="1" applyProtection="1">
      <alignment horizontal="center" vertical="center"/>
      <protection locked="0"/>
    </xf>
    <xf numFmtId="49" fontId="20" fillId="0" borderId="170" xfId="0" applyNumberFormat="1" applyFont="1" applyFill="1" applyBorder="1" applyAlignment="1" applyProtection="1">
      <alignment horizontal="center" vertical="center"/>
      <protection locked="0"/>
    </xf>
    <xf numFmtId="0" fontId="75" fillId="0" borderId="119" xfId="0" applyFont="1" applyFill="1" applyBorder="1" applyAlignment="1" applyProtection="1">
      <alignment horizontal="left" vertical="center"/>
      <protection locked="0"/>
    </xf>
    <xf numFmtId="0" fontId="75" fillId="0" borderId="169" xfId="0" applyFont="1" applyFill="1" applyBorder="1" applyAlignment="1" applyProtection="1">
      <alignment horizontal="center" vertical="center"/>
      <protection locked="0"/>
    </xf>
    <xf numFmtId="0" fontId="75" fillId="0" borderId="170" xfId="0" applyFont="1" applyFill="1" applyBorder="1" applyAlignment="1" applyProtection="1">
      <alignment horizontal="center" vertical="center"/>
      <protection locked="0"/>
    </xf>
    <xf numFmtId="0" fontId="40" fillId="0" borderId="139" xfId="0" applyFont="1" applyBorder="1" applyAlignment="1" applyProtection="1">
      <alignment horizontal="center" vertical="center"/>
    </xf>
    <xf numFmtId="0" fontId="40" fillId="0" borderId="51" xfId="0" applyFont="1" applyBorder="1" applyAlignment="1" applyProtection="1">
      <alignment horizontal="center" vertical="center"/>
    </xf>
    <xf numFmtId="49" fontId="20" fillId="24" borderId="247" xfId="0" quotePrefix="1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Fill="1" applyBorder="1" applyAlignment="1" applyProtection="1">
      <alignment horizontal="left" vertical="center"/>
      <protection locked="0"/>
    </xf>
    <xf numFmtId="0" fontId="0" fillId="0" borderId="14" xfId="0" applyFont="1" applyBorder="1" applyAlignment="1">
      <alignment vertical="center" wrapText="1"/>
    </xf>
    <xf numFmtId="0" fontId="0" fillId="0" borderId="0" xfId="0" applyFont="1" applyBorder="1" applyAlignment="1">
      <alignment vertical="center" wrapText="1"/>
    </xf>
    <xf numFmtId="0" fontId="75" fillId="0" borderId="139" xfId="0" applyFont="1" applyFill="1" applyBorder="1" applyAlignment="1" applyProtection="1">
      <alignment horizontal="center" vertical="center"/>
      <protection locked="0"/>
    </xf>
    <xf numFmtId="0" fontId="75" fillId="0" borderId="51" xfId="0" applyFont="1" applyFill="1" applyBorder="1" applyAlignment="1" applyProtection="1">
      <alignment horizontal="center" vertical="center"/>
      <protection locked="0"/>
    </xf>
    <xf numFmtId="49" fontId="153" fillId="0" borderId="268" xfId="0" applyNumberFormat="1" applyFont="1" applyFill="1" applyBorder="1" applyAlignment="1" applyProtection="1">
      <alignment horizontal="center" vertical="center"/>
      <protection locked="0"/>
    </xf>
    <xf numFmtId="49" fontId="153" fillId="0" borderId="269" xfId="0" applyNumberFormat="1" applyFont="1" applyFill="1" applyBorder="1" applyAlignment="1" applyProtection="1">
      <alignment horizontal="center" vertical="center"/>
      <protection locked="0"/>
    </xf>
    <xf numFmtId="49" fontId="153" fillId="0" borderId="270" xfId="0" applyNumberFormat="1" applyFont="1" applyFill="1" applyBorder="1" applyAlignment="1" applyProtection="1">
      <alignment horizontal="center" vertical="center"/>
      <protection locked="0"/>
    </xf>
    <xf numFmtId="0" fontId="153" fillId="0" borderId="287" xfId="0" applyFont="1" applyFill="1" applyBorder="1" applyAlignment="1" applyProtection="1">
      <alignment horizontal="left" vertical="center"/>
      <protection locked="0"/>
    </xf>
    <xf numFmtId="0" fontId="153" fillId="0" borderId="288" xfId="0" applyFont="1" applyFill="1" applyBorder="1" applyAlignment="1" applyProtection="1">
      <alignment horizontal="center" vertical="center"/>
      <protection locked="0"/>
    </xf>
    <xf numFmtId="0" fontId="20" fillId="0" borderId="91" xfId="0" applyFont="1" applyFill="1" applyBorder="1" applyAlignment="1" applyProtection="1">
      <alignment horizontal="center" vertical="center"/>
      <protection locked="0"/>
    </xf>
    <xf numFmtId="49" fontId="20" fillId="24" borderId="246" xfId="0" quotePrefix="1" applyNumberFormat="1" applyFont="1" applyFill="1" applyBorder="1" applyAlignment="1" applyProtection="1">
      <alignment horizontal="center" vertical="center"/>
      <protection locked="0"/>
    </xf>
    <xf numFmtId="0" fontId="20" fillId="0" borderId="247" xfId="0" applyFont="1" applyFill="1" applyBorder="1" applyAlignment="1" applyProtection="1">
      <alignment horizontal="center" vertical="center"/>
      <protection locked="0"/>
    </xf>
    <xf numFmtId="0" fontId="20" fillId="0" borderId="250" xfId="0" applyFont="1" applyFill="1" applyBorder="1" applyAlignment="1" applyProtection="1">
      <alignment horizontal="center" vertical="center"/>
      <protection locked="0"/>
    </xf>
    <xf numFmtId="0" fontId="20" fillId="115" borderId="163" xfId="0" applyFont="1" applyFill="1" applyBorder="1" applyAlignment="1" applyProtection="1">
      <alignment horizontal="left" vertical="center"/>
      <protection locked="0"/>
    </xf>
    <xf numFmtId="0" fontId="20" fillId="115" borderId="152" xfId="0" applyFont="1" applyFill="1" applyBorder="1" applyAlignment="1" applyProtection="1">
      <alignment horizontal="left" vertical="center"/>
      <protection locked="0"/>
    </xf>
    <xf numFmtId="0" fontId="20" fillId="115" borderId="166" xfId="0" applyFont="1" applyFill="1" applyBorder="1" applyAlignment="1" applyProtection="1">
      <alignment horizontal="left" vertical="center"/>
      <protection locked="0"/>
    </xf>
    <xf numFmtId="0" fontId="20" fillId="115" borderId="163" xfId="0" applyFont="1" applyFill="1" applyBorder="1" applyAlignment="1" applyProtection="1">
      <alignment horizontal="center" vertical="center"/>
      <protection locked="0"/>
    </xf>
    <xf numFmtId="0" fontId="20" fillId="115" borderId="166" xfId="0" applyFont="1" applyFill="1" applyBorder="1" applyAlignment="1" applyProtection="1">
      <alignment horizontal="center" vertical="center"/>
      <protection locked="0"/>
    </xf>
    <xf numFmtId="0" fontId="20" fillId="0" borderId="168" xfId="0" applyFont="1" applyFill="1" applyBorder="1" applyAlignment="1" applyProtection="1">
      <alignment horizontal="left" vertical="center"/>
      <protection locked="0"/>
    </xf>
    <xf numFmtId="0" fontId="20" fillId="0" borderId="23" xfId="0" applyFont="1" applyFill="1" applyBorder="1" applyAlignment="1" applyProtection="1">
      <alignment horizontal="left" vertical="center"/>
      <protection locked="0"/>
    </xf>
    <xf numFmtId="0" fontId="20" fillId="0" borderId="249" xfId="0" applyFont="1" applyFill="1" applyBorder="1" applyAlignment="1" applyProtection="1">
      <alignment horizontal="left" vertical="center"/>
      <protection locked="0"/>
    </xf>
    <xf numFmtId="0" fontId="20" fillId="0" borderId="23" xfId="0" applyFont="1" applyFill="1" applyBorder="1" applyAlignment="1" applyProtection="1">
      <alignment horizontal="center" vertical="center"/>
      <protection locked="0"/>
    </xf>
    <xf numFmtId="49" fontId="20" fillId="0" borderId="20" xfId="0" applyNumberFormat="1" applyFont="1" applyFill="1" applyBorder="1" applyAlignment="1" applyProtection="1">
      <alignment horizontal="center" vertical="center"/>
      <protection locked="0"/>
    </xf>
    <xf numFmtId="49" fontId="20" fillId="0" borderId="187" xfId="0" applyNumberFormat="1" applyFont="1" applyFill="1" applyBorder="1" applyAlignment="1" applyProtection="1">
      <alignment horizontal="center" vertical="center"/>
      <protection locked="0"/>
    </xf>
    <xf numFmtId="49" fontId="20" fillId="0" borderId="137" xfId="0" applyNumberFormat="1" applyFont="1" applyFill="1" applyBorder="1" applyAlignment="1" applyProtection="1">
      <alignment horizontal="center" vertical="center"/>
      <protection locked="0"/>
    </xf>
    <xf numFmtId="49" fontId="20" fillId="0" borderId="0" xfId="0" applyNumberFormat="1" applyFont="1" applyFill="1" applyBorder="1" applyAlignment="1" applyProtection="1">
      <alignment horizontal="center" vertical="center"/>
      <protection locked="0"/>
    </xf>
    <xf numFmtId="49" fontId="20" fillId="0" borderId="250" xfId="0" applyNumberFormat="1" applyFont="1" applyFill="1" applyBorder="1" applyAlignment="1" applyProtection="1">
      <alignment horizontal="center" vertical="center"/>
      <protection locked="0"/>
    </xf>
    <xf numFmtId="0" fontId="22" fillId="0" borderId="246" xfId="0" applyFont="1" applyFill="1" applyBorder="1" applyAlignment="1" applyProtection="1">
      <alignment horizontal="left" vertical="center"/>
      <protection locked="0"/>
    </xf>
    <xf numFmtId="49" fontId="137" fillId="89" borderId="297" xfId="0" applyNumberFormat="1" applyFont="1" applyFill="1" applyBorder="1" applyAlignment="1" applyProtection="1">
      <alignment horizontal="center" vertical="center"/>
      <protection locked="0"/>
    </xf>
    <xf numFmtId="49" fontId="137" fillId="89" borderId="316" xfId="0" applyNumberFormat="1" applyFont="1" applyFill="1" applyBorder="1" applyAlignment="1" applyProtection="1">
      <alignment horizontal="center" vertical="center"/>
      <protection locked="0"/>
    </xf>
    <xf numFmtId="49" fontId="137" fillId="89" borderId="317" xfId="0" applyNumberFormat="1" applyFont="1" applyFill="1" applyBorder="1" applyAlignment="1" applyProtection="1">
      <alignment horizontal="center" vertical="center"/>
      <protection locked="0"/>
    </xf>
    <xf numFmtId="0" fontId="75" fillId="0" borderId="150" xfId="0" applyFont="1" applyFill="1" applyBorder="1" applyAlignment="1" applyProtection="1">
      <alignment horizontal="left" vertical="center"/>
      <protection locked="0"/>
    </xf>
    <xf numFmtId="0" fontId="75" fillId="0" borderId="151" xfId="0" applyFont="1" applyFill="1" applyBorder="1" applyAlignment="1" applyProtection="1">
      <alignment horizontal="left" vertical="center"/>
      <protection locked="0"/>
    </xf>
    <xf numFmtId="0" fontId="75" fillId="0" borderId="168" xfId="0" applyFont="1" applyFill="1" applyBorder="1" applyAlignment="1" applyProtection="1">
      <alignment horizontal="left" vertical="center"/>
      <protection locked="0"/>
    </xf>
    <xf numFmtId="49" fontId="22" fillId="0" borderId="14" xfId="0" applyNumberFormat="1" applyFont="1" applyFill="1" applyBorder="1" applyAlignment="1" applyProtection="1">
      <alignment horizontal="center" vertical="center"/>
      <protection locked="0"/>
    </xf>
    <xf numFmtId="49" fontId="22" fillId="0" borderId="43" xfId="0" applyNumberFormat="1" applyFont="1" applyFill="1" applyBorder="1" applyAlignment="1" applyProtection="1">
      <alignment horizontal="center" vertical="center"/>
      <protection locked="0"/>
    </xf>
    <xf numFmtId="49" fontId="22" fillId="0" borderId="13" xfId="0" applyNumberFormat="1" applyFont="1" applyFill="1" applyBorder="1" applyAlignment="1" applyProtection="1">
      <alignment horizontal="center" vertical="center"/>
      <protection locked="0"/>
    </xf>
    <xf numFmtId="0" fontId="20" fillId="0" borderId="167" xfId="0" applyFont="1" applyFill="1" applyBorder="1" applyAlignment="1" applyProtection="1">
      <alignment horizontal="left" vertical="center"/>
      <protection locked="0"/>
    </xf>
    <xf numFmtId="0" fontId="20" fillId="0" borderId="159" xfId="0" applyFont="1" applyFill="1" applyBorder="1" applyAlignment="1" applyProtection="1">
      <alignment horizontal="left" vertical="center"/>
      <protection locked="0"/>
    </xf>
    <xf numFmtId="0" fontId="20" fillId="0" borderId="164" xfId="0" applyFont="1" applyFill="1" applyBorder="1" applyAlignment="1" applyProtection="1">
      <alignment horizontal="left" vertical="center"/>
      <protection locked="0"/>
    </xf>
    <xf numFmtId="0" fontId="20" fillId="0" borderId="14" xfId="0" applyFont="1" applyFill="1" applyBorder="1" applyAlignment="1" applyProtection="1">
      <alignment vertical="center" wrapText="1"/>
      <protection locked="0"/>
    </xf>
    <xf numFmtId="0" fontId="20" fillId="0" borderId="0" xfId="0" applyFont="1" applyFill="1" applyBorder="1" applyAlignment="1" applyProtection="1">
      <alignment vertical="center" wrapText="1"/>
      <protection locked="0"/>
    </xf>
    <xf numFmtId="0" fontId="75" fillId="0" borderId="163" xfId="0" applyFont="1" applyFill="1" applyBorder="1" applyAlignment="1" applyProtection="1">
      <alignment horizontal="center" vertical="center"/>
      <protection locked="0"/>
    </xf>
    <xf numFmtId="0" fontId="75" fillId="0" borderId="166" xfId="0" applyFont="1" applyFill="1" applyBorder="1" applyAlignment="1" applyProtection="1">
      <alignment horizontal="center" vertical="center"/>
      <protection locked="0"/>
    </xf>
    <xf numFmtId="0" fontId="20" fillId="0" borderId="137" xfId="0" applyFont="1" applyFill="1" applyBorder="1" applyAlignment="1" applyProtection="1">
      <alignment horizontal="left" vertical="center" wrapText="1"/>
      <protection locked="0"/>
    </xf>
    <xf numFmtId="0" fontId="20" fillId="0" borderId="0" xfId="0" applyFont="1" applyFill="1" applyBorder="1" applyAlignment="1" applyProtection="1">
      <alignment horizontal="left" vertical="center" wrapText="1"/>
      <protection locked="0"/>
    </xf>
    <xf numFmtId="0" fontId="20" fillId="0" borderId="309" xfId="0" applyFont="1" applyFill="1" applyBorder="1" applyAlignment="1" applyProtection="1">
      <alignment horizontal="left" vertical="center" wrapText="1"/>
      <protection locked="0"/>
    </xf>
    <xf numFmtId="0" fontId="78" fillId="0" borderId="137" xfId="0" applyFont="1" applyFill="1" applyBorder="1" applyAlignment="1" applyProtection="1">
      <alignment horizontal="left" vertical="center"/>
      <protection locked="0"/>
    </xf>
    <xf numFmtId="0" fontId="78" fillId="0" borderId="309" xfId="0" applyFont="1" applyFill="1" applyBorder="1" applyAlignment="1" applyProtection="1">
      <alignment horizontal="left" vertical="center"/>
      <protection locked="0"/>
    </xf>
    <xf numFmtId="0" fontId="20" fillId="0" borderId="139" xfId="0" applyFont="1" applyFill="1" applyBorder="1" applyAlignment="1" applyProtection="1">
      <alignment vertical="center" wrapText="1"/>
      <protection locked="0"/>
    </xf>
    <xf numFmtId="0" fontId="20" fillId="0" borderId="246" xfId="0" applyFont="1" applyFill="1" applyBorder="1" applyAlignment="1" applyProtection="1">
      <alignment vertical="center" wrapText="1"/>
      <protection locked="0"/>
    </xf>
    <xf numFmtId="0" fontId="0" fillId="0" borderId="139" xfId="0" applyFont="1" applyBorder="1" applyAlignment="1">
      <alignment vertical="center" wrapText="1"/>
    </xf>
    <xf numFmtId="0" fontId="0" fillId="0" borderId="246" xfId="0" applyFont="1" applyBorder="1" applyAlignment="1">
      <alignment vertical="center" wrapText="1"/>
    </xf>
    <xf numFmtId="49" fontId="20" fillId="0" borderId="139" xfId="0" applyNumberFormat="1" applyFont="1" applyFill="1" applyBorder="1" applyAlignment="1" applyProtection="1">
      <alignment horizontal="center" vertical="center" wrapText="1"/>
      <protection locked="0"/>
    </xf>
    <xf numFmtId="0" fontId="20" fillId="0" borderId="138" xfId="0" applyFont="1" applyFill="1" applyBorder="1" applyAlignment="1" applyProtection="1">
      <alignment horizontal="left" vertical="center" wrapText="1"/>
      <protection locked="0"/>
    </xf>
    <xf numFmtId="0" fontId="154" fillId="89" borderId="92" xfId="0" applyFont="1" applyFill="1" applyBorder="1" applyAlignment="1" applyProtection="1">
      <alignment horizontal="center" vertical="center"/>
    </xf>
    <xf numFmtId="49" fontId="20" fillId="0" borderId="272" xfId="0" applyNumberFormat="1" applyFont="1" applyFill="1" applyBorder="1" applyAlignment="1" applyProtection="1">
      <alignment horizontal="center" vertical="center"/>
      <protection locked="0"/>
    </xf>
    <xf numFmtId="49" fontId="20" fillId="0" borderId="258" xfId="0" applyNumberFormat="1" applyFont="1" applyFill="1" applyBorder="1" applyAlignment="1" applyProtection="1">
      <alignment horizontal="center" vertical="center"/>
      <protection locked="0"/>
    </xf>
    <xf numFmtId="49" fontId="20" fillId="0" borderId="273" xfId="0" applyNumberFormat="1" applyFont="1" applyFill="1" applyBorder="1" applyAlignment="1" applyProtection="1">
      <alignment horizontal="center" vertical="center"/>
      <protection locked="0"/>
    </xf>
    <xf numFmtId="0" fontId="20" fillId="0" borderId="272" xfId="0" applyFont="1" applyFill="1" applyBorder="1" applyAlignment="1" applyProtection="1">
      <alignment horizontal="left" vertical="center"/>
      <protection locked="0"/>
    </xf>
    <xf numFmtId="0" fontId="20" fillId="0" borderId="258" xfId="0" applyFont="1" applyFill="1" applyBorder="1" applyAlignment="1" applyProtection="1">
      <alignment horizontal="left" vertical="center"/>
      <protection locked="0"/>
    </xf>
    <xf numFmtId="0" fontId="20" fillId="0" borderId="273" xfId="0" applyFont="1" applyFill="1" applyBorder="1" applyAlignment="1" applyProtection="1">
      <alignment horizontal="left" vertical="center"/>
      <protection locked="0"/>
    </xf>
    <xf numFmtId="0" fontId="20" fillId="0" borderId="272" xfId="0" applyFont="1" applyFill="1" applyBorder="1" applyAlignment="1" applyProtection="1">
      <alignment horizontal="center" vertical="center"/>
      <protection locked="0"/>
    </xf>
    <xf numFmtId="0" fontId="20" fillId="0" borderId="273" xfId="0" applyFont="1" applyFill="1" applyBorder="1" applyAlignment="1" applyProtection="1">
      <alignment horizontal="center" vertical="center"/>
      <protection locked="0"/>
    </xf>
    <xf numFmtId="49" fontId="22" fillId="0" borderId="139" xfId="0" applyNumberFormat="1" applyFont="1" applyFill="1" applyBorder="1" applyAlignment="1" applyProtection="1">
      <alignment horizontal="center" vertical="center"/>
      <protection locked="0"/>
    </xf>
    <xf numFmtId="49" fontId="22" fillId="0" borderId="51" xfId="0" applyNumberFormat="1" applyFont="1" applyFill="1" applyBorder="1" applyAlignment="1" applyProtection="1">
      <alignment horizontal="center" vertical="center"/>
      <protection locked="0"/>
    </xf>
    <xf numFmtId="49" fontId="83" fillId="0" borderId="139" xfId="0" applyNumberFormat="1" applyFont="1" applyFill="1" applyBorder="1" applyAlignment="1" applyProtection="1">
      <alignment horizontal="center" vertical="center" wrapText="1"/>
      <protection locked="0"/>
    </xf>
    <xf numFmtId="49" fontId="83" fillId="0" borderId="43" xfId="0" applyNumberFormat="1" applyFont="1" applyFill="1" applyBorder="1" applyAlignment="1" applyProtection="1">
      <alignment horizontal="center" vertical="center"/>
      <protection locked="0"/>
    </xf>
    <xf numFmtId="49" fontId="83" fillId="0" borderId="51" xfId="0" applyNumberFormat="1" applyFont="1" applyFill="1" applyBorder="1" applyAlignment="1" applyProtection="1">
      <alignment horizontal="center" vertical="center"/>
      <protection locked="0"/>
    </xf>
    <xf numFmtId="49" fontId="20" fillId="0" borderId="139" xfId="0" applyNumberFormat="1" applyFont="1" applyFill="1" applyBorder="1" applyAlignment="1" applyProtection="1">
      <alignment horizontal="left" vertical="center" wrapText="1"/>
      <protection locked="0"/>
    </xf>
    <xf numFmtId="49" fontId="20" fillId="0" borderId="43" xfId="0" applyNumberFormat="1" applyFont="1" applyFill="1" applyBorder="1" applyAlignment="1" applyProtection="1">
      <alignment horizontal="left" vertical="center"/>
      <protection locked="0"/>
    </xf>
    <xf numFmtId="49" fontId="20" fillId="0" borderId="51" xfId="0" applyNumberFormat="1" applyFont="1" applyFill="1" applyBorder="1" applyAlignment="1" applyProtection="1">
      <alignment horizontal="left" vertical="center"/>
      <protection locked="0"/>
    </xf>
    <xf numFmtId="0" fontId="22" fillId="0" borderId="23" xfId="0" applyFont="1" applyFill="1" applyBorder="1" applyAlignment="1" applyProtection="1">
      <alignment horizontal="left" vertical="center"/>
      <protection locked="0"/>
    </xf>
    <xf numFmtId="0" fontId="22" fillId="0" borderId="249" xfId="0" quotePrefix="1" applyFont="1" applyFill="1" applyBorder="1" applyAlignment="1" applyProtection="1">
      <alignment horizontal="left" vertical="center"/>
      <protection locked="0"/>
    </xf>
    <xf numFmtId="49" fontId="153" fillId="0" borderId="139" xfId="0" applyNumberFormat="1" applyFont="1" applyFill="1" applyBorder="1" applyAlignment="1" applyProtection="1">
      <alignment horizontal="center" vertical="center"/>
      <protection locked="0"/>
    </xf>
    <xf numFmtId="49" fontId="153" fillId="0" borderId="43" xfId="0" applyNumberFormat="1" applyFont="1" applyFill="1" applyBorder="1" applyAlignment="1" applyProtection="1">
      <alignment horizontal="center" vertical="center"/>
      <protection locked="0"/>
    </xf>
    <xf numFmtId="49" fontId="153" fillId="0" borderId="51" xfId="0" applyNumberFormat="1" applyFont="1" applyFill="1" applyBorder="1" applyAlignment="1" applyProtection="1">
      <alignment horizontal="center" vertical="center"/>
      <protection locked="0"/>
    </xf>
    <xf numFmtId="0" fontId="153" fillId="0" borderId="139" xfId="0" applyFont="1" applyFill="1" applyBorder="1" applyAlignment="1" applyProtection="1">
      <alignment horizontal="left" vertical="center"/>
      <protection locked="0"/>
    </xf>
    <xf numFmtId="0" fontId="153" fillId="0" borderId="43" xfId="0" applyFont="1" applyFill="1" applyBorder="1" applyAlignment="1" applyProtection="1">
      <alignment horizontal="left" vertical="center"/>
      <protection locked="0"/>
    </xf>
    <xf numFmtId="0" fontId="153" fillId="0" borderId="13" xfId="0" applyFont="1" applyFill="1" applyBorder="1" applyAlignment="1" applyProtection="1">
      <alignment horizontal="left" vertical="center"/>
      <protection locked="0"/>
    </xf>
    <xf numFmtId="0" fontId="153" fillId="0" borderId="137" xfId="0" applyFont="1" applyFill="1" applyBorder="1" applyAlignment="1" applyProtection="1">
      <alignment horizontal="center" vertical="center"/>
      <protection locked="0"/>
    </xf>
    <xf numFmtId="0" fontId="153" fillId="0" borderId="291" xfId="0" applyFont="1" applyFill="1" applyBorder="1" applyAlignment="1" applyProtection="1">
      <alignment horizontal="center" vertical="center"/>
      <protection locked="0"/>
    </xf>
    <xf numFmtId="0" fontId="20" fillId="89" borderId="23" xfId="0" applyFont="1" applyFill="1" applyBorder="1" applyAlignment="1" applyProtection="1">
      <alignment horizontal="center" vertical="center"/>
      <protection locked="0"/>
    </xf>
    <xf numFmtId="0" fontId="20" fillId="89" borderId="290" xfId="0" applyFont="1" applyFill="1" applyBorder="1" applyAlignment="1" applyProtection="1">
      <alignment horizontal="center" vertical="center"/>
      <protection locked="0"/>
    </xf>
    <xf numFmtId="49" fontId="20" fillId="0" borderId="167" xfId="0" applyNumberFormat="1" applyFont="1" applyFill="1" applyBorder="1" applyAlignment="1" applyProtection="1">
      <alignment horizontal="center" vertical="center"/>
      <protection locked="0"/>
    </xf>
    <xf numFmtId="49" fontId="20" fillId="0" borderId="159" xfId="0" applyNumberFormat="1" applyFont="1" applyFill="1" applyBorder="1" applyAlignment="1" applyProtection="1">
      <alignment horizontal="center" vertical="center"/>
      <protection locked="0"/>
    </xf>
    <xf numFmtId="49" fontId="20" fillId="0" borderId="164" xfId="0" applyNumberFormat="1" applyFont="1" applyFill="1" applyBorder="1" applyAlignment="1" applyProtection="1">
      <alignment horizontal="center" vertical="center"/>
      <protection locked="0"/>
    </xf>
    <xf numFmtId="0" fontId="20" fillId="0" borderId="140" xfId="0" applyFont="1" applyFill="1" applyBorder="1" applyAlignment="1" applyProtection="1">
      <alignment horizontal="left" vertical="center"/>
      <protection locked="0"/>
    </xf>
    <xf numFmtId="49" fontId="22" fillId="0" borderId="160" xfId="0" applyNumberFormat="1" applyFont="1" applyFill="1" applyBorder="1" applyAlignment="1" applyProtection="1">
      <alignment horizontal="center" vertical="center"/>
      <protection locked="0"/>
    </xf>
    <xf numFmtId="49" fontId="22" fillId="0" borderId="92" xfId="0" applyNumberFormat="1" applyFont="1" applyFill="1" applyBorder="1" applyAlignment="1" applyProtection="1">
      <alignment horizontal="center" vertical="center"/>
      <protection locked="0"/>
    </xf>
    <xf numFmtId="49" fontId="22" fillId="0" borderId="141" xfId="0" applyNumberFormat="1" applyFont="1" applyFill="1" applyBorder="1" applyAlignment="1" applyProtection="1">
      <alignment horizontal="center" vertical="center"/>
      <protection locked="0"/>
    </xf>
    <xf numFmtId="0" fontId="20" fillId="0" borderId="160" xfId="0" applyFont="1" applyFill="1" applyBorder="1" applyAlignment="1" applyProtection="1">
      <alignment horizontal="left" vertical="center"/>
      <protection locked="0"/>
    </xf>
    <xf numFmtId="0" fontId="20" fillId="0" borderId="141" xfId="0" applyFont="1" applyFill="1" applyBorder="1" applyAlignment="1" applyProtection="1">
      <alignment horizontal="left" vertical="center"/>
      <protection locked="0"/>
    </xf>
    <xf numFmtId="49" fontId="78" fillId="0" borderId="268" xfId="0" applyNumberFormat="1" applyFont="1" applyFill="1" applyBorder="1" applyAlignment="1" applyProtection="1">
      <alignment horizontal="center" vertical="center"/>
      <protection locked="0"/>
    </xf>
    <xf numFmtId="49" fontId="78" fillId="0" borderId="269" xfId="0" applyNumberFormat="1" applyFont="1" applyFill="1" applyBorder="1" applyAlignment="1" applyProtection="1">
      <alignment horizontal="center" vertical="center"/>
      <protection locked="0"/>
    </xf>
    <xf numFmtId="49" fontId="78" fillId="0" borderId="276" xfId="0" applyNumberFormat="1" applyFont="1" applyFill="1" applyBorder="1" applyAlignment="1" applyProtection="1">
      <alignment horizontal="center" vertical="center"/>
      <protection locked="0"/>
    </xf>
    <xf numFmtId="0" fontId="75" fillId="0" borderId="257" xfId="0" applyFont="1" applyFill="1" applyBorder="1" applyAlignment="1" applyProtection="1">
      <alignment horizontal="left" vertical="center"/>
      <protection locked="0"/>
    </xf>
    <xf numFmtId="0" fontId="75" fillId="0" borderId="258" xfId="0" applyFont="1" applyFill="1" applyBorder="1" applyAlignment="1" applyProtection="1">
      <alignment horizontal="left" vertical="center"/>
      <protection locked="0"/>
    </xf>
    <xf numFmtId="0" fontId="75" fillId="0" borderId="259" xfId="0" applyFont="1" applyFill="1" applyBorder="1" applyAlignment="1" applyProtection="1">
      <alignment horizontal="left" vertical="center"/>
      <protection locked="0"/>
    </xf>
    <xf numFmtId="0" fontId="0" fillId="0" borderId="43" xfId="0" applyFont="1" applyBorder="1" applyAlignment="1">
      <alignment vertical="center" wrapText="1"/>
    </xf>
    <xf numFmtId="0" fontId="0" fillId="0" borderId="51" xfId="0" applyFont="1" applyBorder="1" applyAlignment="1">
      <alignment vertical="center" wrapText="1"/>
    </xf>
    <xf numFmtId="49" fontId="20" fillId="0" borderId="301" xfId="0" applyNumberFormat="1" applyFont="1" applyFill="1" applyBorder="1" applyAlignment="1" applyProtection="1">
      <alignment horizontal="center" vertical="center"/>
      <protection locked="0"/>
    </xf>
    <xf numFmtId="49" fontId="20" fillId="0" borderId="302" xfId="0" applyNumberFormat="1" applyFont="1" applyFill="1" applyBorder="1" applyAlignment="1" applyProtection="1">
      <alignment horizontal="center" vertical="center"/>
      <protection locked="0"/>
    </xf>
    <xf numFmtId="0" fontId="20" fillId="0" borderId="301" xfId="0" applyFont="1" applyFill="1" applyBorder="1" applyAlignment="1" applyProtection="1">
      <alignment horizontal="left" vertical="center"/>
      <protection locked="0"/>
    </xf>
    <xf numFmtId="0" fontId="20" fillId="0" borderId="287" xfId="0" applyFont="1" applyFill="1" applyBorder="1" applyAlignment="1" applyProtection="1">
      <alignment horizontal="left" vertical="center"/>
      <protection locked="0"/>
    </xf>
    <xf numFmtId="0" fontId="20" fillId="0" borderId="302" xfId="0" applyFont="1" applyFill="1" applyBorder="1" applyAlignment="1" applyProtection="1">
      <alignment horizontal="left" vertical="center"/>
      <protection locked="0"/>
    </xf>
    <xf numFmtId="0" fontId="20" fillId="0" borderId="301" xfId="0" applyFont="1" applyFill="1" applyBorder="1" applyAlignment="1" applyProtection="1">
      <alignment horizontal="center" vertical="center"/>
      <protection locked="0"/>
    </xf>
    <xf numFmtId="0" fontId="20" fillId="0" borderId="302" xfId="0" applyFont="1" applyFill="1" applyBorder="1" applyAlignment="1" applyProtection="1">
      <alignment horizontal="center" vertical="center"/>
      <protection locked="0"/>
    </xf>
    <xf numFmtId="0" fontId="20" fillId="0" borderId="290" xfId="0" applyFont="1" applyFill="1" applyBorder="1" applyAlignment="1" applyProtection="1">
      <alignment horizontal="center" vertical="center"/>
      <protection locked="0"/>
    </xf>
    <xf numFmtId="0" fontId="22" fillId="0" borderId="290" xfId="0" quotePrefix="1" applyFont="1" applyFill="1" applyBorder="1" applyAlignment="1" applyProtection="1">
      <alignment horizontal="left" vertical="center"/>
      <protection locked="0"/>
    </xf>
    <xf numFmtId="0" fontId="20" fillId="0" borderId="290" xfId="0" applyFont="1" applyFill="1" applyBorder="1" applyAlignment="1" applyProtection="1">
      <alignment horizontal="left" vertical="center"/>
      <protection locked="0"/>
    </xf>
    <xf numFmtId="0" fontId="78" fillId="0" borderId="158" xfId="0" applyFont="1" applyFill="1" applyBorder="1" applyAlignment="1" applyProtection="1">
      <alignment vertical="center" wrapText="1"/>
      <protection locked="0"/>
    </xf>
    <xf numFmtId="0" fontId="78" fillId="0" borderId="159" xfId="0" applyFont="1" applyFill="1" applyBorder="1" applyAlignment="1" applyProtection="1">
      <alignment vertical="center" wrapText="1"/>
      <protection locked="0"/>
    </xf>
    <xf numFmtId="0" fontId="78" fillId="0" borderId="140" xfId="0" applyFont="1" applyFill="1" applyBorder="1" applyAlignment="1" applyProtection="1">
      <alignment vertical="center" wrapText="1"/>
      <protection locked="0"/>
    </xf>
    <xf numFmtId="0" fontId="155" fillId="0" borderId="167" xfId="0" applyFont="1" applyBorder="1" applyAlignment="1" applyProtection="1">
      <alignment horizontal="center" vertical="center"/>
    </xf>
    <xf numFmtId="0" fontId="155" fillId="0" borderId="140" xfId="0" applyFont="1" applyBorder="1" applyAlignment="1" applyProtection="1">
      <alignment horizontal="center" vertical="center"/>
    </xf>
    <xf numFmtId="0" fontId="76" fillId="106" borderId="19" xfId="0" applyFont="1" applyFill="1" applyBorder="1" applyAlignment="1" applyProtection="1">
      <alignment horizontal="center" vertical="center" wrapText="1"/>
      <protection locked="0"/>
    </xf>
    <xf numFmtId="0" fontId="76" fillId="0" borderId="52" xfId="0" applyFont="1" applyFill="1" applyBorder="1" applyAlignment="1" applyProtection="1">
      <alignment horizontal="center" vertical="center" wrapText="1"/>
      <protection locked="0"/>
    </xf>
    <xf numFmtId="0" fontId="78" fillId="0" borderId="258" xfId="0" applyFont="1" applyFill="1" applyBorder="1" applyAlignment="1" applyProtection="1">
      <alignment horizontal="left" vertical="center"/>
      <protection locked="0"/>
    </xf>
    <xf numFmtId="0" fontId="78" fillId="0" borderId="268" xfId="0" applyFont="1" applyFill="1" applyBorder="1" applyAlignment="1" applyProtection="1">
      <alignment horizontal="center" vertical="center"/>
      <protection locked="0"/>
    </xf>
    <xf numFmtId="0" fontId="78" fillId="0" borderId="276" xfId="0" applyFont="1" applyFill="1" applyBorder="1" applyAlignment="1" applyProtection="1">
      <alignment horizontal="center" vertical="center"/>
      <protection locked="0"/>
    </xf>
    <xf numFmtId="0" fontId="20" fillId="0" borderId="137" xfId="0" applyFont="1" applyFill="1" applyBorder="1" applyAlignment="1" applyProtection="1">
      <alignment horizontal="left" vertical="top" wrapText="1"/>
      <protection locked="0"/>
    </xf>
    <xf numFmtId="0" fontId="20" fillId="0" borderId="0" xfId="0" applyFont="1" applyFill="1" applyBorder="1" applyAlignment="1" applyProtection="1">
      <alignment horizontal="left" vertical="top" wrapText="1"/>
      <protection locked="0"/>
    </xf>
    <xf numFmtId="0" fontId="20" fillId="0" borderId="250" xfId="0" applyFont="1" applyFill="1" applyBorder="1" applyAlignment="1" applyProtection="1">
      <alignment horizontal="left" vertical="top" wrapText="1"/>
      <protection locked="0"/>
    </xf>
    <xf numFmtId="0" fontId="20" fillId="0" borderId="13" xfId="0" applyFont="1" applyFill="1" applyBorder="1" applyAlignment="1" applyProtection="1">
      <alignment horizontal="center" vertical="center"/>
      <protection locked="0"/>
    </xf>
    <xf numFmtId="0" fontId="89" fillId="0" borderId="139" xfId="0" applyFont="1" applyFill="1" applyBorder="1" applyAlignment="1" applyProtection="1">
      <alignment horizontal="left" vertical="center"/>
      <protection locked="0"/>
    </xf>
    <xf numFmtId="0" fontId="89" fillId="0" borderId="43" xfId="0" applyFont="1" applyFill="1" applyBorder="1" applyAlignment="1" applyProtection="1">
      <alignment horizontal="left" vertical="center"/>
      <protection locked="0"/>
    </xf>
    <xf numFmtId="0" fontId="89" fillId="0" borderId="51" xfId="0" applyFont="1" applyFill="1" applyBorder="1" applyAlignment="1" applyProtection="1">
      <alignment horizontal="left" vertical="center"/>
      <protection locked="0"/>
    </xf>
    <xf numFmtId="49" fontId="22" fillId="24" borderId="139" xfId="0" applyNumberFormat="1" applyFont="1" applyFill="1" applyBorder="1" applyAlignment="1" applyProtection="1">
      <alignment horizontal="center" vertical="center"/>
      <protection locked="0"/>
    </xf>
    <xf numFmtId="49" fontId="22" fillId="24" borderId="43" xfId="0" applyNumberFormat="1" applyFont="1" applyFill="1" applyBorder="1" applyAlignment="1" applyProtection="1">
      <alignment horizontal="center" vertical="center"/>
      <protection locked="0"/>
    </xf>
    <xf numFmtId="49" fontId="22" fillId="24" borderId="13" xfId="0" applyNumberFormat="1" applyFont="1" applyFill="1" applyBorder="1" applyAlignment="1" applyProtection="1">
      <alignment horizontal="center" vertical="center"/>
      <protection locked="0"/>
    </xf>
    <xf numFmtId="0" fontId="20" fillId="0" borderId="167" xfId="0" applyFont="1" applyFill="1" applyBorder="1" applyAlignment="1" applyProtection="1">
      <alignment vertical="center" wrapText="1"/>
      <protection locked="0"/>
    </xf>
    <xf numFmtId="0" fontId="20" fillId="0" borderId="164" xfId="0" applyFont="1" applyFill="1" applyBorder="1" applyAlignment="1" applyProtection="1">
      <alignment vertical="center" wrapText="1"/>
      <protection locked="0"/>
    </xf>
    <xf numFmtId="0" fontId="20" fillId="0" borderId="91" xfId="0" applyFont="1" applyFill="1" applyBorder="1" applyAlignment="1" applyProtection="1">
      <alignment horizontal="left" vertical="center"/>
      <protection locked="0"/>
    </xf>
    <xf numFmtId="49" fontId="20" fillId="0" borderId="257" xfId="0" applyNumberFormat="1" applyFont="1" applyFill="1" applyBorder="1" applyAlignment="1" applyProtection="1">
      <alignment horizontal="center" vertical="center"/>
      <protection locked="0"/>
    </xf>
    <xf numFmtId="49" fontId="20" fillId="0" borderId="259" xfId="0" applyNumberFormat="1" applyFont="1" applyFill="1" applyBorder="1" applyAlignment="1" applyProtection="1">
      <alignment horizontal="center" vertical="center"/>
      <protection locked="0"/>
    </xf>
    <xf numFmtId="0" fontId="20" fillId="0" borderId="257" xfId="0" applyFont="1" applyFill="1" applyBorder="1" applyAlignment="1" applyProtection="1">
      <alignment horizontal="left" vertical="center"/>
      <protection locked="0"/>
    </xf>
    <xf numFmtId="0" fontId="20" fillId="0" borderId="259" xfId="0" applyFont="1" applyFill="1" applyBorder="1" applyAlignment="1" applyProtection="1">
      <alignment horizontal="left" vertical="center"/>
      <protection locked="0"/>
    </xf>
    <xf numFmtId="0" fontId="20" fillId="0" borderId="257" xfId="0" applyFont="1" applyFill="1" applyBorder="1" applyAlignment="1" applyProtection="1">
      <alignment horizontal="center" vertical="center"/>
      <protection locked="0"/>
    </xf>
    <xf numFmtId="0" fontId="20" fillId="0" borderId="259" xfId="0" applyFont="1" applyFill="1" applyBorder="1" applyAlignment="1" applyProtection="1">
      <alignment horizontal="center" vertical="center"/>
      <protection locked="0"/>
    </xf>
    <xf numFmtId="49" fontId="20" fillId="0" borderId="250" xfId="0" applyNumberFormat="1" applyFont="1" applyFill="1" applyBorder="1" applyAlignment="1" applyProtection="1">
      <alignment horizontal="center" vertical="center" wrapText="1"/>
      <protection locked="0"/>
    </xf>
    <xf numFmtId="0" fontId="22" fillId="0" borderId="139" xfId="0" applyFont="1" applyFill="1" applyBorder="1" applyAlignment="1" applyProtection="1">
      <alignment horizontal="left" vertical="center"/>
      <protection locked="0"/>
    </xf>
    <xf numFmtId="0" fontId="22" fillId="0" borderId="43" xfId="0" applyFont="1" applyFill="1" applyBorder="1" applyAlignment="1" applyProtection="1">
      <alignment horizontal="left" vertical="center"/>
      <protection locked="0"/>
    </xf>
    <xf numFmtId="0" fontId="22" fillId="0" borderId="51" xfId="0" applyFont="1" applyFill="1" applyBorder="1" applyAlignment="1" applyProtection="1">
      <alignment horizontal="left" vertical="center"/>
      <protection locked="0"/>
    </xf>
    <xf numFmtId="0" fontId="22" fillId="0" borderId="19" xfId="0" applyFont="1" applyFill="1" applyBorder="1" applyAlignment="1" applyProtection="1">
      <alignment horizontal="center" vertical="center" wrapText="1"/>
      <protection locked="0"/>
    </xf>
    <xf numFmtId="49" fontId="20" fillId="0" borderId="271" xfId="0" applyNumberFormat="1" applyFont="1" applyFill="1" applyBorder="1" applyAlignment="1" applyProtection="1">
      <alignment horizontal="center" vertical="center"/>
      <protection locked="0"/>
    </xf>
    <xf numFmtId="49" fontId="20" fillId="0" borderId="92" xfId="0" applyNumberFormat="1" applyFont="1" applyFill="1" applyBorder="1" applyAlignment="1" applyProtection="1">
      <alignment horizontal="center" vertical="center"/>
      <protection locked="0"/>
    </xf>
    <xf numFmtId="49" fontId="20" fillId="0" borderId="93" xfId="0" applyNumberFormat="1" applyFont="1" applyFill="1" applyBorder="1" applyAlignment="1" applyProtection="1">
      <alignment horizontal="center" vertical="center"/>
      <protection locked="0"/>
    </xf>
    <xf numFmtId="49" fontId="20" fillId="0" borderId="257" xfId="0" applyNumberFormat="1" applyFont="1" applyFill="1" applyBorder="1" applyAlignment="1" applyProtection="1">
      <alignment horizontal="center" vertical="center" wrapText="1"/>
      <protection locked="0"/>
    </xf>
    <xf numFmtId="49" fontId="20" fillId="0" borderId="91" xfId="0" applyNumberFormat="1" applyFont="1" applyFill="1" applyBorder="1" applyAlignment="1" applyProtection="1">
      <alignment horizontal="center" vertical="center"/>
      <protection locked="0"/>
    </xf>
    <xf numFmtId="0" fontId="75" fillId="0" borderId="257" xfId="0" applyFont="1" applyFill="1" applyBorder="1" applyAlignment="1" applyProtection="1">
      <alignment horizontal="center" vertical="center"/>
      <protection locked="0"/>
    </xf>
    <xf numFmtId="0" fontId="75" fillId="0" borderId="259" xfId="0" applyFont="1" applyFill="1" applyBorder="1" applyAlignment="1" applyProtection="1">
      <alignment horizontal="center" vertical="center"/>
      <protection locked="0"/>
    </xf>
    <xf numFmtId="0" fontId="22" fillId="0" borderId="250" xfId="0" applyFont="1" applyFill="1" applyBorder="1" applyAlignment="1" applyProtection="1">
      <alignment horizontal="left" vertical="center"/>
      <protection locked="0"/>
    </xf>
    <xf numFmtId="0" fontId="22" fillId="0" borderId="91" xfId="0" applyFont="1" applyFill="1" applyBorder="1" applyAlignment="1" applyProtection="1">
      <alignment horizontal="left" vertical="center"/>
      <protection locked="0"/>
    </xf>
    <xf numFmtId="0" fontId="22" fillId="0" borderId="93" xfId="0" applyFont="1" applyFill="1" applyBorder="1" applyAlignment="1" applyProtection="1">
      <alignment horizontal="left" vertical="center"/>
      <protection locked="0"/>
    </xf>
    <xf numFmtId="0" fontId="124" fillId="24" borderId="266" xfId="0" applyFont="1" applyFill="1" applyBorder="1" applyAlignment="1" applyProtection="1">
      <alignment horizontal="center" vertical="center"/>
      <protection locked="0"/>
    </xf>
    <xf numFmtId="0" fontId="124" fillId="24" borderId="248" xfId="0" applyFont="1" applyFill="1" applyBorder="1" applyAlignment="1" applyProtection="1">
      <alignment horizontal="center" vertical="center"/>
      <protection locked="0"/>
    </xf>
    <xf numFmtId="0" fontId="124" fillId="24" borderId="165" xfId="0" applyFont="1" applyFill="1" applyBorder="1" applyAlignment="1" applyProtection="1">
      <alignment horizontal="center" vertical="center"/>
      <protection locked="0"/>
    </xf>
    <xf numFmtId="49" fontId="124" fillId="0" borderId="247" xfId="0" applyNumberFormat="1" applyFont="1" applyFill="1" applyBorder="1" applyAlignment="1" applyProtection="1">
      <alignment horizontal="center" vertical="center"/>
      <protection locked="0"/>
    </xf>
    <xf numFmtId="49" fontId="124" fillId="0" borderId="0" xfId="0" applyNumberFormat="1" applyFont="1" applyFill="1" applyBorder="1" applyAlignment="1" applyProtection="1">
      <alignment horizontal="center" vertical="center"/>
      <protection locked="0"/>
    </xf>
    <xf numFmtId="49" fontId="124" fillId="0" borderId="309" xfId="0" applyNumberFormat="1" applyFont="1" applyFill="1" applyBorder="1" applyAlignment="1" applyProtection="1">
      <alignment horizontal="center" vertical="center"/>
      <protection locked="0"/>
    </xf>
    <xf numFmtId="0" fontId="124" fillId="24" borderId="266" xfId="0" applyFont="1" applyFill="1" applyBorder="1" applyAlignment="1" applyProtection="1">
      <alignment horizontal="left" vertical="center"/>
      <protection locked="0"/>
    </xf>
    <xf numFmtId="49" fontId="124" fillId="0" borderId="247" xfId="0" quotePrefix="1" applyNumberFormat="1" applyFont="1" applyFill="1" applyBorder="1" applyAlignment="1" applyProtection="1">
      <alignment horizontal="center" vertical="center"/>
      <protection locked="0"/>
    </xf>
    <xf numFmtId="49" fontId="124" fillId="0" borderId="0" xfId="0" quotePrefix="1" applyNumberFormat="1" applyFont="1" applyFill="1" applyBorder="1" applyAlignment="1" applyProtection="1">
      <alignment horizontal="center" vertical="center"/>
      <protection locked="0"/>
    </xf>
    <xf numFmtId="49" fontId="124" fillId="0" borderId="309" xfId="0" quotePrefix="1" applyNumberFormat="1" applyFont="1" applyFill="1" applyBorder="1" applyAlignment="1" applyProtection="1">
      <alignment horizontal="center" vertical="center"/>
      <protection locked="0"/>
    </xf>
    <xf numFmtId="0" fontId="124" fillId="24" borderId="248" xfId="0" applyFont="1" applyFill="1" applyBorder="1" applyAlignment="1" applyProtection="1">
      <alignment horizontal="left" vertical="center"/>
      <protection locked="0"/>
    </xf>
    <xf numFmtId="49" fontId="124" fillId="0" borderId="310" xfId="0" applyNumberFormat="1" applyFont="1" applyFill="1" applyBorder="1" applyAlignment="1" applyProtection="1">
      <alignment horizontal="center" vertical="center"/>
      <protection locked="0"/>
    </xf>
    <xf numFmtId="49" fontId="124" fillId="0" borderId="311" xfId="0" applyNumberFormat="1" applyFont="1" applyFill="1" applyBorder="1" applyAlignment="1" applyProtection="1">
      <alignment horizontal="center" vertical="center"/>
      <protection locked="0"/>
    </xf>
    <xf numFmtId="49" fontId="124" fillId="0" borderId="312" xfId="0" applyNumberFormat="1" applyFont="1" applyFill="1" applyBorder="1" applyAlignment="1" applyProtection="1">
      <alignment horizontal="center" vertical="center"/>
      <protection locked="0"/>
    </xf>
    <xf numFmtId="0" fontId="124" fillId="24" borderId="313" xfId="0" applyFont="1" applyFill="1" applyBorder="1" applyAlignment="1" applyProtection="1">
      <alignment horizontal="left" vertical="center"/>
      <protection locked="0"/>
    </xf>
    <xf numFmtId="0" fontId="124" fillId="24" borderId="313" xfId="0" applyFont="1" applyFill="1" applyBorder="1" applyAlignment="1" applyProtection="1">
      <alignment horizontal="center" vertical="center"/>
      <protection locked="0"/>
    </xf>
    <xf numFmtId="49" fontId="78" fillId="0" borderId="91" xfId="0" applyNumberFormat="1" applyFont="1" applyFill="1" applyBorder="1" applyAlignment="1" applyProtection="1">
      <alignment horizontal="center" vertical="center"/>
      <protection locked="0"/>
    </xf>
    <xf numFmtId="49" fontId="78" fillId="0" borderId="92" xfId="0" applyNumberFormat="1" applyFont="1" applyFill="1" applyBorder="1" applyAlignment="1" applyProtection="1">
      <alignment horizontal="center" vertical="center"/>
      <protection locked="0"/>
    </xf>
    <xf numFmtId="49" fontId="78" fillId="0" borderId="285" xfId="0" applyNumberFormat="1" applyFont="1" applyFill="1" applyBorder="1" applyAlignment="1" applyProtection="1">
      <alignment horizontal="center" vertical="center"/>
      <protection locked="0"/>
    </xf>
    <xf numFmtId="0" fontId="20" fillId="0" borderId="178" xfId="0" applyFont="1" applyFill="1" applyBorder="1" applyAlignment="1" applyProtection="1">
      <alignment vertical="center" wrapText="1"/>
      <protection locked="0"/>
    </xf>
    <xf numFmtId="0" fontId="20" fillId="0" borderId="179" xfId="0" applyFont="1" applyFill="1" applyBorder="1" applyAlignment="1" applyProtection="1">
      <alignment vertical="center" wrapText="1"/>
      <protection locked="0"/>
    </xf>
    <xf numFmtId="0" fontId="20" fillId="0" borderId="190" xfId="0" applyFont="1" applyFill="1" applyBorder="1" applyAlignment="1" applyProtection="1">
      <alignment vertical="center" wrapText="1"/>
      <protection locked="0"/>
    </xf>
    <xf numFmtId="0" fontId="20" fillId="0" borderId="188" xfId="0" applyFont="1" applyFill="1" applyBorder="1" applyAlignment="1" applyProtection="1">
      <alignment horizontal="center" vertical="center"/>
    </xf>
    <xf numFmtId="0" fontId="20" fillId="0" borderId="189" xfId="0" applyFont="1" applyFill="1" applyBorder="1" applyAlignment="1" applyProtection="1">
      <alignment horizontal="center" vertical="center"/>
    </xf>
    <xf numFmtId="49" fontId="125" fillId="0" borderId="137" xfId="0" applyNumberFormat="1" applyFont="1" applyFill="1" applyBorder="1" applyAlignment="1" applyProtection="1">
      <alignment horizontal="left" vertical="center" wrapText="1"/>
      <protection locked="0"/>
    </xf>
    <xf numFmtId="49" fontId="125" fillId="0" borderId="0" xfId="0" applyNumberFormat="1" applyFont="1" applyFill="1" applyBorder="1" applyAlignment="1" applyProtection="1">
      <alignment horizontal="left" vertical="center" wrapText="1"/>
      <protection locked="0"/>
    </xf>
    <xf numFmtId="49" fontId="125" fillId="0" borderId="138" xfId="0" applyNumberFormat="1" applyFont="1" applyFill="1" applyBorder="1" applyAlignment="1" applyProtection="1">
      <alignment horizontal="left" vertical="center" wrapText="1"/>
      <protection locked="0"/>
    </xf>
    <xf numFmtId="0" fontId="20" fillId="0" borderId="20" xfId="0" applyFont="1" applyFill="1" applyBorder="1" applyAlignment="1" applyProtection="1">
      <alignment horizontal="center" vertical="center"/>
      <protection locked="0"/>
    </xf>
    <xf numFmtId="0" fontId="20" fillId="0" borderId="187" xfId="0" applyFont="1" applyFill="1" applyBorder="1" applyAlignment="1" applyProtection="1">
      <alignment horizontal="center" vertical="center"/>
      <protection locked="0"/>
    </xf>
    <xf numFmtId="49" fontId="124" fillId="0" borderId="137" xfId="0" applyNumberFormat="1" applyFont="1" applyFill="1" applyBorder="1" applyAlignment="1" applyProtection="1">
      <alignment horizontal="left" vertical="center" wrapText="1"/>
      <protection locked="0"/>
    </xf>
    <xf numFmtId="49" fontId="124" fillId="0" borderId="0" xfId="0" applyNumberFormat="1" applyFont="1" applyFill="1" applyBorder="1" applyAlignment="1" applyProtection="1">
      <alignment horizontal="left" vertical="center" wrapText="1"/>
      <protection locked="0"/>
    </xf>
    <xf numFmtId="49" fontId="124" fillId="0" borderId="138" xfId="0" applyNumberFormat="1" applyFont="1" applyFill="1" applyBorder="1" applyAlignment="1" applyProtection="1">
      <alignment horizontal="left" vertical="center" wrapText="1"/>
      <protection locked="0"/>
    </xf>
    <xf numFmtId="49" fontId="137" fillId="89" borderId="294" xfId="0" applyNumberFormat="1" applyFont="1" applyFill="1" applyBorder="1" applyAlignment="1" applyProtection="1">
      <alignment horizontal="center" vertical="center"/>
      <protection locked="0"/>
    </xf>
    <xf numFmtId="49" fontId="137" fillId="89" borderId="295" xfId="0" applyNumberFormat="1" applyFont="1" applyFill="1" applyBorder="1" applyAlignment="1" applyProtection="1">
      <alignment horizontal="center" vertical="center"/>
      <protection locked="0"/>
    </xf>
    <xf numFmtId="49" fontId="137" fillId="89" borderId="296" xfId="0" applyNumberFormat="1" applyFont="1" applyFill="1" applyBorder="1" applyAlignment="1" applyProtection="1">
      <alignment horizontal="center" vertical="center"/>
      <protection locked="0"/>
    </xf>
    <xf numFmtId="49" fontId="124" fillId="0" borderId="23" xfId="0" applyNumberFormat="1" applyFont="1" applyFill="1" applyBorder="1" applyAlignment="1" applyProtection="1">
      <alignment horizontal="left" vertical="center" wrapText="1"/>
      <protection locked="0"/>
    </xf>
    <xf numFmtId="49" fontId="124" fillId="0" borderId="249" xfId="0" applyNumberFormat="1" applyFont="1" applyFill="1" applyBorder="1" applyAlignment="1" applyProtection="1">
      <alignment horizontal="left" vertical="center" wrapText="1"/>
      <protection locked="0"/>
    </xf>
    <xf numFmtId="49" fontId="20" fillId="0" borderId="139" xfId="2428" applyNumberFormat="1" applyFont="1" applyFill="1" applyBorder="1" applyAlignment="1" applyProtection="1">
      <alignment horizontal="center" vertical="center" wrapText="1"/>
      <protection locked="0"/>
    </xf>
    <xf numFmtId="49" fontId="20" fillId="0" borderId="43" xfId="2428" applyNumberFormat="1" applyFont="1" applyFill="1" applyBorder="1" applyAlignment="1" applyProtection="1">
      <alignment horizontal="center" vertical="center" wrapText="1"/>
      <protection locked="0"/>
    </xf>
    <xf numFmtId="49" fontId="20" fillId="0" borderId="51" xfId="2428" applyNumberFormat="1" applyFont="1" applyFill="1" applyBorder="1" applyAlignment="1" applyProtection="1">
      <alignment horizontal="center" vertical="center" wrapText="1"/>
      <protection locked="0"/>
    </xf>
    <xf numFmtId="0" fontId="58" fillId="0" borderId="83" xfId="0" applyFont="1" applyBorder="1" applyAlignment="1">
      <alignment horizontal="center" vertical="center"/>
    </xf>
    <xf numFmtId="0" fontId="58" fillId="0" borderId="67" xfId="0" applyFont="1" applyBorder="1" applyAlignment="1">
      <alignment horizontal="center" vertical="center"/>
    </xf>
    <xf numFmtId="0" fontId="58" fillId="0" borderId="85" xfId="0" applyFont="1" applyBorder="1" applyAlignment="1">
      <alignment horizontal="center" vertical="center"/>
    </xf>
    <xf numFmtId="0" fontId="58" fillId="0" borderId="181" xfId="0" applyFont="1" applyFill="1" applyBorder="1" applyAlignment="1" applyProtection="1">
      <alignment horizontal="center" vertical="center"/>
    </xf>
    <xf numFmtId="0" fontId="58" fillId="0" borderId="182" xfId="0" applyFont="1" applyFill="1" applyBorder="1" applyAlignment="1" applyProtection="1">
      <alignment horizontal="center" vertical="center"/>
    </xf>
    <xf numFmtId="0" fontId="58" fillId="0" borderId="100" xfId="0" applyFont="1" applyFill="1" applyBorder="1" applyAlignment="1" applyProtection="1">
      <alignment horizontal="center" vertical="center"/>
    </xf>
    <xf numFmtId="0" fontId="58" fillId="0" borderId="133" xfId="0" applyFont="1" applyFill="1" applyBorder="1" applyAlignment="1" applyProtection="1">
      <alignment horizontal="center" vertical="center"/>
    </xf>
    <xf numFmtId="49" fontId="58" fillId="0" borderId="182" xfId="0" applyNumberFormat="1" applyFont="1" applyFill="1" applyBorder="1" applyAlignment="1" applyProtection="1">
      <alignment horizontal="center" vertical="center"/>
    </xf>
    <xf numFmtId="49" fontId="58" fillId="0" borderId="133" xfId="0" applyNumberFormat="1" applyFont="1" applyFill="1" applyBorder="1" applyAlignment="1" applyProtection="1">
      <alignment horizontal="center" vertical="center"/>
    </xf>
    <xf numFmtId="0" fontId="58" fillId="0" borderId="183" xfId="0" applyFont="1" applyFill="1" applyBorder="1" applyAlignment="1" applyProtection="1">
      <alignment horizontal="center" vertical="center"/>
    </xf>
    <xf numFmtId="0" fontId="58" fillId="0" borderId="97" xfId="0" applyFont="1" applyFill="1" applyBorder="1" applyAlignment="1" applyProtection="1">
      <alignment horizontal="center" vertical="center"/>
    </xf>
    <xf numFmtId="0" fontId="58" fillId="0" borderId="184" xfId="0" applyFont="1" applyFill="1" applyBorder="1" applyAlignment="1" applyProtection="1">
      <alignment horizontal="center" vertical="center"/>
    </xf>
    <xf numFmtId="0" fontId="58" fillId="0" borderId="185" xfId="0" applyFont="1" applyFill="1" applyBorder="1" applyAlignment="1" applyProtection="1">
      <alignment horizontal="center" vertical="center"/>
    </xf>
    <xf numFmtId="0" fontId="58" fillId="0" borderId="175" xfId="0" applyFont="1" applyFill="1" applyBorder="1" applyAlignment="1" applyProtection="1">
      <alignment horizontal="center" vertical="center"/>
    </xf>
    <xf numFmtId="0" fontId="45" fillId="100" borderId="254" xfId="0" applyFont="1" applyFill="1" applyBorder="1" applyAlignment="1" applyProtection="1">
      <alignment horizontal="center" vertical="center"/>
    </xf>
    <xf numFmtId="0" fontId="45" fillId="100" borderId="261" xfId="0" applyFont="1" applyFill="1" applyBorder="1" applyAlignment="1" applyProtection="1">
      <alignment horizontal="center" vertical="center"/>
    </xf>
    <xf numFmtId="0" fontId="45" fillId="100" borderId="262" xfId="0" applyFont="1" applyFill="1" applyBorder="1" applyAlignment="1" applyProtection="1">
      <alignment horizontal="center" vertical="center"/>
    </xf>
    <xf numFmtId="49" fontId="78" fillId="106" borderId="137" xfId="0" applyNumberFormat="1" applyFont="1" applyFill="1" applyBorder="1" applyAlignment="1" applyProtection="1">
      <alignment horizontal="center" vertical="center"/>
      <protection locked="0"/>
    </xf>
    <xf numFmtId="49" fontId="78" fillId="106" borderId="0" xfId="0" applyNumberFormat="1" applyFont="1" applyFill="1" applyBorder="1" applyAlignment="1" applyProtection="1">
      <alignment horizontal="center" vertical="center"/>
      <protection locked="0"/>
    </xf>
    <xf numFmtId="49" fontId="78" fillId="106" borderId="250" xfId="0" applyNumberFormat="1" applyFont="1" applyFill="1" applyBorder="1" applyAlignment="1" applyProtection="1">
      <alignment horizontal="center" vertical="center"/>
      <protection locked="0"/>
    </xf>
    <xf numFmtId="0" fontId="33" fillId="106" borderId="0" xfId="0" applyFont="1" applyFill="1" applyBorder="1" applyAlignment="1" applyProtection="1">
      <alignment horizontal="left" vertical="center"/>
      <protection locked="0"/>
    </xf>
    <xf numFmtId="0" fontId="33" fillId="106" borderId="20" xfId="0" applyFont="1" applyFill="1" applyBorder="1" applyAlignment="1" applyProtection="1">
      <alignment horizontal="center" vertical="center"/>
      <protection locked="0"/>
    </xf>
    <xf numFmtId="0" fontId="33" fillId="106" borderId="187" xfId="0" applyFont="1" applyFill="1" applyBorder="1" applyAlignment="1" applyProtection="1">
      <alignment horizontal="center" vertical="center"/>
      <protection locked="0"/>
    </xf>
    <xf numFmtId="0" fontId="159" fillId="0" borderId="268" xfId="0" applyFont="1" applyFill="1" applyBorder="1" applyAlignment="1" applyProtection="1">
      <alignment horizontal="center" vertical="center"/>
    </xf>
    <xf numFmtId="0" fontId="159" fillId="0" borderId="269" xfId="0" applyFont="1" applyFill="1" applyBorder="1" applyAlignment="1" applyProtection="1">
      <alignment horizontal="center" vertical="center"/>
    </xf>
    <xf numFmtId="0" fontId="159" fillId="0" borderId="276" xfId="0" applyFont="1" applyFill="1" applyBorder="1" applyAlignment="1" applyProtection="1">
      <alignment horizontal="center" vertical="center"/>
    </xf>
    <xf numFmtId="49" fontId="159" fillId="0" borderId="286" xfId="0" applyNumberFormat="1" applyFont="1" applyFill="1" applyBorder="1" applyAlignment="1" applyProtection="1">
      <alignment horizontal="center" vertical="center" wrapText="1"/>
      <protection locked="0"/>
    </xf>
    <xf numFmtId="49" fontId="159" fillId="0" borderId="287" xfId="0" applyNumberFormat="1" applyFont="1" applyFill="1" applyBorder="1" applyAlignment="1" applyProtection="1">
      <alignment horizontal="center" vertical="center" wrapText="1"/>
      <protection locked="0"/>
    </xf>
    <xf numFmtId="49" fontId="159" fillId="0" borderId="288" xfId="0" applyNumberFormat="1" applyFont="1" applyFill="1" applyBorder="1" applyAlignment="1" applyProtection="1">
      <alignment horizontal="center" vertical="center" wrapText="1"/>
      <protection locked="0"/>
    </xf>
    <xf numFmtId="0" fontId="33" fillId="0" borderId="0" xfId="0" applyFont="1" applyFill="1" applyBorder="1" applyAlignment="1" applyProtection="1">
      <alignment horizontal="left" vertical="center"/>
      <protection locked="0"/>
    </xf>
    <xf numFmtId="0" fontId="33" fillId="0" borderId="20" xfId="0" applyFont="1" applyFill="1" applyBorder="1" applyAlignment="1" applyProtection="1">
      <alignment horizontal="center" vertical="center"/>
      <protection locked="0"/>
    </xf>
    <xf numFmtId="0" fontId="33" fillId="0" borderId="187" xfId="0" applyFont="1" applyFill="1" applyBorder="1" applyAlignment="1" applyProtection="1">
      <alignment horizontal="center" vertical="center"/>
      <protection locked="0"/>
    </xf>
    <xf numFmtId="0" fontId="159" fillId="0" borderId="139" xfId="0" applyFont="1" applyFill="1" applyBorder="1" applyAlignment="1" applyProtection="1">
      <alignment horizontal="center" vertical="center"/>
    </xf>
    <xf numFmtId="0" fontId="159" fillId="0" borderId="43" xfId="0" applyFont="1" applyFill="1" applyBorder="1" applyAlignment="1" applyProtection="1">
      <alignment horizontal="center" vertical="center"/>
    </xf>
    <xf numFmtId="0" fontId="159" fillId="0" borderId="13" xfId="0" applyFont="1" applyFill="1" applyBorder="1" applyAlignment="1" applyProtection="1">
      <alignment horizontal="center" vertical="center"/>
    </xf>
    <xf numFmtId="49" fontId="159" fillId="0" borderId="139" xfId="0" applyNumberFormat="1" applyFont="1" applyFill="1" applyBorder="1" applyAlignment="1" applyProtection="1">
      <alignment horizontal="center" vertical="center" wrapText="1"/>
      <protection locked="0"/>
    </xf>
    <xf numFmtId="49" fontId="159" fillId="0" borderId="43" xfId="0" applyNumberFormat="1" applyFont="1" applyFill="1" applyBorder="1" applyAlignment="1" applyProtection="1">
      <alignment horizontal="center" vertical="center" wrapText="1"/>
      <protection locked="0"/>
    </xf>
    <xf numFmtId="49" fontId="159" fillId="0" borderId="51" xfId="0" applyNumberFormat="1" applyFont="1" applyFill="1" applyBorder="1" applyAlignment="1" applyProtection="1">
      <alignment horizontal="center" vertical="center" wrapText="1"/>
      <protection locked="0"/>
    </xf>
    <xf numFmtId="49" fontId="124" fillId="0" borderId="139" xfId="0" applyNumberFormat="1" applyFont="1" applyFill="1" applyBorder="1" applyAlignment="1" applyProtection="1">
      <alignment horizontal="center" vertical="center" wrapText="1"/>
      <protection locked="0"/>
    </xf>
    <xf numFmtId="49" fontId="124" fillId="0" borderId="43" xfId="0" applyNumberFormat="1" applyFont="1" applyFill="1" applyBorder="1" applyAlignment="1" applyProtection="1">
      <alignment horizontal="center" vertical="center" wrapText="1"/>
      <protection locked="0"/>
    </xf>
    <xf numFmtId="49" fontId="124" fillId="0" borderId="51" xfId="0" applyNumberFormat="1" applyFont="1" applyFill="1" applyBorder="1" applyAlignment="1" applyProtection="1">
      <alignment horizontal="center" vertical="center" wrapText="1"/>
      <protection locked="0"/>
    </xf>
    <xf numFmtId="0" fontId="20" fillId="106" borderId="20" xfId="0" applyFont="1" applyFill="1" applyBorder="1" applyAlignment="1" applyProtection="1">
      <alignment horizontal="center" vertical="center"/>
      <protection locked="0"/>
    </xf>
    <xf numFmtId="0" fontId="20" fillId="106" borderId="187" xfId="0" applyFont="1" applyFill="1" applyBorder="1" applyAlignment="1" applyProtection="1">
      <alignment horizontal="center" vertical="center"/>
      <protection locked="0"/>
    </xf>
    <xf numFmtId="49" fontId="20" fillId="106" borderId="137" xfId="2428" applyNumberFormat="1" applyFont="1" applyFill="1" applyBorder="1" applyAlignment="1" applyProtection="1">
      <alignment horizontal="center" vertical="center" wrapText="1"/>
      <protection locked="0"/>
    </xf>
    <xf numFmtId="49" fontId="20" fillId="106" borderId="0" xfId="2428" applyNumberFormat="1" applyFont="1" applyFill="1" applyBorder="1" applyAlignment="1" applyProtection="1">
      <alignment horizontal="center" vertical="center" wrapText="1"/>
      <protection locked="0"/>
    </xf>
    <xf numFmtId="49" fontId="20" fillId="106" borderId="249" xfId="2428" applyNumberFormat="1" applyFont="1" applyFill="1" applyBorder="1" applyAlignment="1" applyProtection="1">
      <alignment horizontal="center" vertical="center" wrapText="1"/>
      <protection locked="0"/>
    </xf>
    <xf numFmtId="49" fontId="124" fillId="106" borderId="23" xfId="0" applyNumberFormat="1" applyFont="1" applyFill="1" applyBorder="1" applyAlignment="1" applyProtection="1">
      <alignment horizontal="left" vertical="center" wrapText="1"/>
      <protection locked="0"/>
    </xf>
    <xf numFmtId="49" fontId="124" fillId="106" borderId="0" xfId="0" applyNumberFormat="1" applyFont="1" applyFill="1" applyBorder="1" applyAlignment="1" applyProtection="1">
      <alignment horizontal="left" vertical="center" wrapText="1"/>
      <protection locked="0"/>
    </xf>
    <xf numFmtId="49" fontId="124" fillId="106" borderId="249" xfId="0" applyNumberFormat="1" applyFont="1" applyFill="1" applyBorder="1" applyAlignment="1" applyProtection="1">
      <alignment horizontal="left" vertical="center" wrapText="1"/>
      <protection locked="0"/>
    </xf>
    <xf numFmtId="49" fontId="20" fillId="106" borderId="137" xfId="0" quotePrefix="1" applyNumberFormat="1" applyFont="1" applyFill="1" applyBorder="1" applyAlignment="1" applyProtection="1">
      <alignment horizontal="center" vertical="center"/>
      <protection locked="0"/>
    </xf>
    <xf numFmtId="49" fontId="20" fillId="106" borderId="0" xfId="0" quotePrefix="1" applyNumberFormat="1" applyFont="1" applyFill="1" applyBorder="1" applyAlignment="1" applyProtection="1">
      <alignment horizontal="center" vertical="center"/>
      <protection locked="0"/>
    </xf>
    <xf numFmtId="49" fontId="20" fillId="106" borderId="138" xfId="0" quotePrefix="1" applyNumberFormat="1" applyFont="1" applyFill="1" applyBorder="1" applyAlignment="1" applyProtection="1">
      <alignment horizontal="center" vertical="center"/>
      <protection locked="0"/>
    </xf>
    <xf numFmtId="49" fontId="125" fillId="106" borderId="137" xfId="0" applyNumberFormat="1" applyFont="1" applyFill="1" applyBorder="1" applyAlignment="1" applyProtection="1">
      <alignment horizontal="left" vertical="center" wrapText="1"/>
      <protection locked="0"/>
    </xf>
    <xf numFmtId="49" fontId="125" fillId="106" borderId="0" xfId="0" applyNumberFormat="1" applyFont="1" applyFill="1" applyBorder="1" applyAlignment="1" applyProtection="1">
      <alignment horizontal="left" vertical="center" wrapText="1"/>
      <protection locked="0"/>
    </xf>
    <xf numFmtId="49" fontId="125" fillId="106" borderId="138" xfId="0" applyNumberFormat="1" applyFont="1" applyFill="1" applyBorder="1" applyAlignment="1" applyProtection="1">
      <alignment horizontal="left" vertical="center" wrapText="1"/>
      <protection locked="0"/>
    </xf>
    <xf numFmtId="49" fontId="124" fillId="106" borderId="137" xfId="0" applyNumberFormat="1" applyFont="1" applyFill="1" applyBorder="1" applyAlignment="1" applyProtection="1">
      <alignment horizontal="left" vertical="center" wrapText="1"/>
      <protection locked="0"/>
    </xf>
    <xf numFmtId="49" fontId="124" fillId="106" borderId="138" xfId="0" applyNumberFormat="1" applyFont="1" applyFill="1" applyBorder="1" applyAlignment="1" applyProtection="1">
      <alignment horizontal="left" vertical="center" wrapText="1"/>
      <protection locked="0"/>
    </xf>
    <xf numFmtId="49" fontId="22" fillId="106" borderId="271" xfId="0" quotePrefix="1" applyNumberFormat="1" applyFont="1" applyFill="1" applyBorder="1" applyAlignment="1" applyProtection="1">
      <alignment horizontal="center" vertical="center"/>
      <protection locked="0"/>
    </xf>
    <xf numFmtId="49" fontId="22" fillId="106" borderId="92" xfId="0" quotePrefix="1" applyNumberFormat="1" applyFont="1" applyFill="1" applyBorder="1" applyAlignment="1" applyProtection="1">
      <alignment horizontal="center" vertical="center"/>
      <protection locked="0"/>
    </xf>
    <xf numFmtId="49" fontId="22" fillId="106" borderId="93" xfId="0" quotePrefix="1" applyNumberFormat="1" applyFont="1" applyFill="1" applyBorder="1" applyAlignment="1" applyProtection="1">
      <alignment horizontal="center" vertical="center"/>
      <protection locked="0"/>
    </xf>
    <xf numFmtId="0" fontId="20" fillId="106" borderId="178" xfId="0" applyFont="1" applyFill="1" applyBorder="1" applyAlignment="1" applyProtection="1">
      <alignment vertical="center" wrapText="1"/>
      <protection locked="0"/>
    </xf>
    <xf numFmtId="0" fontId="20" fillId="106" borderId="179" xfId="0" applyFont="1" applyFill="1" applyBorder="1" applyAlignment="1" applyProtection="1">
      <alignment vertical="center" wrapText="1"/>
      <protection locked="0"/>
    </xf>
    <xf numFmtId="0" fontId="20" fillId="106" borderId="190" xfId="0" applyFont="1" applyFill="1" applyBorder="1" applyAlignment="1" applyProtection="1">
      <alignment vertical="center" wrapText="1"/>
      <protection locked="0"/>
    </xf>
    <xf numFmtId="0" fontId="20" fillId="106" borderId="188" xfId="0" applyFont="1" applyFill="1" applyBorder="1" applyAlignment="1" applyProtection="1">
      <alignment horizontal="center" vertical="center"/>
    </xf>
    <xf numFmtId="0" fontId="20" fillId="106" borderId="189" xfId="0" applyFont="1" applyFill="1" applyBorder="1" applyAlignment="1" applyProtection="1">
      <alignment horizontal="center" vertical="center"/>
    </xf>
    <xf numFmtId="49" fontId="107" fillId="89" borderId="137" xfId="0" applyNumberFormat="1" applyFont="1" applyFill="1" applyBorder="1" applyAlignment="1" applyProtection="1">
      <alignment horizontal="left" vertical="center" wrapText="1"/>
      <protection locked="0"/>
    </xf>
    <xf numFmtId="49" fontId="107" fillId="89" borderId="0" xfId="0" applyNumberFormat="1" applyFont="1" applyFill="1" applyBorder="1" applyAlignment="1" applyProtection="1">
      <alignment horizontal="left" vertical="center" wrapText="1"/>
      <protection locked="0"/>
    </xf>
    <xf numFmtId="49" fontId="107" fillId="89" borderId="289" xfId="0" applyNumberFormat="1" applyFont="1" applyFill="1" applyBorder="1" applyAlignment="1" applyProtection="1">
      <alignment horizontal="left" vertical="center" wrapText="1"/>
      <protection locked="0"/>
    </xf>
    <xf numFmtId="0" fontId="159" fillId="0" borderId="139" xfId="0" applyFont="1" applyFill="1" applyBorder="1" applyAlignment="1" applyProtection="1">
      <alignment horizontal="center" vertical="center"/>
      <protection locked="0"/>
    </xf>
    <xf numFmtId="0" fontId="159" fillId="0" borderId="43" xfId="0" applyFont="1" applyFill="1" applyBorder="1" applyAlignment="1" applyProtection="1">
      <alignment horizontal="center" vertical="center"/>
      <protection locked="0"/>
    </xf>
    <xf numFmtId="0" fontId="159" fillId="0" borderId="13" xfId="0" applyFont="1" applyFill="1" applyBorder="1" applyAlignment="1" applyProtection="1">
      <alignment horizontal="center" vertical="center"/>
      <protection locked="0"/>
    </xf>
    <xf numFmtId="49" fontId="125" fillId="0" borderId="289" xfId="0" applyNumberFormat="1" applyFont="1" applyFill="1" applyBorder="1" applyAlignment="1" applyProtection="1">
      <alignment horizontal="left" vertical="center" wrapText="1"/>
      <protection locked="0"/>
    </xf>
    <xf numFmtId="49" fontId="124" fillId="0" borderId="289" xfId="0" applyNumberFormat="1" applyFont="1" applyFill="1" applyBorder="1" applyAlignment="1" applyProtection="1">
      <alignment horizontal="left" vertical="center" wrapText="1"/>
      <protection locked="0"/>
    </xf>
    <xf numFmtId="0" fontId="159" fillId="0" borderId="167" xfId="0" applyFont="1" applyFill="1" applyBorder="1" applyAlignment="1" applyProtection="1">
      <alignment horizontal="center" vertical="center"/>
    </xf>
    <xf numFmtId="0" fontId="159" fillId="0" borderId="159" xfId="0" applyFont="1" applyFill="1" applyBorder="1" applyAlignment="1" applyProtection="1">
      <alignment horizontal="center" vertical="center"/>
    </xf>
    <xf numFmtId="0" fontId="159" fillId="0" borderId="140" xfId="0" applyFont="1" applyFill="1" applyBorder="1" applyAlignment="1" applyProtection="1">
      <alignment horizontal="center" vertical="center"/>
    </xf>
    <xf numFmtId="49" fontId="160" fillId="0" borderId="167" xfId="0" applyNumberFormat="1" applyFont="1" applyFill="1" applyBorder="1" applyAlignment="1" applyProtection="1">
      <alignment horizontal="center" vertical="center" wrapText="1"/>
      <protection locked="0"/>
    </xf>
    <xf numFmtId="49" fontId="160" fillId="0" borderId="159" xfId="0" applyNumberFormat="1" applyFont="1" applyFill="1" applyBorder="1" applyAlignment="1" applyProtection="1">
      <alignment horizontal="center" vertical="center" wrapText="1"/>
      <protection locked="0"/>
    </xf>
    <xf numFmtId="49" fontId="160" fillId="0" borderId="164" xfId="0" applyNumberFormat="1" applyFont="1" applyFill="1" applyBorder="1" applyAlignment="1" applyProtection="1">
      <alignment horizontal="center" vertical="center" wrapText="1"/>
      <protection locked="0"/>
    </xf>
    <xf numFmtId="0" fontId="79" fillId="0" borderId="13" xfId="0" applyFont="1" applyFill="1" applyBorder="1" applyAlignment="1" applyProtection="1">
      <alignment horizontal="left" vertical="center"/>
    </xf>
    <xf numFmtId="0" fontId="79" fillId="0" borderId="0" xfId="0" applyFont="1" applyFill="1" applyBorder="1" applyAlignment="1" applyProtection="1">
      <alignment horizontal="left" vertical="center"/>
    </xf>
    <xf numFmtId="0" fontId="87" fillId="88" borderId="13" xfId="0" quotePrefix="1" applyFont="1" applyFill="1" applyBorder="1" applyAlignment="1" applyProtection="1">
      <alignment horizontal="left" vertical="center"/>
    </xf>
    <xf numFmtId="0" fontId="87" fillId="88" borderId="0" xfId="0" quotePrefix="1" applyFont="1" applyFill="1" applyBorder="1" applyAlignment="1" applyProtection="1">
      <alignment horizontal="left" vertical="center"/>
    </xf>
    <xf numFmtId="0" fontId="87" fillId="88" borderId="14" xfId="0" quotePrefix="1" applyFont="1" applyFill="1" applyBorder="1" applyAlignment="1" applyProtection="1">
      <alignment horizontal="left" vertical="center"/>
    </xf>
    <xf numFmtId="0" fontId="128" fillId="0" borderId="13" xfId="0" quotePrefix="1" applyFont="1" applyFill="1" applyBorder="1" applyAlignment="1" applyProtection="1">
      <alignment horizontal="left" vertical="center"/>
    </xf>
    <xf numFmtId="0" fontId="128" fillId="0" borderId="0" xfId="0" quotePrefix="1" applyFont="1" applyFill="1" applyBorder="1" applyAlignment="1" applyProtection="1">
      <alignment horizontal="left" vertical="center"/>
    </xf>
    <xf numFmtId="0" fontId="128" fillId="0" borderId="14" xfId="0" quotePrefix="1" applyFont="1" applyFill="1" applyBorder="1" applyAlignment="1" applyProtection="1">
      <alignment horizontal="left" vertical="center"/>
    </xf>
    <xf numFmtId="14" fontId="84" fillId="24" borderId="13" xfId="0" applyNumberFormat="1" applyFont="1" applyFill="1" applyBorder="1" applyAlignment="1" applyProtection="1">
      <alignment horizontal="center" vertical="center"/>
    </xf>
    <xf numFmtId="14" fontId="84" fillId="24" borderId="0" xfId="0" applyNumberFormat="1" applyFont="1" applyFill="1" applyBorder="1" applyAlignment="1" applyProtection="1">
      <alignment horizontal="center" vertical="center"/>
    </xf>
    <xf numFmtId="14" fontId="84" fillId="24" borderId="14" xfId="0" applyNumberFormat="1" applyFont="1" applyFill="1" applyBorder="1" applyAlignment="1" applyProtection="1">
      <alignment horizontal="center" vertical="center"/>
    </xf>
    <xf numFmtId="0" fontId="83" fillId="24" borderId="13" xfId="0" applyFont="1" applyFill="1" applyBorder="1" applyAlignment="1" applyProtection="1">
      <alignment horizontal="center" vertical="center"/>
    </xf>
    <xf numFmtId="0" fontId="83" fillId="24" borderId="0" xfId="0" applyFont="1" applyFill="1" applyBorder="1" applyAlignment="1" applyProtection="1">
      <alignment horizontal="center" vertical="center"/>
    </xf>
    <xf numFmtId="0" fontId="83" fillId="24" borderId="14" xfId="0" applyFont="1" applyFill="1" applyBorder="1" applyAlignment="1" applyProtection="1">
      <alignment horizontal="center" vertical="center"/>
    </xf>
    <xf numFmtId="0" fontId="88" fillId="24" borderId="13" xfId="0" quotePrefix="1" applyFont="1" applyFill="1" applyBorder="1" applyAlignment="1" applyProtection="1">
      <alignment horizontal="left" vertical="center"/>
    </xf>
    <xf numFmtId="0" fontId="88" fillId="24" borderId="0" xfId="0" quotePrefix="1" applyFont="1" applyFill="1" applyBorder="1" applyAlignment="1" applyProtection="1">
      <alignment horizontal="left" vertical="center"/>
    </xf>
    <xf numFmtId="0" fontId="88" fillId="24" borderId="14" xfId="0" quotePrefix="1" applyFont="1" applyFill="1" applyBorder="1" applyAlignment="1" applyProtection="1">
      <alignment horizontal="left" vertical="center"/>
    </xf>
    <xf numFmtId="0" fontId="132" fillId="24" borderId="13" xfId="0" quotePrefix="1" applyFont="1" applyFill="1" applyBorder="1" applyAlignment="1" applyProtection="1">
      <alignment horizontal="left" vertical="center"/>
    </xf>
    <xf numFmtId="0" fontId="132" fillId="24" borderId="0" xfId="0" quotePrefix="1" applyFont="1" applyFill="1" applyBorder="1" applyAlignment="1" applyProtection="1">
      <alignment horizontal="left" vertical="center"/>
    </xf>
    <xf numFmtId="0" fontId="132" fillId="24" borderId="14" xfId="0" quotePrefix="1" applyFont="1" applyFill="1" applyBorder="1" applyAlignment="1" applyProtection="1">
      <alignment horizontal="left" vertical="center"/>
    </xf>
    <xf numFmtId="14" fontId="133" fillId="24" borderId="13" xfId="0" applyNumberFormat="1" applyFont="1" applyFill="1" applyBorder="1" applyAlignment="1" applyProtection="1">
      <alignment horizontal="center" vertical="center"/>
    </xf>
    <xf numFmtId="14" fontId="133" fillId="24" borderId="0" xfId="0" applyNumberFormat="1" applyFont="1" applyFill="1" applyBorder="1" applyAlignment="1" applyProtection="1">
      <alignment horizontal="center" vertical="center"/>
    </xf>
    <xf numFmtId="14" fontId="133" fillId="24" borderId="14" xfId="0" applyNumberFormat="1" applyFont="1" applyFill="1" applyBorder="1" applyAlignment="1" applyProtection="1">
      <alignment horizontal="center" vertical="center"/>
    </xf>
    <xf numFmtId="0" fontId="134" fillId="24" borderId="13" xfId="0" applyFont="1" applyFill="1" applyBorder="1" applyAlignment="1" applyProtection="1">
      <alignment horizontal="center" vertical="center"/>
    </xf>
    <xf numFmtId="0" fontId="134" fillId="24" borderId="0" xfId="0" applyFont="1" applyFill="1" applyBorder="1" applyAlignment="1" applyProtection="1">
      <alignment horizontal="center" vertical="center"/>
    </xf>
    <xf numFmtId="0" fontId="134" fillId="24" borderId="14" xfId="0" applyFont="1" applyFill="1" applyBorder="1" applyAlignment="1" applyProtection="1">
      <alignment horizontal="center" vertical="center"/>
    </xf>
    <xf numFmtId="0" fontId="88" fillId="0" borderId="13" xfId="0" quotePrefix="1" applyFont="1" applyFill="1" applyBorder="1" applyAlignment="1" applyProtection="1">
      <alignment horizontal="left" vertical="center"/>
    </xf>
    <xf numFmtId="0" fontId="88" fillId="0" borderId="0" xfId="0" quotePrefix="1" applyFont="1" applyFill="1" applyBorder="1" applyAlignment="1" applyProtection="1">
      <alignment horizontal="left" vertical="center"/>
    </xf>
    <xf numFmtId="0" fontId="88" fillId="0" borderId="14" xfId="0" quotePrefix="1" applyFont="1" applyFill="1" applyBorder="1" applyAlignment="1" applyProtection="1">
      <alignment horizontal="left" vertical="center"/>
    </xf>
    <xf numFmtId="14" fontId="130" fillId="24" borderId="13" xfId="0" applyNumberFormat="1" applyFont="1" applyFill="1" applyBorder="1" applyAlignment="1" applyProtection="1">
      <alignment horizontal="center" vertical="center"/>
    </xf>
    <xf numFmtId="14" fontId="130" fillId="24" borderId="0" xfId="0" applyNumberFormat="1" applyFont="1" applyFill="1" applyBorder="1" applyAlignment="1" applyProtection="1">
      <alignment horizontal="center" vertical="center"/>
    </xf>
    <xf numFmtId="14" fontId="130" fillId="24" borderId="14" xfId="0" applyNumberFormat="1" applyFont="1" applyFill="1" applyBorder="1" applyAlignment="1" applyProtection="1">
      <alignment horizontal="center" vertical="center"/>
    </xf>
    <xf numFmtId="0" fontId="130" fillId="24" borderId="13" xfId="0" applyFont="1" applyFill="1" applyBorder="1" applyAlignment="1" applyProtection="1">
      <alignment horizontal="center" vertical="center"/>
    </xf>
    <xf numFmtId="0" fontId="130" fillId="24" borderId="0" xfId="0" applyFont="1" applyFill="1" applyBorder="1" applyAlignment="1" applyProtection="1">
      <alignment horizontal="center" vertical="center"/>
    </xf>
    <xf numFmtId="0" fontId="130" fillId="24" borderId="14" xfId="0" applyFont="1" applyFill="1" applyBorder="1" applyAlignment="1" applyProtection="1">
      <alignment horizontal="center" vertical="center"/>
    </xf>
    <xf numFmtId="0" fontId="131" fillId="24" borderId="13" xfId="0" quotePrefix="1" applyFont="1" applyFill="1" applyBorder="1" applyAlignment="1" applyProtection="1">
      <alignment horizontal="left" vertical="center"/>
    </xf>
    <xf numFmtId="0" fontId="131" fillId="24" borderId="0" xfId="0" quotePrefix="1" applyFont="1" applyFill="1" applyBorder="1" applyAlignment="1" applyProtection="1">
      <alignment horizontal="left" vertical="center"/>
    </xf>
    <xf numFmtId="0" fontId="131" fillId="24" borderId="14" xfId="0" quotePrefix="1" applyFont="1" applyFill="1" applyBorder="1" applyAlignment="1" applyProtection="1">
      <alignment horizontal="left" vertical="center"/>
    </xf>
    <xf numFmtId="0" fontId="87" fillId="97" borderId="14" xfId="0" quotePrefix="1" applyFont="1" applyFill="1" applyBorder="1" applyAlignment="1" applyProtection="1">
      <alignment horizontal="left" vertical="top" wrapText="1"/>
    </xf>
    <xf numFmtId="0" fontId="87" fillId="97" borderId="46" xfId="0" applyFont="1" applyFill="1" applyBorder="1" applyAlignment="1" applyProtection="1">
      <alignment horizontal="left" vertical="top"/>
    </xf>
    <xf numFmtId="0" fontId="87" fillId="97" borderId="14" xfId="0" quotePrefix="1" applyFont="1" applyFill="1" applyBorder="1" applyAlignment="1" applyProtection="1">
      <alignment horizontal="left" vertical="center" wrapText="1"/>
    </xf>
    <xf numFmtId="0" fontId="87" fillId="97" borderId="46" xfId="0" applyFont="1" applyFill="1" applyBorder="1" applyAlignment="1" applyProtection="1">
      <alignment horizontal="left" vertical="center"/>
    </xf>
    <xf numFmtId="14" fontId="84" fillId="0" borderId="13" xfId="0" applyNumberFormat="1" applyFont="1" applyFill="1" applyBorder="1" applyAlignment="1" applyProtection="1">
      <alignment horizontal="center" vertical="center"/>
    </xf>
    <xf numFmtId="14" fontId="84" fillId="0" borderId="0" xfId="0" applyNumberFormat="1" applyFont="1" applyFill="1" applyBorder="1" applyAlignment="1" applyProtection="1">
      <alignment horizontal="center" vertical="center"/>
    </xf>
    <xf numFmtId="14" fontId="84" fillId="0" borderId="14" xfId="0" applyNumberFormat="1" applyFont="1" applyFill="1" applyBorder="1" applyAlignment="1" applyProtection="1">
      <alignment horizontal="center" vertical="center"/>
    </xf>
    <xf numFmtId="0" fontId="83" fillId="0" borderId="13" xfId="0" applyFont="1" applyFill="1" applyBorder="1" applyAlignment="1" applyProtection="1">
      <alignment horizontal="center" vertical="center"/>
    </xf>
    <xf numFmtId="0" fontId="83" fillId="0" borderId="0" xfId="0" applyFont="1" applyFill="1" applyBorder="1" applyAlignment="1" applyProtection="1">
      <alignment horizontal="center" vertical="center"/>
    </xf>
    <xf numFmtId="0" fontId="83" fillId="0" borderId="14" xfId="0" applyFont="1" applyFill="1" applyBorder="1" applyAlignment="1" applyProtection="1">
      <alignment horizontal="center" vertical="center"/>
    </xf>
    <xf numFmtId="0" fontId="87" fillId="97" borderId="13" xfId="0" quotePrefix="1" applyFont="1" applyFill="1" applyBorder="1" applyAlignment="1" applyProtection="1">
      <alignment horizontal="left" vertical="top" wrapText="1"/>
    </xf>
    <xf numFmtId="0" fontId="87" fillId="97" borderId="0" xfId="0" quotePrefix="1" applyFont="1" applyFill="1" applyBorder="1" applyAlignment="1" applyProtection="1">
      <alignment horizontal="left" vertical="top" wrapText="1"/>
    </xf>
    <xf numFmtId="0" fontId="88" fillId="0" borderId="13" xfId="0" quotePrefix="1" applyFont="1" applyFill="1" applyBorder="1" applyAlignment="1" applyProtection="1">
      <alignment horizontal="left" vertical="top" wrapText="1"/>
    </xf>
    <xf numFmtId="0" fontId="88" fillId="0" borderId="0" xfId="0" quotePrefix="1" applyFont="1" applyFill="1" applyBorder="1" applyAlignment="1" applyProtection="1">
      <alignment horizontal="left" vertical="top" wrapText="1"/>
    </xf>
    <xf numFmtId="0" fontId="88" fillId="0" borderId="14" xfId="0" quotePrefix="1" applyFont="1" applyFill="1" applyBorder="1" applyAlignment="1" applyProtection="1">
      <alignment horizontal="left" vertical="top" wrapText="1"/>
    </xf>
    <xf numFmtId="0" fontId="88" fillId="97" borderId="13" xfId="0" quotePrefix="1" applyFont="1" applyFill="1" applyBorder="1" applyAlignment="1" applyProtection="1">
      <alignment horizontal="left" vertical="center"/>
    </xf>
    <xf numFmtId="0" fontId="88" fillId="97" borderId="0" xfId="0" quotePrefix="1" applyFont="1" applyFill="1" applyBorder="1" applyAlignment="1" applyProtection="1">
      <alignment horizontal="left" vertical="center"/>
    </xf>
    <xf numFmtId="0" fontId="88" fillId="97" borderId="14" xfId="0" quotePrefix="1" applyFont="1" applyFill="1" applyBorder="1" applyAlignment="1" applyProtection="1">
      <alignment horizontal="left" vertical="center"/>
    </xf>
    <xf numFmtId="0" fontId="87" fillId="97" borderId="13" xfId="0" quotePrefix="1" applyFont="1" applyFill="1" applyBorder="1" applyAlignment="1" applyProtection="1">
      <alignment horizontal="left" vertical="center" wrapText="1"/>
    </xf>
    <xf numFmtId="0" fontId="87" fillId="97" borderId="0" xfId="0" quotePrefix="1" applyFont="1" applyFill="1" applyBorder="1" applyAlignment="1" applyProtection="1">
      <alignment horizontal="left" vertical="center" wrapText="1"/>
    </xf>
    <xf numFmtId="0" fontId="87" fillId="0" borderId="13" xfId="0" quotePrefix="1" applyFont="1" applyFill="1" applyBorder="1" applyAlignment="1" applyProtection="1">
      <alignment horizontal="left" vertical="top" wrapText="1"/>
    </xf>
    <xf numFmtId="0" fontId="87" fillId="0" borderId="0" xfId="0" quotePrefix="1" applyFont="1" applyFill="1" applyBorder="1" applyAlignment="1" applyProtection="1">
      <alignment horizontal="left" vertical="top" wrapText="1"/>
    </xf>
    <xf numFmtId="0" fontId="87" fillId="0" borderId="14" xfId="0" quotePrefix="1" applyFont="1" applyFill="1" applyBorder="1" applyAlignment="1" applyProtection="1">
      <alignment horizontal="left" vertical="top" wrapText="1"/>
    </xf>
    <xf numFmtId="14" fontId="20" fillId="20" borderId="44" xfId="0" applyNumberFormat="1" applyFont="1" applyFill="1" applyBorder="1" applyAlignment="1" applyProtection="1">
      <alignment horizontal="center" vertical="center"/>
    </xf>
    <xf numFmtId="14" fontId="20" fillId="20" borderId="13" xfId="0" applyNumberFormat="1" applyFont="1" applyFill="1" applyBorder="1" applyAlignment="1" applyProtection="1">
      <alignment horizontal="center" vertical="center"/>
    </xf>
    <xf numFmtId="0" fontId="22" fillId="24" borderId="14" xfId="0" quotePrefix="1" applyFont="1" applyFill="1" applyBorder="1" applyAlignment="1" applyProtection="1">
      <alignment horizontal="left" vertical="center"/>
    </xf>
    <xf numFmtId="0" fontId="22" fillId="24" borderId="46" xfId="0" applyFont="1" applyFill="1" applyBorder="1" applyAlignment="1" applyProtection="1">
      <alignment horizontal="left" vertical="center"/>
    </xf>
    <xf numFmtId="0" fontId="20" fillId="88" borderId="14" xfId="0" quotePrefix="1" applyFont="1" applyFill="1" applyBorder="1" applyAlignment="1" applyProtection="1">
      <alignment horizontal="left" vertical="center"/>
    </xf>
    <xf numFmtId="0" fontId="20" fillId="88" borderId="46" xfId="0" applyFont="1" applyFill="1" applyBorder="1" applyAlignment="1" applyProtection="1">
      <alignment horizontal="left" vertical="center"/>
    </xf>
    <xf numFmtId="0" fontId="20" fillId="88" borderId="243" xfId="0" quotePrefix="1" applyFont="1" applyFill="1" applyBorder="1" applyAlignment="1" applyProtection="1">
      <alignment horizontal="left" vertical="center"/>
    </xf>
    <xf numFmtId="0" fontId="20" fillId="88" borderId="0" xfId="0" quotePrefix="1" applyFont="1" applyFill="1" applyBorder="1" applyAlignment="1" applyProtection="1">
      <alignment horizontal="left" vertical="center"/>
    </xf>
    <xf numFmtId="0" fontId="150" fillId="20" borderId="243" xfId="0" quotePrefix="1" applyFont="1" applyFill="1" applyBorder="1" applyAlignment="1" applyProtection="1">
      <alignment horizontal="center" vertical="center"/>
    </xf>
    <xf numFmtId="0" fontId="150" fillId="20" borderId="0" xfId="0" applyFont="1" applyFill="1" applyBorder="1" applyAlignment="1" applyProtection="1">
      <alignment horizontal="center" vertical="center"/>
    </xf>
    <xf numFmtId="0" fontId="150" fillId="20" borderId="14" xfId="0" applyFont="1" applyFill="1" applyBorder="1" applyAlignment="1" applyProtection="1">
      <alignment horizontal="center" vertical="center"/>
    </xf>
    <xf numFmtId="0" fontId="20" fillId="20" borderId="241" xfId="0" applyFont="1" applyFill="1" applyBorder="1" applyAlignment="1" applyProtection="1">
      <alignment horizontal="center" vertical="center"/>
    </xf>
    <xf numFmtId="0" fontId="20" fillId="20" borderId="45" xfId="0" applyFont="1" applyFill="1" applyBorder="1" applyAlignment="1" applyProtection="1">
      <alignment horizontal="center" vertical="center"/>
    </xf>
    <xf numFmtId="0" fontId="20" fillId="20" borderId="242" xfId="0" applyFont="1" applyFill="1" applyBorder="1" applyAlignment="1" applyProtection="1">
      <alignment horizontal="center" vertical="center"/>
    </xf>
    <xf numFmtId="0" fontId="87" fillId="24" borderId="0" xfId="0" quotePrefix="1" applyFont="1" applyFill="1" applyBorder="1" applyAlignment="1" applyProtection="1">
      <alignment horizontal="left" vertical="center"/>
    </xf>
    <xf numFmtId="0" fontId="87" fillId="24" borderId="0" xfId="0" applyFont="1" applyFill="1" applyBorder="1" applyAlignment="1" applyProtection="1">
      <alignment horizontal="left" vertical="center"/>
    </xf>
    <xf numFmtId="0" fontId="87" fillId="24" borderId="14" xfId="0" applyFont="1" applyFill="1" applyBorder="1" applyAlignment="1" applyProtection="1">
      <alignment horizontal="left" vertical="center"/>
    </xf>
    <xf numFmtId="14" fontId="20" fillId="24" borderId="44" xfId="0" applyNumberFormat="1" applyFont="1" applyFill="1" applyBorder="1" applyAlignment="1" applyProtection="1">
      <alignment horizontal="center" vertical="center"/>
    </xf>
    <xf numFmtId="14" fontId="20" fillId="24" borderId="13" xfId="0" applyNumberFormat="1" applyFont="1" applyFill="1" applyBorder="1" applyAlignment="1" applyProtection="1">
      <alignment horizontal="center" vertical="center"/>
    </xf>
    <xf numFmtId="0" fontId="20" fillId="24" borderId="251" xfId="0" applyFont="1" applyFill="1" applyBorder="1" applyAlignment="1" applyProtection="1">
      <alignment horizontal="center" vertical="center"/>
    </xf>
    <xf numFmtId="0" fontId="20" fillId="24" borderId="45" xfId="0" applyFont="1" applyFill="1" applyBorder="1" applyAlignment="1" applyProtection="1">
      <alignment horizontal="center" vertical="center"/>
    </xf>
    <xf numFmtId="0" fontId="20" fillId="24" borderId="252" xfId="0" applyFont="1" applyFill="1" applyBorder="1" applyAlignment="1" applyProtection="1">
      <alignment horizontal="center" vertical="center"/>
    </xf>
    <xf numFmtId="0" fontId="20" fillId="24" borderId="241" xfId="0" applyFont="1" applyFill="1" applyBorder="1" applyAlignment="1" applyProtection="1">
      <alignment horizontal="center" vertical="center"/>
    </xf>
    <xf numFmtId="0" fontId="20" fillId="24" borderId="242" xfId="0" applyFont="1" applyFill="1" applyBorder="1" applyAlignment="1" applyProtection="1">
      <alignment horizontal="center" vertical="center"/>
    </xf>
    <xf numFmtId="0" fontId="83" fillId="0" borderId="137" xfId="0" applyFont="1" applyFill="1" applyBorder="1" applyAlignment="1" applyProtection="1">
      <alignment horizontal="center" vertical="center"/>
    </xf>
    <xf numFmtId="0" fontId="83" fillId="0" borderId="250" xfId="0" applyFont="1" applyFill="1" applyBorder="1" applyAlignment="1" applyProtection="1">
      <alignment horizontal="center" vertical="center"/>
    </xf>
    <xf numFmtId="0" fontId="138" fillId="96" borderId="137" xfId="0" quotePrefix="1" applyFont="1" applyFill="1" applyBorder="1" applyAlignment="1" applyProtection="1">
      <alignment horizontal="left" vertical="center"/>
    </xf>
    <xf numFmtId="0" fontId="138" fillId="96" borderId="0" xfId="0" quotePrefix="1" applyFont="1" applyFill="1" applyBorder="1" applyAlignment="1" applyProtection="1">
      <alignment horizontal="left" vertical="center"/>
    </xf>
    <xf numFmtId="0" fontId="138" fillId="96" borderId="14" xfId="0" quotePrefix="1" applyFont="1" applyFill="1" applyBorder="1" applyAlignment="1" applyProtection="1">
      <alignment horizontal="left" vertical="center"/>
    </xf>
    <xf numFmtId="0" fontId="54" fillId="11" borderId="110" xfId="0" applyFont="1" applyFill="1" applyBorder="1" applyAlignment="1" applyProtection="1">
      <alignment horizontal="center" vertical="center"/>
    </xf>
    <xf numFmtId="0" fontId="54" fillId="11" borderId="112" xfId="0" applyFont="1" applyFill="1" applyBorder="1" applyAlignment="1" applyProtection="1">
      <alignment horizontal="center" vertical="center"/>
    </xf>
    <xf numFmtId="0" fontId="82" fillId="24" borderId="44" xfId="0" applyFont="1" applyFill="1" applyBorder="1" applyAlignment="1" applyProtection="1">
      <alignment horizontal="center" vertical="center"/>
    </xf>
    <xf numFmtId="0" fontId="82" fillId="24" borderId="45" xfId="0" applyFont="1" applyFill="1" applyBorder="1" applyAlignment="1" applyProtection="1">
      <alignment horizontal="center" vertical="center"/>
    </xf>
    <xf numFmtId="0" fontId="82" fillId="24" borderId="46" xfId="0" applyFont="1" applyFill="1" applyBorder="1" applyAlignment="1" applyProtection="1">
      <alignment horizontal="center" vertical="center"/>
    </xf>
    <xf numFmtId="0" fontId="54" fillId="11" borderId="107" xfId="0" applyFont="1" applyFill="1" applyBorder="1" applyAlignment="1" applyProtection="1">
      <alignment horizontal="center" vertical="center"/>
    </xf>
    <xf numFmtId="0" fontId="54" fillId="11" borderId="109" xfId="0" applyFont="1" applyFill="1" applyBorder="1" applyAlignment="1" applyProtection="1">
      <alignment horizontal="center" vertical="center"/>
    </xf>
    <xf numFmtId="0" fontId="20" fillId="88" borderId="13" xfId="0" quotePrefix="1" applyFont="1" applyFill="1" applyBorder="1" applyAlignment="1" applyProtection="1">
      <alignment horizontal="left" vertical="center"/>
    </xf>
    <xf numFmtId="0" fontId="0" fillId="24" borderId="243" xfId="0" applyFont="1" applyFill="1" applyBorder="1" applyAlignment="1" applyProtection="1">
      <alignment horizontal="left" vertical="center"/>
    </xf>
    <xf numFmtId="0" fontId="0" fillId="24" borderId="0" xfId="0" applyFont="1" applyFill="1" applyBorder="1" applyAlignment="1" applyProtection="1">
      <alignment horizontal="left" vertical="center"/>
    </xf>
    <xf numFmtId="0" fontId="0" fillId="24" borderId="14" xfId="0" applyFont="1" applyFill="1" applyBorder="1" applyAlignment="1" applyProtection="1">
      <alignment horizontal="left" vertical="center"/>
    </xf>
    <xf numFmtId="14" fontId="84" fillId="20" borderId="13" xfId="0" applyNumberFormat="1" applyFont="1" applyFill="1" applyBorder="1" applyAlignment="1" applyProtection="1">
      <alignment horizontal="center" vertical="center"/>
    </xf>
    <xf numFmtId="14" fontId="84" fillId="20" borderId="0" xfId="0" applyNumberFormat="1" applyFont="1" applyFill="1" applyBorder="1" applyAlignment="1" applyProtection="1">
      <alignment horizontal="center" vertical="center"/>
    </xf>
    <xf numFmtId="14" fontId="84" fillId="20" borderId="14" xfId="0" applyNumberFormat="1" applyFont="1" applyFill="1" applyBorder="1" applyAlignment="1" applyProtection="1">
      <alignment horizontal="center" vertical="center"/>
    </xf>
    <xf numFmtId="0" fontId="83" fillId="20" borderId="13" xfId="0" applyFont="1" applyFill="1" applyBorder="1" applyAlignment="1" applyProtection="1">
      <alignment horizontal="center" vertical="center"/>
    </xf>
    <xf numFmtId="0" fontId="83" fillId="20" borderId="0" xfId="0" applyFont="1" applyFill="1" applyBorder="1" applyAlignment="1" applyProtection="1">
      <alignment horizontal="center" vertical="center"/>
    </xf>
    <xf numFmtId="0" fontId="83" fillId="20" borderId="14" xfId="0" applyFont="1" applyFill="1" applyBorder="1" applyAlignment="1" applyProtection="1">
      <alignment horizontal="center" vertical="center"/>
    </xf>
    <xf numFmtId="0" fontId="88" fillId="20" borderId="13" xfId="0" quotePrefix="1" applyFont="1" applyFill="1" applyBorder="1" applyAlignment="1" applyProtection="1">
      <alignment horizontal="left" vertical="center"/>
    </xf>
    <xf numFmtId="0" fontId="88" fillId="20" borderId="0" xfId="0" quotePrefix="1" applyFont="1" applyFill="1" applyBorder="1" applyAlignment="1" applyProtection="1">
      <alignment horizontal="left" vertical="center"/>
    </xf>
    <xf numFmtId="0" fontId="88" fillId="20" borderId="14" xfId="0" quotePrefix="1" applyFont="1" applyFill="1" applyBorder="1" applyAlignment="1" applyProtection="1">
      <alignment horizontal="left" vertical="center"/>
    </xf>
    <xf numFmtId="14" fontId="84" fillId="88" borderId="13" xfId="0" applyNumberFormat="1" applyFont="1" applyFill="1" applyBorder="1" applyAlignment="1" applyProtection="1">
      <alignment horizontal="center" vertical="center"/>
    </xf>
    <xf numFmtId="14" fontId="84" fillId="88" borderId="0" xfId="0" applyNumberFormat="1" applyFont="1" applyFill="1" applyBorder="1" applyAlignment="1" applyProtection="1">
      <alignment horizontal="center" vertical="center"/>
    </xf>
    <xf numFmtId="14" fontId="84" fillId="88" borderId="14" xfId="0" applyNumberFormat="1" applyFont="1" applyFill="1" applyBorder="1" applyAlignment="1" applyProtection="1">
      <alignment horizontal="center" vertical="center"/>
    </xf>
    <xf numFmtId="14" fontId="137" fillId="88" borderId="13" xfId="0" applyNumberFormat="1" applyFont="1" applyFill="1" applyBorder="1" applyAlignment="1" applyProtection="1">
      <alignment horizontal="center" vertical="center"/>
    </xf>
    <xf numFmtId="0" fontId="137" fillId="88" borderId="0" xfId="0" applyFont="1" applyFill="1" applyBorder="1" applyAlignment="1" applyProtection="1">
      <alignment horizontal="center" vertical="center"/>
    </xf>
    <xf numFmtId="0" fontId="137" fillId="88" borderId="14" xfId="0" applyFont="1" applyFill="1" applyBorder="1" applyAlignment="1" applyProtection="1">
      <alignment horizontal="center" vertical="center"/>
    </xf>
    <xf numFmtId="0" fontId="137" fillId="88" borderId="243" xfId="0" applyFont="1" applyFill="1" applyBorder="1" applyAlignment="1" applyProtection="1">
      <alignment horizontal="left" vertical="center"/>
    </xf>
    <xf numFmtId="0" fontId="137" fillId="88" borderId="0" xfId="0" applyFont="1" applyFill="1" applyBorder="1" applyAlignment="1" applyProtection="1">
      <alignment horizontal="left" vertical="center"/>
    </xf>
    <xf numFmtId="0" fontId="137" fillId="88" borderId="14" xfId="0" applyFont="1" applyFill="1" applyBorder="1" applyAlignment="1" applyProtection="1">
      <alignment horizontal="left" vertical="center"/>
    </xf>
    <xf numFmtId="0" fontId="123" fillId="0" borderId="13" xfId="0" quotePrefix="1" applyFont="1" applyFill="1" applyBorder="1" applyAlignment="1" applyProtection="1">
      <alignment horizontal="left" vertical="center"/>
    </xf>
    <xf numFmtId="0" fontId="123" fillId="0" borderId="0" xfId="0" quotePrefix="1" applyFont="1" applyFill="1" applyBorder="1" applyAlignment="1" applyProtection="1">
      <alignment horizontal="left" vertical="center"/>
    </xf>
    <xf numFmtId="0" fontId="123" fillId="0" borderId="14" xfId="0" quotePrefix="1" applyFont="1" applyFill="1" applyBorder="1" applyAlignment="1" applyProtection="1">
      <alignment horizontal="left" vertical="center"/>
    </xf>
    <xf numFmtId="0" fontId="83" fillId="0" borderId="0" xfId="0" applyFont="1" applyFill="1" applyBorder="1" applyAlignment="1" applyProtection="1">
      <alignment horizontal="left" vertical="center"/>
    </xf>
    <xf numFmtId="0" fontId="83" fillId="0" borderId="14" xfId="0" applyFont="1" applyFill="1" applyBorder="1" applyAlignment="1" applyProtection="1">
      <alignment horizontal="left" vertical="center"/>
    </xf>
    <xf numFmtId="0" fontId="22" fillId="0" borderId="0" xfId="0" applyFont="1" applyFill="1" applyBorder="1" applyAlignment="1" applyProtection="1">
      <alignment horizontal="left" vertical="center"/>
    </xf>
    <xf numFmtId="0" fontId="22" fillId="0" borderId="14" xfId="0" applyFont="1" applyFill="1" applyBorder="1" applyAlignment="1" applyProtection="1">
      <alignment horizontal="left" vertical="center"/>
    </xf>
    <xf numFmtId="0" fontId="22" fillId="0" borderId="137" xfId="0" applyFont="1" applyFill="1" applyBorder="1" applyAlignment="1" applyProtection="1">
      <alignment horizontal="left" vertical="center"/>
    </xf>
    <xf numFmtId="14" fontId="20" fillId="20" borderId="0" xfId="0" applyNumberFormat="1" applyFont="1" applyFill="1" applyBorder="1" applyAlignment="1" applyProtection="1">
      <alignment horizontal="center" vertical="center"/>
    </xf>
    <xf numFmtId="14" fontId="20" fillId="20" borderId="14" xfId="0" applyNumberFormat="1" applyFont="1" applyFill="1" applyBorder="1" applyAlignment="1" applyProtection="1">
      <alignment horizontal="center" vertical="center"/>
    </xf>
    <xf numFmtId="0" fontId="20" fillId="20" borderId="13" xfId="0" applyFont="1" applyFill="1" applyBorder="1" applyAlignment="1" applyProtection="1">
      <alignment horizontal="center" vertical="center"/>
    </xf>
    <xf numFmtId="0" fontId="20" fillId="20" borderId="0" xfId="0" applyFont="1" applyFill="1" applyBorder="1" applyAlignment="1" applyProtection="1">
      <alignment horizontal="center" vertical="center"/>
    </xf>
    <xf numFmtId="0" fontId="20" fillId="20" borderId="14" xfId="0" applyFont="1" applyFill="1" applyBorder="1" applyAlignment="1" applyProtection="1">
      <alignment horizontal="center" vertical="center"/>
    </xf>
    <xf numFmtId="0" fontId="87" fillId="20" borderId="13" xfId="0" quotePrefix="1" applyFont="1" applyFill="1" applyBorder="1" applyAlignment="1" applyProtection="1">
      <alignment horizontal="left" vertical="center"/>
    </xf>
    <xf numFmtId="0" fontId="87" fillId="20" borderId="0" xfId="0" quotePrefix="1" applyFont="1" applyFill="1" applyBorder="1" applyAlignment="1" applyProtection="1">
      <alignment horizontal="left" vertical="center"/>
    </xf>
    <xf numFmtId="0" fontId="87" fillId="20" borderId="14" xfId="0" quotePrefix="1" applyFont="1" applyFill="1" applyBorder="1" applyAlignment="1" applyProtection="1">
      <alignment horizontal="left" vertical="center"/>
    </xf>
    <xf numFmtId="0" fontId="83" fillId="24" borderId="243" xfId="0" applyFont="1" applyFill="1" applyBorder="1" applyAlignment="1" applyProtection="1">
      <alignment horizontal="left" vertical="center"/>
    </xf>
    <xf numFmtId="0" fontId="83" fillId="24" borderId="0" xfId="0" applyFont="1" applyFill="1" applyBorder="1" applyAlignment="1" applyProtection="1">
      <alignment horizontal="left" vertical="center"/>
    </xf>
    <xf numFmtId="0" fontId="83" fillId="24" borderId="14" xfId="0" applyFont="1" applyFill="1" applyBorder="1" applyAlignment="1" applyProtection="1">
      <alignment horizontal="left" vertical="center"/>
    </xf>
    <xf numFmtId="0" fontId="87" fillId="0" borderId="14" xfId="0" quotePrefix="1" applyFont="1" applyFill="1" applyBorder="1" applyAlignment="1" applyProtection="1">
      <alignment horizontal="left" vertical="center"/>
    </xf>
    <xf numFmtId="0" fontId="87" fillId="0" borderId="46" xfId="0" applyFont="1" applyFill="1" applyBorder="1" applyAlignment="1" applyProtection="1">
      <alignment horizontal="left" vertical="center"/>
    </xf>
    <xf numFmtId="0" fontId="78" fillId="0" borderId="13" xfId="0" applyFont="1" applyFill="1" applyBorder="1" applyAlignment="1" applyProtection="1">
      <alignment horizontal="center" vertical="center"/>
    </xf>
    <xf numFmtId="0" fontId="78" fillId="0" borderId="0" xfId="0" applyFont="1" applyFill="1" applyBorder="1" applyAlignment="1" applyProtection="1">
      <alignment horizontal="center" vertical="center"/>
    </xf>
    <xf numFmtId="0" fontId="78" fillId="0" borderId="14" xfId="0" applyFont="1" applyFill="1" applyBorder="1" applyAlignment="1" applyProtection="1">
      <alignment horizontal="center" vertical="center"/>
    </xf>
    <xf numFmtId="0" fontId="40" fillId="114" borderId="243" xfId="0" applyFont="1" applyFill="1" applyBorder="1" applyAlignment="1" applyProtection="1">
      <alignment horizontal="left" vertical="center"/>
    </xf>
    <xf numFmtId="0" fontId="40" fillId="114" borderId="0" xfId="0" applyFont="1" applyFill="1" applyBorder="1" applyAlignment="1" applyProtection="1">
      <alignment horizontal="left" vertical="center"/>
    </xf>
    <xf numFmtId="0" fontId="40" fillId="114" borderId="14" xfId="0" applyFont="1" applyFill="1" applyBorder="1" applyAlignment="1" applyProtection="1">
      <alignment horizontal="left" vertical="center"/>
    </xf>
    <xf numFmtId="0" fontId="20" fillId="0" borderId="0" xfId="0" applyFont="1" applyFill="1" applyBorder="1" applyAlignment="1" applyProtection="1">
      <alignment horizontal="left" vertical="center"/>
    </xf>
    <xf numFmtId="0" fontId="20" fillId="0" borderId="14" xfId="0" applyFont="1" applyFill="1" applyBorder="1" applyAlignment="1" applyProtection="1">
      <alignment horizontal="left" vertical="center"/>
    </xf>
    <xf numFmtId="0" fontId="83" fillId="24" borderId="243" xfId="0" quotePrefix="1" applyFont="1" applyFill="1" applyBorder="1" applyAlignment="1" applyProtection="1">
      <alignment horizontal="left" vertical="center"/>
    </xf>
    <xf numFmtId="0" fontId="87" fillId="0" borderId="13" xfId="0" quotePrefix="1" applyFont="1" applyFill="1" applyBorder="1" applyAlignment="1" applyProtection="1">
      <alignment horizontal="left" vertical="center"/>
    </xf>
    <xf numFmtId="0" fontId="87" fillId="0" borderId="0" xfId="0" quotePrefix="1" applyFont="1" applyFill="1" applyBorder="1" applyAlignment="1" applyProtection="1">
      <alignment horizontal="left" vertical="center"/>
    </xf>
    <xf numFmtId="0" fontId="20" fillId="0" borderId="13" xfId="0" quotePrefix="1" applyFont="1" applyFill="1" applyBorder="1" applyAlignment="1" applyProtection="1">
      <alignment horizontal="left" vertical="center"/>
    </xf>
    <xf numFmtId="0" fontId="20" fillId="0" borderId="0" xfId="0" quotePrefix="1" applyFont="1" applyFill="1" applyBorder="1" applyAlignment="1" applyProtection="1">
      <alignment horizontal="left" vertical="center"/>
    </xf>
    <xf numFmtId="0" fontId="20" fillId="0" borderId="14" xfId="0" quotePrefix="1" applyFont="1" applyFill="1" applyBorder="1" applyAlignment="1" applyProtection="1">
      <alignment horizontal="left" vertical="center"/>
    </xf>
    <xf numFmtId="0" fontId="20" fillId="88" borderId="247" xfId="0" applyFont="1" applyFill="1" applyBorder="1" applyAlignment="1" applyProtection="1">
      <alignment horizontal="left" vertical="center"/>
    </xf>
    <xf numFmtId="0" fontId="20" fillId="88" borderId="0" xfId="0" applyFont="1" applyFill="1" applyBorder="1" applyAlignment="1" applyProtection="1">
      <alignment horizontal="left" vertical="center"/>
    </xf>
    <xf numFmtId="0" fontId="20" fillId="88" borderId="14" xfId="0" applyFont="1" applyFill="1" applyBorder="1" applyAlignment="1" applyProtection="1">
      <alignment horizontal="left" vertical="center"/>
    </xf>
    <xf numFmtId="14" fontId="22" fillId="0" borderId="44" xfId="0" applyNumberFormat="1" applyFont="1" applyFill="1" applyBorder="1" applyAlignment="1" applyProtection="1">
      <alignment horizontal="center" vertical="center"/>
    </xf>
    <xf numFmtId="14" fontId="22" fillId="0" borderId="13" xfId="0" applyNumberFormat="1" applyFont="1" applyFill="1" applyBorder="1" applyAlignment="1" applyProtection="1">
      <alignment horizontal="center" vertical="center"/>
    </xf>
    <xf numFmtId="0" fontId="20" fillId="0" borderId="13" xfId="0" applyFont="1" applyFill="1" applyBorder="1" applyAlignment="1" applyProtection="1">
      <alignment horizontal="center" vertical="center"/>
    </xf>
    <xf numFmtId="0" fontId="20" fillId="0" borderId="0" xfId="0" applyFont="1" applyFill="1" applyBorder="1" applyAlignment="1" applyProtection="1">
      <alignment horizontal="center" vertical="center"/>
    </xf>
    <xf numFmtId="0" fontId="20" fillId="0" borderId="14" xfId="0" applyFont="1" applyFill="1" applyBorder="1" applyAlignment="1" applyProtection="1">
      <alignment horizontal="center" vertical="center"/>
    </xf>
    <xf numFmtId="0" fontId="88" fillId="97" borderId="13" xfId="0" quotePrefix="1" applyFont="1" applyFill="1" applyBorder="1" applyAlignment="1" applyProtection="1">
      <alignment horizontal="left" vertical="top" wrapText="1"/>
    </xf>
    <xf numFmtId="0" fontId="88" fillId="97" borderId="0" xfId="0" quotePrefix="1" applyFont="1" applyFill="1" applyBorder="1" applyAlignment="1" applyProtection="1">
      <alignment horizontal="left" vertical="top" wrapText="1"/>
    </xf>
    <xf numFmtId="0" fontId="88" fillId="97" borderId="14" xfId="0" quotePrefix="1" applyFont="1" applyFill="1" applyBorder="1" applyAlignment="1" applyProtection="1">
      <alignment horizontal="left" vertical="top" wrapText="1"/>
    </xf>
    <xf numFmtId="0" fontId="88" fillId="0" borderId="254" xfId="0" applyFont="1" applyBorder="1" applyAlignment="1">
      <alignment horizontal="left" vertical="center" indent="1"/>
    </xf>
    <xf numFmtId="0" fontId="88" fillId="0" borderId="261" xfId="0" applyFont="1" applyBorder="1" applyAlignment="1">
      <alignment horizontal="left" vertical="center" indent="1"/>
    </xf>
    <xf numFmtId="0" fontId="88" fillId="0" borderId="262" xfId="0" applyFont="1" applyBorder="1" applyAlignment="1">
      <alignment horizontal="left" vertical="center" indent="1"/>
    </xf>
    <xf numFmtId="0" fontId="141" fillId="20" borderId="254" xfId="0" applyFont="1" applyFill="1" applyBorder="1" applyAlignment="1">
      <alignment horizontal="left" vertical="center" indent="1"/>
    </xf>
    <xf numFmtId="0" fontId="141" fillId="20" borderId="261" xfId="0" applyFont="1" applyFill="1" applyBorder="1" applyAlignment="1">
      <alignment horizontal="left" vertical="center" indent="1"/>
    </xf>
    <xf numFmtId="0" fontId="141" fillId="20" borderId="262" xfId="0" applyFont="1" applyFill="1" applyBorder="1" applyAlignment="1">
      <alignment horizontal="left" vertical="center" indent="1"/>
    </xf>
    <xf numFmtId="0" fontId="157" fillId="88" borderId="92" xfId="0" applyFont="1" applyFill="1" applyBorder="1" applyAlignment="1">
      <alignment horizontal="center"/>
    </xf>
    <xf numFmtId="0" fontId="140" fillId="100" borderId="254" xfId="0" applyFont="1" applyFill="1" applyBorder="1" applyAlignment="1">
      <alignment horizontal="center" vertical="center"/>
    </xf>
    <xf numFmtId="0" fontId="140" fillId="100" borderId="261" xfId="0" applyFont="1" applyFill="1" applyBorder="1" applyAlignment="1">
      <alignment horizontal="center" vertical="center"/>
    </xf>
    <xf numFmtId="0" fontId="140" fillId="100" borderId="262" xfId="0" applyFont="1" applyFill="1" applyBorder="1" applyAlignment="1">
      <alignment horizontal="center" vertical="center"/>
    </xf>
    <xf numFmtId="0" fontId="141" fillId="97" borderId="254" xfId="0" applyFont="1" applyFill="1" applyBorder="1" applyAlignment="1">
      <alignment horizontal="left" vertical="center" indent="1"/>
    </xf>
    <xf numFmtId="0" fontId="141" fillId="97" borderId="261" xfId="0" applyFont="1" applyFill="1" applyBorder="1" applyAlignment="1">
      <alignment horizontal="left" vertical="center" indent="1"/>
    </xf>
    <xf numFmtId="0" fontId="141" fillId="97" borderId="262" xfId="0" applyFont="1" applyFill="1" applyBorder="1" applyAlignment="1">
      <alignment horizontal="left" vertical="center" indent="1"/>
    </xf>
    <xf numFmtId="0" fontId="88" fillId="98" borderId="254" xfId="0" applyFont="1" applyFill="1" applyBorder="1" applyAlignment="1">
      <alignment horizontal="left" vertical="center" indent="1"/>
    </xf>
    <xf numFmtId="0" fontId="88" fillId="98" borderId="261" xfId="0" applyFont="1" applyFill="1" applyBorder="1" applyAlignment="1">
      <alignment horizontal="left" vertical="center" indent="1"/>
    </xf>
    <xf numFmtId="0" fontId="88" fillId="98" borderId="262" xfId="0" applyFont="1" applyFill="1" applyBorder="1" applyAlignment="1">
      <alignment horizontal="left" vertical="center" indent="1"/>
    </xf>
    <xf numFmtId="0" fontId="88" fillId="0" borderId="253" xfId="0" applyFont="1" applyBorder="1" applyAlignment="1">
      <alignment horizontal="left" vertical="center" indent="1"/>
    </xf>
    <xf numFmtId="0" fontId="141" fillId="97" borderId="253" xfId="0" applyFont="1" applyFill="1" applyBorder="1" applyAlignment="1">
      <alignment horizontal="left" vertical="center" indent="1"/>
    </xf>
    <xf numFmtId="0" fontId="141" fillId="97" borderId="143" xfId="0" applyFont="1" applyFill="1" applyBorder="1" applyAlignment="1">
      <alignment horizontal="left" vertical="center" indent="1"/>
    </xf>
    <xf numFmtId="0" fontId="141" fillId="97" borderId="144" xfId="0" applyFont="1" applyFill="1" applyBorder="1" applyAlignment="1">
      <alignment horizontal="left" vertical="center" indent="1"/>
    </xf>
    <xf numFmtId="0" fontId="141" fillId="97" borderId="145" xfId="0" applyFont="1" applyFill="1" applyBorder="1" applyAlignment="1">
      <alignment horizontal="left" vertical="center" indent="1"/>
    </xf>
    <xf numFmtId="0" fontId="88" fillId="0" borderId="143" xfId="0" applyFont="1" applyFill="1" applyBorder="1" applyAlignment="1">
      <alignment horizontal="left" vertical="center" indent="1"/>
    </xf>
    <xf numFmtId="0" fontId="88" fillId="0" borderId="144" xfId="0" applyFont="1" applyFill="1" applyBorder="1" applyAlignment="1">
      <alignment horizontal="left" vertical="center" indent="1"/>
    </xf>
    <xf numFmtId="0" fontId="88" fillId="0" borderId="145" xfId="0" applyFont="1" applyFill="1" applyBorder="1" applyAlignment="1">
      <alignment horizontal="left" vertical="center" indent="1"/>
    </xf>
    <xf numFmtId="0" fontId="88" fillId="0" borderId="254" xfId="0" applyFont="1" applyFill="1" applyBorder="1" applyAlignment="1">
      <alignment horizontal="left" vertical="center" indent="1"/>
    </xf>
    <xf numFmtId="0" fontId="88" fillId="0" borderId="261" xfId="0" applyFont="1" applyFill="1" applyBorder="1" applyAlignment="1">
      <alignment horizontal="left" vertical="center" indent="1"/>
    </xf>
    <xf numFmtId="0" fontId="88" fillId="0" borderId="262" xfId="0" applyFont="1" applyFill="1" applyBorder="1" applyAlignment="1">
      <alignment horizontal="left" vertical="center" indent="1"/>
    </xf>
    <xf numFmtId="0" fontId="140" fillId="90" borderId="253" xfId="0" applyFont="1" applyFill="1" applyBorder="1" applyAlignment="1">
      <alignment horizontal="center" vertical="center"/>
    </xf>
    <xf numFmtId="0" fontId="147" fillId="90" borderId="261" xfId="2428" applyFont="1" applyFill="1" applyBorder="1" applyAlignment="1">
      <alignment horizontal="center" vertical="center"/>
    </xf>
    <xf numFmtId="0" fontId="147" fillId="90" borderId="262" xfId="2428" applyFont="1" applyFill="1" applyBorder="1" applyAlignment="1">
      <alignment horizontal="center" vertical="center"/>
    </xf>
  </cellXfs>
  <cellStyles count="43286">
    <cellStyle name="0,0_x000a__x000a_NA_x000a__x000a_" xfId="147"/>
    <cellStyle name="0,0_x000a__x000a_NA_x000a__x000a_ 2" xfId="148"/>
    <cellStyle name="0,0_x000a__x000a_NA_x000a__x000a_ 2 2" xfId="149"/>
    <cellStyle name="0,0_x000a__x000a_NA_x000a__x000a_ 2 2 2" xfId="2381"/>
    <cellStyle name="0,0_x000a__x000a_NA_x000a__x000a_ 2 2 3" xfId="2382"/>
    <cellStyle name="0,0_x000a__x000a_NA_x000a__x000a_ 2 3" xfId="150"/>
    <cellStyle name="0,0_x000a__x000a_NA_x000a__x000a_ 2 4" xfId="2383"/>
    <cellStyle name="0,0_x000a__x000a_NA_x000a__x000a_ 3" xfId="151"/>
    <cellStyle name="0,0_x000a__x000a_NA_x000a__x000a_ 3 2" xfId="2384"/>
    <cellStyle name="0,0_x000a__x000a_NA_x000a__x000a_ 3 3" xfId="2385"/>
    <cellStyle name="0,0_x000a__x000a_NA_x000a__x000a_ 4" xfId="152"/>
    <cellStyle name="0,0_x000a__x000a_NA_x000a__x000a_ 5" xfId="2386"/>
    <cellStyle name="0,0_x000a__x000a_NA_x000a__x000a__E12 MIX TEXTILE FINAL" xfId="2387"/>
    <cellStyle name="0,0_x000d__x000a_NA_x000d__x000a_" xfId="2388"/>
    <cellStyle name="0,0_x000d__x000d_NA_x000d__x000d_" xfId="2389"/>
    <cellStyle name="20 % - Accent1 1" xfId="46"/>
    <cellStyle name="20 % - Accent1 10" xfId="2456"/>
    <cellStyle name="20 % - Accent1 11" xfId="153"/>
    <cellStyle name="20 % - Accent1 2" xfId="47"/>
    <cellStyle name="20 % - Accent1 2 2" xfId="155"/>
    <cellStyle name="20 % - Accent1 2 2 2" xfId="156"/>
    <cellStyle name="20 % - Accent1 2 2 2 2" xfId="157"/>
    <cellStyle name="20 % - Accent1 2 2 3" xfId="158"/>
    <cellStyle name="20 % - Accent1 2 3" xfId="159"/>
    <cellStyle name="20 % - Accent1 2 3 2" xfId="160"/>
    <cellStyle name="20 % - Accent1 2 3 2 2" xfId="161"/>
    <cellStyle name="20 % - Accent1 2 3 3" xfId="162"/>
    <cellStyle name="20 % - Accent1 2 4" xfId="163"/>
    <cellStyle name="20 % - Accent1 2 4 2" xfId="164"/>
    <cellStyle name="20 % - Accent1 2 5" xfId="165"/>
    <cellStyle name="20 % - Accent1 2 6" xfId="3849"/>
    <cellStyle name="20 % - Accent1 2 7" xfId="154"/>
    <cellStyle name="20 % - Accent1 3" xfId="166"/>
    <cellStyle name="20 % - Accent1 3 2" xfId="167"/>
    <cellStyle name="20 % - Accent1 4" xfId="168"/>
    <cellStyle name="20 % - Accent1 4 2" xfId="169"/>
    <cellStyle name="20 % - Accent1 5" xfId="170"/>
    <cellStyle name="20 % - Accent1 6" xfId="171"/>
    <cellStyle name="20 % - Accent1 6 2" xfId="172"/>
    <cellStyle name="20 % - Accent1 6 2 2" xfId="173"/>
    <cellStyle name="20 % - Accent1 6 3" xfId="174"/>
    <cellStyle name="20 % - Accent1 7" xfId="175"/>
    <cellStyle name="20 % - Accent1 8" xfId="176"/>
    <cellStyle name="20 % - Accent1 9" xfId="2390"/>
    <cellStyle name="20 % - Accent2 1" xfId="48"/>
    <cellStyle name="20 % - Accent2 10" xfId="2457"/>
    <cellStyle name="20 % - Accent2 11" xfId="177"/>
    <cellStyle name="20 % - Accent2 2" xfId="49"/>
    <cellStyle name="20 % - Accent2 2 2" xfId="179"/>
    <cellStyle name="20 % - Accent2 2 2 2" xfId="180"/>
    <cellStyle name="20 % - Accent2 2 2 2 2" xfId="181"/>
    <cellStyle name="20 % - Accent2 2 2 3" xfId="182"/>
    <cellStyle name="20 % - Accent2 2 3" xfId="183"/>
    <cellStyle name="20 % - Accent2 2 3 2" xfId="184"/>
    <cellStyle name="20 % - Accent2 2 3 2 2" xfId="185"/>
    <cellStyle name="20 % - Accent2 2 3 3" xfId="186"/>
    <cellStyle name="20 % - Accent2 2 4" xfId="187"/>
    <cellStyle name="20 % - Accent2 2 4 2" xfId="188"/>
    <cellStyle name="20 % - Accent2 2 5" xfId="189"/>
    <cellStyle name="20 % - Accent2 2 6" xfId="3850"/>
    <cellStyle name="20 % - Accent2 2 7" xfId="178"/>
    <cellStyle name="20 % - Accent2 3" xfId="190"/>
    <cellStyle name="20 % - Accent2 3 2" xfId="191"/>
    <cellStyle name="20 % - Accent2 4" xfId="192"/>
    <cellStyle name="20 % - Accent2 4 2" xfId="193"/>
    <cellStyle name="20 % - Accent2 5" xfId="194"/>
    <cellStyle name="20 % - Accent2 6" xfId="195"/>
    <cellStyle name="20 % - Accent2 6 2" xfId="196"/>
    <cellStyle name="20 % - Accent2 6 2 2" xfId="197"/>
    <cellStyle name="20 % - Accent2 6 3" xfId="198"/>
    <cellStyle name="20 % - Accent2 7" xfId="199"/>
    <cellStyle name="20 % - Accent2 8" xfId="200"/>
    <cellStyle name="20 % - Accent2 9" xfId="2391"/>
    <cellStyle name="20 % - Accent3 1" xfId="50"/>
    <cellStyle name="20 % - Accent3 10" xfId="2458"/>
    <cellStyle name="20 % - Accent3 11" xfId="201"/>
    <cellStyle name="20 % - Accent3 2" xfId="51"/>
    <cellStyle name="20 % - Accent3 2 2" xfId="203"/>
    <cellStyle name="20 % - Accent3 2 2 2" xfId="204"/>
    <cellStyle name="20 % - Accent3 2 2 2 2" xfId="205"/>
    <cellStyle name="20 % - Accent3 2 2 3" xfId="206"/>
    <cellStyle name="20 % - Accent3 2 3" xfId="207"/>
    <cellStyle name="20 % - Accent3 2 3 2" xfId="208"/>
    <cellStyle name="20 % - Accent3 2 3 2 2" xfId="209"/>
    <cellStyle name="20 % - Accent3 2 3 3" xfId="210"/>
    <cellStyle name="20 % - Accent3 2 4" xfId="211"/>
    <cellStyle name="20 % - Accent3 2 4 2" xfId="212"/>
    <cellStyle name="20 % - Accent3 2 5" xfId="213"/>
    <cellStyle name="20 % - Accent3 2 6" xfId="3851"/>
    <cellStyle name="20 % - Accent3 2 7" xfId="202"/>
    <cellStyle name="20 % - Accent3 3" xfId="214"/>
    <cellStyle name="20 % - Accent3 3 2" xfId="215"/>
    <cellStyle name="20 % - Accent3 4" xfId="216"/>
    <cellStyle name="20 % - Accent3 4 2" xfId="217"/>
    <cellStyle name="20 % - Accent3 5" xfId="218"/>
    <cellStyle name="20 % - Accent3 6" xfId="219"/>
    <cellStyle name="20 % - Accent3 6 2" xfId="220"/>
    <cellStyle name="20 % - Accent3 6 2 2" xfId="221"/>
    <cellStyle name="20 % - Accent3 6 3" xfId="222"/>
    <cellStyle name="20 % - Accent3 7" xfId="223"/>
    <cellStyle name="20 % - Accent3 8" xfId="224"/>
    <cellStyle name="20 % - Accent3 9" xfId="2392"/>
    <cellStyle name="20 % - Accent4 1" xfId="52"/>
    <cellStyle name="20 % - Accent4 10" xfId="2459"/>
    <cellStyle name="20 % - Accent4 11" xfId="225"/>
    <cellStyle name="20 % - Accent4 2" xfId="53"/>
    <cellStyle name="20 % - Accent4 2 2" xfId="227"/>
    <cellStyle name="20 % - Accent4 2 2 2" xfId="228"/>
    <cellStyle name="20 % - Accent4 2 2 2 2" xfId="229"/>
    <cellStyle name="20 % - Accent4 2 2 3" xfId="230"/>
    <cellStyle name="20 % - Accent4 2 3" xfId="231"/>
    <cellStyle name="20 % - Accent4 2 3 2" xfId="232"/>
    <cellStyle name="20 % - Accent4 2 3 2 2" xfId="233"/>
    <cellStyle name="20 % - Accent4 2 3 3" xfId="234"/>
    <cellStyle name="20 % - Accent4 2 4" xfId="235"/>
    <cellStyle name="20 % - Accent4 2 4 2" xfId="236"/>
    <cellStyle name="20 % - Accent4 2 5" xfId="237"/>
    <cellStyle name="20 % - Accent4 2 6" xfId="2460"/>
    <cellStyle name="20 % - Accent4 2 7" xfId="226"/>
    <cellStyle name="20 % - Accent4 3" xfId="238"/>
    <cellStyle name="20 % - Accent4 3 2" xfId="239"/>
    <cellStyle name="20 % - Accent4 3 3" xfId="3852"/>
    <cellStyle name="20 % - Accent4 4" xfId="240"/>
    <cellStyle name="20 % - Accent4 4 2" xfId="241"/>
    <cellStyle name="20 % - Accent4 5" xfId="242"/>
    <cellStyle name="20 % - Accent4 6" xfId="243"/>
    <cellStyle name="20 % - Accent4 6 2" xfId="244"/>
    <cellStyle name="20 % - Accent4 6 2 2" xfId="245"/>
    <cellStyle name="20 % - Accent4 6 3" xfId="246"/>
    <cellStyle name="20 % - Accent4 7" xfId="247"/>
    <cellStyle name="20 % - Accent4 8" xfId="248"/>
    <cellStyle name="20 % - Accent4 9" xfId="2393"/>
    <cellStyle name="20 % - Accent5 1" xfId="54"/>
    <cellStyle name="20 % - Accent5 10" xfId="2461"/>
    <cellStyle name="20 % - Accent5 11" xfId="249"/>
    <cellStyle name="20 % - Accent5 2" xfId="55"/>
    <cellStyle name="20 % - Accent5 2 2" xfId="251"/>
    <cellStyle name="20 % - Accent5 2 2 2" xfId="252"/>
    <cellStyle name="20 % - Accent5 2 2 2 2" xfId="253"/>
    <cellStyle name="20 % - Accent5 2 2 3" xfId="254"/>
    <cellStyle name="20 % - Accent5 2 3" xfId="255"/>
    <cellStyle name="20 % - Accent5 2 3 2" xfId="256"/>
    <cellStyle name="20 % - Accent5 2 3 2 2" xfId="257"/>
    <cellStyle name="20 % - Accent5 2 3 3" xfId="258"/>
    <cellStyle name="20 % - Accent5 2 4" xfId="259"/>
    <cellStyle name="20 % - Accent5 2 4 2" xfId="260"/>
    <cellStyle name="20 % - Accent5 2 5" xfId="261"/>
    <cellStyle name="20 % - Accent5 2 6" xfId="3853"/>
    <cellStyle name="20 % - Accent5 2 7" xfId="250"/>
    <cellStyle name="20 % - Accent5 3" xfId="262"/>
    <cellStyle name="20 % - Accent5 3 2" xfId="263"/>
    <cellStyle name="20 % - Accent5 4" xfId="264"/>
    <cellStyle name="20 % - Accent5 4 2" xfId="265"/>
    <cellStyle name="20 % - Accent5 5" xfId="266"/>
    <cellStyle name="20 % - Accent5 6" xfId="267"/>
    <cellStyle name="20 % - Accent5 6 2" xfId="268"/>
    <cellStyle name="20 % - Accent5 6 2 2" xfId="269"/>
    <cellStyle name="20 % - Accent5 6 3" xfId="270"/>
    <cellStyle name="20 % - Accent5 7" xfId="271"/>
    <cellStyle name="20 % - Accent5 8" xfId="272"/>
    <cellStyle name="20 % - Accent5 9" xfId="2394"/>
    <cellStyle name="20 % - Accent6 1" xfId="56"/>
    <cellStyle name="20 % - Accent6 10" xfId="2462"/>
    <cellStyle name="20 % - Accent6 11" xfId="273"/>
    <cellStyle name="20 % - Accent6 2" xfId="57"/>
    <cellStyle name="20 % - Accent6 2 2" xfId="275"/>
    <cellStyle name="20 % - Accent6 2 2 2" xfId="276"/>
    <cellStyle name="20 % - Accent6 2 2 2 2" xfId="277"/>
    <cellStyle name="20 % - Accent6 2 2 3" xfId="278"/>
    <cellStyle name="20 % - Accent6 2 3" xfId="279"/>
    <cellStyle name="20 % - Accent6 2 3 2" xfId="280"/>
    <cellStyle name="20 % - Accent6 2 3 2 2" xfId="281"/>
    <cellStyle name="20 % - Accent6 2 3 3" xfId="282"/>
    <cellStyle name="20 % - Accent6 2 4" xfId="283"/>
    <cellStyle name="20 % - Accent6 2 4 2" xfId="284"/>
    <cellStyle name="20 % - Accent6 2 5" xfId="285"/>
    <cellStyle name="20 % - Accent6 2 6" xfId="3854"/>
    <cellStyle name="20 % - Accent6 2 7" xfId="274"/>
    <cellStyle name="20 % - Accent6 3" xfId="286"/>
    <cellStyle name="20 % - Accent6 3 2" xfId="287"/>
    <cellStyle name="20 % - Accent6 4" xfId="288"/>
    <cellStyle name="20 % - Accent6 4 2" xfId="289"/>
    <cellStyle name="20 % - Accent6 5" xfId="290"/>
    <cellStyle name="20 % - Accent6 6" xfId="291"/>
    <cellStyle name="20 % - Accent6 6 2" xfId="292"/>
    <cellStyle name="20 % - Accent6 6 2 2" xfId="293"/>
    <cellStyle name="20 % - Accent6 6 3" xfId="294"/>
    <cellStyle name="20 % - Accent6 7" xfId="295"/>
    <cellStyle name="20 % - Accent6 8" xfId="296"/>
    <cellStyle name="20 % - Accent6 9" xfId="2395"/>
    <cellStyle name="20% - 輔色1" xfId="1" builtinId="30" customBuiltin="1"/>
    <cellStyle name="20% - 輔色2" xfId="2" builtinId="34" customBuiltin="1"/>
    <cellStyle name="20% - 輔色3" xfId="3" builtinId="38" customBuiltin="1"/>
    <cellStyle name="20% - 輔色4" xfId="4" builtinId="42" customBuiltin="1"/>
    <cellStyle name="20% - 輔色5" xfId="5" builtinId="46" customBuiltin="1"/>
    <cellStyle name="20% - 輔色6" xfId="6" builtinId="50" customBuiltin="1"/>
    <cellStyle name="40 % - Accent1 1" xfId="58"/>
    <cellStyle name="40 % - Accent1 10" xfId="2463"/>
    <cellStyle name="40 % - Accent1 11" xfId="297"/>
    <cellStyle name="40 % - Accent1 2" xfId="59"/>
    <cellStyle name="40 % - Accent1 2 2" xfId="299"/>
    <cellStyle name="40 % - Accent1 2 2 2" xfId="300"/>
    <cellStyle name="40 % - Accent1 2 2 2 2" xfId="301"/>
    <cellStyle name="40 % - Accent1 2 2 3" xfId="302"/>
    <cellStyle name="40 % - Accent1 2 3" xfId="303"/>
    <cellStyle name="40 % - Accent1 2 3 2" xfId="304"/>
    <cellStyle name="40 % - Accent1 2 3 2 2" xfId="305"/>
    <cellStyle name="40 % - Accent1 2 3 3" xfId="306"/>
    <cellStyle name="40 % - Accent1 2 4" xfId="307"/>
    <cellStyle name="40 % - Accent1 2 4 2" xfId="308"/>
    <cellStyle name="40 % - Accent1 2 5" xfId="309"/>
    <cellStyle name="40 % - Accent1 2 6" xfId="3855"/>
    <cellStyle name="40 % - Accent1 2 7" xfId="298"/>
    <cellStyle name="40 % - Accent1 3" xfId="310"/>
    <cellStyle name="40 % - Accent1 3 2" xfId="311"/>
    <cellStyle name="40 % - Accent1 4" xfId="312"/>
    <cellStyle name="40 % - Accent1 4 2" xfId="313"/>
    <cellStyle name="40 % - Accent1 5" xfId="314"/>
    <cellStyle name="40 % - Accent1 6" xfId="315"/>
    <cellStyle name="40 % - Accent1 6 2" xfId="316"/>
    <cellStyle name="40 % - Accent1 6 2 2" xfId="317"/>
    <cellStyle name="40 % - Accent1 6 3" xfId="318"/>
    <cellStyle name="40 % - Accent1 7" xfId="319"/>
    <cellStyle name="40 % - Accent1 8" xfId="320"/>
    <cellStyle name="40 % - Accent1 9" xfId="2396"/>
    <cellStyle name="40 % - Accent2 1" xfId="60"/>
    <cellStyle name="40 % - Accent2 10" xfId="2464"/>
    <cellStyle name="40 % - Accent2 11" xfId="321"/>
    <cellStyle name="40 % - Accent2 2" xfId="61"/>
    <cellStyle name="40 % - Accent2 2 2" xfId="323"/>
    <cellStyle name="40 % - Accent2 2 2 2" xfId="324"/>
    <cellStyle name="40 % - Accent2 2 2 2 2" xfId="325"/>
    <cellStyle name="40 % - Accent2 2 2 3" xfId="326"/>
    <cellStyle name="40 % - Accent2 2 3" xfId="327"/>
    <cellStyle name="40 % - Accent2 2 3 2" xfId="328"/>
    <cellStyle name="40 % - Accent2 2 3 2 2" xfId="329"/>
    <cellStyle name="40 % - Accent2 2 3 3" xfId="330"/>
    <cellStyle name="40 % - Accent2 2 4" xfId="331"/>
    <cellStyle name="40 % - Accent2 2 4 2" xfId="332"/>
    <cellStyle name="40 % - Accent2 2 5" xfId="333"/>
    <cellStyle name="40 % - Accent2 2 6" xfId="3856"/>
    <cellStyle name="40 % - Accent2 2 7" xfId="322"/>
    <cellStyle name="40 % - Accent2 3" xfId="334"/>
    <cellStyle name="40 % - Accent2 3 2" xfId="335"/>
    <cellStyle name="40 % - Accent2 4" xfId="336"/>
    <cellStyle name="40 % - Accent2 4 2" xfId="337"/>
    <cellStyle name="40 % - Accent2 5" xfId="338"/>
    <cellStyle name="40 % - Accent2 6" xfId="339"/>
    <cellStyle name="40 % - Accent2 6 2" xfId="340"/>
    <cellStyle name="40 % - Accent2 6 2 2" xfId="341"/>
    <cellStyle name="40 % - Accent2 6 3" xfId="342"/>
    <cellStyle name="40 % - Accent2 7" xfId="343"/>
    <cellStyle name="40 % - Accent2 8" xfId="344"/>
    <cellStyle name="40 % - Accent2 9" xfId="2397"/>
    <cellStyle name="40 % - Accent3 1" xfId="62"/>
    <cellStyle name="40 % - Accent3 10" xfId="2465"/>
    <cellStyle name="40 % - Accent3 11" xfId="345"/>
    <cellStyle name="40 % - Accent3 2" xfId="63"/>
    <cellStyle name="40 % - Accent3 2 2" xfId="347"/>
    <cellStyle name="40 % - Accent3 2 2 2" xfId="348"/>
    <cellStyle name="40 % - Accent3 2 2 2 2" xfId="349"/>
    <cellStyle name="40 % - Accent3 2 2 3" xfId="350"/>
    <cellStyle name="40 % - Accent3 2 3" xfId="351"/>
    <cellStyle name="40 % - Accent3 2 3 2" xfId="352"/>
    <cellStyle name="40 % - Accent3 2 3 2 2" xfId="353"/>
    <cellStyle name="40 % - Accent3 2 3 3" xfId="354"/>
    <cellStyle name="40 % - Accent3 2 4" xfId="355"/>
    <cellStyle name="40 % - Accent3 2 4 2" xfId="356"/>
    <cellStyle name="40 % - Accent3 2 5" xfId="357"/>
    <cellStyle name="40 % - Accent3 2 6" xfId="3857"/>
    <cellStyle name="40 % - Accent3 2 7" xfId="346"/>
    <cellStyle name="40 % - Accent3 3" xfId="358"/>
    <cellStyle name="40 % - Accent3 3 2" xfId="359"/>
    <cellStyle name="40 % - Accent3 4" xfId="360"/>
    <cellStyle name="40 % - Accent3 4 2" xfId="361"/>
    <cellStyle name="40 % - Accent3 5" xfId="362"/>
    <cellStyle name="40 % - Accent3 6" xfId="363"/>
    <cellStyle name="40 % - Accent3 6 2" xfId="364"/>
    <cellStyle name="40 % - Accent3 6 2 2" xfId="365"/>
    <cellStyle name="40 % - Accent3 6 3" xfId="366"/>
    <cellStyle name="40 % - Accent3 7" xfId="367"/>
    <cellStyle name="40 % - Accent3 8" xfId="368"/>
    <cellStyle name="40 % - Accent3 9" xfId="2398"/>
    <cellStyle name="40 % - Accent4 1" xfId="64"/>
    <cellStyle name="40 % - Accent4 10" xfId="2466"/>
    <cellStyle name="40 % - Accent4 11" xfId="369"/>
    <cellStyle name="40 % - Accent4 2" xfId="65"/>
    <cellStyle name="40 % - Accent4 2 2" xfId="371"/>
    <cellStyle name="40 % - Accent4 2 2 2" xfId="372"/>
    <cellStyle name="40 % - Accent4 2 2 2 2" xfId="373"/>
    <cellStyle name="40 % - Accent4 2 2 3" xfId="374"/>
    <cellStyle name="40 % - Accent4 2 3" xfId="375"/>
    <cellStyle name="40 % - Accent4 2 3 2" xfId="376"/>
    <cellStyle name="40 % - Accent4 2 3 2 2" xfId="377"/>
    <cellStyle name="40 % - Accent4 2 3 3" xfId="378"/>
    <cellStyle name="40 % - Accent4 2 4" xfId="379"/>
    <cellStyle name="40 % - Accent4 2 4 2" xfId="380"/>
    <cellStyle name="40 % - Accent4 2 5" xfId="381"/>
    <cellStyle name="40 % - Accent4 2 6" xfId="2467"/>
    <cellStyle name="40 % - Accent4 2 7" xfId="370"/>
    <cellStyle name="40 % - Accent4 3" xfId="382"/>
    <cellStyle name="40 % - Accent4 3 2" xfId="383"/>
    <cellStyle name="40 % - Accent4 3 3" xfId="3858"/>
    <cellStyle name="40 % - Accent4 4" xfId="384"/>
    <cellStyle name="40 % - Accent4 4 2" xfId="385"/>
    <cellStyle name="40 % - Accent4 5" xfId="386"/>
    <cellStyle name="40 % - Accent4 6" xfId="387"/>
    <cellStyle name="40 % - Accent4 6 2" xfId="388"/>
    <cellStyle name="40 % - Accent4 6 2 2" xfId="389"/>
    <cellStyle name="40 % - Accent4 6 3" xfId="390"/>
    <cellStyle name="40 % - Accent4 7" xfId="391"/>
    <cellStyle name="40 % - Accent4 8" xfId="392"/>
    <cellStyle name="40 % - Accent4 9" xfId="2399"/>
    <cellStyle name="40 % - Accent5 1" xfId="66"/>
    <cellStyle name="40 % - Accent5 10" xfId="2468"/>
    <cellStyle name="40 % - Accent5 11" xfId="393"/>
    <cellStyle name="40 % - Accent5 2" xfId="67"/>
    <cellStyle name="40 % - Accent5 2 2" xfId="395"/>
    <cellStyle name="40 % - Accent5 2 2 2" xfId="396"/>
    <cellStyle name="40 % - Accent5 2 2 2 2" xfId="397"/>
    <cellStyle name="40 % - Accent5 2 2 3" xfId="398"/>
    <cellStyle name="40 % - Accent5 2 3" xfId="399"/>
    <cellStyle name="40 % - Accent5 2 3 2" xfId="400"/>
    <cellStyle name="40 % - Accent5 2 3 2 2" xfId="401"/>
    <cellStyle name="40 % - Accent5 2 3 3" xfId="402"/>
    <cellStyle name="40 % - Accent5 2 4" xfId="403"/>
    <cellStyle name="40 % - Accent5 2 4 2" xfId="404"/>
    <cellStyle name="40 % - Accent5 2 5" xfId="405"/>
    <cellStyle name="40 % - Accent5 2 6" xfId="3859"/>
    <cellStyle name="40 % - Accent5 2 7" xfId="394"/>
    <cellStyle name="40 % - Accent5 3" xfId="406"/>
    <cellStyle name="40 % - Accent5 3 2" xfId="407"/>
    <cellStyle name="40 % - Accent5 4" xfId="408"/>
    <cellStyle name="40 % - Accent5 4 2" xfId="409"/>
    <cellStyle name="40 % - Accent5 5" xfId="410"/>
    <cellStyle name="40 % - Accent5 6" xfId="411"/>
    <cellStyle name="40 % - Accent5 6 2" xfId="412"/>
    <cellStyle name="40 % - Accent5 6 2 2" xfId="413"/>
    <cellStyle name="40 % - Accent5 6 3" xfId="414"/>
    <cellStyle name="40 % - Accent5 7" xfId="415"/>
    <cellStyle name="40 % - Accent5 8" xfId="416"/>
    <cellStyle name="40 % - Accent5 9" xfId="2400"/>
    <cellStyle name="40 % - Accent6 1" xfId="68"/>
    <cellStyle name="40 % - Accent6 10" xfId="2469"/>
    <cellStyle name="40 % - Accent6 11" xfId="417"/>
    <cellStyle name="40 % - Accent6 2" xfId="69"/>
    <cellStyle name="40 % - Accent6 2 2" xfId="419"/>
    <cellStyle name="40 % - Accent6 2 2 2" xfId="420"/>
    <cellStyle name="40 % - Accent6 2 2 2 2" xfId="421"/>
    <cellStyle name="40 % - Accent6 2 2 3" xfId="422"/>
    <cellStyle name="40 % - Accent6 2 3" xfId="423"/>
    <cellStyle name="40 % - Accent6 2 3 2" xfId="424"/>
    <cellStyle name="40 % - Accent6 2 3 2 2" xfId="425"/>
    <cellStyle name="40 % - Accent6 2 3 3" xfId="426"/>
    <cellStyle name="40 % - Accent6 2 4" xfId="427"/>
    <cellStyle name="40 % - Accent6 2 4 2" xfId="428"/>
    <cellStyle name="40 % - Accent6 2 5" xfId="429"/>
    <cellStyle name="40 % - Accent6 2 6" xfId="3860"/>
    <cellStyle name="40 % - Accent6 2 7" xfId="418"/>
    <cellStyle name="40 % - Accent6 3" xfId="430"/>
    <cellStyle name="40 % - Accent6 3 2" xfId="431"/>
    <cellStyle name="40 % - Accent6 4" xfId="432"/>
    <cellStyle name="40 % - Accent6 4 2" xfId="433"/>
    <cellStyle name="40 % - Accent6 5" xfId="434"/>
    <cellStyle name="40 % - Accent6 6" xfId="435"/>
    <cellStyle name="40 % - Accent6 6 2" xfId="436"/>
    <cellStyle name="40 % - Accent6 6 2 2" xfId="437"/>
    <cellStyle name="40 % - Accent6 6 3" xfId="438"/>
    <cellStyle name="40 % - Accent6 7" xfId="439"/>
    <cellStyle name="40 % - Accent6 8" xfId="440"/>
    <cellStyle name="40 % - Accent6 9" xfId="2401"/>
    <cellStyle name="40% - 輔色1" xfId="7" builtinId="31" customBuiltin="1"/>
    <cellStyle name="40% - 輔色2" xfId="8" builtinId="35" customBuiltin="1"/>
    <cellStyle name="40% - 輔色3" xfId="9" builtinId="39" customBuiltin="1"/>
    <cellStyle name="40% - 輔色4" xfId="10" builtinId="43" customBuiltin="1"/>
    <cellStyle name="40% - 輔色5" xfId="11" builtinId="47" customBuiltin="1"/>
    <cellStyle name="40% - 輔色6" xfId="12" builtinId="51" customBuiltin="1"/>
    <cellStyle name="60 % - Accent1 1" xfId="70"/>
    <cellStyle name="60 % - Accent1 10" xfId="441"/>
    <cellStyle name="60 % - Accent1 2" xfId="71"/>
    <cellStyle name="60 % - Accent1 2 2" xfId="443"/>
    <cellStyle name="60 % - Accent1 2 3" xfId="444"/>
    <cellStyle name="60 % - Accent1 2 4" xfId="2471"/>
    <cellStyle name="60 % - Accent1 2 5" xfId="442"/>
    <cellStyle name="60 % - Accent1 3" xfId="445"/>
    <cellStyle name="60 % - Accent1 3 2" xfId="446"/>
    <cellStyle name="60 % - Accent1 3 3" xfId="3861"/>
    <cellStyle name="60 % - Accent1 4" xfId="447"/>
    <cellStyle name="60 % - Accent1 5" xfId="448"/>
    <cellStyle name="60 % - Accent1 6" xfId="449"/>
    <cellStyle name="60 % - Accent1 7" xfId="450"/>
    <cellStyle name="60 % - Accent1 8" xfId="2402"/>
    <cellStyle name="60 % - Accent1 9" xfId="2470"/>
    <cellStyle name="60 % - Accent2 1" xfId="72"/>
    <cellStyle name="60 % - Accent2 10" xfId="451"/>
    <cellStyle name="60 % - Accent2 2" xfId="73"/>
    <cellStyle name="60 % - Accent2 2 2" xfId="453"/>
    <cellStyle name="60 % - Accent2 2 3" xfId="454"/>
    <cellStyle name="60 % - Accent2 2 4" xfId="3862"/>
    <cellStyle name="60 % - Accent2 2 5" xfId="452"/>
    <cellStyle name="60 % - Accent2 3" xfId="455"/>
    <cellStyle name="60 % - Accent2 3 2" xfId="456"/>
    <cellStyle name="60 % - Accent2 4" xfId="457"/>
    <cellStyle name="60 % - Accent2 5" xfId="458"/>
    <cellStyle name="60 % - Accent2 6" xfId="459"/>
    <cellStyle name="60 % - Accent2 7" xfId="460"/>
    <cellStyle name="60 % - Accent2 8" xfId="2403"/>
    <cellStyle name="60 % - Accent2 9" xfId="2472"/>
    <cellStyle name="60 % - Accent3 1" xfId="74"/>
    <cellStyle name="60 % - Accent3 10" xfId="461"/>
    <cellStyle name="60 % - Accent3 2" xfId="75"/>
    <cellStyle name="60 % - Accent3 2 2" xfId="463"/>
    <cellStyle name="60 % - Accent3 2 3" xfId="464"/>
    <cellStyle name="60 % - Accent3 2 4" xfId="3863"/>
    <cellStyle name="60 % - Accent3 2 5" xfId="462"/>
    <cellStyle name="60 % - Accent3 3" xfId="465"/>
    <cellStyle name="60 % - Accent3 3 2" xfId="466"/>
    <cellStyle name="60 % - Accent3 4" xfId="467"/>
    <cellStyle name="60 % - Accent3 5" xfId="468"/>
    <cellStyle name="60 % - Accent3 6" xfId="469"/>
    <cellStyle name="60 % - Accent3 7" xfId="470"/>
    <cellStyle name="60 % - Accent3 8" xfId="2404"/>
    <cellStyle name="60 % - Accent3 9" xfId="2473"/>
    <cellStyle name="60 % - Accent4 1" xfId="76"/>
    <cellStyle name="60 % - Accent4 10" xfId="471"/>
    <cellStyle name="60 % - Accent4 2" xfId="77"/>
    <cellStyle name="60 % - Accent4 2 2" xfId="473"/>
    <cellStyle name="60 % - Accent4 2 3" xfId="474"/>
    <cellStyle name="60 % - Accent4 2 4" xfId="3864"/>
    <cellStyle name="60 % - Accent4 2 5" xfId="472"/>
    <cellStyle name="60 % - Accent4 3" xfId="475"/>
    <cellStyle name="60 % - Accent4 3 2" xfId="476"/>
    <cellStyle name="60 % - Accent4 4" xfId="477"/>
    <cellStyle name="60 % - Accent4 5" xfId="478"/>
    <cellStyle name="60 % - Accent4 6" xfId="479"/>
    <cellStyle name="60 % - Accent4 7" xfId="480"/>
    <cellStyle name="60 % - Accent4 8" xfId="2405"/>
    <cellStyle name="60 % - Accent4 9" xfId="2474"/>
    <cellStyle name="60 % - Accent5 1" xfId="78"/>
    <cellStyle name="60 % - Accent5 10" xfId="481"/>
    <cellStyle name="60 % - Accent5 2" xfId="79"/>
    <cellStyle name="60 % - Accent5 2 2" xfId="483"/>
    <cellStyle name="60 % - Accent5 2 3" xfId="484"/>
    <cellStyle name="60 % - Accent5 2 4" xfId="3865"/>
    <cellStyle name="60 % - Accent5 2 5" xfId="482"/>
    <cellStyle name="60 % - Accent5 3" xfId="485"/>
    <cellStyle name="60 % - Accent5 3 2" xfId="486"/>
    <cellStyle name="60 % - Accent5 4" xfId="487"/>
    <cellStyle name="60 % - Accent5 5" xfId="488"/>
    <cellStyle name="60 % - Accent5 6" xfId="489"/>
    <cellStyle name="60 % - Accent5 7" xfId="490"/>
    <cellStyle name="60 % - Accent5 8" xfId="2406"/>
    <cellStyle name="60 % - Accent5 9" xfId="2475"/>
    <cellStyle name="60 % - Accent6 1" xfId="80"/>
    <cellStyle name="60 % - Accent6 10" xfId="491"/>
    <cellStyle name="60 % - Accent6 2" xfId="81"/>
    <cellStyle name="60 % - Accent6 2 2" xfId="493"/>
    <cellStyle name="60 % - Accent6 2 3" xfId="494"/>
    <cellStyle name="60 % - Accent6 2 4" xfId="3866"/>
    <cellStyle name="60 % - Accent6 2 5" xfId="492"/>
    <cellStyle name="60 % - Accent6 3" xfId="495"/>
    <cellStyle name="60 % - Accent6 3 2" xfId="496"/>
    <cellStyle name="60 % - Accent6 4" xfId="497"/>
    <cellStyle name="60 % - Accent6 5" xfId="498"/>
    <cellStyle name="60 % - Accent6 6" xfId="499"/>
    <cellStyle name="60 % - Accent6 7" xfId="500"/>
    <cellStyle name="60 % - Accent6 8" xfId="2407"/>
    <cellStyle name="60 % - Accent6 9" xfId="2476"/>
    <cellStyle name="60% - 輔色1" xfId="13" builtinId="32" customBuiltin="1"/>
    <cellStyle name="60% - 輔色2" xfId="14" builtinId="36" customBuiltin="1"/>
    <cellStyle name="60% - 輔色3" xfId="15" builtinId="40" customBuiltin="1"/>
    <cellStyle name="60% - 輔色4" xfId="16" builtinId="44" customBuiltin="1"/>
    <cellStyle name="60% - 輔色5" xfId="17" builtinId="48" customBuiltin="1"/>
    <cellStyle name="60% - 輔色6" xfId="18" builtinId="52" customBuiltin="1"/>
    <cellStyle name="Accent1 1" xfId="82"/>
    <cellStyle name="Accent1 10" xfId="501"/>
    <cellStyle name="Accent1 2" xfId="83"/>
    <cellStyle name="Accent1 2 2" xfId="503"/>
    <cellStyle name="Accent1 2 3" xfId="504"/>
    <cellStyle name="Accent1 2 4" xfId="2478"/>
    <cellStyle name="Accent1 2 5" xfId="502"/>
    <cellStyle name="Accent1 3" xfId="505"/>
    <cellStyle name="Accent1 3 2" xfId="506"/>
    <cellStyle name="Accent1 3 3" xfId="3867"/>
    <cellStyle name="Accent1 4" xfId="507"/>
    <cellStyle name="Accent1 5" xfId="508"/>
    <cellStyle name="Accent1 6" xfId="509"/>
    <cellStyle name="Accent1 7" xfId="510"/>
    <cellStyle name="Accent1 8" xfId="2408"/>
    <cellStyle name="Accent1 9" xfId="2477"/>
    <cellStyle name="Accent2 1" xfId="84"/>
    <cellStyle name="Accent2 10" xfId="511"/>
    <cellStyle name="Accent2 2" xfId="85"/>
    <cellStyle name="Accent2 2 2" xfId="513"/>
    <cellStyle name="Accent2 2 3" xfId="514"/>
    <cellStyle name="Accent2 2 4" xfId="3868"/>
    <cellStyle name="Accent2 2 5" xfId="512"/>
    <cellStyle name="Accent2 3" xfId="515"/>
    <cellStyle name="Accent2 3 2" xfId="516"/>
    <cellStyle name="Accent2 4" xfId="517"/>
    <cellStyle name="Accent2 5" xfId="518"/>
    <cellStyle name="Accent2 6" xfId="519"/>
    <cellStyle name="Accent2 7" xfId="520"/>
    <cellStyle name="Accent2 8" xfId="2409"/>
    <cellStyle name="Accent2 9" xfId="2479"/>
    <cellStyle name="Accent3 1" xfId="86"/>
    <cellStyle name="Accent3 10" xfId="521"/>
    <cellStyle name="Accent3 2" xfId="87"/>
    <cellStyle name="Accent3 2 2" xfId="523"/>
    <cellStyle name="Accent3 2 3" xfId="524"/>
    <cellStyle name="Accent3 2 4" xfId="2481"/>
    <cellStyle name="Accent3 2 5" xfId="522"/>
    <cellStyle name="Accent3 3" xfId="525"/>
    <cellStyle name="Accent3 3 2" xfId="526"/>
    <cellStyle name="Accent3 3 3" xfId="3869"/>
    <cellStyle name="Accent3 4" xfId="527"/>
    <cellStyle name="Accent3 5" xfId="528"/>
    <cellStyle name="Accent3 6" xfId="529"/>
    <cellStyle name="Accent3 7" xfId="530"/>
    <cellStyle name="Accent3 8" xfId="2410"/>
    <cellStyle name="Accent3 9" xfId="2480"/>
    <cellStyle name="Accent4 1" xfId="88"/>
    <cellStyle name="Accent4 10" xfId="531"/>
    <cellStyle name="Accent4 2" xfId="89"/>
    <cellStyle name="Accent4 2 2" xfId="533"/>
    <cellStyle name="Accent4 2 3" xfId="534"/>
    <cellStyle name="Accent4 2 4" xfId="3870"/>
    <cellStyle name="Accent4 2 5" xfId="532"/>
    <cellStyle name="Accent4 3" xfId="535"/>
    <cellStyle name="Accent4 3 2" xfId="536"/>
    <cellStyle name="Accent4 4" xfId="537"/>
    <cellStyle name="Accent4 5" xfId="538"/>
    <cellStyle name="Accent4 6" xfId="539"/>
    <cellStyle name="Accent4 7" xfId="540"/>
    <cellStyle name="Accent4 8" xfId="2411"/>
    <cellStyle name="Accent4 9" xfId="2482"/>
    <cellStyle name="Accent5 1" xfId="90"/>
    <cellStyle name="Accent5 10" xfId="541"/>
    <cellStyle name="Accent5 2" xfId="91"/>
    <cellStyle name="Accent5 2 2" xfId="543"/>
    <cellStyle name="Accent5 2 3" xfId="544"/>
    <cellStyle name="Accent5 2 4" xfId="3871"/>
    <cellStyle name="Accent5 2 5" xfId="542"/>
    <cellStyle name="Accent5 3" xfId="545"/>
    <cellStyle name="Accent5 3 2" xfId="546"/>
    <cellStyle name="Accent5 4" xfId="547"/>
    <cellStyle name="Accent5 5" xfId="548"/>
    <cellStyle name="Accent5 6" xfId="549"/>
    <cellStyle name="Accent5 7" xfId="550"/>
    <cellStyle name="Accent5 8" xfId="2412"/>
    <cellStyle name="Accent5 9" xfId="2483"/>
    <cellStyle name="Accent6 1" xfId="92"/>
    <cellStyle name="Accent6 10" xfId="551"/>
    <cellStyle name="Accent6 2" xfId="93"/>
    <cellStyle name="Accent6 2 2" xfId="553"/>
    <cellStyle name="Accent6 2 3" xfId="554"/>
    <cellStyle name="Accent6 2 4" xfId="3872"/>
    <cellStyle name="Accent6 2 5" xfId="552"/>
    <cellStyle name="Accent6 3" xfId="555"/>
    <cellStyle name="Accent6 3 2" xfId="556"/>
    <cellStyle name="Accent6 4" xfId="557"/>
    <cellStyle name="Accent6 5" xfId="558"/>
    <cellStyle name="Accent6 6" xfId="559"/>
    <cellStyle name="Accent6 7" xfId="560"/>
    <cellStyle name="Accent6 8" xfId="2413"/>
    <cellStyle name="Accent6 9" xfId="2484"/>
    <cellStyle name="Avertissement 1" xfId="94"/>
    <cellStyle name="Avertissement 10" xfId="561"/>
    <cellStyle name="Avertissement 2" xfId="95"/>
    <cellStyle name="Avertissement 2 2" xfId="563"/>
    <cellStyle name="Avertissement 2 3" xfId="564"/>
    <cellStyle name="Avertissement 2 4" xfId="3873"/>
    <cellStyle name="Avertissement 2 5" xfId="562"/>
    <cellStyle name="Avertissement 3" xfId="565"/>
    <cellStyle name="Avertissement 3 2" xfId="566"/>
    <cellStyle name="Avertissement 4" xfId="567"/>
    <cellStyle name="Avertissement 5" xfId="568"/>
    <cellStyle name="Avertissement 6" xfId="569"/>
    <cellStyle name="Avertissement 7" xfId="570"/>
    <cellStyle name="Avertissement 8" xfId="2414"/>
    <cellStyle name="Avertissement 9" xfId="2485"/>
    <cellStyle name="Calcul 1" xfId="96"/>
    <cellStyle name="Calcul 10" xfId="571"/>
    <cellStyle name="Calcul 2" xfId="97"/>
    <cellStyle name="Calcul 2 2" xfId="573"/>
    <cellStyle name="Calcul 2 3" xfId="574"/>
    <cellStyle name="Calcul 2 3 2" xfId="575"/>
    <cellStyle name="Calcul 2 3 2 10" xfId="576"/>
    <cellStyle name="Calcul 2 3 2 10 2" xfId="577"/>
    <cellStyle name="Calcul 2 3 2 10 2 2" xfId="578"/>
    <cellStyle name="Calcul 2 3 2 10 3" xfId="579"/>
    <cellStyle name="Calcul 2 3 2 10 3 2" xfId="580"/>
    <cellStyle name="Calcul 2 3 2 10 4" xfId="581"/>
    <cellStyle name="Calcul 2 3 2 11" xfId="582"/>
    <cellStyle name="Calcul 2 3 2 11 2" xfId="583"/>
    <cellStyle name="Calcul 2 3 2 11 2 2" xfId="584"/>
    <cellStyle name="Calcul 2 3 2 11 3" xfId="585"/>
    <cellStyle name="Calcul 2 3 2 12" xfId="586"/>
    <cellStyle name="Calcul 2 3 2 12 2" xfId="587"/>
    <cellStyle name="Calcul 2 3 2 12 2 2" xfId="588"/>
    <cellStyle name="Calcul 2 3 2 12 3" xfId="589"/>
    <cellStyle name="Calcul 2 3 2 13" xfId="590"/>
    <cellStyle name="Calcul 2 3 2 13 2" xfId="591"/>
    <cellStyle name="Calcul 2 3 2 13 2 2" xfId="592"/>
    <cellStyle name="Calcul 2 3 2 13 3" xfId="593"/>
    <cellStyle name="Calcul 2 3 2 14" xfId="594"/>
    <cellStyle name="Calcul 2 3 2 14 2" xfId="595"/>
    <cellStyle name="Calcul 2 3 2 14 2 2" xfId="596"/>
    <cellStyle name="Calcul 2 3 2 14 3" xfId="597"/>
    <cellStyle name="Calcul 2 3 2 15" xfId="598"/>
    <cellStyle name="Calcul 2 3 2 15 2" xfId="599"/>
    <cellStyle name="Calcul 2 3 2 15 2 2" xfId="600"/>
    <cellStyle name="Calcul 2 3 2 15 3" xfId="601"/>
    <cellStyle name="Calcul 2 3 2 16" xfId="602"/>
    <cellStyle name="Calcul 2 3 2 16 2" xfId="603"/>
    <cellStyle name="Calcul 2 3 2 16 2 2" xfId="604"/>
    <cellStyle name="Calcul 2 3 2 16 3" xfId="605"/>
    <cellStyle name="Calcul 2 3 2 17" xfId="606"/>
    <cellStyle name="Calcul 2 3 2 17 2" xfId="607"/>
    <cellStyle name="Calcul 2 3 2 17 2 2" xfId="608"/>
    <cellStyle name="Calcul 2 3 2 17 3" xfId="609"/>
    <cellStyle name="Calcul 2 3 2 18" xfId="610"/>
    <cellStyle name="Calcul 2 3 2 18 2" xfId="611"/>
    <cellStyle name="Calcul 2 3 2 18 2 2" xfId="612"/>
    <cellStyle name="Calcul 2 3 2 18 3" xfId="613"/>
    <cellStyle name="Calcul 2 3 2 19" xfId="614"/>
    <cellStyle name="Calcul 2 3 2 19 2" xfId="615"/>
    <cellStyle name="Calcul 2 3 2 2" xfId="616"/>
    <cellStyle name="Calcul 2 3 2 2 10" xfId="617"/>
    <cellStyle name="Calcul 2 3 2 2 2" xfId="618"/>
    <cellStyle name="Calcul 2 3 2 2 2 2" xfId="619"/>
    <cellStyle name="Calcul 2 3 2 2 2 2 2" xfId="620"/>
    <cellStyle name="Calcul 2 3 2 2 2 3" xfId="621"/>
    <cellStyle name="Calcul 2 3 2 2 2 3 2" xfId="622"/>
    <cellStyle name="Calcul 2 3 2 2 2 4" xfId="623"/>
    <cellStyle name="Calcul 2 3 2 2 3" xfId="624"/>
    <cellStyle name="Calcul 2 3 2 2 3 2" xfId="625"/>
    <cellStyle name="Calcul 2 3 2 2 3 2 2" xfId="626"/>
    <cellStyle name="Calcul 2 3 2 2 3 3" xfId="627"/>
    <cellStyle name="Calcul 2 3 2 2 3 3 2" xfId="628"/>
    <cellStyle name="Calcul 2 3 2 2 3 4" xfId="629"/>
    <cellStyle name="Calcul 2 3 2 2 4" xfId="630"/>
    <cellStyle name="Calcul 2 3 2 2 4 2" xfId="631"/>
    <cellStyle name="Calcul 2 3 2 2 4 2 2" xfId="632"/>
    <cellStyle name="Calcul 2 3 2 2 4 3" xfId="633"/>
    <cellStyle name="Calcul 2 3 2 2 4 3 2" xfId="634"/>
    <cellStyle name="Calcul 2 3 2 2 4 4" xfId="635"/>
    <cellStyle name="Calcul 2 3 2 2 5" xfId="636"/>
    <cellStyle name="Calcul 2 3 2 2 5 2" xfId="637"/>
    <cellStyle name="Calcul 2 3 2 2 5 2 2" xfId="638"/>
    <cellStyle name="Calcul 2 3 2 2 5 3" xfId="639"/>
    <cellStyle name="Calcul 2 3 2 2 5 3 2" xfId="640"/>
    <cellStyle name="Calcul 2 3 2 2 5 4" xfId="641"/>
    <cellStyle name="Calcul 2 3 2 2 6" xfId="642"/>
    <cellStyle name="Calcul 2 3 2 2 6 2" xfId="643"/>
    <cellStyle name="Calcul 2 3 2 2 6 2 2" xfId="644"/>
    <cellStyle name="Calcul 2 3 2 2 6 3" xfId="645"/>
    <cellStyle name="Calcul 2 3 2 2 6 3 2" xfId="646"/>
    <cellStyle name="Calcul 2 3 2 2 6 4" xfId="647"/>
    <cellStyle name="Calcul 2 3 2 2 7" xfId="648"/>
    <cellStyle name="Calcul 2 3 2 2 7 2" xfId="649"/>
    <cellStyle name="Calcul 2 3 2 2 7 2 2" xfId="650"/>
    <cellStyle name="Calcul 2 3 2 2 7 3" xfId="651"/>
    <cellStyle name="Calcul 2 3 2 2 7 3 2" xfId="652"/>
    <cellStyle name="Calcul 2 3 2 2 7 4" xfId="653"/>
    <cellStyle name="Calcul 2 3 2 2 8" xfId="654"/>
    <cellStyle name="Calcul 2 3 2 2 8 2" xfId="655"/>
    <cellStyle name="Calcul 2 3 2 2 9" xfId="656"/>
    <cellStyle name="Calcul 2 3 2 2 9 2" xfId="657"/>
    <cellStyle name="Calcul 2 3 2 20" xfId="658"/>
    <cellStyle name="Calcul 2 3 2 20 2" xfId="659"/>
    <cellStyle name="Calcul 2 3 2 21" xfId="660"/>
    <cellStyle name="Calcul 2 3 2 21 2" xfId="661"/>
    <cellStyle name="Calcul 2 3 2 22" xfId="662"/>
    <cellStyle name="Calcul 2 3 2 22 2" xfId="663"/>
    <cellStyle name="Calcul 2 3 2 23" xfId="664"/>
    <cellStyle name="Calcul 2 3 2 24" xfId="665"/>
    <cellStyle name="Calcul 2 3 2 3" xfId="666"/>
    <cellStyle name="Calcul 2 3 2 3 2" xfId="667"/>
    <cellStyle name="Calcul 2 3 2 3 2 2" xfId="668"/>
    <cellStyle name="Calcul 2 3 2 3 3" xfId="669"/>
    <cellStyle name="Calcul 2 3 2 3 3 2" xfId="670"/>
    <cellStyle name="Calcul 2 3 2 3 4" xfId="671"/>
    <cellStyle name="Calcul 2 3 2 4" xfId="672"/>
    <cellStyle name="Calcul 2 3 2 4 2" xfId="673"/>
    <cellStyle name="Calcul 2 3 2 4 2 2" xfId="674"/>
    <cellStyle name="Calcul 2 3 2 4 3" xfId="675"/>
    <cellStyle name="Calcul 2 3 2 4 3 2" xfId="676"/>
    <cellStyle name="Calcul 2 3 2 4 4" xfId="677"/>
    <cellStyle name="Calcul 2 3 2 5" xfId="678"/>
    <cellStyle name="Calcul 2 3 2 5 2" xfId="679"/>
    <cellStyle name="Calcul 2 3 2 5 2 2" xfId="680"/>
    <cellStyle name="Calcul 2 3 2 5 3" xfId="681"/>
    <cellStyle name="Calcul 2 3 2 5 3 2" xfId="682"/>
    <cellStyle name="Calcul 2 3 2 5 4" xfId="683"/>
    <cellStyle name="Calcul 2 3 2 6" xfId="684"/>
    <cellStyle name="Calcul 2 3 2 6 2" xfId="685"/>
    <cellStyle name="Calcul 2 3 2 6 2 2" xfId="686"/>
    <cellStyle name="Calcul 2 3 2 6 3" xfId="687"/>
    <cellStyle name="Calcul 2 3 2 6 3 2" xfId="688"/>
    <cellStyle name="Calcul 2 3 2 6 4" xfId="689"/>
    <cellStyle name="Calcul 2 3 2 7" xfId="690"/>
    <cellStyle name="Calcul 2 3 2 7 2" xfId="691"/>
    <cellStyle name="Calcul 2 3 2 7 2 2" xfId="692"/>
    <cellStyle name="Calcul 2 3 2 7 3" xfId="693"/>
    <cellStyle name="Calcul 2 3 2 7 3 2" xfId="694"/>
    <cellStyle name="Calcul 2 3 2 7 4" xfId="695"/>
    <cellStyle name="Calcul 2 3 2 8" xfId="696"/>
    <cellStyle name="Calcul 2 3 2 8 2" xfId="697"/>
    <cellStyle name="Calcul 2 3 2 8 2 2" xfId="698"/>
    <cellStyle name="Calcul 2 3 2 8 3" xfId="699"/>
    <cellStyle name="Calcul 2 3 2 8 3 2" xfId="700"/>
    <cellStyle name="Calcul 2 3 2 8 4" xfId="701"/>
    <cellStyle name="Calcul 2 3 2 9" xfId="702"/>
    <cellStyle name="Calcul 2 3 2 9 2" xfId="703"/>
    <cellStyle name="Calcul 2 3 2 9 2 2" xfId="704"/>
    <cellStyle name="Calcul 2 3 2 9 3" xfId="705"/>
    <cellStyle name="Calcul 2 3 2 9 3 2" xfId="706"/>
    <cellStyle name="Calcul 2 3 2 9 4" xfId="707"/>
    <cellStyle name="Calcul 2 4" xfId="2487"/>
    <cellStyle name="Calcul 2 5" xfId="572"/>
    <cellStyle name="Calcul 3" xfId="708"/>
    <cellStyle name="Calcul 3 2" xfId="709"/>
    <cellStyle name="Calcul 3 3" xfId="3874"/>
    <cellStyle name="Calcul 4" xfId="710"/>
    <cellStyle name="Calcul 5" xfId="711"/>
    <cellStyle name="Calcul 5 2" xfId="712"/>
    <cellStyle name="Calcul 5 2 10" xfId="713"/>
    <cellStyle name="Calcul 5 2 10 2" xfId="714"/>
    <cellStyle name="Calcul 5 2 10 2 2" xfId="715"/>
    <cellStyle name="Calcul 5 2 10 3" xfId="716"/>
    <cellStyle name="Calcul 5 2 10 3 2" xfId="717"/>
    <cellStyle name="Calcul 5 2 10 4" xfId="718"/>
    <cellStyle name="Calcul 5 2 11" xfId="719"/>
    <cellStyle name="Calcul 5 2 11 2" xfId="720"/>
    <cellStyle name="Calcul 5 2 11 2 2" xfId="721"/>
    <cellStyle name="Calcul 5 2 11 3" xfId="722"/>
    <cellStyle name="Calcul 5 2 11 3 2" xfId="723"/>
    <cellStyle name="Calcul 5 2 11 4" xfId="724"/>
    <cellStyle name="Calcul 5 2 12" xfId="725"/>
    <cellStyle name="Calcul 5 2 12 2" xfId="726"/>
    <cellStyle name="Calcul 5 2 12 2 2" xfId="727"/>
    <cellStyle name="Calcul 5 2 12 3" xfId="728"/>
    <cellStyle name="Calcul 5 2 13" xfId="729"/>
    <cellStyle name="Calcul 5 2 13 2" xfId="730"/>
    <cellStyle name="Calcul 5 2 13 2 2" xfId="731"/>
    <cellStyle name="Calcul 5 2 13 3" xfId="732"/>
    <cellStyle name="Calcul 5 2 14" xfId="733"/>
    <cellStyle name="Calcul 5 2 14 2" xfId="734"/>
    <cellStyle name="Calcul 5 2 14 2 2" xfId="735"/>
    <cellStyle name="Calcul 5 2 14 3" xfId="736"/>
    <cellStyle name="Calcul 5 2 15" xfId="737"/>
    <cellStyle name="Calcul 5 2 15 2" xfId="738"/>
    <cellStyle name="Calcul 5 2 15 2 2" xfId="739"/>
    <cellStyle name="Calcul 5 2 15 3" xfId="740"/>
    <cellStyle name="Calcul 5 2 16" xfId="741"/>
    <cellStyle name="Calcul 5 2 16 2" xfId="742"/>
    <cellStyle name="Calcul 5 2 16 2 2" xfId="743"/>
    <cellStyle name="Calcul 5 2 16 3" xfId="744"/>
    <cellStyle name="Calcul 5 2 17" xfId="745"/>
    <cellStyle name="Calcul 5 2 17 2" xfId="746"/>
    <cellStyle name="Calcul 5 2 17 2 2" xfId="747"/>
    <cellStyle name="Calcul 5 2 17 3" xfId="748"/>
    <cellStyle name="Calcul 5 2 18" xfId="749"/>
    <cellStyle name="Calcul 5 2 18 2" xfId="750"/>
    <cellStyle name="Calcul 5 2 18 2 2" xfId="751"/>
    <cellStyle name="Calcul 5 2 18 3" xfId="752"/>
    <cellStyle name="Calcul 5 2 19" xfId="753"/>
    <cellStyle name="Calcul 5 2 19 2" xfId="754"/>
    <cellStyle name="Calcul 5 2 19 2 2" xfId="755"/>
    <cellStyle name="Calcul 5 2 19 3" xfId="756"/>
    <cellStyle name="Calcul 5 2 2" xfId="757"/>
    <cellStyle name="Calcul 5 2 2 10" xfId="758"/>
    <cellStyle name="Calcul 5 2 2 10 2" xfId="759"/>
    <cellStyle name="Calcul 5 2 2 10 2 2" xfId="760"/>
    <cellStyle name="Calcul 5 2 2 10 3" xfId="761"/>
    <cellStyle name="Calcul 5 2 2 11" xfId="762"/>
    <cellStyle name="Calcul 5 2 2 11 2" xfId="763"/>
    <cellStyle name="Calcul 5 2 2 11 2 2" xfId="764"/>
    <cellStyle name="Calcul 5 2 2 11 3" xfId="765"/>
    <cellStyle name="Calcul 5 2 2 12" xfId="766"/>
    <cellStyle name="Calcul 5 2 2 12 2" xfId="767"/>
    <cellStyle name="Calcul 5 2 2 12 2 2" xfId="768"/>
    <cellStyle name="Calcul 5 2 2 12 3" xfId="769"/>
    <cellStyle name="Calcul 5 2 2 2" xfId="770"/>
    <cellStyle name="Calcul 5 2 2 2 2" xfId="771"/>
    <cellStyle name="Calcul 5 2 2 2 2 2" xfId="772"/>
    <cellStyle name="Calcul 5 2 2 2 3" xfId="773"/>
    <cellStyle name="Calcul 5 2 2 2 3 2" xfId="774"/>
    <cellStyle name="Calcul 5 2 2 2 4" xfId="775"/>
    <cellStyle name="Calcul 5 2 2 3" xfId="776"/>
    <cellStyle name="Calcul 5 2 2 3 2" xfId="777"/>
    <cellStyle name="Calcul 5 2 2 3 2 2" xfId="778"/>
    <cellStyle name="Calcul 5 2 2 3 3" xfId="779"/>
    <cellStyle name="Calcul 5 2 2 3 3 2" xfId="780"/>
    <cellStyle name="Calcul 5 2 2 3 4" xfId="781"/>
    <cellStyle name="Calcul 5 2 2 4" xfId="782"/>
    <cellStyle name="Calcul 5 2 2 4 2" xfId="783"/>
    <cellStyle name="Calcul 5 2 2 4 2 2" xfId="784"/>
    <cellStyle name="Calcul 5 2 2 4 3" xfId="785"/>
    <cellStyle name="Calcul 5 2 2 4 3 2" xfId="786"/>
    <cellStyle name="Calcul 5 2 2 4 4" xfId="787"/>
    <cellStyle name="Calcul 5 2 2 5" xfId="788"/>
    <cellStyle name="Calcul 5 2 2 5 2" xfId="789"/>
    <cellStyle name="Calcul 5 2 2 5 2 2" xfId="790"/>
    <cellStyle name="Calcul 5 2 2 5 3" xfId="791"/>
    <cellStyle name="Calcul 5 2 2 6" xfId="792"/>
    <cellStyle name="Calcul 5 2 2 6 2" xfId="793"/>
    <cellStyle name="Calcul 5 2 2 6 2 2" xfId="794"/>
    <cellStyle name="Calcul 5 2 2 6 3" xfId="795"/>
    <cellStyle name="Calcul 5 2 2 7" xfId="796"/>
    <cellStyle name="Calcul 5 2 2 7 2" xfId="797"/>
    <cellStyle name="Calcul 5 2 2 7 2 2" xfId="798"/>
    <cellStyle name="Calcul 5 2 2 7 3" xfId="799"/>
    <cellStyle name="Calcul 5 2 2 8" xfId="800"/>
    <cellStyle name="Calcul 5 2 2 8 2" xfId="801"/>
    <cellStyle name="Calcul 5 2 2 8 2 2" xfId="802"/>
    <cellStyle name="Calcul 5 2 2 8 3" xfId="803"/>
    <cellStyle name="Calcul 5 2 2 9" xfId="804"/>
    <cellStyle name="Calcul 5 2 2 9 2" xfId="805"/>
    <cellStyle name="Calcul 5 2 2 9 2 2" xfId="806"/>
    <cellStyle name="Calcul 5 2 2 9 3" xfId="807"/>
    <cellStyle name="Calcul 5 2 20" xfId="808"/>
    <cellStyle name="Calcul 5 2 20 2" xfId="809"/>
    <cellStyle name="Calcul 5 2 21" xfId="810"/>
    <cellStyle name="Calcul 5 2 21 2" xfId="811"/>
    <cellStyle name="Calcul 5 2 22" xfId="812"/>
    <cellStyle name="Calcul 5 2 22 2" xfId="813"/>
    <cellStyle name="Calcul 5 2 23" xfId="814"/>
    <cellStyle name="Calcul 5 2 23 2" xfId="815"/>
    <cellStyle name="Calcul 5 2 24" xfId="816"/>
    <cellStyle name="Calcul 5 2 25" xfId="817"/>
    <cellStyle name="Calcul 5 2 3" xfId="818"/>
    <cellStyle name="Calcul 5 2 3 10" xfId="819"/>
    <cellStyle name="Calcul 5 2 3 2" xfId="820"/>
    <cellStyle name="Calcul 5 2 3 2 2" xfId="821"/>
    <cellStyle name="Calcul 5 2 3 2 2 2" xfId="822"/>
    <cellStyle name="Calcul 5 2 3 2 3" xfId="823"/>
    <cellStyle name="Calcul 5 2 3 2 3 2" xfId="824"/>
    <cellStyle name="Calcul 5 2 3 2 4" xfId="825"/>
    <cellStyle name="Calcul 5 2 3 3" xfId="826"/>
    <cellStyle name="Calcul 5 2 3 3 2" xfId="827"/>
    <cellStyle name="Calcul 5 2 3 3 2 2" xfId="828"/>
    <cellStyle name="Calcul 5 2 3 3 3" xfId="829"/>
    <cellStyle name="Calcul 5 2 3 3 3 2" xfId="830"/>
    <cellStyle name="Calcul 5 2 3 3 4" xfId="831"/>
    <cellStyle name="Calcul 5 2 3 4" xfId="832"/>
    <cellStyle name="Calcul 5 2 3 4 2" xfId="833"/>
    <cellStyle name="Calcul 5 2 3 4 2 2" xfId="834"/>
    <cellStyle name="Calcul 5 2 3 4 3" xfId="835"/>
    <cellStyle name="Calcul 5 2 3 4 3 2" xfId="836"/>
    <cellStyle name="Calcul 5 2 3 4 4" xfId="837"/>
    <cellStyle name="Calcul 5 2 3 5" xfId="838"/>
    <cellStyle name="Calcul 5 2 3 5 2" xfId="839"/>
    <cellStyle name="Calcul 5 2 3 5 2 2" xfId="840"/>
    <cellStyle name="Calcul 5 2 3 5 3" xfId="841"/>
    <cellStyle name="Calcul 5 2 3 5 3 2" xfId="842"/>
    <cellStyle name="Calcul 5 2 3 5 4" xfId="843"/>
    <cellStyle name="Calcul 5 2 3 6" xfId="844"/>
    <cellStyle name="Calcul 5 2 3 6 2" xfId="845"/>
    <cellStyle name="Calcul 5 2 3 6 2 2" xfId="846"/>
    <cellStyle name="Calcul 5 2 3 6 3" xfId="847"/>
    <cellStyle name="Calcul 5 2 3 6 3 2" xfId="848"/>
    <cellStyle name="Calcul 5 2 3 6 4" xfId="849"/>
    <cellStyle name="Calcul 5 2 3 7" xfId="850"/>
    <cellStyle name="Calcul 5 2 3 7 2" xfId="851"/>
    <cellStyle name="Calcul 5 2 3 7 2 2" xfId="852"/>
    <cellStyle name="Calcul 5 2 3 7 3" xfId="853"/>
    <cellStyle name="Calcul 5 2 3 7 3 2" xfId="854"/>
    <cellStyle name="Calcul 5 2 3 7 4" xfId="855"/>
    <cellStyle name="Calcul 5 2 3 8" xfId="856"/>
    <cellStyle name="Calcul 5 2 3 8 2" xfId="857"/>
    <cellStyle name="Calcul 5 2 3 9" xfId="858"/>
    <cellStyle name="Calcul 5 2 3 9 2" xfId="859"/>
    <cellStyle name="Calcul 5 2 4" xfId="860"/>
    <cellStyle name="Calcul 5 2 4 2" xfId="861"/>
    <cellStyle name="Calcul 5 2 4 2 2" xfId="862"/>
    <cellStyle name="Calcul 5 2 4 3" xfId="863"/>
    <cellStyle name="Calcul 5 2 4 3 2" xfId="864"/>
    <cellStyle name="Calcul 5 2 4 4" xfId="865"/>
    <cellStyle name="Calcul 5 2 5" xfId="866"/>
    <cellStyle name="Calcul 5 2 5 2" xfId="867"/>
    <cellStyle name="Calcul 5 2 5 2 2" xfId="868"/>
    <cellStyle name="Calcul 5 2 5 3" xfId="869"/>
    <cellStyle name="Calcul 5 2 5 3 2" xfId="870"/>
    <cellStyle name="Calcul 5 2 5 4" xfId="871"/>
    <cellStyle name="Calcul 5 2 6" xfId="872"/>
    <cellStyle name="Calcul 5 2 6 2" xfId="873"/>
    <cellStyle name="Calcul 5 2 6 2 2" xfId="874"/>
    <cellStyle name="Calcul 5 2 6 3" xfId="875"/>
    <cellStyle name="Calcul 5 2 6 3 2" xfId="876"/>
    <cellStyle name="Calcul 5 2 6 4" xfId="877"/>
    <cellStyle name="Calcul 5 2 7" xfId="878"/>
    <cellStyle name="Calcul 5 2 7 2" xfId="879"/>
    <cellStyle name="Calcul 5 2 7 2 2" xfId="880"/>
    <cellStyle name="Calcul 5 2 7 3" xfId="881"/>
    <cellStyle name="Calcul 5 2 7 3 2" xfId="882"/>
    <cellStyle name="Calcul 5 2 7 4" xfId="883"/>
    <cellStyle name="Calcul 5 2 8" xfId="884"/>
    <cellStyle name="Calcul 5 2 8 2" xfId="885"/>
    <cellStyle name="Calcul 5 2 8 2 2" xfId="886"/>
    <cellStyle name="Calcul 5 2 8 3" xfId="887"/>
    <cellStyle name="Calcul 5 2 8 3 2" xfId="888"/>
    <cellStyle name="Calcul 5 2 8 4" xfId="889"/>
    <cellStyle name="Calcul 5 2 9" xfId="890"/>
    <cellStyle name="Calcul 5 2 9 2" xfId="891"/>
    <cellStyle name="Calcul 5 2 9 2 2" xfId="892"/>
    <cellStyle name="Calcul 5 2 9 3" xfId="893"/>
    <cellStyle name="Calcul 5 2 9 3 2" xfId="894"/>
    <cellStyle name="Calcul 5 2 9 4" xfId="895"/>
    <cellStyle name="Calcul 6" xfId="896"/>
    <cellStyle name="Calcul 7" xfId="897"/>
    <cellStyle name="Calcul 8" xfId="2415"/>
    <cellStyle name="Calcul 9" xfId="2486"/>
    <cellStyle name="Cellule liée 1" xfId="98"/>
    <cellStyle name="Cellule liée 10" xfId="898"/>
    <cellStyle name="Cellule liée 2" xfId="99"/>
    <cellStyle name="Cellule liée 2 2" xfId="900"/>
    <cellStyle name="Cellule liée 2 3" xfId="901"/>
    <cellStyle name="Cellule liée 2 4" xfId="3875"/>
    <cellStyle name="Cellule liée 2 5" xfId="899"/>
    <cellStyle name="Cellule liée 3" xfId="902"/>
    <cellStyle name="Cellule liée 3 2" xfId="903"/>
    <cellStyle name="Cellule liée 4" xfId="904"/>
    <cellStyle name="Cellule liée 5" xfId="905"/>
    <cellStyle name="Cellule liée 6" xfId="906"/>
    <cellStyle name="Cellule liée 7" xfId="907"/>
    <cellStyle name="Cellule liée 8" xfId="2416"/>
    <cellStyle name="Cellule liée 9" xfId="2488"/>
    <cellStyle name="Commentaire 1" xfId="100"/>
    <cellStyle name="Commentaire 10" xfId="908"/>
    <cellStyle name="Commentaire 2" xfId="101"/>
    <cellStyle name="Commentaire 2 2" xfId="910"/>
    <cellStyle name="Commentaire 2 3" xfId="911"/>
    <cellStyle name="Commentaire 2 3 2" xfId="912"/>
    <cellStyle name="Commentaire 2 3 2 10" xfId="913"/>
    <cellStyle name="Commentaire 2 3 2 10 2" xfId="914"/>
    <cellStyle name="Commentaire 2 3 2 10 2 2" xfId="915"/>
    <cellStyle name="Commentaire 2 3 2 10 3" xfId="916"/>
    <cellStyle name="Commentaire 2 3 2 10 3 2" xfId="917"/>
    <cellStyle name="Commentaire 2 3 2 10 4" xfId="918"/>
    <cellStyle name="Commentaire 2 3 2 11" xfId="919"/>
    <cellStyle name="Commentaire 2 3 2 11 2" xfId="920"/>
    <cellStyle name="Commentaire 2 3 2 11 2 2" xfId="921"/>
    <cellStyle name="Commentaire 2 3 2 11 3" xfId="922"/>
    <cellStyle name="Commentaire 2 3 2 12" xfId="923"/>
    <cellStyle name="Commentaire 2 3 2 12 2" xfId="924"/>
    <cellStyle name="Commentaire 2 3 2 12 2 2" xfId="925"/>
    <cellStyle name="Commentaire 2 3 2 12 3" xfId="926"/>
    <cellStyle name="Commentaire 2 3 2 13" xfId="927"/>
    <cellStyle name="Commentaire 2 3 2 13 2" xfId="928"/>
    <cellStyle name="Commentaire 2 3 2 13 2 2" xfId="929"/>
    <cellStyle name="Commentaire 2 3 2 13 3" xfId="930"/>
    <cellStyle name="Commentaire 2 3 2 14" xfId="931"/>
    <cellStyle name="Commentaire 2 3 2 14 2" xfId="932"/>
    <cellStyle name="Commentaire 2 3 2 14 2 2" xfId="933"/>
    <cellStyle name="Commentaire 2 3 2 14 3" xfId="934"/>
    <cellStyle name="Commentaire 2 3 2 15" xfId="935"/>
    <cellStyle name="Commentaire 2 3 2 15 2" xfId="936"/>
    <cellStyle name="Commentaire 2 3 2 15 2 2" xfId="937"/>
    <cellStyle name="Commentaire 2 3 2 15 3" xfId="938"/>
    <cellStyle name="Commentaire 2 3 2 16" xfId="939"/>
    <cellStyle name="Commentaire 2 3 2 16 2" xfId="940"/>
    <cellStyle name="Commentaire 2 3 2 16 2 2" xfId="941"/>
    <cellStyle name="Commentaire 2 3 2 16 3" xfId="942"/>
    <cellStyle name="Commentaire 2 3 2 17" xfId="943"/>
    <cellStyle name="Commentaire 2 3 2 17 2" xfId="944"/>
    <cellStyle name="Commentaire 2 3 2 17 2 2" xfId="945"/>
    <cellStyle name="Commentaire 2 3 2 17 3" xfId="946"/>
    <cellStyle name="Commentaire 2 3 2 18" xfId="947"/>
    <cellStyle name="Commentaire 2 3 2 18 2" xfId="948"/>
    <cellStyle name="Commentaire 2 3 2 18 2 2" xfId="949"/>
    <cellStyle name="Commentaire 2 3 2 18 3" xfId="950"/>
    <cellStyle name="Commentaire 2 3 2 19" xfId="951"/>
    <cellStyle name="Commentaire 2 3 2 19 2" xfId="952"/>
    <cellStyle name="Commentaire 2 3 2 2" xfId="953"/>
    <cellStyle name="Commentaire 2 3 2 2 10" xfId="954"/>
    <cellStyle name="Commentaire 2 3 2 2 2" xfId="955"/>
    <cellStyle name="Commentaire 2 3 2 2 2 2" xfId="956"/>
    <cellStyle name="Commentaire 2 3 2 2 2 2 2" xfId="957"/>
    <cellStyle name="Commentaire 2 3 2 2 2 3" xfId="958"/>
    <cellStyle name="Commentaire 2 3 2 2 2 3 2" xfId="959"/>
    <cellStyle name="Commentaire 2 3 2 2 2 4" xfId="960"/>
    <cellStyle name="Commentaire 2 3 2 2 3" xfId="961"/>
    <cellStyle name="Commentaire 2 3 2 2 3 2" xfId="962"/>
    <cellStyle name="Commentaire 2 3 2 2 3 2 2" xfId="963"/>
    <cellStyle name="Commentaire 2 3 2 2 3 3" xfId="964"/>
    <cellStyle name="Commentaire 2 3 2 2 3 3 2" xfId="965"/>
    <cellStyle name="Commentaire 2 3 2 2 3 4" xfId="966"/>
    <cellStyle name="Commentaire 2 3 2 2 4" xfId="967"/>
    <cellStyle name="Commentaire 2 3 2 2 4 2" xfId="968"/>
    <cellStyle name="Commentaire 2 3 2 2 4 2 2" xfId="969"/>
    <cellStyle name="Commentaire 2 3 2 2 4 3" xfId="970"/>
    <cellStyle name="Commentaire 2 3 2 2 4 3 2" xfId="971"/>
    <cellStyle name="Commentaire 2 3 2 2 4 4" xfId="972"/>
    <cellStyle name="Commentaire 2 3 2 2 5" xfId="973"/>
    <cellStyle name="Commentaire 2 3 2 2 5 2" xfId="974"/>
    <cellStyle name="Commentaire 2 3 2 2 5 2 2" xfId="975"/>
    <cellStyle name="Commentaire 2 3 2 2 5 3" xfId="976"/>
    <cellStyle name="Commentaire 2 3 2 2 5 3 2" xfId="977"/>
    <cellStyle name="Commentaire 2 3 2 2 5 4" xfId="978"/>
    <cellStyle name="Commentaire 2 3 2 2 6" xfId="979"/>
    <cellStyle name="Commentaire 2 3 2 2 6 2" xfId="980"/>
    <cellStyle name="Commentaire 2 3 2 2 6 2 2" xfId="981"/>
    <cellStyle name="Commentaire 2 3 2 2 6 3" xfId="982"/>
    <cellStyle name="Commentaire 2 3 2 2 6 3 2" xfId="983"/>
    <cellStyle name="Commentaire 2 3 2 2 6 4" xfId="984"/>
    <cellStyle name="Commentaire 2 3 2 2 7" xfId="985"/>
    <cellStyle name="Commentaire 2 3 2 2 7 2" xfId="986"/>
    <cellStyle name="Commentaire 2 3 2 2 7 2 2" xfId="987"/>
    <cellStyle name="Commentaire 2 3 2 2 7 3" xfId="988"/>
    <cellStyle name="Commentaire 2 3 2 2 7 3 2" xfId="989"/>
    <cellStyle name="Commentaire 2 3 2 2 7 4" xfId="990"/>
    <cellStyle name="Commentaire 2 3 2 2 8" xfId="991"/>
    <cellStyle name="Commentaire 2 3 2 2 8 2" xfId="992"/>
    <cellStyle name="Commentaire 2 3 2 2 9" xfId="993"/>
    <cellStyle name="Commentaire 2 3 2 2 9 2" xfId="994"/>
    <cellStyle name="Commentaire 2 3 2 20" xfId="995"/>
    <cellStyle name="Commentaire 2 3 2 20 2" xfId="996"/>
    <cellStyle name="Commentaire 2 3 2 21" xfId="997"/>
    <cellStyle name="Commentaire 2 3 2 21 2" xfId="998"/>
    <cellStyle name="Commentaire 2 3 2 22" xfId="999"/>
    <cellStyle name="Commentaire 2 3 2 22 2" xfId="1000"/>
    <cellStyle name="Commentaire 2 3 2 23" xfId="1001"/>
    <cellStyle name="Commentaire 2 3 2 24" xfId="1002"/>
    <cellStyle name="Commentaire 2 3 2 3" xfId="1003"/>
    <cellStyle name="Commentaire 2 3 2 3 2" xfId="1004"/>
    <cellStyle name="Commentaire 2 3 2 3 2 2" xfId="1005"/>
    <cellStyle name="Commentaire 2 3 2 3 3" xfId="1006"/>
    <cellStyle name="Commentaire 2 3 2 3 3 2" xfId="1007"/>
    <cellStyle name="Commentaire 2 3 2 3 4" xfId="1008"/>
    <cellStyle name="Commentaire 2 3 2 4" xfId="1009"/>
    <cellStyle name="Commentaire 2 3 2 4 2" xfId="1010"/>
    <cellStyle name="Commentaire 2 3 2 4 2 2" xfId="1011"/>
    <cellStyle name="Commentaire 2 3 2 4 3" xfId="1012"/>
    <cellStyle name="Commentaire 2 3 2 4 3 2" xfId="1013"/>
    <cellStyle name="Commentaire 2 3 2 4 4" xfId="1014"/>
    <cellStyle name="Commentaire 2 3 2 5" xfId="1015"/>
    <cellStyle name="Commentaire 2 3 2 5 2" xfId="1016"/>
    <cellStyle name="Commentaire 2 3 2 5 2 2" xfId="1017"/>
    <cellStyle name="Commentaire 2 3 2 5 3" xfId="1018"/>
    <cellStyle name="Commentaire 2 3 2 5 3 2" xfId="1019"/>
    <cellStyle name="Commentaire 2 3 2 5 4" xfId="1020"/>
    <cellStyle name="Commentaire 2 3 2 6" xfId="1021"/>
    <cellStyle name="Commentaire 2 3 2 6 2" xfId="1022"/>
    <cellStyle name="Commentaire 2 3 2 6 2 2" xfId="1023"/>
    <cellStyle name="Commentaire 2 3 2 6 3" xfId="1024"/>
    <cellStyle name="Commentaire 2 3 2 6 3 2" xfId="1025"/>
    <cellStyle name="Commentaire 2 3 2 6 4" xfId="1026"/>
    <cellStyle name="Commentaire 2 3 2 7" xfId="1027"/>
    <cellStyle name="Commentaire 2 3 2 7 2" xfId="1028"/>
    <cellStyle name="Commentaire 2 3 2 7 2 2" xfId="1029"/>
    <cellStyle name="Commentaire 2 3 2 7 3" xfId="1030"/>
    <cellStyle name="Commentaire 2 3 2 7 3 2" xfId="1031"/>
    <cellStyle name="Commentaire 2 3 2 7 4" xfId="1032"/>
    <cellStyle name="Commentaire 2 3 2 8" xfId="1033"/>
    <cellStyle name="Commentaire 2 3 2 8 2" xfId="1034"/>
    <cellStyle name="Commentaire 2 3 2 8 2 2" xfId="1035"/>
    <cellStyle name="Commentaire 2 3 2 8 3" xfId="1036"/>
    <cellStyle name="Commentaire 2 3 2 8 3 2" xfId="1037"/>
    <cellStyle name="Commentaire 2 3 2 8 4" xfId="1038"/>
    <cellStyle name="Commentaire 2 3 2 9" xfId="1039"/>
    <cellStyle name="Commentaire 2 3 2 9 2" xfId="1040"/>
    <cellStyle name="Commentaire 2 3 2 9 2 2" xfId="1041"/>
    <cellStyle name="Commentaire 2 3 2 9 3" xfId="1042"/>
    <cellStyle name="Commentaire 2 3 2 9 3 2" xfId="1043"/>
    <cellStyle name="Commentaire 2 3 2 9 4" xfId="1044"/>
    <cellStyle name="Commentaire 2 4" xfId="3876"/>
    <cellStyle name="Commentaire 2 5" xfId="909"/>
    <cellStyle name="Commentaire 3" xfId="1045"/>
    <cellStyle name="Commentaire 3 2" xfId="1046"/>
    <cellStyle name="Commentaire 4" xfId="1047"/>
    <cellStyle name="Commentaire 5" xfId="1048"/>
    <cellStyle name="Commentaire 5 2" xfId="1049"/>
    <cellStyle name="Commentaire 5 2 10" xfId="1050"/>
    <cellStyle name="Commentaire 5 2 10 2" xfId="1051"/>
    <cellStyle name="Commentaire 5 2 10 2 2" xfId="1052"/>
    <cellStyle name="Commentaire 5 2 10 3" xfId="1053"/>
    <cellStyle name="Commentaire 5 2 10 3 2" xfId="1054"/>
    <cellStyle name="Commentaire 5 2 10 4" xfId="1055"/>
    <cellStyle name="Commentaire 5 2 11" xfId="1056"/>
    <cellStyle name="Commentaire 5 2 11 2" xfId="1057"/>
    <cellStyle name="Commentaire 5 2 11 2 2" xfId="1058"/>
    <cellStyle name="Commentaire 5 2 11 3" xfId="1059"/>
    <cellStyle name="Commentaire 5 2 11 3 2" xfId="1060"/>
    <cellStyle name="Commentaire 5 2 11 4" xfId="1061"/>
    <cellStyle name="Commentaire 5 2 12" xfId="1062"/>
    <cellStyle name="Commentaire 5 2 12 2" xfId="1063"/>
    <cellStyle name="Commentaire 5 2 12 2 2" xfId="1064"/>
    <cellStyle name="Commentaire 5 2 12 3" xfId="1065"/>
    <cellStyle name="Commentaire 5 2 13" xfId="1066"/>
    <cellStyle name="Commentaire 5 2 13 2" xfId="1067"/>
    <cellStyle name="Commentaire 5 2 13 2 2" xfId="1068"/>
    <cellStyle name="Commentaire 5 2 13 3" xfId="1069"/>
    <cellStyle name="Commentaire 5 2 14" xfId="1070"/>
    <cellStyle name="Commentaire 5 2 14 2" xfId="1071"/>
    <cellStyle name="Commentaire 5 2 14 2 2" xfId="1072"/>
    <cellStyle name="Commentaire 5 2 14 3" xfId="1073"/>
    <cellStyle name="Commentaire 5 2 15" xfId="1074"/>
    <cellStyle name="Commentaire 5 2 15 2" xfId="1075"/>
    <cellStyle name="Commentaire 5 2 15 2 2" xfId="1076"/>
    <cellStyle name="Commentaire 5 2 15 3" xfId="1077"/>
    <cellStyle name="Commentaire 5 2 16" xfId="1078"/>
    <cellStyle name="Commentaire 5 2 16 2" xfId="1079"/>
    <cellStyle name="Commentaire 5 2 16 2 2" xfId="1080"/>
    <cellStyle name="Commentaire 5 2 16 3" xfId="1081"/>
    <cellStyle name="Commentaire 5 2 17" xfId="1082"/>
    <cellStyle name="Commentaire 5 2 17 2" xfId="1083"/>
    <cellStyle name="Commentaire 5 2 17 2 2" xfId="1084"/>
    <cellStyle name="Commentaire 5 2 17 3" xfId="1085"/>
    <cellStyle name="Commentaire 5 2 18" xfId="1086"/>
    <cellStyle name="Commentaire 5 2 18 2" xfId="1087"/>
    <cellStyle name="Commentaire 5 2 18 2 2" xfId="1088"/>
    <cellStyle name="Commentaire 5 2 18 3" xfId="1089"/>
    <cellStyle name="Commentaire 5 2 19" xfId="1090"/>
    <cellStyle name="Commentaire 5 2 19 2" xfId="1091"/>
    <cellStyle name="Commentaire 5 2 19 2 2" xfId="1092"/>
    <cellStyle name="Commentaire 5 2 19 3" xfId="1093"/>
    <cellStyle name="Commentaire 5 2 2" xfId="1094"/>
    <cellStyle name="Commentaire 5 2 2 10" xfId="1095"/>
    <cellStyle name="Commentaire 5 2 2 10 2" xfId="1096"/>
    <cellStyle name="Commentaire 5 2 2 10 2 2" xfId="1097"/>
    <cellStyle name="Commentaire 5 2 2 10 3" xfId="1098"/>
    <cellStyle name="Commentaire 5 2 2 11" xfId="1099"/>
    <cellStyle name="Commentaire 5 2 2 11 2" xfId="1100"/>
    <cellStyle name="Commentaire 5 2 2 11 2 2" xfId="1101"/>
    <cellStyle name="Commentaire 5 2 2 11 3" xfId="1102"/>
    <cellStyle name="Commentaire 5 2 2 2" xfId="1103"/>
    <cellStyle name="Commentaire 5 2 2 2 2" xfId="1104"/>
    <cellStyle name="Commentaire 5 2 2 2 2 2" xfId="1105"/>
    <cellStyle name="Commentaire 5 2 2 2 3" xfId="1106"/>
    <cellStyle name="Commentaire 5 2 2 2 3 2" xfId="1107"/>
    <cellStyle name="Commentaire 5 2 2 2 4" xfId="1108"/>
    <cellStyle name="Commentaire 5 2 2 3" xfId="1109"/>
    <cellStyle name="Commentaire 5 2 2 3 2" xfId="1110"/>
    <cellStyle name="Commentaire 5 2 2 3 2 2" xfId="1111"/>
    <cellStyle name="Commentaire 5 2 2 3 3" xfId="1112"/>
    <cellStyle name="Commentaire 5 2 2 3 3 2" xfId="1113"/>
    <cellStyle name="Commentaire 5 2 2 3 4" xfId="1114"/>
    <cellStyle name="Commentaire 5 2 2 4" xfId="1115"/>
    <cellStyle name="Commentaire 5 2 2 4 2" xfId="1116"/>
    <cellStyle name="Commentaire 5 2 2 4 2 2" xfId="1117"/>
    <cellStyle name="Commentaire 5 2 2 4 3" xfId="1118"/>
    <cellStyle name="Commentaire 5 2 2 4 3 2" xfId="1119"/>
    <cellStyle name="Commentaire 5 2 2 4 4" xfId="1120"/>
    <cellStyle name="Commentaire 5 2 2 5" xfId="1121"/>
    <cellStyle name="Commentaire 5 2 2 5 2" xfId="1122"/>
    <cellStyle name="Commentaire 5 2 2 5 2 2" xfId="1123"/>
    <cellStyle name="Commentaire 5 2 2 5 3" xfId="1124"/>
    <cellStyle name="Commentaire 5 2 2 6" xfId="1125"/>
    <cellStyle name="Commentaire 5 2 2 6 2" xfId="1126"/>
    <cellStyle name="Commentaire 5 2 2 6 2 2" xfId="1127"/>
    <cellStyle name="Commentaire 5 2 2 6 3" xfId="1128"/>
    <cellStyle name="Commentaire 5 2 2 7" xfId="1129"/>
    <cellStyle name="Commentaire 5 2 2 7 2" xfId="1130"/>
    <cellStyle name="Commentaire 5 2 2 7 2 2" xfId="1131"/>
    <cellStyle name="Commentaire 5 2 2 7 3" xfId="1132"/>
    <cellStyle name="Commentaire 5 2 2 8" xfId="1133"/>
    <cellStyle name="Commentaire 5 2 2 8 2" xfId="1134"/>
    <cellStyle name="Commentaire 5 2 2 8 2 2" xfId="1135"/>
    <cellStyle name="Commentaire 5 2 2 8 3" xfId="1136"/>
    <cellStyle name="Commentaire 5 2 2 9" xfId="1137"/>
    <cellStyle name="Commentaire 5 2 2 9 2" xfId="1138"/>
    <cellStyle name="Commentaire 5 2 2 9 2 2" xfId="1139"/>
    <cellStyle name="Commentaire 5 2 2 9 3" xfId="1140"/>
    <cellStyle name="Commentaire 5 2 20" xfId="1141"/>
    <cellStyle name="Commentaire 5 2 20 2" xfId="1142"/>
    <cellStyle name="Commentaire 5 2 21" xfId="1143"/>
    <cellStyle name="Commentaire 5 2 21 2" xfId="1144"/>
    <cellStyle name="Commentaire 5 2 22" xfId="1145"/>
    <cellStyle name="Commentaire 5 2 22 2" xfId="1146"/>
    <cellStyle name="Commentaire 5 2 23" xfId="1147"/>
    <cellStyle name="Commentaire 5 2 23 2" xfId="1148"/>
    <cellStyle name="Commentaire 5 2 24" xfId="1149"/>
    <cellStyle name="Commentaire 5 2 25" xfId="1150"/>
    <cellStyle name="Commentaire 5 2 3" xfId="1151"/>
    <cellStyle name="Commentaire 5 2 3 10" xfId="1152"/>
    <cellStyle name="Commentaire 5 2 3 2" xfId="1153"/>
    <cellStyle name="Commentaire 5 2 3 2 2" xfId="1154"/>
    <cellStyle name="Commentaire 5 2 3 2 2 2" xfId="1155"/>
    <cellStyle name="Commentaire 5 2 3 2 3" xfId="1156"/>
    <cellStyle name="Commentaire 5 2 3 2 3 2" xfId="1157"/>
    <cellStyle name="Commentaire 5 2 3 2 4" xfId="1158"/>
    <cellStyle name="Commentaire 5 2 3 3" xfId="1159"/>
    <cellStyle name="Commentaire 5 2 3 3 2" xfId="1160"/>
    <cellStyle name="Commentaire 5 2 3 3 2 2" xfId="1161"/>
    <cellStyle name="Commentaire 5 2 3 3 3" xfId="1162"/>
    <cellStyle name="Commentaire 5 2 3 3 3 2" xfId="1163"/>
    <cellStyle name="Commentaire 5 2 3 3 4" xfId="1164"/>
    <cellStyle name="Commentaire 5 2 3 4" xfId="1165"/>
    <cellStyle name="Commentaire 5 2 3 4 2" xfId="1166"/>
    <cellStyle name="Commentaire 5 2 3 4 2 2" xfId="1167"/>
    <cellStyle name="Commentaire 5 2 3 4 3" xfId="1168"/>
    <cellStyle name="Commentaire 5 2 3 4 3 2" xfId="1169"/>
    <cellStyle name="Commentaire 5 2 3 4 4" xfId="1170"/>
    <cellStyle name="Commentaire 5 2 3 5" xfId="1171"/>
    <cellStyle name="Commentaire 5 2 3 5 2" xfId="1172"/>
    <cellStyle name="Commentaire 5 2 3 5 2 2" xfId="1173"/>
    <cellStyle name="Commentaire 5 2 3 5 3" xfId="1174"/>
    <cellStyle name="Commentaire 5 2 3 5 3 2" xfId="1175"/>
    <cellStyle name="Commentaire 5 2 3 5 4" xfId="1176"/>
    <cellStyle name="Commentaire 5 2 3 6" xfId="1177"/>
    <cellStyle name="Commentaire 5 2 3 6 2" xfId="1178"/>
    <cellStyle name="Commentaire 5 2 3 6 2 2" xfId="1179"/>
    <cellStyle name="Commentaire 5 2 3 6 3" xfId="1180"/>
    <cellStyle name="Commentaire 5 2 3 6 3 2" xfId="1181"/>
    <cellStyle name="Commentaire 5 2 3 6 4" xfId="1182"/>
    <cellStyle name="Commentaire 5 2 3 7" xfId="1183"/>
    <cellStyle name="Commentaire 5 2 3 7 2" xfId="1184"/>
    <cellStyle name="Commentaire 5 2 3 7 2 2" xfId="1185"/>
    <cellStyle name="Commentaire 5 2 3 7 3" xfId="1186"/>
    <cellStyle name="Commentaire 5 2 3 7 3 2" xfId="1187"/>
    <cellStyle name="Commentaire 5 2 3 7 4" xfId="1188"/>
    <cellStyle name="Commentaire 5 2 3 8" xfId="1189"/>
    <cellStyle name="Commentaire 5 2 3 8 2" xfId="1190"/>
    <cellStyle name="Commentaire 5 2 3 9" xfId="1191"/>
    <cellStyle name="Commentaire 5 2 3 9 2" xfId="1192"/>
    <cellStyle name="Commentaire 5 2 4" xfId="1193"/>
    <cellStyle name="Commentaire 5 2 4 2" xfId="1194"/>
    <cellStyle name="Commentaire 5 2 4 2 2" xfId="1195"/>
    <cellStyle name="Commentaire 5 2 4 3" xfId="1196"/>
    <cellStyle name="Commentaire 5 2 4 3 2" xfId="1197"/>
    <cellStyle name="Commentaire 5 2 4 4" xfId="1198"/>
    <cellStyle name="Commentaire 5 2 5" xfId="1199"/>
    <cellStyle name="Commentaire 5 2 5 2" xfId="1200"/>
    <cellStyle name="Commentaire 5 2 5 2 2" xfId="1201"/>
    <cellStyle name="Commentaire 5 2 5 3" xfId="1202"/>
    <cellStyle name="Commentaire 5 2 5 3 2" xfId="1203"/>
    <cellStyle name="Commentaire 5 2 5 4" xfId="1204"/>
    <cellStyle name="Commentaire 5 2 6" xfId="1205"/>
    <cellStyle name="Commentaire 5 2 6 2" xfId="1206"/>
    <cellStyle name="Commentaire 5 2 6 2 2" xfId="1207"/>
    <cellStyle name="Commentaire 5 2 6 3" xfId="1208"/>
    <cellStyle name="Commentaire 5 2 6 3 2" xfId="1209"/>
    <cellStyle name="Commentaire 5 2 6 4" xfId="1210"/>
    <cellStyle name="Commentaire 5 2 7" xfId="1211"/>
    <cellStyle name="Commentaire 5 2 7 2" xfId="1212"/>
    <cellStyle name="Commentaire 5 2 7 2 2" xfId="1213"/>
    <cellStyle name="Commentaire 5 2 7 3" xfId="1214"/>
    <cellStyle name="Commentaire 5 2 7 3 2" xfId="1215"/>
    <cellStyle name="Commentaire 5 2 7 4" xfId="1216"/>
    <cellStyle name="Commentaire 5 2 8" xfId="1217"/>
    <cellStyle name="Commentaire 5 2 8 2" xfId="1218"/>
    <cellStyle name="Commentaire 5 2 8 2 2" xfId="1219"/>
    <cellStyle name="Commentaire 5 2 8 3" xfId="1220"/>
    <cellStyle name="Commentaire 5 2 8 3 2" xfId="1221"/>
    <cellStyle name="Commentaire 5 2 8 4" xfId="1222"/>
    <cellStyle name="Commentaire 5 2 9" xfId="1223"/>
    <cellStyle name="Commentaire 5 2 9 2" xfId="1224"/>
    <cellStyle name="Commentaire 5 2 9 2 2" xfId="1225"/>
    <cellStyle name="Commentaire 5 2 9 3" xfId="1226"/>
    <cellStyle name="Commentaire 5 2 9 3 2" xfId="1227"/>
    <cellStyle name="Commentaire 5 2 9 4" xfId="1228"/>
    <cellStyle name="Commentaire 6" xfId="1229"/>
    <cellStyle name="Commentaire 7" xfId="1230"/>
    <cellStyle name="Commentaire 8" xfId="2417"/>
    <cellStyle name="Commentaire 9" xfId="2489"/>
    <cellStyle name="Currency 2" xfId="2490"/>
    <cellStyle name="Entrée 1" xfId="102"/>
    <cellStyle name="Entrée 10" xfId="1231"/>
    <cellStyle name="Entrée 2" xfId="103"/>
    <cellStyle name="Entrée 2 2" xfId="1233"/>
    <cellStyle name="Entrée 2 3" xfId="1234"/>
    <cellStyle name="Entrée 2 3 2" xfId="1235"/>
    <cellStyle name="Entrée 2 3 2 10" xfId="1236"/>
    <cellStyle name="Entrée 2 3 2 10 2" xfId="1237"/>
    <cellStyle name="Entrée 2 3 2 10 2 2" xfId="1238"/>
    <cellStyle name="Entrée 2 3 2 10 3" xfId="1239"/>
    <cellStyle name="Entrée 2 3 2 10 3 2" xfId="1240"/>
    <cellStyle name="Entrée 2 3 2 10 4" xfId="1241"/>
    <cellStyle name="Entrée 2 3 2 11" xfId="1242"/>
    <cellStyle name="Entrée 2 3 2 11 2" xfId="1243"/>
    <cellStyle name="Entrée 2 3 2 11 2 2" xfId="1244"/>
    <cellStyle name="Entrée 2 3 2 11 3" xfId="1245"/>
    <cellStyle name="Entrée 2 3 2 12" xfId="1246"/>
    <cellStyle name="Entrée 2 3 2 12 2" xfId="1247"/>
    <cellStyle name="Entrée 2 3 2 12 2 2" xfId="1248"/>
    <cellStyle name="Entrée 2 3 2 12 3" xfId="1249"/>
    <cellStyle name="Entrée 2 3 2 13" xfId="1250"/>
    <cellStyle name="Entrée 2 3 2 13 2" xfId="1251"/>
    <cellStyle name="Entrée 2 3 2 13 2 2" xfId="1252"/>
    <cellStyle name="Entrée 2 3 2 13 3" xfId="1253"/>
    <cellStyle name="Entrée 2 3 2 14" xfId="1254"/>
    <cellStyle name="Entrée 2 3 2 14 2" xfId="1255"/>
    <cellStyle name="Entrée 2 3 2 14 2 2" xfId="1256"/>
    <cellStyle name="Entrée 2 3 2 14 3" xfId="1257"/>
    <cellStyle name="Entrée 2 3 2 15" xfId="1258"/>
    <cellStyle name="Entrée 2 3 2 15 2" xfId="1259"/>
    <cellStyle name="Entrée 2 3 2 15 2 2" xfId="1260"/>
    <cellStyle name="Entrée 2 3 2 15 3" xfId="1261"/>
    <cellStyle name="Entrée 2 3 2 16" xfId="1262"/>
    <cellStyle name="Entrée 2 3 2 16 2" xfId="1263"/>
    <cellStyle name="Entrée 2 3 2 16 2 2" xfId="1264"/>
    <cellStyle name="Entrée 2 3 2 16 3" xfId="1265"/>
    <cellStyle name="Entrée 2 3 2 17" xfId="1266"/>
    <cellStyle name="Entrée 2 3 2 17 2" xfId="1267"/>
    <cellStyle name="Entrée 2 3 2 17 2 2" xfId="1268"/>
    <cellStyle name="Entrée 2 3 2 17 3" xfId="1269"/>
    <cellStyle name="Entrée 2 3 2 18" xfId="1270"/>
    <cellStyle name="Entrée 2 3 2 18 2" xfId="1271"/>
    <cellStyle name="Entrée 2 3 2 18 2 2" xfId="1272"/>
    <cellStyle name="Entrée 2 3 2 18 3" xfId="1273"/>
    <cellStyle name="Entrée 2 3 2 19" xfId="1274"/>
    <cellStyle name="Entrée 2 3 2 19 2" xfId="1275"/>
    <cellStyle name="Entrée 2 3 2 2" xfId="1276"/>
    <cellStyle name="Entrée 2 3 2 2 10" xfId="1277"/>
    <cellStyle name="Entrée 2 3 2 2 2" xfId="1278"/>
    <cellStyle name="Entrée 2 3 2 2 2 2" xfId="1279"/>
    <cellStyle name="Entrée 2 3 2 2 2 2 2" xfId="1280"/>
    <cellStyle name="Entrée 2 3 2 2 2 3" xfId="1281"/>
    <cellStyle name="Entrée 2 3 2 2 2 3 2" xfId="1282"/>
    <cellStyle name="Entrée 2 3 2 2 2 4" xfId="1283"/>
    <cellStyle name="Entrée 2 3 2 2 3" xfId="1284"/>
    <cellStyle name="Entrée 2 3 2 2 3 2" xfId="1285"/>
    <cellStyle name="Entrée 2 3 2 2 3 2 2" xfId="1286"/>
    <cellStyle name="Entrée 2 3 2 2 3 3" xfId="1287"/>
    <cellStyle name="Entrée 2 3 2 2 3 3 2" xfId="1288"/>
    <cellStyle name="Entrée 2 3 2 2 3 4" xfId="1289"/>
    <cellStyle name="Entrée 2 3 2 2 4" xfId="1290"/>
    <cellStyle name="Entrée 2 3 2 2 4 2" xfId="1291"/>
    <cellStyle name="Entrée 2 3 2 2 4 2 2" xfId="1292"/>
    <cellStyle name="Entrée 2 3 2 2 4 3" xfId="1293"/>
    <cellStyle name="Entrée 2 3 2 2 4 3 2" xfId="1294"/>
    <cellStyle name="Entrée 2 3 2 2 4 4" xfId="1295"/>
    <cellStyle name="Entrée 2 3 2 2 5" xfId="1296"/>
    <cellStyle name="Entrée 2 3 2 2 5 2" xfId="1297"/>
    <cellStyle name="Entrée 2 3 2 2 5 2 2" xfId="1298"/>
    <cellStyle name="Entrée 2 3 2 2 5 3" xfId="1299"/>
    <cellStyle name="Entrée 2 3 2 2 5 3 2" xfId="1300"/>
    <cellStyle name="Entrée 2 3 2 2 5 4" xfId="1301"/>
    <cellStyle name="Entrée 2 3 2 2 6" xfId="1302"/>
    <cellStyle name="Entrée 2 3 2 2 6 2" xfId="1303"/>
    <cellStyle name="Entrée 2 3 2 2 6 2 2" xfId="1304"/>
    <cellStyle name="Entrée 2 3 2 2 6 3" xfId="1305"/>
    <cellStyle name="Entrée 2 3 2 2 6 3 2" xfId="1306"/>
    <cellStyle name="Entrée 2 3 2 2 6 4" xfId="1307"/>
    <cellStyle name="Entrée 2 3 2 2 7" xfId="1308"/>
    <cellStyle name="Entrée 2 3 2 2 7 2" xfId="1309"/>
    <cellStyle name="Entrée 2 3 2 2 7 2 2" xfId="1310"/>
    <cellStyle name="Entrée 2 3 2 2 7 3" xfId="1311"/>
    <cellStyle name="Entrée 2 3 2 2 7 3 2" xfId="1312"/>
    <cellStyle name="Entrée 2 3 2 2 7 4" xfId="1313"/>
    <cellStyle name="Entrée 2 3 2 2 8" xfId="1314"/>
    <cellStyle name="Entrée 2 3 2 2 8 2" xfId="1315"/>
    <cellStyle name="Entrée 2 3 2 2 9" xfId="1316"/>
    <cellStyle name="Entrée 2 3 2 2 9 2" xfId="1317"/>
    <cellStyle name="Entrée 2 3 2 20" xfId="1318"/>
    <cellStyle name="Entrée 2 3 2 20 2" xfId="1319"/>
    <cellStyle name="Entrée 2 3 2 21" xfId="1320"/>
    <cellStyle name="Entrée 2 3 2 21 2" xfId="1321"/>
    <cellStyle name="Entrée 2 3 2 22" xfId="1322"/>
    <cellStyle name="Entrée 2 3 2 22 2" xfId="1323"/>
    <cellStyle name="Entrée 2 3 2 23" xfId="1324"/>
    <cellStyle name="Entrée 2 3 2 24" xfId="1325"/>
    <cellStyle name="Entrée 2 3 2 3" xfId="1326"/>
    <cellStyle name="Entrée 2 3 2 3 2" xfId="1327"/>
    <cellStyle name="Entrée 2 3 2 3 2 2" xfId="1328"/>
    <cellStyle name="Entrée 2 3 2 3 3" xfId="1329"/>
    <cellStyle name="Entrée 2 3 2 3 3 2" xfId="1330"/>
    <cellStyle name="Entrée 2 3 2 3 4" xfId="1331"/>
    <cellStyle name="Entrée 2 3 2 4" xfId="1332"/>
    <cellStyle name="Entrée 2 3 2 4 2" xfId="1333"/>
    <cellStyle name="Entrée 2 3 2 4 2 2" xfId="1334"/>
    <cellStyle name="Entrée 2 3 2 4 3" xfId="1335"/>
    <cellStyle name="Entrée 2 3 2 4 3 2" xfId="1336"/>
    <cellStyle name="Entrée 2 3 2 4 4" xfId="1337"/>
    <cellStyle name="Entrée 2 3 2 5" xfId="1338"/>
    <cellStyle name="Entrée 2 3 2 5 2" xfId="1339"/>
    <cellStyle name="Entrée 2 3 2 5 2 2" xfId="1340"/>
    <cellStyle name="Entrée 2 3 2 5 3" xfId="1341"/>
    <cellStyle name="Entrée 2 3 2 5 3 2" xfId="1342"/>
    <cellStyle name="Entrée 2 3 2 5 4" xfId="1343"/>
    <cellStyle name="Entrée 2 3 2 6" xfId="1344"/>
    <cellStyle name="Entrée 2 3 2 6 2" xfId="1345"/>
    <cellStyle name="Entrée 2 3 2 6 2 2" xfId="1346"/>
    <cellStyle name="Entrée 2 3 2 6 3" xfId="1347"/>
    <cellStyle name="Entrée 2 3 2 6 3 2" xfId="1348"/>
    <cellStyle name="Entrée 2 3 2 6 4" xfId="1349"/>
    <cellStyle name="Entrée 2 3 2 7" xfId="1350"/>
    <cellStyle name="Entrée 2 3 2 7 2" xfId="1351"/>
    <cellStyle name="Entrée 2 3 2 7 2 2" xfId="1352"/>
    <cellStyle name="Entrée 2 3 2 7 3" xfId="1353"/>
    <cellStyle name="Entrée 2 3 2 7 3 2" xfId="1354"/>
    <cellStyle name="Entrée 2 3 2 7 4" xfId="1355"/>
    <cellStyle name="Entrée 2 3 2 8" xfId="1356"/>
    <cellStyle name="Entrée 2 3 2 8 2" xfId="1357"/>
    <cellStyle name="Entrée 2 3 2 8 2 2" xfId="1358"/>
    <cellStyle name="Entrée 2 3 2 8 3" xfId="1359"/>
    <cellStyle name="Entrée 2 3 2 8 3 2" xfId="1360"/>
    <cellStyle name="Entrée 2 3 2 8 4" xfId="1361"/>
    <cellStyle name="Entrée 2 3 2 9" xfId="1362"/>
    <cellStyle name="Entrée 2 3 2 9 2" xfId="1363"/>
    <cellStyle name="Entrée 2 3 2 9 2 2" xfId="1364"/>
    <cellStyle name="Entrée 2 3 2 9 3" xfId="1365"/>
    <cellStyle name="Entrée 2 3 2 9 3 2" xfId="1366"/>
    <cellStyle name="Entrée 2 3 2 9 4" xfId="1367"/>
    <cellStyle name="Entrée 2 4" xfId="3877"/>
    <cellStyle name="Entrée 2 5" xfId="1232"/>
    <cellStyle name="Entrée 3" xfId="1368"/>
    <cellStyle name="Entrée 3 2" xfId="1369"/>
    <cellStyle name="Entrée 4" xfId="1370"/>
    <cellStyle name="Entrée 5" xfId="1371"/>
    <cellStyle name="Entrée 5 2" xfId="1372"/>
    <cellStyle name="Entrée 5 2 10" xfId="1373"/>
    <cellStyle name="Entrée 5 2 10 2" xfId="1374"/>
    <cellStyle name="Entrée 5 2 10 2 2" xfId="1375"/>
    <cellStyle name="Entrée 5 2 10 3" xfId="1376"/>
    <cellStyle name="Entrée 5 2 10 3 2" xfId="1377"/>
    <cellStyle name="Entrée 5 2 10 4" xfId="1378"/>
    <cellStyle name="Entrée 5 2 11" xfId="1379"/>
    <cellStyle name="Entrée 5 2 11 2" xfId="1380"/>
    <cellStyle name="Entrée 5 2 11 2 2" xfId="1381"/>
    <cellStyle name="Entrée 5 2 11 3" xfId="1382"/>
    <cellStyle name="Entrée 5 2 11 3 2" xfId="1383"/>
    <cellStyle name="Entrée 5 2 11 4" xfId="1384"/>
    <cellStyle name="Entrée 5 2 12" xfId="1385"/>
    <cellStyle name="Entrée 5 2 12 2" xfId="1386"/>
    <cellStyle name="Entrée 5 2 12 2 2" xfId="1387"/>
    <cellStyle name="Entrée 5 2 12 3" xfId="1388"/>
    <cellStyle name="Entrée 5 2 13" xfId="1389"/>
    <cellStyle name="Entrée 5 2 13 2" xfId="1390"/>
    <cellStyle name="Entrée 5 2 13 2 2" xfId="1391"/>
    <cellStyle name="Entrée 5 2 13 3" xfId="1392"/>
    <cellStyle name="Entrée 5 2 14" xfId="1393"/>
    <cellStyle name="Entrée 5 2 14 2" xfId="1394"/>
    <cellStyle name="Entrée 5 2 14 2 2" xfId="1395"/>
    <cellStyle name="Entrée 5 2 14 3" xfId="1396"/>
    <cellStyle name="Entrée 5 2 15" xfId="1397"/>
    <cellStyle name="Entrée 5 2 15 2" xfId="1398"/>
    <cellStyle name="Entrée 5 2 15 2 2" xfId="1399"/>
    <cellStyle name="Entrée 5 2 15 3" xfId="1400"/>
    <cellStyle name="Entrée 5 2 16" xfId="1401"/>
    <cellStyle name="Entrée 5 2 16 2" xfId="1402"/>
    <cellStyle name="Entrée 5 2 16 2 2" xfId="1403"/>
    <cellStyle name="Entrée 5 2 16 3" xfId="1404"/>
    <cellStyle name="Entrée 5 2 17" xfId="1405"/>
    <cellStyle name="Entrée 5 2 17 2" xfId="1406"/>
    <cellStyle name="Entrée 5 2 17 2 2" xfId="1407"/>
    <cellStyle name="Entrée 5 2 17 3" xfId="1408"/>
    <cellStyle name="Entrée 5 2 18" xfId="1409"/>
    <cellStyle name="Entrée 5 2 18 2" xfId="1410"/>
    <cellStyle name="Entrée 5 2 18 2 2" xfId="1411"/>
    <cellStyle name="Entrée 5 2 18 3" xfId="1412"/>
    <cellStyle name="Entrée 5 2 19" xfId="1413"/>
    <cellStyle name="Entrée 5 2 19 2" xfId="1414"/>
    <cellStyle name="Entrée 5 2 19 2 2" xfId="1415"/>
    <cellStyle name="Entrée 5 2 19 3" xfId="1416"/>
    <cellStyle name="Entrée 5 2 2" xfId="1417"/>
    <cellStyle name="Entrée 5 2 2 10" xfId="1418"/>
    <cellStyle name="Entrée 5 2 2 10 2" xfId="1419"/>
    <cellStyle name="Entrée 5 2 2 10 2 2" xfId="1420"/>
    <cellStyle name="Entrée 5 2 2 10 3" xfId="1421"/>
    <cellStyle name="Entrée 5 2 2 11" xfId="1422"/>
    <cellStyle name="Entrée 5 2 2 11 2" xfId="1423"/>
    <cellStyle name="Entrée 5 2 2 11 2 2" xfId="1424"/>
    <cellStyle name="Entrée 5 2 2 11 3" xfId="1425"/>
    <cellStyle name="Entrée 5 2 2 12" xfId="1426"/>
    <cellStyle name="Entrée 5 2 2 12 2" xfId="1427"/>
    <cellStyle name="Entrée 5 2 2 12 2 2" xfId="1428"/>
    <cellStyle name="Entrée 5 2 2 12 3" xfId="1429"/>
    <cellStyle name="Entrée 5 2 2 2" xfId="1430"/>
    <cellStyle name="Entrée 5 2 2 2 2" xfId="1431"/>
    <cellStyle name="Entrée 5 2 2 2 2 2" xfId="1432"/>
    <cellStyle name="Entrée 5 2 2 2 3" xfId="1433"/>
    <cellStyle name="Entrée 5 2 2 2 3 2" xfId="1434"/>
    <cellStyle name="Entrée 5 2 2 2 4" xfId="1435"/>
    <cellStyle name="Entrée 5 2 2 3" xfId="1436"/>
    <cellStyle name="Entrée 5 2 2 3 2" xfId="1437"/>
    <cellStyle name="Entrée 5 2 2 3 2 2" xfId="1438"/>
    <cellStyle name="Entrée 5 2 2 3 3" xfId="1439"/>
    <cellStyle name="Entrée 5 2 2 3 3 2" xfId="1440"/>
    <cellStyle name="Entrée 5 2 2 3 4" xfId="1441"/>
    <cellStyle name="Entrée 5 2 2 4" xfId="1442"/>
    <cellStyle name="Entrée 5 2 2 4 2" xfId="1443"/>
    <cellStyle name="Entrée 5 2 2 4 2 2" xfId="1444"/>
    <cellStyle name="Entrée 5 2 2 4 3" xfId="1445"/>
    <cellStyle name="Entrée 5 2 2 4 3 2" xfId="1446"/>
    <cellStyle name="Entrée 5 2 2 4 4" xfId="1447"/>
    <cellStyle name="Entrée 5 2 2 5" xfId="1448"/>
    <cellStyle name="Entrée 5 2 2 5 2" xfId="1449"/>
    <cellStyle name="Entrée 5 2 2 5 2 2" xfId="1450"/>
    <cellStyle name="Entrée 5 2 2 5 3" xfId="1451"/>
    <cellStyle name="Entrée 5 2 2 6" xfId="1452"/>
    <cellStyle name="Entrée 5 2 2 6 2" xfId="1453"/>
    <cellStyle name="Entrée 5 2 2 6 2 2" xfId="1454"/>
    <cellStyle name="Entrée 5 2 2 6 3" xfId="1455"/>
    <cellStyle name="Entrée 5 2 2 7" xfId="1456"/>
    <cellStyle name="Entrée 5 2 2 7 2" xfId="1457"/>
    <cellStyle name="Entrée 5 2 2 7 2 2" xfId="1458"/>
    <cellStyle name="Entrée 5 2 2 7 3" xfId="1459"/>
    <cellStyle name="Entrée 5 2 2 8" xfId="1460"/>
    <cellStyle name="Entrée 5 2 2 8 2" xfId="1461"/>
    <cellStyle name="Entrée 5 2 2 8 2 2" xfId="1462"/>
    <cellStyle name="Entrée 5 2 2 8 3" xfId="1463"/>
    <cellStyle name="Entrée 5 2 2 9" xfId="1464"/>
    <cellStyle name="Entrée 5 2 2 9 2" xfId="1465"/>
    <cellStyle name="Entrée 5 2 2 9 2 2" xfId="1466"/>
    <cellStyle name="Entrée 5 2 2 9 3" xfId="1467"/>
    <cellStyle name="Entrée 5 2 20" xfId="1468"/>
    <cellStyle name="Entrée 5 2 20 2" xfId="1469"/>
    <cellStyle name="Entrée 5 2 21" xfId="1470"/>
    <cellStyle name="Entrée 5 2 21 2" xfId="1471"/>
    <cellStyle name="Entrée 5 2 22" xfId="1472"/>
    <cellStyle name="Entrée 5 2 22 2" xfId="1473"/>
    <cellStyle name="Entrée 5 2 23" xfId="1474"/>
    <cellStyle name="Entrée 5 2 23 2" xfId="1475"/>
    <cellStyle name="Entrée 5 2 24" xfId="1476"/>
    <cellStyle name="Entrée 5 2 25" xfId="1477"/>
    <cellStyle name="Entrée 5 2 3" xfId="1478"/>
    <cellStyle name="Entrée 5 2 3 10" xfId="1479"/>
    <cellStyle name="Entrée 5 2 3 2" xfId="1480"/>
    <cellStyle name="Entrée 5 2 3 2 2" xfId="1481"/>
    <cellStyle name="Entrée 5 2 3 2 2 2" xfId="1482"/>
    <cellStyle name="Entrée 5 2 3 2 3" xfId="1483"/>
    <cellStyle name="Entrée 5 2 3 2 3 2" xfId="1484"/>
    <cellStyle name="Entrée 5 2 3 2 4" xfId="1485"/>
    <cellStyle name="Entrée 5 2 3 3" xfId="1486"/>
    <cellStyle name="Entrée 5 2 3 3 2" xfId="1487"/>
    <cellStyle name="Entrée 5 2 3 3 2 2" xfId="1488"/>
    <cellStyle name="Entrée 5 2 3 3 3" xfId="1489"/>
    <cellStyle name="Entrée 5 2 3 3 3 2" xfId="1490"/>
    <cellStyle name="Entrée 5 2 3 3 4" xfId="1491"/>
    <cellStyle name="Entrée 5 2 3 4" xfId="1492"/>
    <cellStyle name="Entrée 5 2 3 4 2" xfId="1493"/>
    <cellStyle name="Entrée 5 2 3 4 2 2" xfId="1494"/>
    <cellStyle name="Entrée 5 2 3 4 3" xfId="1495"/>
    <cellStyle name="Entrée 5 2 3 4 3 2" xfId="1496"/>
    <cellStyle name="Entrée 5 2 3 4 4" xfId="1497"/>
    <cellStyle name="Entrée 5 2 3 5" xfId="1498"/>
    <cellStyle name="Entrée 5 2 3 5 2" xfId="1499"/>
    <cellStyle name="Entrée 5 2 3 5 2 2" xfId="1500"/>
    <cellStyle name="Entrée 5 2 3 5 3" xfId="1501"/>
    <cellStyle name="Entrée 5 2 3 5 3 2" xfId="1502"/>
    <cellStyle name="Entrée 5 2 3 5 4" xfId="1503"/>
    <cellStyle name="Entrée 5 2 3 6" xfId="1504"/>
    <cellStyle name="Entrée 5 2 3 6 2" xfId="1505"/>
    <cellStyle name="Entrée 5 2 3 6 2 2" xfId="1506"/>
    <cellStyle name="Entrée 5 2 3 6 3" xfId="1507"/>
    <cellStyle name="Entrée 5 2 3 6 3 2" xfId="1508"/>
    <cellStyle name="Entrée 5 2 3 6 4" xfId="1509"/>
    <cellStyle name="Entrée 5 2 3 7" xfId="1510"/>
    <cellStyle name="Entrée 5 2 3 7 2" xfId="1511"/>
    <cellStyle name="Entrée 5 2 3 7 2 2" xfId="1512"/>
    <cellStyle name="Entrée 5 2 3 7 3" xfId="1513"/>
    <cellStyle name="Entrée 5 2 3 7 3 2" xfId="1514"/>
    <cellStyle name="Entrée 5 2 3 7 4" xfId="1515"/>
    <cellStyle name="Entrée 5 2 3 8" xfId="1516"/>
    <cellStyle name="Entrée 5 2 3 8 2" xfId="1517"/>
    <cellStyle name="Entrée 5 2 3 9" xfId="1518"/>
    <cellStyle name="Entrée 5 2 3 9 2" xfId="1519"/>
    <cellStyle name="Entrée 5 2 4" xfId="1520"/>
    <cellStyle name="Entrée 5 2 4 2" xfId="1521"/>
    <cellStyle name="Entrée 5 2 4 2 2" xfId="1522"/>
    <cellStyle name="Entrée 5 2 4 3" xfId="1523"/>
    <cellStyle name="Entrée 5 2 4 3 2" xfId="1524"/>
    <cellStyle name="Entrée 5 2 4 4" xfId="1525"/>
    <cellStyle name="Entrée 5 2 5" xfId="1526"/>
    <cellStyle name="Entrée 5 2 5 2" xfId="1527"/>
    <cellStyle name="Entrée 5 2 5 2 2" xfId="1528"/>
    <cellStyle name="Entrée 5 2 5 3" xfId="1529"/>
    <cellStyle name="Entrée 5 2 5 3 2" xfId="1530"/>
    <cellStyle name="Entrée 5 2 5 4" xfId="1531"/>
    <cellStyle name="Entrée 5 2 6" xfId="1532"/>
    <cellStyle name="Entrée 5 2 6 2" xfId="1533"/>
    <cellStyle name="Entrée 5 2 6 2 2" xfId="1534"/>
    <cellStyle name="Entrée 5 2 6 3" xfId="1535"/>
    <cellStyle name="Entrée 5 2 6 3 2" xfId="1536"/>
    <cellStyle name="Entrée 5 2 6 4" xfId="1537"/>
    <cellStyle name="Entrée 5 2 7" xfId="1538"/>
    <cellStyle name="Entrée 5 2 7 2" xfId="1539"/>
    <cellStyle name="Entrée 5 2 7 2 2" xfId="1540"/>
    <cellStyle name="Entrée 5 2 7 3" xfId="1541"/>
    <cellStyle name="Entrée 5 2 7 3 2" xfId="1542"/>
    <cellStyle name="Entrée 5 2 7 4" xfId="1543"/>
    <cellStyle name="Entrée 5 2 8" xfId="1544"/>
    <cellStyle name="Entrée 5 2 8 2" xfId="1545"/>
    <cellStyle name="Entrée 5 2 8 2 2" xfId="1546"/>
    <cellStyle name="Entrée 5 2 8 3" xfId="1547"/>
    <cellStyle name="Entrée 5 2 8 3 2" xfId="1548"/>
    <cellStyle name="Entrée 5 2 8 4" xfId="1549"/>
    <cellStyle name="Entrée 5 2 9" xfId="1550"/>
    <cellStyle name="Entrée 5 2 9 2" xfId="1551"/>
    <cellStyle name="Entrée 5 2 9 2 2" xfId="1552"/>
    <cellStyle name="Entrée 5 2 9 3" xfId="1553"/>
    <cellStyle name="Entrée 5 2 9 3 2" xfId="1554"/>
    <cellStyle name="Entrée 5 2 9 4" xfId="1555"/>
    <cellStyle name="Entrée 6" xfId="1556"/>
    <cellStyle name="Entrée 7" xfId="1557"/>
    <cellStyle name="Entrée 8" xfId="2418"/>
    <cellStyle name="Entrée 9" xfId="2491"/>
    <cellStyle name="Euro" xfId="30"/>
    <cellStyle name="Euro 1" xfId="104"/>
    <cellStyle name="Euro 2" xfId="105"/>
    <cellStyle name="Euro 2 2" xfId="2419"/>
    <cellStyle name="Euro 3" xfId="2420"/>
    <cellStyle name="Euro 4" xfId="2492"/>
    <cellStyle name="Euro 5" xfId="1558"/>
    <cellStyle name="Insatisfaisant 1" xfId="106"/>
    <cellStyle name="Insatisfaisant 10" xfId="1559"/>
    <cellStyle name="Insatisfaisant 2" xfId="107"/>
    <cellStyle name="Insatisfaisant 2 2" xfId="1561"/>
    <cellStyle name="Insatisfaisant 2 3" xfId="1562"/>
    <cellStyle name="Insatisfaisant 2 4" xfId="3878"/>
    <cellStyle name="Insatisfaisant 2 5" xfId="1560"/>
    <cellStyle name="Insatisfaisant 3" xfId="1563"/>
    <cellStyle name="Insatisfaisant 3 2" xfId="1564"/>
    <cellStyle name="Insatisfaisant 4" xfId="1565"/>
    <cellStyle name="Insatisfaisant 5" xfId="1566"/>
    <cellStyle name="Insatisfaisant 6" xfId="1567"/>
    <cellStyle name="Insatisfaisant 7" xfId="1568"/>
    <cellStyle name="Insatisfaisant 8" xfId="2421"/>
    <cellStyle name="Insatisfaisant 9" xfId="2493"/>
    <cellStyle name="Lien hypertexte 2" xfId="2494"/>
    <cellStyle name="Lien hypertexte 3" xfId="2495"/>
    <cellStyle name="Milliers 2" xfId="1569"/>
    <cellStyle name="Milliers 2 2" xfId="2422"/>
    <cellStyle name="Milliers 2 3" xfId="2423"/>
    <cellStyle name="Milliers 3" xfId="2424"/>
    <cellStyle name="Milliers 4" xfId="2425"/>
    <cellStyle name="Milliers 5" xfId="2426"/>
    <cellStyle name="Milliers 6" xfId="2375"/>
    <cellStyle name="Monétaire 2" xfId="1570"/>
    <cellStyle name="Neutre 1" xfId="108"/>
    <cellStyle name="Neutre 10" xfId="1571"/>
    <cellStyle name="Neutre 2" xfId="109"/>
    <cellStyle name="Neutre 2 2" xfId="1573"/>
    <cellStyle name="Neutre 2 3" xfId="1574"/>
    <cellStyle name="Neutre 2 4" xfId="3879"/>
    <cellStyle name="Neutre 2 5" xfId="1572"/>
    <cellStyle name="Neutre 3" xfId="1575"/>
    <cellStyle name="Neutre 3 2" xfId="1576"/>
    <cellStyle name="Neutre 4" xfId="1577"/>
    <cellStyle name="Neutre 5" xfId="1578"/>
    <cellStyle name="Neutre 6" xfId="1579"/>
    <cellStyle name="Neutre 7" xfId="1580"/>
    <cellStyle name="Neutre 8" xfId="2427"/>
    <cellStyle name="Neutre 9" xfId="2496"/>
    <cellStyle name="Normal 10" xfId="1581"/>
    <cellStyle name="Normal 10 2" xfId="2527"/>
    <cellStyle name="Normal 11" xfId="1582"/>
    <cellStyle name="Normal 11 2" xfId="2555"/>
    <cellStyle name="Normal 12" xfId="1583"/>
    <cellStyle name="Normal 12 2" xfId="3156"/>
    <cellStyle name="Normal 12 2 2" xfId="4520"/>
    <cellStyle name="Normal 12 2 2 2" xfId="7405"/>
    <cellStyle name="Normal 12 2 2 2 2" xfId="13205"/>
    <cellStyle name="Normal 12 2 2 2 2 2" xfId="30723"/>
    <cellStyle name="Normal 12 2 2 2 2 3" xfId="42323"/>
    <cellStyle name="Normal 12 2 2 2 3" xfId="19005"/>
    <cellStyle name="Normal 12 2 2 2 4" xfId="24923"/>
    <cellStyle name="Normal 12 2 2 2 5" xfId="36523"/>
    <cellStyle name="Normal 12 2 2 3" xfId="10320"/>
    <cellStyle name="Normal 12 2 2 3 2" xfId="27838"/>
    <cellStyle name="Normal 12 2 2 3 3" xfId="39438"/>
    <cellStyle name="Normal 12 2 2 4" xfId="16120"/>
    <cellStyle name="Normal 12 2 2 5" xfId="22038"/>
    <cellStyle name="Normal 12 2 2 6" xfId="33638"/>
    <cellStyle name="Normal 12 2 3" xfId="6082"/>
    <cellStyle name="Normal 12 2 3 2" xfId="11882"/>
    <cellStyle name="Normal 12 2 3 2 2" xfId="29400"/>
    <cellStyle name="Normal 12 2 3 2 3" xfId="41000"/>
    <cellStyle name="Normal 12 2 3 3" xfId="17682"/>
    <cellStyle name="Normal 12 2 3 4" xfId="23600"/>
    <cellStyle name="Normal 12 2 3 5" xfId="35200"/>
    <cellStyle name="Normal 12 2 4" xfId="8997"/>
    <cellStyle name="Normal 12 2 4 2" xfId="26515"/>
    <cellStyle name="Normal 12 2 4 3" xfId="38115"/>
    <cellStyle name="Normal 12 2 5" xfId="14797"/>
    <cellStyle name="Normal 12 2 6" xfId="20716"/>
    <cellStyle name="Normal 12 2 7" xfId="32315"/>
    <cellStyle name="Normal 12 3" xfId="3979"/>
    <cellStyle name="Normal 12 3 2" xfId="6864"/>
    <cellStyle name="Normal 12 3 2 2" xfId="12664"/>
    <cellStyle name="Normal 12 3 2 2 2" xfId="30182"/>
    <cellStyle name="Normal 12 3 2 2 3" xfId="41782"/>
    <cellStyle name="Normal 12 3 2 3" xfId="18464"/>
    <cellStyle name="Normal 12 3 2 4" xfId="24382"/>
    <cellStyle name="Normal 12 3 2 5" xfId="35982"/>
    <cellStyle name="Normal 12 3 3" xfId="9779"/>
    <cellStyle name="Normal 12 3 3 2" xfId="27297"/>
    <cellStyle name="Normal 12 3 3 3" xfId="38897"/>
    <cellStyle name="Normal 12 3 4" xfId="15579"/>
    <cellStyle name="Normal 12 3 5" xfId="21497"/>
    <cellStyle name="Normal 12 3 6" xfId="33097"/>
    <cellStyle name="Normal 12 4" xfId="5541"/>
    <cellStyle name="Normal 12 4 2" xfId="11341"/>
    <cellStyle name="Normal 12 4 2 2" xfId="28859"/>
    <cellStyle name="Normal 12 4 2 3" xfId="40459"/>
    <cellStyle name="Normal 12 4 3" xfId="17141"/>
    <cellStyle name="Normal 12 4 4" xfId="23059"/>
    <cellStyle name="Normal 12 4 5" xfId="34659"/>
    <cellStyle name="Normal 12 5" xfId="8456"/>
    <cellStyle name="Normal 12 5 2" xfId="25974"/>
    <cellStyle name="Normal 12 5 3" xfId="37574"/>
    <cellStyle name="Normal 12 6" xfId="14256"/>
    <cellStyle name="Normal 12 7" xfId="20175"/>
    <cellStyle name="Normal 12 8" xfId="31774"/>
    <cellStyle name="Normal 13" xfId="1584"/>
    <cellStyle name="Normal 13 2" xfId="3848"/>
    <cellStyle name="Normal 14" xfId="2376"/>
    <cellStyle name="Normal 14 2" xfId="6773"/>
    <cellStyle name="Normal 14 2 2" xfId="12573"/>
    <cellStyle name="Normal 14 2 2 2" xfId="30091"/>
    <cellStyle name="Normal 14 2 2 3" xfId="41691"/>
    <cellStyle name="Normal 14 2 3" xfId="18373"/>
    <cellStyle name="Normal 14 2 4" xfId="24291"/>
    <cellStyle name="Normal 14 2 5" xfId="35891"/>
    <cellStyle name="Normal 14 3" xfId="9688"/>
    <cellStyle name="Normal 14 3 2" xfId="27206"/>
    <cellStyle name="Normal 14 3 3" xfId="38806"/>
    <cellStyle name="Normal 14 4" xfId="15488"/>
    <cellStyle name="Normal 14 5" xfId="3847"/>
    <cellStyle name="Normal 14 6" xfId="33006"/>
    <cellStyle name="Normal 15" xfId="2380"/>
    <cellStyle name="Normal 16" xfId="2378"/>
    <cellStyle name="Normal 17" xfId="2379"/>
    <cellStyle name="Normal 18" xfId="2377"/>
    <cellStyle name="Normal 19" xfId="2455"/>
    <cellStyle name="Normal 2" xfId="1585"/>
    <cellStyle name="Normal 2 2" xfId="1586"/>
    <cellStyle name="Normal 2 2 2" xfId="2428"/>
    <cellStyle name="Normal 2 2 3" xfId="2429"/>
    <cellStyle name="Normal 2 3" xfId="1587"/>
    <cellStyle name="Normal 2 3 2" xfId="2498"/>
    <cellStyle name="Normal 2 4" xfId="1588"/>
    <cellStyle name="Normal 2 5" xfId="2430"/>
    <cellStyle name="Normal 2 6" xfId="1589"/>
    <cellStyle name="Normal 2 6 2" xfId="2431"/>
    <cellStyle name="Normal 2 7" xfId="2497"/>
    <cellStyle name="Normal 20" xfId="43284"/>
    <cellStyle name="Normal 21" xfId="43285"/>
    <cellStyle name="Normal 22" xfId="146"/>
    <cellStyle name="Normal 3" xfId="1590"/>
    <cellStyle name="Normal 3 2" xfId="1591"/>
    <cellStyle name="Normal 3 2 2" xfId="2432"/>
    <cellStyle name="Normal 3 2 3" xfId="2499"/>
    <cellStyle name="Normal 3 3" xfId="2433"/>
    <cellStyle name="Normal 4" xfId="1592"/>
    <cellStyle name="Normal 4 10" xfId="2537"/>
    <cellStyle name="Normal 4 10 10" xfId="2988"/>
    <cellStyle name="Normal 4 10 10 2" xfId="3159"/>
    <cellStyle name="Normal 4 10 10 2 2" xfId="4523"/>
    <cellStyle name="Normal 4 10 10 2 2 2" xfId="7408"/>
    <cellStyle name="Normal 4 10 10 2 2 2 2" xfId="13208"/>
    <cellStyle name="Normal 4 10 10 2 2 2 2 2" xfId="30726"/>
    <cellStyle name="Normal 4 10 10 2 2 2 2 3" xfId="42326"/>
    <cellStyle name="Normal 4 10 10 2 2 2 3" xfId="19008"/>
    <cellStyle name="Normal 4 10 10 2 2 2 4" xfId="24926"/>
    <cellStyle name="Normal 4 10 10 2 2 2 5" xfId="36526"/>
    <cellStyle name="Normal 4 10 10 2 2 3" xfId="10323"/>
    <cellStyle name="Normal 4 10 10 2 2 3 2" xfId="27841"/>
    <cellStyle name="Normal 4 10 10 2 2 3 3" xfId="39441"/>
    <cellStyle name="Normal 4 10 10 2 2 4" xfId="16123"/>
    <cellStyle name="Normal 4 10 10 2 2 5" xfId="22041"/>
    <cellStyle name="Normal 4 10 10 2 2 6" xfId="33641"/>
    <cellStyle name="Normal 4 10 10 2 3" xfId="6085"/>
    <cellStyle name="Normal 4 10 10 2 3 2" xfId="11885"/>
    <cellStyle name="Normal 4 10 10 2 3 2 2" xfId="29403"/>
    <cellStyle name="Normal 4 10 10 2 3 2 3" xfId="41003"/>
    <cellStyle name="Normal 4 10 10 2 3 3" xfId="17685"/>
    <cellStyle name="Normal 4 10 10 2 3 4" xfId="23603"/>
    <cellStyle name="Normal 4 10 10 2 3 5" xfId="35203"/>
    <cellStyle name="Normal 4 10 10 2 4" xfId="9000"/>
    <cellStyle name="Normal 4 10 10 2 4 2" xfId="26518"/>
    <cellStyle name="Normal 4 10 10 2 4 3" xfId="38118"/>
    <cellStyle name="Normal 4 10 10 2 5" xfId="14800"/>
    <cellStyle name="Normal 4 10 10 2 6" xfId="20719"/>
    <cellStyle name="Normal 4 10 10 2 7" xfId="32318"/>
    <cellStyle name="Normal 4 10 10 3" xfId="4352"/>
    <cellStyle name="Normal 4 10 10 3 2" xfId="7237"/>
    <cellStyle name="Normal 4 10 10 3 2 2" xfId="13037"/>
    <cellStyle name="Normal 4 10 10 3 2 2 2" xfId="30555"/>
    <cellStyle name="Normal 4 10 10 3 2 2 3" xfId="42155"/>
    <cellStyle name="Normal 4 10 10 3 2 3" xfId="18837"/>
    <cellStyle name="Normal 4 10 10 3 2 4" xfId="24755"/>
    <cellStyle name="Normal 4 10 10 3 2 5" xfId="36355"/>
    <cellStyle name="Normal 4 10 10 3 3" xfId="10152"/>
    <cellStyle name="Normal 4 10 10 3 3 2" xfId="27670"/>
    <cellStyle name="Normal 4 10 10 3 3 3" xfId="39270"/>
    <cellStyle name="Normal 4 10 10 3 4" xfId="15952"/>
    <cellStyle name="Normal 4 10 10 3 5" xfId="21870"/>
    <cellStyle name="Normal 4 10 10 3 6" xfId="33470"/>
    <cellStyle name="Normal 4 10 10 4" xfId="5914"/>
    <cellStyle name="Normal 4 10 10 4 2" xfId="11714"/>
    <cellStyle name="Normal 4 10 10 4 2 2" xfId="29232"/>
    <cellStyle name="Normal 4 10 10 4 2 3" xfId="40832"/>
    <cellStyle name="Normal 4 10 10 4 3" xfId="17514"/>
    <cellStyle name="Normal 4 10 10 4 4" xfId="23432"/>
    <cellStyle name="Normal 4 10 10 4 5" xfId="35032"/>
    <cellStyle name="Normal 4 10 10 5" xfId="8829"/>
    <cellStyle name="Normal 4 10 10 5 2" xfId="26347"/>
    <cellStyle name="Normal 4 10 10 5 3" xfId="37947"/>
    <cellStyle name="Normal 4 10 10 6" xfId="14629"/>
    <cellStyle name="Normal 4 10 10 7" xfId="20548"/>
    <cellStyle name="Normal 4 10 10 8" xfId="32147"/>
    <cellStyle name="Normal 4 10 11" xfId="3018"/>
    <cellStyle name="Normal 4 10 11 2" xfId="3160"/>
    <cellStyle name="Normal 4 10 11 2 2" xfId="4524"/>
    <cellStyle name="Normal 4 10 11 2 2 2" xfId="7409"/>
    <cellStyle name="Normal 4 10 11 2 2 2 2" xfId="13209"/>
    <cellStyle name="Normal 4 10 11 2 2 2 2 2" xfId="30727"/>
    <cellStyle name="Normal 4 10 11 2 2 2 2 3" xfId="42327"/>
    <cellStyle name="Normal 4 10 11 2 2 2 3" xfId="19009"/>
    <cellStyle name="Normal 4 10 11 2 2 2 4" xfId="24927"/>
    <cellStyle name="Normal 4 10 11 2 2 2 5" xfId="36527"/>
    <cellStyle name="Normal 4 10 11 2 2 3" xfId="10324"/>
    <cellStyle name="Normal 4 10 11 2 2 3 2" xfId="27842"/>
    <cellStyle name="Normal 4 10 11 2 2 3 3" xfId="39442"/>
    <cellStyle name="Normal 4 10 11 2 2 4" xfId="16124"/>
    <cellStyle name="Normal 4 10 11 2 2 5" xfId="22042"/>
    <cellStyle name="Normal 4 10 11 2 2 6" xfId="33642"/>
    <cellStyle name="Normal 4 10 11 2 3" xfId="6086"/>
    <cellStyle name="Normal 4 10 11 2 3 2" xfId="11886"/>
    <cellStyle name="Normal 4 10 11 2 3 2 2" xfId="29404"/>
    <cellStyle name="Normal 4 10 11 2 3 2 3" xfId="41004"/>
    <cellStyle name="Normal 4 10 11 2 3 3" xfId="17686"/>
    <cellStyle name="Normal 4 10 11 2 3 4" xfId="23604"/>
    <cellStyle name="Normal 4 10 11 2 3 5" xfId="35204"/>
    <cellStyle name="Normal 4 10 11 2 4" xfId="9001"/>
    <cellStyle name="Normal 4 10 11 2 4 2" xfId="26519"/>
    <cellStyle name="Normal 4 10 11 2 4 3" xfId="38119"/>
    <cellStyle name="Normal 4 10 11 2 5" xfId="14801"/>
    <cellStyle name="Normal 4 10 11 2 6" xfId="20720"/>
    <cellStyle name="Normal 4 10 11 2 7" xfId="32319"/>
    <cellStyle name="Normal 4 10 11 3" xfId="4382"/>
    <cellStyle name="Normal 4 10 11 3 2" xfId="7267"/>
    <cellStyle name="Normal 4 10 11 3 2 2" xfId="13067"/>
    <cellStyle name="Normal 4 10 11 3 2 2 2" xfId="30585"/>
    <cellStyle name="Normal 4 10 11 3 2 2 3" xfId="42185"/>
    <cellStyle name="Normal 4 10 11 3 2 3" xfId="18867"/>
    <cellStyle name="Normal 4 10 11 3 2 4" xfId="24785"/>
    <cellStyle name="Normal 4 10 11 3 2 5" xfId="36385"/>
    <cellStyle name="Normal 4 10 11 3 3" xfId="10182"/>
    <cellStyle name="Normal 4 10 11 3 3 2" xfId="27700"/>
    <cellStyle name="Normal 4 10 11 3 3 3" xfId="39300"/>
    <cellStyle name="Normal 4 10 11 3 4" xfId="15982"/>
    <cellStyle name="Normal 4 10 11 3 5" xfId="21900"/>
    <cellStyle name="Normal 4 10 11 3 6" xfId="33500"/>
    <cellStyle name="Normal 4 10 11 4" xfId="5944"/>
    <cellStyle name="Normal 4 10 11 4 2" xfId="11744"/>
    <cellStyle name="Normal 4 10 11 4 2 2" xfId="29262"/>
    <cellStyle name="Normal 4 10 11 4 2 3" xfId="40862"/>
    <cellStyle name="Normal 4 10 11 4 3" xfId="17544"/>
    <cellStyle name="Normal 4 10 11 4 4" xfId="23462"/>
    <cellStyle name="Normal 4 10 11 4 5" xfId="35062"/>
    <cellStyle name="Normal 4 10 11 5" xfId="8859"/>
    <cellStyle name="Normal 4 10 11 5 2" xfId="26377"/>
    <cellStyle name="Normal 4 10 11 5 3" xfId="37977"/>
    <cellStyle name="Normal 4 10 11 6" xfId="14659"/>
    <cellStyle name="Normal 4 10 11 7" xfId="20578"/>
    <cellStyle name="Normal 4 10 11 8" xfId="32177"/>
    <cellStyle name="Normal 4 10 12" xfId="3039"/>
    <cellStyle name="Normal 4 10 12 2" xfId="3161"/>
    <cellStyle name="Normal 4 10 12 2 2" xfId="4525"/>
    <cellStyle name="Normal 4 10 12 2 2 2" xfId="7410"/>
    <cellStyle name="Normal 4 10 12 2 2 2 2" xfId="13210"/>
    <cellStyle name="Normal 4 10 12 2 2 2 2 2" xfId="30728"/>
    <cellStyle name="Normal 4 10 12 2 2 2 2 3" xfId="42328"/>
    <cellStyle name="Normal 4 10 12 2 2 2 3" xfId="19010"/>
    <cellStyle name="Normal 4 10 12 2 2 2 4" xfId="24928"/>
    <cellStyle name="Normal 4 10 12 2 2 2 5" xfId="36528"/>
    <cellStyle name="Normal 4 10 12 2 2 3" xfId="10325"/>
    <cellStyle name="Normal 4 10 12 2 2 3 2" xfId="27843"/>
    <cellStyle name="Normal 4 10 12 2 2 3 3" xfId="39443"/>
    <cellStyle name="Normal 4 10 12 2 2 4" xfId="16125"/>
    <cellStyle name="Normal 4 10 12 2 2 5" xfId="22043"/>
    <cellStyle name="Normal 4 10 12 2 2 6" xfId="33643"/>
    <cellStyle name="Normal 4 10 12 2 3" xfId="6087"/>
    <cellStyle name="Normal 4 10 12 2 3 2" xfId="11887"/>
    <cellStyle name="Normal 4 10 12 2 3 2 2" xfId="29405"/>
    <cellStyle name="Normal 4 10 12 2 3 2 3" xfId="41005"/>
    <cellStyle name="Normal 4 10 12 2 3 3" xfId="17687"/>
    <cellStyle name="Normal 4 10 12 2 3 4" xfId="23605"/>
    <cellStyle name="Normal 4 10 12 2 3 5" xfId="35205"/>
    <cellStyle name="Normal 4 10 12 2 4" xfId="9002"/>
    <cellStyle name="Normal 4 10 12 2 4 2" xfId="26520"/>
    <cellStyle name="Normal 4 10 12 2 4 3" xfId="38120"/>
    <cellStyle name="Normal 4 10 12 2 5" xfId="14802"/>
    <cellStyle name="Normal 4 10 12 2 6" xfId="20721"/>
    <cellStyle name="Normal 4 10 12 2 7" xfId="32320"/>
    <cellStyle name="Normal 4 10 12 3" xfId="4403"/>
    <cellStyle name="Normal 4 10 12 3 2" xfId="7288"/>
    <cellStyle name="Normal 4 10 12 3 2 2" xfId="13088"/>
    <cellStyle name="Normal 4 10 12 3 2 2 2" xfId="30606"/>
    <cellStyle name="Normal 4 10 12 3 2 2 3" xfId="42206"/>
    <cellStyle name="Normal 4 10 12 3 2 3" xfId="18888"/>
    <cellStyle name="Normal 4 10 12 3 2 4" xfId="24806"/>
    <cellStyle name="Normal 4 10 12 3 2 5" xfId="36406"/>
    <cellStyle name="Normal 4 10 12 3 3" xfId="10203"/>
    <cellStyle name="Normal 4 10 12 3 3 2" xfId="27721"/>
    <cellStyle name="Normal 4 10 12 3 3 3" xfId="39321"/>
    <cellStyle name="Normal 4 10 12 3 4" xfId="16003"/>
    <cellStyle name="Normal 4 10 12 3 5" xfId="21921"/>
    <cellStyle name="Normal 4 10 12 3 6" xfId="33521"/>
    <cellStyle name="Normal 4 10 12 4" xfId="5965"/>
    <cellStyle name="Normal 4 10 12 4 2" xfId="11765"/>
    <cellStyle name="Normal 4 10 12 4 2 2" xfId="29283"/>
    <cellStyle name="Normal 4 10 12 4 2 3" xfId="40883"/>
    <cellStyle name="Normal 4 10 12 4 3" xfId="17565"/>
    <cellStyle name="Normal 4 10 12 4 4" xfId="23483"/>
    <cellStyle name="Normal 4 10 12 4 5" xfId="35083"/>
    <cellStyle name="Normal 4 10 12 5" xfId="8880"/>
    <cellStyle name="Normal 4 10 12 5 2" xfId="26398"/>
    <cellStyle name="Normal 4 10 12 5 3" xfId="37998"/>
    <cellStyle name="Normal 4 10 12 6" xfId="14680"/>
    <cellStyle name="Normal 4 10 12 7" xfId="20599"/>
    <cellStyle name="Normal 4 10 12 8" xfId="32198"/>
    <cellStyle name="Normal 4 10 13" xfId="3108"/>
    <cellStyle name="Normal 4 10 13 2" xfId="3162"/>
    <cellStyle name="Normal 4 10 13 2 2" xfId="4526"/>
    <cellStyle name="Normal 4 10 13 2 2 2" xfId="7411"/>
    <cellStyle name="Normal 4 10 13 2 2 2 2" xfId="13211"/>
    <cellStyle name="Normal 4 10 13 2 2 2 2 2" xfId="30729"/>
    <cellStyle name="Normal 4 10 13 2 2 2 2 3" xfId="42329"/>
    <cellStyle name="Normal 4 10 13 2 2 2 3" xfId="19011"/>
    <cellStyle name="Normal 4 10 13 2 2 2 4" xfId="24929"/>
    <cellStyle name="Normal 4 10 13 2 2 2 5" xfId="36529"/>
    <cellStyle name="Normal 4 10 13 2 2 3" xfId="10326"/>
    <cellStyle name="Normal 4 10 13 2 2 3 2" xfId="27844"/>
    <cellStyle name="Normal 4 10 13 2 2 3 3" xfId="39444"/>
    <cellStyle name="Normal 4 10 13 2 2 4" xfId="16126"/>
    <cellStyle name="Normal 4 10 13 2 2 5" xfId="22044"/>
    <cellStyle name="Normal 4 10 13 2 2 6" xfId="33644"/>
    <cellStyle name="Normal 4 10 13 2 3" xfId="6088"/>
    <cellStyle name="Normal 4 10 13 2 3 2" xfId="11888"/>
    <cellStyle name="Normal 4 10 13 2 3 2 2" xfId="29406"/>
    <cellStyle name="Normal 4 10 13 2 3 2 3" xfId="41006"/>
    <cellStyle name="Normal 4 10 13 2 3 3" xfId="17688"/>
    <cellStyle name="Normal 4 10 13 2 3 4" xfId="23606"/>
    <cellStyle name="Normal 4 10 13 2 3 5" xfId="35206"/>
    <cellStyle name="Normal 4 10 13 2 4" xfId="9003"/>
    <cellStyle name="Normal 4 10 13 2 4 2" xfId="26521"/>
    <cellStyle name="Normal 4 10 13 2 4 3" xfId="38121"/>
    <cellStyle name="Normal 4 10 13 2 5" xfId="14803"/>
    <cellStyle name="Normal 4 10 13 2 6" xfId="20722"/>
    <cellStyle name="Normal 4 10 13 2 7" xfId="32321"/>
    <cellStyle name="Normal 4 10 13 3" xfId="4472"/>
    <cellStyle name="Normal 4 10 13 3 2" xfId="7357"/>
    <cellStyle name="Normal 4 10 13 3 2 2" xfId="13157"/>
    <cellStyle name="Normal 4 10 13 3 2 2 2" xfId="30675"/>
    <cellStyle name="Normal 4 10 13 3 2 2 3" xfId="42275"/>
    <cellStyle name="Normal 4 10 13 3 2 3" xfId="18957"/>
    <cellStyle name="Normal 4 10 13 3 2 4" xfId="24875"/>
    <cellStyle name="Normal 4 10 13 3 2 5" xfId="36475"/>
    <cellStyle name="Normal 4 10 13 3 3" xfId="10272"/>
    <cellStyle name="Normal 4 10 13 3 3 2" xfId="27790"/>
    <cellStyle name="Normal 4 10 13 3 3 3" xfId="39390"/>
    <cellStyle name="Normal 4 10 13 3 4" xfId="16072"/>
    <cellStyle name="Normal 4 10 13 3 5" xfId="21990"/>
    <cellStyle name="Normal 4 10 13 3 6" xfId="33590"/>
    <cellStyle name="Normal 4 10 13 4" xfId="6034"/>
    <cellStyle name="Normal 4 10 13 4 2" xfId="11834"/>
    <cellStyle name="Normal 4 10 13 4 2 2" xfId="29352"/>
    <cellStyle name="Normal 4 10 13 4 2 3" xfId="40952"/>
    <cellStyle name="Normal 4 10 13 4 3" xfId="17634"/>
    <cellStyle name="Normal 4 10 13 4 4" xfId="23552"/>
    <cellStyle name="Normal 4 10 13 4 5" xfId="35152"/>
    <cellStyle name="Normal 4 10 13 5" xfId="8949"/>
    <cellStyle name="Normal 4 10 13 5 2" xfId="26467"/>
    <cellStyle name="Normal 4 10 13 5 3" xfId="38067"/>
    <cellStyle name="Normal 4 10 13 6" xfId="14749"/>
    <cellStyle name="Normal 4 10 13 7" xfId="20668"/>
    <cellStyle name="Normal 4 10 13 8" xfId="32267"/>
    <cellStyle name="Normal 4 10 14" xfId="3158"/>
    <cellStyle name="Normal 4 10 14 2" xfId="4522"/>
    <cellStyle name="Normal 4 10 14 2 2" xfId="7407"/>
    <cellStyle name="Normal 4 10 14 2 2 2" xfId="13207"/>
    <cellStyle name="Normal 4 10 14 2 2 2 2" xfId="30725"/>
    <cellStyle name="Normal 4 10 14 2 2 2 3" xfId="42325"/>
    <cellStyle name="Normal 4 10 14 2 2 3" xfId="19007"/>
    <cellStyle name="Normal 4 10 14 2 2 4" xfId="24925"/>
    <cellStyle name="Normal 4 10 14 2 2 5" xfId="36525"/>
    <cellStyle name="Normal 4 10 14 2 3" xfId="10322"/>
    <cellStyle name="Normal 4 10 14 2 3 2" xfId="27840"/>
    <cellStyle name="Normal 4 10 14 2 3 3" xfId="39440"/>
    <cellStyle name="Normal 4 10 14 2 4" xfId="16122"/>
    <cellStyle name="Normal 4 10 14 2 5" xfId="22040"/>
    <cellStyle name="Normal 4 10 14 2 6" xfId="33640"/>
    <cellStyle name="Normal 4 10 14 3" xfId="6084"/>
    <cellStyle name="Normal 4 10 14 3 2" xfId="11884"/>
    <cellStyle name="Normal 4 10 14 3 2 2" xfId="29402"/>
    <cellStyle name="Normal 4 10 14 3 2 3" xfId="41002"/>
    <cellStyle name="Normal 4 10 14 3 3" xfId="17684"/>
    <cellStyle name="Normal 4 10 14 3 4" xfId="23602"/>
    <cellStyle name="Normal 4 10 14 3 5" xfId="35202"/>
    <cellStyle name="Normal 4 10 14 4" xfId="8999"/>
    <cellStyle name="Normal 4 10 14 4 2" xfId="26517"/>
    <cellStyle name="Normal 4 10 14 4 3" xfId="38117"/>
    <cellStyle name="Normal 4 10 14 5" xfId="14799"/>
    <cellStyle name="Normal 4 10 14 6" xfId="20718"/>
    <cellStyle name="Normal 4 10 14 7" xfId="32317"/>
    <cellStyle name="Normal 4 10 15" xfId="3790"/>
    <cellStyle name="Normal 4 10 15 2" xfId="5154"/>
    <cellStyle name="Normal 4 10 15 2 2" xfId="8039"/>
    <cellStyle name="Normal 4 10 15 2 2 2" xfId="13839"/>
    <cellStyle name="Normal 4 10 15 2 2 2 2" xfId="31357"/>
    <cellStyle name="Normal 4 10 15 2 2 2 3" xfId="42957"/>
    <cellStyle name="Normal 4 10 15 2 2 3" xfId="19639"/>
    <cellStyle name="Normal 4 10 15 2 2 4" xfId="25557"/>
    <cellStyle name="Normal 4 10 15 2 2 5" xfId="37157"/>
    <cellStyle name="Normal 4 10 15 2 3" xfId="10954"/>
    <cellStyle name="Normal 4 10 15 2 3 2" xfId="28472"/>
    <cellStyle name="Normal 4 10 15 2 3 3" xfId="40072"/>
    <cellStyle name="Normal 4 10 15 2 4" xfId="16754"/>
    <cellStyle name="Normal 4 10 15 2 5" xfId="22672"/>
    <cellStyle name="Normal 4 10 15 2 6" xfId="34272"/>
    <cellStyle name="Normal 4 10 15 3" xfId="6716"/>
    <cellStyle name="Normal 4 10 15 3 2" xfId="12516"/>
    <cellStyle name="Normal 4 10 15 3 2 2" xfId="30034"/>
    <cellStyle name="Normal 4 10 15 3 2 3" xfId="41634"/>
    <cellStyle name="Normal 4 10 15 3 3" xfId="18316"/>
    <cellStyle name="Normal 4 10 15 3 4" xfId="24234"/>
    <cellStyle name="Normal 4 10 15 3 5" xfId="35834"/>
    <cellStyle name="Normal 4 10 15 4" xfId="9631"/>
    <cellStyle name="Normal 4 10 15 4 2" xfId="27149"/>
    <cellStyle name="Normal 4 10 15 4 3" xfId="38749"/>
    <cellStyle name="Normal 4 10 15 5" xfId="15431"/>
    <cellStyle name="Normal 4 10 15 6" xfId="21350"/>
    <cellStyle name="Normal 4 10 15 7" xfId="32949"/>
    <cellStyle name="Normal 4 10 16" xfId="5223"/>
    <cellStyle name="Normal 4 10 16 2" xfId="8108"/>
    <cellStyle name="Normal 4 10 16 2 2" xfId="13908"/>
    <cellStyle name="Normal 4 10 16 2 2 2" xfId="31426"/>
    <cellStyle name="Normal 4 10 16 2 2 3" xfId="43026"/>
    <cellStyle name="Normal 4 10 16 2 3" xfId="19708"/>
    <cellStyle name="Normal 4 10 16 2 4" xfId="25626"/>
    <cellStyle name="Normal 4 10 16 2 5" xfId="37226"/>
    <cellStyle name="Normal 4 10 16 3" xfId="11023"/>
    <cellStyle name="Normal 4 10 16 3 2" xfId="28541"/>
    <cellStyle name="Normal 4 10 16 3 3" xfId="40141"/>
    <cellStyle name="Normal 4 10 16 4" xfId="16823"/>
    <cellStyle name="Normal 4 10 16 5" xfId="22741"/>
    <cellStyle name="Normal 4 10 16 6" xfId="34341"/>
    <cellStyle name="Normal 4 10 17" xfId="3901"/>
    <cellStyle name="Normal 4 10 17 2" xfId="6786"/>
    <cellStyle name="Normal 4 10 17 2 2" xfId="12586"/>
    <cellStyle name="Normal 4 10 17 2 2 2" xfId="30104"/>
    <cellStyle name="Normal 4 10 17 2 2 3" xfId="41704"/>
    <cellStyle name="Normal 4 10 17 2 3" xfId="18386"/>
    <cellStyle name="Normal 4 10 17 2 4" xfId="24304"/>
    <cellStyle name="Normal 4 10 17 2 5" xfId="35904"/>
    <cellStyle name="Normal 4 10 17 3" xfId="9701"/>
    <cellStyle name="Normal 4 10 17 3 2" xfId="27219"/>
    <cellStyle name="Normal 4 10 17 3 3" xfId="38819"/>
    <cellStyle name="Normal 4 10 17 4" xfId="15501"/>
    <cellStyle name="Normal 4 10 17 5" xfId="21419"/>
    <cellStyle name="Normal 4 10 17 6" xfId="33019"/>
    <cellStyle name="Normal 4 10 18" xfId="5274"/>
    <cellStyle name="Normal 4 10 18 2" xfId="8159"/>
    <cellStyle name="Normal 4 10 18 2 2" xfId="13959"/>
    <cellStyle name="Normal 4 10 18 2 2 2" xfId="31477"/>
    <cellStyle name="Normal 4 10 18 2 2 3" xfId="43077"/>
    <cellStyle name="Normal 4 10 18 2 3" xfId="19759"/>
    <cellStyle name="Normal 4 10 18 2 4" xfId="25677"/>
    <cellStyle name="Normal 4 10 18 2 5" xfId="37277"/>
    <cellStyle name="Normal 4 10 18 3" xfId="11074"/>
    <cellStyle name="Normal 4 10 18 3 2" xfId="28592"/>
    <cellStyle name="Normal 4 10 18 3 3" xfId="40192"/>
    <cellStyle name="Normal 4 10 18 4" xfId="16874"/>
    <cellStyle name="Normal 4 10 18 5" xfId="22792"/>
    <cellStyle name="Normal 4 10 18 6" xfId="34392"/>
    <cellStyle name="Normal 4 10 19" xfId="5334"/>
    <cellStyle name="Normal 4 10 19 2" xfId="8219"/>
    <cellStyle name="Normal 4 10 19 2 2" xfId="14019"/>
    <cellStyle name="Normal 4 10 19 2 2 2" xfId="31537"/>
    <cellStyle name="Normal 4 10 19 2 2 3" xfId="43137"/>
    <cellStyle name="Normal 4 10 19 2 3" xfId="19819"/>
    <cellStyle name="Normal 4 10 19 2 4" xfId="25737"/>
    <cellStyle name="Normal 4 10 19 2 5" xfId="37337"/>
    <cellStyle name="Normal 4 10 19 3" xfId="11134"/>
    <cellStyle name="Normal 4 10 19 3 2" xfId="28652"/>
    <cellStyle name="Normal 4 10 19 3 3" xfId="40252"/>
    <cellStyle name="Normal 4 10 19 4" xfId="16934"/>
    <cellStyle name="Normal 4 10 19 5" xfId="22852"/>
    <cellStyle name="Normal 4 10 19 6" xfId="34452"/>
    <cellStyle name="Normal 4 10 2" xfId="2598"/>
    <cellStyle name="Normal 4 10 2 10" xfId="3163"/>
    <cellStyle name="Normal 4 10 2 10 2" xfId="4527"/>
    <cellStyle name="Normal 4 10 2 10 2 2" xfId="7412"/>
    <cellStyle name="Normal 4 10 2 10 2 2 2" xfId="13212"/>
    <cellStyle name="Normal 4 10 2 10 2 2 2 2" xfId="30730"/>
    <cellStyle name="Normal 4 10 2 10 2 2 2 3" xfId="42330"/>
    <cellStyle name="Normal 4 10 2 10 2 2 3" xfId="19012"/>
    <cellStyle name="Normal 4 10 2 10 2 2 4" xfId="24930"/>
    <cellStyle name="Normal 4 10 2 10 2 2 5" xfId="36530"/>
    <cellStyle name="Normal 4 10 2 10 2 3" xfId="10327"/>
    <cellStyle name="Normal 4 10 2 10 2 3 2" xfId="27845"/>
    <cellStyle name="Normal 4 10 2 10 2 3 3" xfId="39445"/>
    <cellStyle name="Normal 4 10 2 10 2 4" xfId="16127"/>
    <cellStyle name="Normal 4 10 2 10 2 5" xfId="22045"/>
    <cellStyle name="Normal 4 10 2 10 2 6" xfId="33645"/>
    <cellStyle name="Normal 4 10 2 10 3" xfId="6089"/>
    <cellStyle name="Normal 4 10 2 10 3 2" xfId="11889"/>
    <cellStyle name="Normal 4 10 2 10 3 2 2" xfId="29407"/>
    <cellStyle name="Normal 4 10 2 10 3 2 3" xfId="41007"/>
    <cellStyle name="Normal 4 10 2 10 3 3" xfId="17689"/>
    <cellStyle name="Normal 4 10 2 10 3 4" xfId="23607"/>
    <cellStyle name="Normal 4 10 2 10 3 5" xfId="35207"/>
    <cellStyle name="Normal 4 10 2 10 4" xfId="9004"/>
    <cellStyle name="Normal 4 10 2 10 4 2" xfId="26522"/>
    <cellStyle name="Normal 4 10 2 10 4 3" xfId="38122"/>
    <cellStyle name="Normal 4 10 2 10 5" xfId="14804"/>
    <cellStyle name="Normal 4 10 2 10 6" xfId="20723"/>
    <cellStyle name="Normal 4 10 2 10 7" xfId="32322"/>
    <cellStyle name="Normal 4 10 2 11" xfId="3829"/>
    <cellStyle name="Normal 4 10 2 11 2" xfId="5193"/>
    <cellStyle name="Normal 4 10 2 11 2 2" xfId="8078"/>
    <cellStyle name="Normal 4 10 2 11 2 2 2" xfId="13878"/>
    <cellStyle name="Normal 4 10 2 11 2 2 2 2" xfId="31396"/>
    <cellStyle name="Normal 4 10 2 11 2 2 2 3" xfId="42996"/>
    <cellStyle name="Normal 4 10 2 11 2 2 3" xfId="19678"/>
    <cellStyle name="Normal 4 10 2 11 2 2 4" xfId="25596"/>
    <cellStyle name="Normal 4 10 2 11 2 2 5" xfId="37196"/>
    <cellStyle name="Normal 4 10 2 11 2 3" xfId="10993"/>
    <cellStyle name="Normal 4 10 2 11 2 3 2" xfId="28511"/>
    <cellStyle name="Normal 4 10 2 11 2 3 3" xfId="40111"/>
    <cellStyle name="Normal 4 10 2 11 2 4" xfId="16793"/>
    <cellStyle name="Normal 4 10 2 11 2 5" xfId="22711"/>
    <cellStyle name="Normal 4 10 2 11 2 6" xfId="34311"/>
    <cellStyle name="Normal 4 10 2 11 3" xfId="6755"/>
    <cellStyle name="Normal 4 10 2 11 3 2" xfId="12555"/>
    <cellStyle name="Normal 4 10 2 11 3 2 2" xfId="30073"/>
    <cellStyle name="Normal 4 10 2 11 3 2 3" xfId="41673"/>
    <cellStyle name="Normal 4 10 2 11 3 3" xfId="18355"/>
    <cellStyle name="Normal 4 10 2 11 3 4" xfId="24273"/>
    <cellStyle name="Normal 4 10 2 11 3 5" xfId="35873"/>
    <cellStyle name="Normal 4 10 2 11 4" xfId="9670"/>
    <cellStyle name="Normal 4 10 2 11 4 2" xfId="27188"/>
    <cellStyle name="Normal 4 10 2 11 4 3" xfId="38788"/>
    <cellStyle name="Normal 4 10 2 11 5" xfId="15470"/>
    <cellStyle name="Normal 4 10 2 11 6" xfId="21389"/>
    <cellStyle name="Normal 4 10 2 11 7" xfId="32988"/>
    <cellStyle name="Normal 4 10 2 12" xfId="5253"/>
    <cellStyle name="Normal 4 10 2 12 2" xfId="8138"/>
    <cellStyle name="Normal 4 10 2 12 2 2" xfId="13938"/>
    <cellStyle name="Normal 4 10 2 12 2 2 2" xfId="31456"/>
    <cellStyle name="Normal 4 10 2 12 2 2 3" xfId="43056"/>
    <cellStyle name="Normal 4 10 2 12 2 3" xfId="19738"/>
    <cellStyle name="Normal 4 10 2 12 2 4" xfId="25656"/>
    <cellStyle name="Normal 4 10 2 12 2 5" xfId="37256"/>
    <cellStyle name="Normal 4 10 2 12 3" xfId="11053"/>
    <cellStyle name="Normal 4 10 2 12 3 2" xfId="28571"/>
    <cellStyle name="Normal 4 10 2 12 3 3" xfId="40171"/>
    <cellStyle name="Normal 4 10 2 12 4" xfId="16853"/>
    <cellStyle name="Normal 4 10 2 12 5" xfId="22771"/>
    <cellStyle name="Normal 4 10 2 12 6" xfId="34371"/>
    <cellStyle name="Normal 4 10 2 13" xfId="3961"/>
    <cellStyle name="Normal 4 10 2 13 2" xfId="6846"/>
    <cellStyle name="Normal 4 10 2 13 2 2" xfId="12646"/>
    <cellStyle name="Normal 4 10 2 13 2 2 2" xfId="30164"/>
    <cellStyle name="Normal 4 10 2 13 2 2 3" xfId="41764"/>
    <cellStyle name="Normal 4 10 2 13 2 3" xfId="18446"/>
    <cellStyle name="Normal 4 10 2 13 2 4" xfId="24364"/>
    <cellStyle name="Normal 4 10 2 13 2 5" xfId="35964"/>
    <cellStyle name="Normal 4 10 2 13 3" xfId="9761"/>
    <cellStyle name="Normal 4 10 2 13 3 2" xfId="27279"/>
    <cellStyle name="Normal 4 10 2 13 3 3" xfId="38879"/>
    <cellStyle name="Normal 4 10 2 13 4" xfId="15561"/>
    <cellStyle name="Normal 4 10 2 13 5" xfId="21479"/>
    <cellStyle name="Normal 4 10 2 13 6" xfId="33079"/>
    <cellStyle name="Normal 4 10 2 14" xfId="5313"/>
    <cellStyle name="Normal 4 10 2 14 2" xfId="8198"/>
    <cellStyle name="Normal 4 10 2 14 2 2" xfId="13998"/>
    <cellStyle name="Normal 4 10 2 14 2 2 2" xfId="31516"/>
    <cellStyle name="Normal 4 10 2 14 2 2 3" xfId="43116"/>
    <cellStyle name="Normal 4 10 2 14 2 3" xfId="19798"/>
    <cellStyle name="Normal 4 10 2 14 2 4" xfId="25716"/>
    <cellStyle name="Normal 4 10 2 14 2 5" xfId="37316"/>
    <cellStyle name="Normal 4 10 2 14 3" xfId="11113"/>
    <cellStyle name="Normal 4 10 2 14 3 2" xfId="28631"/>
    <cellStyle name="Normal 4 10 2 14 3 3" xfId="40231"/>
    <cellStyle name="Normal 4 10 2 14 4" xfId="16913"/>
    <cellStyle name="Normal 4 10 2 14 5" xfId="22831"/>
    <cellStyle name="Normal 4 10 2 14 6" xfId="34431"/>
    <cellStyle name="Normal 4 10 2 15" xfId="5373"/>
    <cellStyle name="Normal 4 10 2 15 2" xfId="8258"/>
    <cellStyle name="Normal 4 10 2 15 2 2" xfId="14058"/>
    <cellStyle name="Normal 4 10 2 15 2 2 2" xfId="31576"/>
    <cellStyle name="Normal 4 10 2 15 2 2 3" xfId="43176"/>
    <cellStyle name="Normal 4 10 2 15 2 3" xfId="19858"/>
    <cellStyle name="Normal 4 10 2 15 2 4" xfId="25776"/>
    <cellStyle name="Normal 4 10 2 15 2 5" xfId="37376"/>
    <cellStyle name="Normal 4 10 2 15 3" xfId="11173"/>
    <cellStyle name="Normal 4 10 2 15 3 2" xfId="28691"/>
    <cellStyle name="Normal 4 10 2 15 3 3" xfId="40291"/>
    <cellStyle name="Normal 4 10 2 15 4" xfId="16973"/>
    <cellStyle name="Normal 4 10 2 15 5" xfId="22891"/>
    <cellStyle name="Normal 4 10 2 15 6" xfId="34491"/>
    <cellStyle name="Normal 4 10 2 16" xfId="5433"/>
    <cellStyle name="Normal 4 10 2 16 2" xfId="8318"/>
    <cellStyle name="Normal 4 10 2 16 2 2" xfId="14118"/>
    <cellStyle name="Normal 4 10 2 16 2 2 2" xfId="31636"/>
    <cellStyle name="Normal 4 10 2 16 2 2 3" xfId="43236"/>
    <cellStyle name="Normal 4 10 2 16 2 3" xfId="19918"/>
    <cellStyle name="Normal 4 10 2 16 2 4" xfId="25836"/>
    <cellStyle name="Normal 4 10 2 16 2 5" xfId="37436"/>
    <cellStyle name="Normal 4 10 2 16 3" xfId="11233"/>
    <cellStyle name="Normal 4 10 2 16 3 2" xfId="28751"/>
    <cellStyle name="Normal 4 10 2 16 3 3" xfId="40351"/>
    <cellStyle name="Normal 4 10 2 16 4" xfId="17033"/>
    <cellStyle name="Normal 4 10 2 16 5" xfId="22951"/>
    <cellStyle name="Normal 4 10 2 16 6" xfId="34551"/>
    <cellStyle name="Normal 4 10 2 17" xfId="5523"/>
    <cellStyle name="Normal 4 10 2 17 2" xfId="11323"/>
    <cellStyle name="Normal 4 10 2 17 2 2" xfId="28841"/>
    <cellStyle name="Normal 4 10 2 17 2 3" xfId="40441"/>
    <cellStyle name="Normal 4 10 2 17 3" xfId="17123"/>
    <cellStyle name="Normal 4 10 2 17 4" xfId="23041"/>
    <cellStyle name="Normal 4 10 2 17 5" xfId="34641"/>
    <cellStyle name="Normal 4 10 2 18" xfId="8438"/>
    <cellStyle name="Normal 4 10 2 18 2" xfId="25956"/>
    <cellStyle name="Normal 4 10 2 18 3" xfId="37556"/>
    <cellStyle name="Normal 4 10 2 19" xfId="14212"/>
    <cellStyle name="Normal 4 10 2 2" xfId="2658"/>
    <cellStyle name="Normal 4 10 2 2 2" xfId="3164"/>
    <cellStyle name="Normal 4 10 2 2 2 2" xfId="4528"/>
    <cellStyle name="Normal 4 10 2 2 2 2 2" xfId="7413"/>
    <cellStyle name="Normal 4 10 2 2 2 2 2 2" xfId="13213"/>
    <cellStyle name="Normal 4 10 2 2 2 2 2 2 2" xfId="30731"/>
    <cellStyle name="Normal 4 10 2 2 2 2 2 2 3" xfId="42331"/>
    <cellStyle name="Normal 4 10 2 2 2 2 2 3" xfId="19013"/>
    <cellStyle name="Normal 4 10 2 2 2 2 2 4" xfId="24931"/>
    <cellStyle name="Normal 4 10 2 2 2 2 2 5" xfId="36531"/>
    <cellStyle name="Normal 4 10 2 2 2 2 3" xfId="10328"/>
    <cellStyle name="Normal 4 10 2 2 2 2 3 2" xfId="27846"/>
    <cellStyle name="Normal 4 10 2 2 2 2 3 3" xfId="39446"/>
    <cellStyle name="Normal 4 10 2 2 2 2 4" xfId="16128"/>
    <cellStyle name="Normal 4 10 2 2 2 2 5" xfId="22046"/>
    <cellStyle name="Normal 4 10 2 2 2 2 6" xfId="33646"/>
    <cellStyle name="Normal 4 10 2 2 2 3" xfId="6090"/>
    <cellStyle name="Normal 4 10 2 2 2 3 2" xfId="11890"/>
    <cellStyle name="Normal 4 10 2 2 2 3 2 2" xfId="29408"/>
    <cellStyle name="Normal 4 10 2 2 2 3 2 3" xfId="41008"/>
    <cellStyle name="Normal 4 10 2 2 2 3 3" xfId="17690"/>
    <cellStyle name="Normal 4 10 2 2 2 3 4" xfId="23608"/>
    <cellStyle name="Normal 4 10 2 2 2 3 5" xfId="35208"/>
    <cellStyle name="Normal 4 10 2 2 2 4" xfId="9005"/>
    <cellStyle name="Normal 4 10 2 2 2 4 2" xfId="26523"/>
    <cellStyle name="Normal 4 10 2 2 2 4 3" xfId="38123"/>
    <cellStyle name="Normal 4 10 2 2 2 5" xfId="14805"/>
    <cellStyle name="Normal 4 10 2 2 2 6" xfId="20724"/>
    <cellStyle name="Normal 4 10 2 2 2 7" xfId="32323"/>
    <cellStyle name="Normal 4 10 2 2 3" xfId="4022"/>
    <cellStyle name="Normal 4 10 2 2 3 2" xfId="6907"/>
    <cellStyle name="Normal 4 10 2 2 3 2 2" xfId="12707"/>
    <cellStyle name="Normal 4 10 2 2 3 2 2 2" xfId="30225"/>
    <cellStyle name="Normal 4 10 2 2 3 2 2 3" xfId="41825"/>
    <cellStyle name="Normal 4 10 2 2 3 2 3" xfId="18507"/>
    <cellStyle name="Normal 4 10 2 2 3 2 4" xfId="24425"/>
    <cellStyle name="Normal 4 10 2 2 3 2 5" xfId="36025"/>
    <cellStyle name="Normal 4 10 2 2 3 3" xfId="9822"/>
    <cellStyle name="Normal 4 10 2 2 3 3 2" xfId="27340"/>
    <cellStyle name="Normal 4 10 2 2 3 3 3" xfId="38940"/>
    <cellStyle name="Normal 4 10 2 2 3 4" xfId="15622"/>
    <cellStyle name="Normal 4 10 2 2 3 5" xfId="21540"/>
    <cellStyle name="Normal 4 10 2 2 3 6" xfId="33140"/>
    <cellStyle name="Normal 4 10 2 2 4" xfId="5584"/>
    <cellStyle name="Normal 4 10 2 2 4 2" xfId="11384"/>
    <cellStyle name="Normal 4 10 2 2 4 2 2" xfId="28902"/>
    <cellStyle name="Normal 4 10 2 2 4 2 3" xfId="40502"/>
    <cellStyle name="Normal 4 10 2 2 4 3" xfId="17184"/>
    <cellStyle name="Normal 4 10 2 2 4 4" xfId="23102"/>
    <cellStyle name="Normal 4 10 2 2 4 5" xfId="34702"/>
    <cellStyle name="Normal 4 10 2 2 5" xfId="8499"/>
    <cellStyle name="Normal 4 10 2 2 5 2" xfId="26017"/>
    <cellStyle name="Normal 4 10 2 2 5 3" xfId="37617"/>
    <cellStyle name="Normal 4 10 2 2 6" xfId="14299"/>
    <cellStyle name="Normal 4 10 2 2 7" xfId="20218"/>
    <cellStyle name="Normal 4 10 2 2 8" xfId="31817"/>
    <cellStyle name="Normal 4 10 2 20" xfId="20008"/>
    <cellStyle name="Normal 4 10 2 21" xfId="20067"/>
    <cellStyle name="Normal 4 10 2 22" xfId="20134"/>
    <cellStyle name="Normal 4 10 2 23" xfId="31756"/>
    <cellStyle name="Normal 4 10 2 3" xfId="2718"/>
    <cellStyle name="Normal 4 10 2 3 2" xfId="3165"/>
    <cellStyle name="Normal 4 10 2 3 2 2" xfId="4529"/>
    <cellStyle name="Normal 4 10 2 3 2 2 2" xfId="7414"/>
    <cellStyle name="Normal 4 10 2 3 2 2 2 2" xfId="13214"/>
    <cellStyle name="Normal 4 10 2 3 2 2 2 2 2" xfId="30732"/>
    <cellStyle name="Normal 4 10 2 3 2 2 2 2 3" xfId="42332"/>
    <cellStyle name="Normal 4 10 2 3 2 2 2 3" xfId="19014"/>
    <cellStyle name="Normal 4 10 2 3 2 2 2 4" xfId="24932"/>
    <cellStyle name="Normal 4 10 2 3 2 2 2 5" xfId="36532"/>
    <cellStyle name="Normal 4 10 2 3 2 2 3" xfId="10329"/>
    <cellStyle name="Normal 4 10 2 3 2 2 3 2" xfId="27847"/>
    <cellStyle name="Normal 4 10 2 3 2 2 3 3" xfId="39447"/>
    <cellStyle name="Normal 4 10 2 3 2 2 4" xfId="16129"/>
    <cellStyle name="Normal 4 10 2 3 2 2 5" xfId="22047"/>
    <cellStyle name="Normal 4 10 2 3 2 2 6" xfId="33647"/>
    <cellStyle name="Normal 4 10 2 3 2 3" xfId="6091"/>
    <cellStyle name="Normal 4 10 2 3 2 3 2" xfId="11891"/>
    <cellStyle name="Normal 4 10 2 3 2 3 2 2" xfId="29409"/>
    <cellStyle name="Normal 4 10 2 3 2 3 2 3" xfId="41009"/>
    <cellStyle name="Normal 4 10 2 3 2 3 3" xfId="17691"/>
    <cellStyle name="Normal 4 10 2 3 2 3 4" xfId="23609"/>
    <cellStyle name="Normal 4 10 2 3 2 3 5" xfId="35209"/>
    <cellStyle name="Normal 4 10 2 3 2 4" xfId="9006"/>
    <cellStyle name="Normal 4 10 2 3 2 4 2" xfId="26524"/>
    <cellStyle name="Normal 4 10 2 3 2 4 3" xfId="38124"/>
    <cellStyle name="Normal 4 10 2 3 2 5" xfId="14806"/>
    <cellStyle name="Normal 4 10 2 3 2 6" xfId="20725"/>
    <cellStyle name="Normal 4 10 2 3 2 7" xfId="32324"/>
    <cellStyle name="Normal 4 10 2 3 3" xfId="4082"/>
    <cellStyle name="Normal 4 10 2 3 3 2" xfId="6967"/>
    <cellStyle name="Normal 4 10 2 3 3 2 2" xfId="12767"/>
    <cellStyle name="Normal 4 10 2 3 3 2 2 2" xfId="30285"/>
    <cellStyle name="Normal 4 10 2 3 3 2 2 3" xfId="41885"/>
    <cellStyle name="Normal 4 10 2 3 3 2 3" xfId="18567"/>
    <cellStyle name="Normal 4 10 2 3 3 2 4" xfId="24485"/>
    <cellStyle name="Normal 4 10 2 3 3 2 5" xfId="36085"/>
    <cellStyle name="Normal 4 10 2 3 3 3" xfId="9882"/>
    <cellStyle name="Normal 4 10 2 3 3 3 2" xfId="27400"/>
    <cellStyle name="Normal 4 10 2 3 3 3 3" xfId="39000"/>
    <cellStyle name="Normal 4 10 2 3 3 4" xfId="15682"/>
    <cellStyle name="Normal 4 10 2 3 3 5" xfId="21600"/>
    <cellStyle name="Normal 4 10 2 3 3 6" xfId="33200"/>
    <cellStyle name="Normal 4 10 2 3 4" xfId="5644"/>
    <cellStyle name="Normal 4 10 2 3 4 2" xfId="11444"/>
    <cellStyle name="Normal 4 10 2 3 4 2 2" xfId="28962"/>
    <cellStyle name="Normal 4 10 2 3 4 2 3" xfId="40562"/>
    <cellStyle name="Normal 4 10 2 3 4 3" xfId="17244"/>
    <cellStyle name="Normal 4 10 2 3 4 4" xfId="23162"/>
    <cellStyle name="Normal 4 10 2 3 4 5" xfId="34762"/>
    <cellStyle name="Normal 4 10 2 3 5" xfId="8559"/>
    <cellStyle name="Normal 4 10 2 3 5 2" xfId="26077"/>
    <cellStyle name="Normal 4 10 2 3 5 3" xfId="37677"/>
    <cellStyle name="Normal 4 10 2 3 6" xfId="14359"/>
    <cellStyle name="Normal 4 10 2 3 7" xfId="20278"/>
    <cellStyle name="Normal 4 10 2 3 8" xfId="31877"/>
    <cellStyle name="Normal 4 10 2 4" xfId="2778"/>
    <cellStyle name="Normal 4 10 2 4 2" xfId="3166"/>
    <cellStyle name="Normal 4 10 2 4 2 2" xfId="4530"/>
    <cellStyle name="Normal 4 10 2 4 2 2 2" xfId="7415"/>
    <cellStyle name="Normal 4 10 2 4 2 2 2 2" xfId="13215"/>
    <cellStyle name="Normal 4 10 2 4 2 2 2 2 2" xfId="30733"/>
    <cellStyle name="Normal 4 10 2 4 2 2 2 2 3" xfId="42333"/>
    <cellStyle name="Normal 4 10 2 4 2 2 2 3" xfId="19015"/>
    <cellStyle name="Normal 4 10 2 4 2 2 2 4" xfId="24933"/>
    <cellStyle name="Normal 4 10 2 4 2 2 2 5" xfId="36533"/>
    <cellStyle name="Normal 4 10 2 4 2 2 3" xfId="10330"/>
    <cellStyle name="Normal 4 10 2 4 2 2 3 2" xfId="27848"/>
    <cellStyle name="Normal 4 10 2 4 2 2 3 3" xfId="39448"/>
    <cellStyle name="Normal 4 10 2 4 2 2 4" xfId="16130"/>
    <cellStyle name="Normal 4 10 2 4 2 2 5" xfId="22048"/>
    <cellStyle name="Normal 4 10 2 4 2 2 6" xfId="33648"/>
    <cellStyle name="Normal 4 10 2 4 2 3" xfId="6092"/>
    <cellStyle name="Normal 4 10 2 4 2 3 2" xfId="11892"/>
    <cellStyle name="Normal 4 10 2 4 2 3 2 2" xfId="29410"/>
    <cellStyle name="Normal 4 10 2 4 2 3 2 3" xfId="41010"/>
    <cellStyle name="Normal 4 10 2 4 2 3 3" xfId="17692"/>
    <cellStyle name="Normal 4 10 2 4 2 3 4" xfId="23610"/>
    <cellStyle name="Normal 4 10 2 4 2 3 5" xfId="35210"/>
    <cellStyle name="Normal 4 10 2 4 2 4" xfId="9007"/>
    <cellStyle name="Normal 4 10 2 4 2 4 2" xfId="26525"/>
    <cellStyle name="Normal 4 10 2 4 2 4 3" xfId="38125"/>
    <cellStyle name="Normal 4 10 2 4 2 5" xfId="14807"/>
    <cellStyle name="Normal 4 10 2 4 2 6" xfId="20726"/>
    <cellStyle name="Normal 4 10 2 4 2 7" xfId="32325"/>
    <cellStyle name="Normal 4 10 2 4 3" xfId="4142"/>
    <cellStyle name="Normal 4 10 2 4 3 2" xfId="7027"/>
    <cellStyle name="Normal 4 10 2 4 3 2 2" xfId="12827"/>
    <cellStyle name="Normal 4 10 2 4 3 2 2 2" xfId="30345"/>
    <cellStyle name="Normal 4 10 2 4 3 2 2 3" xfId="41945"/>
    <cellStyle name="Normal 4 10 2 4 3 2 3" xfId="18627"/>
    <cellStyle name="Normal 4 10 2 4 3 2 4" xfId="24545"/>
    <cellStyle name="Normal 4 10 2 4 3 2 5" xfId="36145"/>
    <cellStyle name="Normal 4 10 2 4 3 3" xfId="9942"/>
    <cellStyle name="Normal 4 10 2 4 3 3 2" xfId="27460"/>
    <cellStyle name="Normal 4 10 2 4 3 3 3" xfId="39060"/>
    <cellStyle name="Normal 4 10 2 4 3 4" xfId="15742"/>
    <cellStyle name="Normal 4 10 2 4 3 5" xfId="21660"/>
    <cellStyle name="Normal 4 10 2 4 3 6" xfId="33260"/>
    <cellStyle name="Normal 4 10 2 4 4" xfId="5704"/>
    <cellStyle name="Normal 4 10 2 4 4 2" xfId="11504"/>
    <cellStyle name="Normal 4 10 2 4 4 2 2" xfId="29022"/>
    <cellStyle name="Normal 4 10 2 4 4 2 3" xfId="40622"/>
    <cellStyle name="Normal 4 10 2 4 4 3" xfId="17304"/>
    <cellStyle name="Normal 4 10 2 4 4 4" xfId="23222"/>
    <cellStyle name="Normal 4 10 2 4 4 5" xfId="34822"/>
    <cellStyle name="Normal 4 10 2 4 5" xfId="8619"/>
    <cellStyle name="Normal 4 10 2 4 5 2" xfId="26137"/>
    <cellStyle name="Normal 4 10 2 4 5 3" xfId="37737"/>
    <cellStyle name="Normal 4 10 2 4 6" xfId="14419"/>
    <cellStyle name="Normal 4 10 2 4 7" xfId="20338"/>
    <cellStyle name="Normal 4 10 2 4 8" xfId="31937"/>
    <cellStyle name="Normal 4 10 2 5" xfId="2838"/>
    <cellStyle name="Normal 4 10 2 5 2" xfId="3167"/>
    <cellStyle name="Normal 4 10 2 5 2 2" xfId="4531"/>
    <cellStyle name="Normal 4 10 2 5 2 2 2" xfId="7416"/>
    <cellStyle name="Normal 4 10 2 5 2 2 2 2" xfId="13216"/>
    <cellStyle name="Normal 4 10 2 5 2 2 2 2 2" xfId="30734"/>
    <cellStyle name="Normal 4 10 2 5 2 2 2 2 3" xfId="42334"/>
    <cellStyle name="Normal 4 10 2 5 2 2 2 3" xfId="19016"/>
    <cellStyle name="Normal 4 10 2 5 2 2 2 4" xfId="24934"/>
    <cellStyle name="Normal 4 10 2 5 2 2 2 5" xfId="36534"/>
    <cellStyle name="Normal 4 10 2 5 2 2 3" xfId="10331"/>
    <cellStyle name="Normal 4 10 2 5 2 2 3 2" xfId="27849"/>
    <cellStyle name="Normal 4 10 2 5 2 2 3 3" xfId="39449"/>
    <cellStyle name="Normal 4 10 2 5 2 2 4" xfId="16131"/>
    <cellStyle name="Normal 4 10 2 5 2 2 5" xfId="22049"/>
    <cellStyle name="Normal 4 10 2 5 2 2 6" xfId="33649"/>
    <cellStyle name="Normal 4 10 2 5 2 3" xfId="6093"/>
    <cellStyle name="Normal 4 10 2 5 2 3 2" xfId="11893"/>
    <cellStyle name="Normal 4 10 2 5 2 3 2 2" xfId="29411"/>
    <cellStyle name="Normal 4 10 2 5 2 3 2 3" xfId="41011"/>
    <cellStyle name="Normal 4 10 2 5 2 3 3" xfId="17693"/>
    <cellStyle name="Normal 4 10 2 5 2 3 4" xfId="23611"/>
    <cellStyle name="Normal 4 10 2 5 2 3 5" xfId="35211"/>
    <cellStyle name="Normal 4 10 2 5 2 4" xfId="9008"/>
    <cellStyle name="Normal 4 10 2 5 2 4 2" xfId="26526"/>
    <cellStyle name="Normal 4 10 2 5 2 4 3" xfId="38126"/>
    <cellStyle name="Normal 4 10 2 5 2 5" xfId="14808"/>
    <cellStyle name="Normal 4 10 2 5 2 6" xfId="20727"/>
    <cellStyle name="Normal 4 10 2 5 2 7" xfId="32326"/>
    <cellStyle name="Normal 4 10 2 5 3" xfId="4202"/>
    <cellStyle name="Normal 4 10 2 5 3 2" xfId="7087"/>
    <cellStyle name="Normal 4 10 2 5 3 2 2" xfId="12887"/>
    <cellStyle name="Normal 4 10 2 5 3 2 2 2" xfId="30405"/>
    <cellStyle name="Normal 4 10 2 5 3 2 2 3" xfId="42005"/>
    <cellStyle name="Normal 4 10 2 5 3 2 3" xfId="18687"/>
    <cellStyle name="Normal 4 10 2 5 3 2 4" xfId="24605"/>
    <cellStyle name="Normal 4 10 2 5 3 2 5" xfId="36205"/>
    <cellStyle name="Normal 4 10 2 5 3 3" xfId="10002"/>
    <cellStyle name="Normal 4 10 2 5 3 3 2" xfId="27520"/>
    <cellStyle name="Normal 4 10 2 5 3 3 3" xfId="39120"/>
    <cellStyle name="Normal 4 10 2 5 3 4" xfId="15802"/>
    <cellStyle name="Normal 4 10 2 5 3 5" xfId="21720"/>
    <cellStyle name="Normal 4 10 2 5 3 6" xfId="33320"/>
    <cellStyle name="Normal 4 10 2 5 4" xfId="5764"/>
    <cellStyle name="Normal 4 10 2 5 4 2" xfId="11564"/>
    <cellStyle name="Normal 4 10 2 5 4 2 2" xfId="29082"/>
    <cellStyle name="Normal 4 10 2 5 4 2 3" xfId="40682"/>
    <cellStyle name="Normal 4 10 2 5 4 3" xfId="17364"/>
    <cellStyle name="Normal 4 10 2 5 4 4" xfId="23282"/>
    <cellStyle name="Normal 4 10 2 5 4 5" xfId="34882"/>
    <cellStyle name="Normal 4 10 2 5 5" xfId="8679"/>
    <cellStyle name="Normal 4 10 2 5 5 2" xfId="26197"/>
    <cellStyle name="Normal 4 10 2 5 5 3" xfId="37797"/>
    <cellStyle name="Normal 4 10 2 5 6" xfId="14479"/>
    <cellStyle name="Normal 4 10 2 5 7" xfId="20398"/>
    <cellStyle name="Normal 4 10 2 5 8" xfId="31997"/>
    <cellStyle name="Normal 4 10 2 6" xfId="2898"/>
    <cellStyle name="Normal 4 10 2 6 2" xfId="3168"/>
    <cellStyle name="Normal 4 10 2 6 2 2" xfId="4532"/>
    <cellStyle name="Normal 4 10 2 6 2 2 2" xfId="7417"/>
    <cellStyle name="Normal 4 10 2 6 2 2 2 2" xfId="13217"/>
    <cellStyle name="Normal 4 10 2 6 2 2 2 2 2" xfId="30735"/>
    <cellStyle name="Normal 4 10 2 6 2 2 2 2 3" xfId="42335"/>
    <cellStyle name="Normal 4 10 2 6 2 2 2 3" xfId="19017"/>
    <cellStyle name="Normal 4 10 2 6 2 2 2 4" xfId="24935"/>
    <cellStyle name="Normal 4 10 2 6 2 2 2 5" xfId="36535"/>
    <cellStyle name="Normal 4 10 2 6 2 2 3" xfId="10332"/>
    <cellStyle name="Normal 4 10 2 6 2 2 3 2" xfId="27850"/>
    <cellStyle name="Normal 4 10 2 6 2 2 3 3" xfId="39450"/>
    <cellStyle name="Normal 4 10 2 6 2 2 4" xfId="16132"/>
    <cellStyle name="Normal 4 10 2 6 2 2 5" xfId="22050"/>
    <cellStyle name="Normal 4 10 2 6 2 2 6" xfId="33650"/>
    <cellStyle name="Normal 4 10 2 6 2 3" xfId="6094"/>
    <cellStyle name="Normal 4 10 2 6 2 3 2" xfId="11894"/>
    <cellStyle name="Normal 4 10 2 6 2 3 2 2" xfId="29412"/>
    <cellStyle name="Normal 4 10 2 6 2 3 2 3" xfId="41012"/>
    <cellStyle name="Normal 4 10 2 6 2 3 3" xfId="17694"/>
    <cellStyle name="Normal 4 10 2 6 2 3 4" xfId="23612"/>
    <cellStyle name="Normal 4 10 2 6 2 3 5" xfId="35212"/>
    <cellStyle name="Normal 4 10 2 6 2 4" xfId="9009"/>
    <cellStyle name="Normal 4 10 2 6 2 4 2" xfId="26527"/>
    <cellStyle name="Normal 4 10 2 6 2 4 3" xfId="38127"/>
    <cellStyle name="Normal 4 10 2 6 2 5" xfId="14809"/>
    <cellStyle name="Normal 4 10 2 6 2 6" xfId="20728"/>
    <cellStyle name="Normal 4 10 2 6 2 7" xfId="32327"/>
    <cellStyle name="Normal 4 10 2 6 3" xfId="4262"/>
    <cellStyle name="Normal 4 10 2 6 3 2" xfId="7147"/>
    <cellStyle name="Normal 4 10 2 6 3 2 2" xfId="12947"/>
    <cellStyle name="Normal 4 10 2 6 3 2 2 2" xfId="30465"/>
    <cellStyle name="Normal 4 10 2 6 3 2 2 3" xfId="42065"/>
    <cellStyle name="Normal 4 10 2 6 3 2 3" xfId="18747"/>
    <cellStyle name="Normal 4 10 2 6 3 2 4" xfId="24665"/>
    <cellStyle name="Normal 4 10 2 6 3 2 5" xfId="36265"/>
    <cellStyle name="Normal 4 10 2 6 3 3" xfId="10062"/>
    <cellStyle name="Normal 4 10 2 6 3 3 2" xfId="27580"/>
    <cellStyle name="Normal 4 10 2 6 3 3 3" xfId="39180"/>
    <cellStyle name="Normal 4 10 2 6 3 4" xfId="15862"/>
    <cellStyle name="Normal 4 10 2 6 3 5" xfId="21780"/>
    <cellStyle name="Normal 4 10 2 6 3 6" xfId="33380"/>
    <cellStyle name="Normal 4 10 2 6 4" xfId="5824"/>
    <cellStyle name="Normal 4 10 2 6 4 2" xfId="11624"/>
    <cellStyle name="Normal 4 10 2 6 4 2 2" xfId="29142"/>
    <cellStyle name="Normal 4 10 2 6 4 2 3" xfId="40742"/>
    <cellStyle name="Normal 4 10 2 6 4 3" xfId="17424"/>
    <cellStyle name="Normal 4 10 2 6 4 4" xfId="23342"/>
    <cellStyle name="Normal 4 10 2 6 4 5" xfId="34942"/>
    <cellStyle name="Normal 4 10 2 6 5" xfId="8739"/>
    <cellStyle name="Normal 4 10 2 6 5 2" xfId="26257"/>
    <cellStyle name="Normal 4 10 2 6 5 3" xfId="37857"/>
    <cellStyle name="Normal 4 10 2 6 6" xfId="14539"/>
    <cellStyle name="Normal 4 10 2 6 7" xfId="20458"/>
    <cellStyle name="Normal 4 10 2 6 8" xfId="32057"/>
    <cellStyle name="Normal 4 10 2 7" xfId="2958"/>
    <cellStyle name="Normal 4 10 2 7 2" xfId="3169"/>
    <cellStyle name="Normal 4 10 2 7 2 2" xfId="4533"/>
    <cellStyle name="Normal 4 10 2 7 2 2 2" xfId="7418"/>
    <cellStyle name="Normal 4 10 2 7 2 2 2 2" xfId="13218"/>
    <cellStyle name="Normal 4 10 2 7 2 2 2 2 2" xfId="30736"/>
    <cellStyle name="Normal 4 10 2 7 2 2 2 2 3" xfId="42336"/>
    <cellStyle name="Normal 4 10 2 7 2 2 2 3" xfId="19018"/>
    <cellStyle name="Normal 4 10 2 7 2 2 2 4" xfId="24936"/>
    <cellStyle name="Normal 4 10 2 7 2 2 2 5" xfId="36536"/>
    <cellStyle name="Normal 4 10 2 7 2 2 3" xfId="10333"/>
    <cellStyle name="Normal 4 10 2 7 2 2 3 2" xfId="27851"/>
    <cellStyle name="Normal 4 10 2 7 2 2 3 3" xfId="39451"/>
    <cellStyle name="Normal 4 10 2 7 2 2 4" xfId="16133"/>
    <cellStyle name="Normal 4 10 2 7 2 2 5" xfId="22051"/>
    <cellStyle name="Normal 4 10 2 7 2 2 6" xfId="33651"/>
    <cellStyle name="Normal 4 10 2 7 2 3" xfId="6095"/>
    <cellStyle name="Normal 4 10 2 7 2 3 2" xfId="11895"/>
    <cellStyle name="Normal 4 10 2 7 2 3 2 2" xfId="29413"/>
    <cellStyle name="Normal 4 10 2 7 2 3 2 3" xfId="41013"/>
    <cellStyle name="Normal 4 10 2 7 2 3 3" xfId="17695"/>
    <cellStyle name="Normal 4 10 2 7 2 3 4" xfId="23613"/>
    <cellStyle name="Normal 4 10 2 7 2 3 5" xfId="35213"/>
    <cellStyle name="Normal 4 10 2 7 2 4" xfId="9010"/>
    <cellStyle name="Normal 4 10 2 7 2 4 2" xfId="26528"/>
    <cellStyle name="Normal 4 10 2 7 2 4 3" xfId="38128"/>
    <cellStyle name="Normal 4 10 2 7 2 5" xfId="14810"/>
    <cellStyle name="Normal 4 10 2 7 2 6" xfId="20729"/>
    <cellStyle name="Normal 4 10 2 7 2 7" xfId="32328"/>
    <cellStyle name="Normal 4 10 2 7 3" xfId="4322"/>
    <cellStyle name="Normal 4 10 2 7 3 2" xfId="7207"/>
    <cellStyle name="Normal 4 10 2 7 3 2 2" xfId="13007"/>
    <cellStyle name="Normal 4 10 2 7 3 2 2 2" xfId="30525"/>
    <cellStyle name="Normal 4 10 2 7 3 2 2 3" xfId="42125"/>
    <cellStyle name="Normal 4 10 2 7 3 2 3" xfId="18807"/>
    <cellStyle name="Normal 4 10 2 7 3 2 4" xfId="24725"/>
    <cellStyle name="Normal 4 10 2 7 3 2 5" xfId="36325"/>
    <cellStyle name="Normal 4 10 2 7 3 3" xfId="10122"/>
    <cellStyle name="Normal 4 10 2 7 3 3 2" xfId="27640"/>
    <cellStyle name="Normal 4 10 2 7 3 3 3" xfId="39240"/>
    <cellStyle name="Normal 4 10 2 7 3 4" xfId="15922"/>
    <cellStyle name="Normal 4 10 2 7 3 5" xfId="21840"/>
    <cellStyle name="Normal 4 10 2 7 3 6" xfId="33440"/>
    <cellStyle name="Normal 4 10 2 7 4" xfId="5884"/>
    <cellStyle name="Normal 4 10 2 7 4 2" xfId="11684"/>
    <cellStyle name="Normal 4 10 2 7 4 2 2" xfId="29202"/>
    <cellStyle name="Normal 4 10 2 7 4 2 3" xfId="40802"/>
    <cellStyle name="Normal 4 10 2 7 4 3" xfId="17484"/>
    <cellStyle name="Normal 4 10 2 7 4 4" xfId="23402"/>
    <cellStyle name="Normal 4 10 2 7 4 5" xfId="35002"/>
    <cellStyle name="Normal 4 10 2 7 5" xfId="8799"/>
    <cellStyle name="Normal 4 10 2 7 5 2" xfId="26317"/>
    <cellStyle name="Normal 4 10 2 7 5 3" xfId="37917"/>
    <cellStyle name="Normal 4 10 2 7 6" xfId="14599"/>
    <cellStyle name="Normal 4 10 2 7 7" xfId="20518"/>
    <cellStyle name="Normal 4 10 2 7 8" xfId="32117"/>
    <cellStyle name="Normal 4 10 2 8" xfId="3078"/>
    <cellStyle name="Normal 4 10 2 8 2" xfId="3170"/>
    <cellStyle name="Normal 4 10 2 8 2 2" xfId="4534"/>
    <cellStyle name="Normal 4 10 2 8 2 2 2" xfId="7419"/>
    <cellStyle name="Normal 4 10 2 8 2 2 2 2" xfId="13219"/>
    <cellStyle name="Normal 4 10 2 8 2 2 2 2 2" xfId="30737"/>
    <cellStyle name="Normal 4 10 2 8 2 2 2 2 3" xfId="42337"/>
    <cellStyle name="Normal 4 10 2 8 2 2 2 3" xfId="19019"/>
    <cellStyle name="Normal 4 10 2 8 2 2 2 4" xfId="24937"/>
    <cellStyle name="Normal 4 10 2 8 2 2 2 5" xfId="36537"/>
    <cellStyle name="Normal 4 10 2 8 2 2 3" xfId="10334"/>
    <cellStyle name="Normal 4 10 2 8 2 2 3 2" xfId="27852"/>
    <cellStyle name="Normal 4 10 2 8 2 2 3 3" xfId="39452"/>
    <cellStyle name="Normal 4 10 2 8 2 2 4" xfId="16134"/>
    <cellStyle name="Normal 4 10 2 8 2 2 5" xfId="22052"/>
    <cellStyle name="Normal 4 10 2 8 2 2 6" xfId="33652"/>
    <cellStyle name="Normal 4 10 2 8 2 3" xfId="6096"/>
    <cellStyle name="Normal 4 10 2 8 2 3 2" xfId="11896"/>
    <cellStyle name="Normal 4 10 2 8 2 3 2 2" xfId="29414"/>
    <cellStyle name="Normal 4 10 2 8 2 3 2 3" xfId="41014"/>
    <cellStyle name="Normal 4 10 2 8 2 3 3" xfId="17696"/>
    <cellStyle name="Normal 4 10 2 8 2 3 4" xfId="23614"/>
    <cellStyle name="Normal 4 10 2 8 2 3 5" xfId="35214"/>
    <cellStyle name="Normal 4 10 2 8 2 4" xfId="9011"/>
    <cellStyle name="Normal 4 10 2 8 2 4 2" xfId="26529"/>
    <cellStyle name="Normal 4 10 2 8 2 4 3" xfId="38129"/>
    <cellStyle name="Normal 4 10 2 8 2 5" xfId="14811"/>
    <cellStyle name="Normal 4 10 2 8 2 6" xfId="20730"/>
    <cellStyle name="Normal 4 10 2 8 2 7" xfId="32329"/>
    <cellStyle name="Normal 4 10 2 8 3" xfId="4442"/>
    <cellStyle name="Normal 4 10 2 8 3 2" xfId="7327"/>
    <cellStyle name="Normal 4 10 2 8 3 2 2" xfId="13127"/>
    <cellStyle name="Normal 4 10 2 8 3 2 2 2" xfId="30645"/>
    <cellStyle name="Normal 4 10 2 8 3 2 2 3" xfId="42245"/>
    <cellStyle name="Normal 4 10 2 8 3 2 3" xfId="18927"/>
    <cellStyle name="Normal 4 10 2 8 3 2 4" xfId="24845"/>
    <cellStyle name="Normal 4 10 2 8 3 2 5" xfId="36445"/>
    <cellStyle name="Normal 4 10 2 8 3 3" xfId="10242"/>
    <cellStyle name="Normal 4 10 2 8 3 3 2" xfId="27760"/>
    <cellStyle name="Normal 4 10 2 8 3 3 3" xfId="39360"/>
    <cellStyle name="Normal 4 10 2 8 3 4" xfId="16042"/>
    <cellStyle name="Normal 4 10 2 8 3 5" xfId="21960"/>
    <cellStyle name="Normal 4 10 2 8 3 6" xfId="33560"/>
    <cellStyle name="Normal 4 10 2 8 4" xfId="6004"/>
    <cellStyle name="Normal 4 10 2 8 4 2" xfId="11804"/>
    <cellStyle name="Normal 4 10 2 8 4 2 2" xfId="29322"/>
    <cellStyle name="Normal 4 10 2 8 4 2 3" xfId="40922"/>
    <cellStyle name="Normal 4 10 2 8 4 3" xfId="17604"/>
    <cellStyle name="Normal 4 10 2 8 4 4" xfId="23522"/>
    <cellStyle name="Normal 4 10 2 8 4 5" xfId="35122"/>
    <cellStyle name="Normal 4 10 2 8 5" xfId="8919"/>
    <cellStyle name="Normal 4 10 2 8 5 2" xfId="26437"/>
    <cellStyle name="Normal 4 10 2 8 5 3" xfId="38037"/>
    <cellStyle name="Normal 4 10 2 8 6" xfId="14719"/>
    <cellStyle name="Normal 4 10 2 8 7" xfId="20638"/>
    <cellStyle name="Normal 4 10 2 8 8" xfId="32237"/>
    <cellStyle name="Normal 4 10 2 9" xfId="3138"/>
    <cellStyle name="Normal 4 10 2 9 2" xfId="3171"/>
    <cellStyle name="Normal 4 10 2 9 2 2" xfId="4535"/>
    <cellStyle name="Normal 4 10 2 9 2 2 2" xfId="7420"/>
    <cellStyle name="Normal 4 10 2 9 2 2 2 2" xfId="13220"/>
    <cellStyle name="Normal 4 10 2 9 2 2 2 2 2" xfId="30738"/>
    <cellStyle name="Normal 4 10 2 9 2 2 2 2 3" xfId="42338"/>
    <cellStyle name="Normal 4 10 2 9 2 2 2 3" xfId="19020"/>
    <cellStyle name="Normal 4 10 2 9 2 2 2 4" xfId="24938"/>
    <cellStyle name="Normal 4 10 2 9 2 2 2 5" xfId="36538"/>
    <cellStyle name="Normal 4 10 2 9 2 2 3" xfId="10335"/>
    <cellStyle name="Normal 4 10 2 9 2 2 3 2" xfId="27853"/>
    <cellStyle name="Normal 4 10 2 9 2 2 3 3" xfId="39453"/>
    <cellStyle name="Normal 4 10 2 9 2 2 4" xfId="16135"/>
    <cellStyle name="Normal 4 10 2 9 2 2 5" xfId="22053"/>
    <cellStyle name="Normal 4 10 2 9 2 2 6" xfId="33653"/>
    <cellStyle name="Normal 4 10 2 9 2 3" xfId="6097"/>
    <cellStyle name="Normal 4 10 2 9 2 3 2" xfId="11897"/>
    <cellStyle name="Normal 4 10 2 9 2 3 2 2" xfId="29415"/>
    <cellStyle name="Normal 4 10 2 9 2 3 2 3" xfId="41015"/>
    <cellStyle name="Normal 4 10 2 9 2 3 3" xfId="17697"/>
    <cellStyle name="Normal 4 10 2 9 2 3 4" xfId="23615"/>
    <cellStyle name="Normal 4 10 2 9 2 3 5" xfId="35215"/>
    <cellStyle name="Normal 4 10 2 9 2 4" xfId="9012"/>
    <cellStyle name="Normal 4 10 2 9 2 4 2" xfId="26530"/>
    <cellStyle name="Normal 4 10 2 9 2 4 3" xfId="38130"/>
    <cellStyle name="Normal 4 10 2 9 2 5" xfId="14812"/>
    <cellStyle name="Normal 4 10 2 9 2 6" xfId="20731"/>
    <cellStyle name="Normal 4 10 2 9 2 7" xfId="32330"/>
    <cellStyle name="Normal 4 10 2 9 3" xfId="4502"/>
    <cellStyle name="Normal 4 10 2 9 3 2" xfId="7387"/>
    <cellStyle name="Normal 4 10 2 9 3 2 2" xfId="13187"/>
    <cellStyle name="Normal 4 10 2 9 3 2 2 2" xfId="30705"/>
    <cellStyle name="Normal 4 10 2 9 3 2 2 3" xfId="42305"/>
    <cellStyle name="Normal 4 10 2 9 3 2 3" xfId="18987"/>
    <cellStyle name="Normal 4 10 2 9 3 2 4" xfId="24905"/>
    <cellStyle name="Normal 4 10 2 9 3 2 5" xfId="36505"/>
    <cellStyle name="Normal 4 10 2 9 3 3" xfId="10302"/>
    <cellStyle name="Normal 4 10 2 9 3 3 2" xfId="27820"/>
    <cellStyle name="Normal 4 10 2 9 3 3 3" xfId="39420"/>
    <cellStyle name="Normal 4 10 2 9 3 4" xfId="16102"/>
    <cellStyle name="Normal 4 10 2 9 3 5" xfId="22020"/>
    <cellStyle name="Normal 4 10 2 9 3 6" xfId="33620"/>
    <cellStyle name="Normal 4 10 2 9 4" xfId="6064"/>
    <cellStyle name="Normal 4 10 2 9 4 2" xfId="11864"/>
    <cellStyle name="Normal 4 10 2 9 4 2 2" xfId="29382"/>
    <cellStyle name="Normal 4 10 2 9 4 2 3" xfId="40982"/>
    <cellStyle name="Normal 4 10 2 9 4 3" xfId="17664"/>
    <cellStyle name="Normal 4 10 2 9 4 4" xfId="23582"/>
    <cellStyle name="Normal 4 10 2 9 4 5" xfId="35182"/>
    <cellStyle name="Normal 4 10 2 9 5" xfId="8979"/>
    <cellStyle name="Normal 4 10 2 9 5 2" xfId="26497"/>
    <cellStyle name="Normal 4 10 2 9 5 3" xfId="38097"/>
    <cellStyle name="Normal 4 10 2 9 6" xfId="14779"/>
    <cellStyle name="Normal 4 10 2 9 7" xfId="20698"/>
    <cellStyle name="Normal 4 10 2 9 8" xfId="32297"/>
    <cellStyle name="Normal 4 10 20" xfId="5394"/>
    <cellStyle name="Normal 4 10 20 2" xfId="8279"/>
    <cellStyle name="Normal 4 10 20 2 2" xfId="14079"/>
    <cellStyle name="Normal 4 10 20 2 2 2" xfId="31597"/>
    <cellStyle name="Normal 4 10 20 2 2 3" xfId="43197"/>
    <cellStyle name="Normal 4 10 20 2 3" xfId="19879"/>
    <cellStyle name="Normal 4 10 20 2 4" xfId="25797"/>
    <cellStyle name="Normal 4 10 20 2 5" xfId="37397"/>
    <cellStyle name="Normal 4 10 20 3" xfId="11194"/>
    <cellStyle name="Normal 4 10 20 3 2" xfId="28712"/>
    <cellStyle name="Normal 4 10 20 3 3" xfId="40312"/>
    <cellStyle name="Normal 4 10 20 4" xfId="16994"/>
    <cellStyle name="Normal 4 10 20 5" xfId="22912"/>
    <cellStyle name="Normal 4 10 20 6" xfId="34512"/>
    <cellStyle name="Normal 4 10 21" xfId="5463"/>
    <cellStyle name="Normal 4 10 21 2" xfId="11263"/>
    <cellStyle name="Normal 4 10 21 2 2" xfId="28781"/>
    <cellStyle name="Normal 4 10 21 2 3" xfId="40381"/>
    <cellStyle name="Normal 4 10 21 3" xfId="17063"/>
    <cellStyle name="Normal 4 10 21 4" xfId="22981"/>
    <cellStyle name="Normal 4 10 21 5" xfId="34581"/>
    <cellStyle name="Normal 4 10 22" xfId="8348"/>
    <cellStyle name="Normal 4 10 22 2" xfId="14148"/>
    <cellStyle name="Normal 4 10 22 2 2" xfId="31666"/>
    <cellStyle name="Normal 4 10 22 2 3" xfId="43266"/>
    <cellStyle name="Normal 4 10 22 3" xfId="19948"/>
    <cellStyle name="Normal 4 10 22 4" xfId="25866"/>
    <cellStyle name="Normal 4 10 22 5" xfId="37466"/>
    <cellStyle name="Normal 4 10 23" xfId="8378"/>
    <cellStyle name="Normal 4 10 23 2" xfId="25896"/>
    <cellStyle name="Normal 4 10 23 3" xfId="37496"/>
    <cellStyle name="Normal 4 10 24" xfId="14173"/>
    <cellStyle name="Normal 4 10 25" xfId="19969"/>
    <cellStyle name="Normal 4 10 26" xfId="20028"/>
    <cellStyle name="Normal 4 10 27" xfId="20095"/>
    <cellStyle name="Normal 4 10 28" xfId="31696"/>
    <cellStyle name="Normal 4 10 3" xfId="2559"/>
    <cellStyle name="Normal 4 10 3 2" xfId="3172"/>
    <cellStyle name="Normal 4 10 3 2 2" xfId="4536"/>
    <cellStyle name="Normal 4 10 3 2 2 2" xfId="7421"/>
    <cellStyle name="Normal 4 10 3 2 2 2 2" xfId="13221"/>
    <cellStyle name="Normal 4 10 3 2 2 2 2 2" xfId="30739"/>
    <cellStyle name="Normal 4 10 3 2 2 2 2 3" xfId="42339"/>
    <cellStyle name="Normal 4 10 3 2 2 2 3" xfId="19021"/>
    <cellStyle name="Normal 4 10 3 2 2 2 4" xfId="24939"/>
    <cellStyle name="Normal 4 10 3 2 2 2 5" xfId="36539"/>
    <cellStyle name="Normal 4 10 3 2 2 3" xfId="10336"/>
    <cellStyle name="Normal 4 10 3 2 2 3 2" xfId="27854"/>
    <cellStyle name="Normal 4 10 3 2 2 3 3" xfId="39454"/>
    <cellStyle name="Normal 4 10 3 2 2 4" xfId="16136"/>
    <cellStyle name="Normal 4 10 3 2 2 5" xfId="22054"/>
    <cellStyle name="Normal 4 10 3 2 2 6" xfId="33654"/>
    <cellStyle name="Normal 4 10 3 2 3" xfId="6098"/>
    <cellStyle name="Normal 4 10 3 2 3 2" xfId="11898"/>
    <cellStyle name="Normal 4 10 3 2 3 2 2" xfId="29416"/>
    <cellStyle name="Normal 4 10 3 2 3 2 3" xfId="41016"/>
    <cellStyle name="Normal 4 10 3 2 3 3" xfId="17698"/>
    <cellStyle name="Normal 4 10 3 2 3 4" xfId="23616"/>
    <cellStyle name="Normal 4 10 3 2 3 5" xfId="35216"/>
    <cellStyle name="Normal 4 10 3 2 4" xfId="9013"/>
    <cellStyle name="Normal 4 10 3 2 4 2" xfId="26531"/>
    <cellStyle name="Normal 4 10 3 2 4 3" xfId="38131"/>
    <cellStyle name="Normal 4 10 3 2 5" xfId="14813"/>
    <cellStyle name="Normal 4 10 3 2 6" xfId="20732"/>
    <cellStyle name="Normal 4 10 3 2 7" xfId="32331"/>
    <cellStyle name="Normal 4 10 3 3" xfId="3922"/>
    <cellStyle name="Normal 4 10 3 3 2" xfId="6807"/>
    <cellStyle name="Normal 4 10 3 3 2 2" xfId="12607"/>
    <cellStyle name="Normal 4 10 3 3 2 2 2" xfId="30125"/>
    <cellStyle name="Normal 4 10 3 3 2 2 3" xfId="41725"/>
    <cellStyle name="Normal 4 10 3 3 2 3" xfId="18407"/>
    <cellStyle name="Normal 4 10 3 3 2 4" xfId="24325"/>
    <cellStyle name="Normal 4 10 3 3 2 5" xfId="35925"/>
    <cellStyle name="Normal 4 10 3 3 3" xfId="9722"/>
    <cellStyle name="Normal 4 10 3 3 3 2" xfId="27240"/>
    <cellStyle name="Normal 4 10 3 3 3 3" xfId="38840"/>
    <cellStyle name="Normal 4 10 3 3 4" xfId="15522"/>
    <cellStyle name="Normal 4 10 3 3 5" xfId="21440"/>
    <cellStyle name="Normal 4 10 3 3 6" xfId="33040"/>
    <cellStyle name="Normal 4 10 3 4" xfId="5484"/>
    <cellStyle name="Normal 4 10 3 4 2" xfId="11284"/>
    <cellStyle name="Normal 4 10 3 4 2 2" xfId="28802"/>
    <cellStyle name="Normal 4 10 3 4 2 3" xfId="40402"/>
    <cellStyle name="Normal 4 10 3 4 3" xfId="17084"/>
    <cellStyle name="Normal 4 10 3 4 4" xfId="23002"/>
    <cellStyle name="Normal 4 10 3 4 5" xfId="34602"/>
    <cellStyle name="Normal 4 10 3 5" xfId="8399"/>
    <cellStyle name="Normal 4 10 3 5 2" xfId="25917"/>
    <cellStyle name="Normal 4 10 3 5 3" xfId="37517"/>
    <cellStyle name="Normal 4 10 3 6" xfId="14250"/>
    <cellStyle name="Normal 4 10 3 7" xfId="20088"/>
    <cellStyle name="Normal 4 10 3 8" xfId="31717"/>
    <cellStyle name="Normal 4 10 4" xfId="2619"/>
    <cellStyle name="Normal 4 10 4 2" xfId="3173"/>
    <cellStyle name="Normal 4 10 4 2 2" xfId="4537"/>
    <cellStyle name="Normal 4 10 4 2 2 2" xfId="7422"/>
    <cellStyle name="Normal 4 10 4 2 2 2 2" xfId="13222"/>
    <cellStyle name="Normal 4 10 4 2 2 2 2 2" xfId="30740"/>
    <cellStyle name="Normal 4 10 4 2 2 2 2 3" xfId="42340"/>
    <cellStyle name="Normal 4 10 4 2 2 2 3" xfId="19022"/>
    <cellStyle name="Normal 4 10 4 2 2 2 4" xfId="24940"/>
    <cellStyle name="Normal 4 10 4 2 2 2 5" xfId="36540"/>
    <cellStyle name="Normal 4 10 4 2 2 3" xfId="10337"/>
    <cellStyle name="Normal 4 10 4 2 2 3 2" xfId="27855"/>
    <cellStyle name="Normal 4 10 4 2 2 3 3" xfId="39455"/>
    <cellStyle name="Normal 4 10 4 2 2 4" xfId="16137"/>
    <cellStyle name="Normal 4 10 4 2 2 5" xfId="22055"/>
    <cellStyle name="Normal 4 10 4 2 2 6" xfId="33655"/>
    <cellStyle name="Normal 4 10 4 2 3" xfId="6099"/>
    <cellStyle name="Normal 4 10 4 2 3 2" xfId="11899"/>
    <cellStyle name="Normal 4 10 4 2 3 2 2" xfId="29417"/>
    <cellStyle name="Normal 4 10 4 2 3 2 3" xfId="41017"/>
    <cellStyle name="Normal 4 10 4 2 3 3" xfId="17699"/>
    <cellStyle name="Normal 4 10 4 2 3 4" xfId="23617"/>
    <cellStyle name="Normal 4 10 4 2 3 5" xfId="35217"/>
    <cellStyle name="Normal 4 10 4 2 4" xfId="9014"/>
    <cellStyle name="Normal 4 10 4 2 4 2" xfId="26532"/>
    <cellStyle name="Normal 4 10 4 2 4 3" xfId="38132"/>
    <cellStyle name="Normal 4 10 4 2 5" xfId="14814"/>
    <cellStyle name="Normal 4 10 4 2 6" xfId="20733"/>
    <cellStyle name="Normal 4 10 4 2 7" xfId="32332"/>
    <cellStyle name="Normal 4 10 4 3" xfId="3983"/>
    <cellStyle name="Normal 4 10 4 3 2" xfId="6868"/>
    <cellStyle name="Normal 4 10 4 3 2 2" xfId="12668"/>
    <cellStyle name="Normal 4 10 4 3 2 2 2" xfId="30186"/>
    <cellStyle name="Normal 4 10 4 3 2 2 3" xfId="41786"/>
    <cellStyle name="Normal 4 10 4 3 2 3" xfId="18468"/>
    <cellStyle name="Normal 4 10 4 3 2 4" xfId="24386"/>
    <cellStyle name="Normal 4 10 4 3 2 5" xfId="35986"/>
    <cellStyle name="Normal 4 10 4 3 3" xfId="9783"/>
    <cellStyle name="Normal 4 10 4 3 3 2" xfId="27301"/>
    <cellStyle name="Normal 4 10 4 3 3 3" xfId="38901"/>
    <cellStyle name="Normal 4 10 4 3 4" xfId="15583"/>
    <cellStyle name="Normal 4 10 4 3 5" xfId="21501"/>
    <cellStyle name="Normal 4 10 4 3 6" xfId="33101"/>
    <cellStyle name="Normal 4 10 4 4" xfId="5545"/>
    <cellStyle name="Normal 4 10 4 4 2" xfId="11345"/>
    <cellStyle name="Normal 4 10 4 4 2 2" xfId="28863"/>
    <cellStyle name="Normal 4 10 4 4 2 3" xfId="40463"/>
    <cellStyle name="Normal 4 10 4 4 3" xfId="17145"/>
    <cellStyle name="Normal 4 10 4 4 4" xfId="23063"/>
    <cellStyle name="Normal 4 10 4 4 5" xfId="34663"/>
    <cellStyle name="Normal 4 10 4 5" xfId="8460"/>
    <cellStyle name="Normal 4 10 4 5 2" xfId="25978"/>
    <cellStyle name="Normal 4 10 4 5 3" xfId="37578"/>
    <cellStyle name="Normal 4 10 4 6" xfId="14260"/>
    <cellStyle name="Normal 4 10 4 7" xfId="20179"/>
    <cellStyle name="Normal 4 10 4 8" xfId="31778"/>
    <cellStyle name="Normal 4 10 5" xfId="2679"/>
    <cellStyle name="Normal 4 10 5 2" xfId="3174"/>
    <cellStyle name="Normal 4 10 5 2 2" xfId="4538"/>
    <cellStyle name="Normal 4 10 5 2 2 2" xfId="7423"/>
    <cellStyle name="Normal 4 10 5 2 2 2 2" xfId="13223"/>
    <cellStyle name="Normal 4 10 5 2 2 2 2 2" xfId="30741"/>
    <cellStyle name="Normal 4 10 5 2 2 2 2 3" xfId="42341"/>
    <cellStyle name="Normal 4 10 5 2 2 2 3" xfId="19023"/>
    <cellStyle name="Normal 4 10 5 2 2 2 4" xfId="24941"/>
    <cellStyle name="Normal 4 10 5 2 2 2 5" xfId="36541"/>
    <cellStyle name="Normal 4 10 5 2 2 3" xfId="10338"/>
    <cellStyle name="Normal 4 10 5 2 2 3 2" xfId="27856"/>
    <cellStyle name="Normal 4 10 5 2 2 3 3" xfId="39456"/>
    <cellStyle name="Normal 4 10 5 2 2 4" xfId="16138"/>
    <cellStyle name="Normal 4 10 5 2 2 5" xfId="22056"/>
    <cellStyle name="Normal 4 10 5 2 2 6" xfId="33656"/>
    <cellStyle name="Normal 4 10 5 2 3" xfId="6100"/>
    <cellStyle name="Normal 4 10 5 2 3 2" xfId="11900"/>
    <cellStyle name="Normal 4 10 5 2 3 2 2" xfId="29418"/>
    <cellStyle name="Normal 4 10 5 2 3 2 3" xfId="41018"/>
    <cellStyle name="Normal 4 10 5 2 3 3" xfId="17700"/>
    <cellStyle name="Normal 4 10 5 2 3 4" xfId="23618"/>
    <cellStyle name="Normal 4 10 5 2 3 5" xfId="35218"/>
    <cellStyle name="Normal 4 10 5 2 4" xfId="9015"/>
    <cellStyle name="Normal 4 10 5 2 4 2" xfId="26533"/>
    <cellStyle name="Normal 4 10 5 2 4 3" xfId="38133"/>
    <cellStyle name="Normal 4 10 5 2 5" xfId="14815"/>
    <cellStyle name="Normal 4 10 5 2 6" xfId="20734"/>
    <cellStyle name="Normal 4 10 5 2 7" xfId="32333"/>
    <cellStyle name="Normal 4 10 5 3" xfId="4043"/>
    <cellStyle name="Normal 4 10 5 3 2" xfId="6928"/>
    <cellStyle name="Normal 4 10 5 3 2 2" xfId="12728"/>
    <cellStyle name="Normal 4 10 5 3 2 2 2" xfId="30246"/>
    <cellStyle name="Normal 4 10 5 3 2 2 3" xfId="41846"/>
    <cellStyle name="Normal 4 10 5 3 2 3" xfId="18528"/>
    <cellStyle name="Normal 4 10 5 3 2 4" xfId="24446"/>
    <cellStyle name="Normal 4 10 5 3 2 5" xfId="36046"/>
    <cellStyle name="Normal 4 10 5 3 3" xfId="9843"/>
    <cellStyle name="Normal 4 10 5 3 3 2" xfId="27361"/>
    <cellStyle name="Normal 4 10 5 3 3 3" xfId="38961"/>
    <cellStyle name="Normal 4 10 5 3 4" xfId="15643"/>
    <cellStyle name="Normal 4 10 5 3 5" xfId="21561"/>
    <cellStyle name="Normal 4 10 5 3 6" xfId="33161"/>
    <cellStyle name="Normal 4 10 5 4" xfId="5605"/>
    <cellStyle name="Normal 4 10 5 4 2" xfId="11405"/>
    <cellStyle name="Normal 4 10 5 4 2 2" xfId="28923"/>
    <cellStyle name="Normal 4 10 5 4 2 3" xfId="40523"/>
    <cellStyle name="Normal 4 10 5 4 3" xfId="17205"/>
    <cellStyle name="Normal 4 10 5 4 4" xfId="23123"/>
    <cellStyle name="Normal 4 10 5 4 5" xfId="34723"/>
    <cellStyle name="Normal 4 10 5 5" xfId="8520"/>
    <cellStyle name="Normal 4 10 5 5 2" xfId="26038"/>
    <cellStyle name="Normal 4 10 5 5 3" xfId="37638"/>
    <cellStyle name="Normal 4 10 5 6" xfId="14320"/>
    <cellStyle name="Normal 4 10 5 7" xfId="20239"/>
    <cellStyle name="Normal 4 10 5 8" xfId="31838"/>
    <cellStyle name="Normal 4 10 6" xfId="2739"/>
    <cellStyle name="Normal 4 10 6 2" xfId="3175"/>
    <cellStyle name="Normal 4 10 6 2 2" xfId="4539"/>
    <cellStyle name="Normal 4 10 6 2 2 2" xfId="7424"/>
    <cellStyle name="Normal 4 10 6 2 2 2 2" xfId="13224"/>
    <cellStyle name="Normal 4 10 6 2 2 2 2 2" xfId="30742"/>
    <cellStyle name="Normal 4 10 6 2 2 2 2 3" xfId="42342"/>
    <cellStyle name="Normal 4 10 6 2 2 2 3" xfId="19024"/>
    <cellStyle name="Normal 4 10 6 2 2 2 4" xfId="24942"/>
    <cellStyle name="Normal 4 10 6 2 2 2 5" xfId="36542"/>
    <cellStyle name="Normal 4 10 6 2 2 3" xfId="10339"/>
    <cellStyle name="Normal 4 10 6 2 2 3 2" xfId="27857"/>
    <cellStyle name="Normal 4 10 6 2 2 3 3" xfId="39457"/>
    <cellStyle name="Normal 4 10 6 2 2 4" xfId="16139"/>
    <cellStyle name="Normal 4 10 6 2 2 5" xfId="22057"/>
    <cellStyle name="Normal 4 10 6 2 2 6" xfId="33657"/>
    <cellStyle name="Normal 4 10 6 2 3" xfId="6101"/>
    <cellStyle name="Normal 4 10 6 2 3 2" xfId="11901"/>
    <cellStyle name="Normal 4 10 6 2 3 2 2" xfId="29419"/>
    <cellStyle name="Normal 4 10 6 2 3 2 3" xfId="41019"/>
    <cellStyle name="Normal 4 10 6 2 3 3" xfId="17701"/>
    <cellStyle name="Normal 4 10 6 2 3 4" xfId="23619"/>
    <cellStyle name="Normal 4 10 6 2 3 5" xfId="35219"/>
    <cellStyle name="Normal 4 10 6 2 4" xfId="9016"/>
    <cellStyle name="Normal 4 10 6 2 4 2" xfId="26534"/>
    <cellStyle name="Normal 4 10 6 2 4 3" xfId="38134"/>
    <cellStyle name="Normal 4 10 6 2 5" xfId="14816"/>
    <cellStyle name="Normal 4 10 6 2 6" xfId="20735"/>
    <cellStyle name="Normal 4 10 6 2 7" xfId="32334"/>
    <cellStyle name="Normal 4 10 6 3" xfId="4103"/>
    <cellStyle name="Normal 4 10 6 3 2" xfId="6988"/>
    <cellStyle name="Normal 4 10 6 3 2 2" xfId="12788"/>
    <cellStyle name="Normal 4 10 6 3 2 2 2" xfId="30306"/>
    <cellStyle name="Normal 4 10 6 3 2 2 3" xfId="41906"/>
    <cellStyle name="Normal 4 10 6 3 2 3" xfId="18588"/>
    <cellStyle name="Normal 4 10 6 3 2 4" xfId="24506"/>
    <cellStyle name="Normal 4 10 6 3 2 5" xfId="36106"/>
    <cellStyle name="Normal 4 10 6 3 3" xfId="9903"/>
    <cellStyle name="Normal 4 10 6 3 3 2" xfId="27421"/>
    <cellStyle name="Normal 4 10 6 3 3 3" xfId="39021"/>
    <cellStyle name="Normal 4 10 6 3 4" xfId="15703"/>
    <cellStyle name="Normal 4 10 6 3 5" xfId="21621"/>
    <cellStyle name="Normal 4 10 6 3 6" xfId="33221"/>
    <cellStyle name="Normal 4 10 6 4" xfId="5665"/>
    <cellStyle name="Normal 4 10 6 4 2" xfId="11465"/>
    <cellStyle name="Normal 4 10 6 4 2 2" xfId="28983"/>
    <cellStyle name="Normal 4 10 6 4 2 3" xfId="40583"/>
    <cellStyle name="Normal 4 10 6 4 3" xfId="17265"/>
    <cellStyle name="Normal 4 10 6 4 4" xfId="23183"/>
    <cellStyle name="Normal 4 10 6 4 5" xfId="34783"/>
    <cellStyle name="Normal 4 10 6 5" xfId="8580"/>
    <cellStyle name="Normal 4 10 6 5 2" xfId="26098"/>
    <cellStyle name="Normal 4 10 6 5 3" xfId="37698"/>
    <cellStyle name="Normal 4 10 6 6" xfId="14380"/>
    <cellStyle name="Normal 4 10 6 7" xfId="20299"/>
    <cellStyle name="Normal 4 10 6 8" xfId="31898"/>
    <cellStyle name="Normal 4 10 7" xfId="2799"/>
    <cellStyle name="Normal 4 10 7 2" xfId="3176"/>
    <cellStyle name="Normal 4 10 7 2 2" xfId="4540"/>
    <cellStyle name="Normal 4 10 7 2 2 2" xfId="7425"/>
    <cellStyle name="Normal 4 10 7 2 2 2 2" xfId="13225"/>
    <cellStyle name="Normal 4 10 7 2 2 2 2 2" xfId="30743"/>
    <cellStyle name="Normal 4 10 7 2 2 2 2 3" xfId="42343"/>
    <cellStyle name="Normal 4 10 7 2 2 2 3" xfId="19025"/>
    <cellStyle name="Normal 4 10 7 2 2 2 4" xfId="24943"/>
    <cellStyle name="Normal 4 10 7 2 2 2 5" xfId="36543"/>
    <cellStyle name="Normal 4 10 7 2 2 3" xfId="10340"/>
    <cellStyle name="Normal 4 10 7 2 2 3 2" xfId="27858"/>
    <cellStyle name="Normal 4 10 7 2 2 3 3" xfId="39458"/>
    <cellStyle name="Normal 4 10 7 2 2 4" xfId="16140"/>
    <cellStyle name="Normal 4 10 7 2 2 5" xfId="22058"/>
    <cellStyle name="Normal 4 10 7 2 2 6" xfId="33658"/>
    <cellStyle name="Normal 4 10 7 2 3" xfId="6102"/>
    <cellStyle name="Normal 4 10 7 2 3 2" xfId="11902"/>
    <cellStyle name="Normal 4 10 7 2 3 2 2" xfId="29420"/>
    <cellStyle name="Normal 4 10 7 2 3 2 3" xfId="41020"/>
    <cellStyle name="Normal 4 10 7 2 3 3" xfId="17702"/>
    <cellStyle name="Normal 4 10 7 2 3 4" xfId="23620"/>
    <cellStyle name="Normal 4 10 7 2 3 5" xfId="35220"/>
    <cellStyle name="Normal 4 10 7 2 4" xfId="9017"/>
    <cellStyle name="Normal 4 10 7 2 4 2" xfId="26535"/>
    <cellStyle name="Normal 4 10 7 2 4 3" xfId="38135"/>
    <cellStyle name="Normal 4 10 7 2 5" xfId="14817"/>
    <cellStyle name="Normal 4 10 7 2 6" xfId="20736"/>
    <cellStyle name="Normal 4 10 7 2 7" xfId="32335"/>
    <cellStyle name="Normal 4 10 7 3" xfId="4163"/>
    <cellStyle name="Normal 4 10 7 3 2" xfId="7048"/>
    <cellStyle name="Normal 4 10 7 3 2 2" xfId="12848"/>
    <cellStyle name="Normal 4 10 7 3 2 2 2" xfId="30366"/>
    <cellStyle name="Normal 4 10 7 3 2 2 3" xfId="41966"/>
    <cellStyle name="Normal 4 10 7 3 2 3" xfId="18648"/>
    <cellStyle name="Normal 4 10 7 3 2 4" xfId="24566"/>
    <cellStyle name="Normal 4 10 7 3 2 5" xfId="36166"/>
    <cellStyle name="Normal 4 10 7 3 3" xfId="9963"/>
    <cellStyle name="Normal 4 10 7 3 3 2" xfId="27481"/>
    <cellStyle name="Normal 4 10 7 3 3 3" xfId="39081"/>
    <cellStyle name="Normal 4 10 7 3 4" xfId="15763"/>
    <cellStyle name="Normal 4 10 7 3 5" xfId="21681"/>
    <cellStyle name="Normal 4 10 7 3 6" xfId="33281"/>
    <cellStyle name="Normal 4 10 7 4" xfId="5725"/>
    <cellStyle name="Normal 4 10 7 4 2" xfId="11525"/>
    <cellStyle name="Normal 4 10 7 4 2 2" xfId="29043"/>
    <cellStyle name="Normal 4 10 7 4 2 3" xfId="40643"/>
    <cellStyle name="Normal 4 10 7 4 3" xfId="17325"/>
    <cellStyle name="Normal 4 10 7 4 4" xfId="23243"/>
    <cellStyle name="Normal 4 10 7 4 5" xfId="34843"/>
    <cellStyle name="Normal 4 10 7 5" xfId="8640"/>
    <cellStyle name="Normal 4 10 7 5 2" xfId="26158"/>
    <cellStyle name="Normal 4 10 7 5 3" xfId="37758"/>
    <cellStyle name="Normal 4 10 7 6" xfId="14440"/>
    <cellStyle name="Normal 4 10 7 7" xfId="20359"/>
    <cellStyle name="Normal 4 10 7 8" xfId="31958"/>
    <cellStyle name="Normal 4 10 8" xfId="2859"/>
    <cellStyle name="Normal 4 10 8 2" xfId="3177"/>
    <cellStyle name="Normal 4 10 8 2 2" xfId="4541"/>
    <cellStyle name="Normal 4 10 8 2 2 2" xfId="7426"/>
    <cellStyle name="Normal 4 10 8 2 2 2 2" xfId="13226"/>
    <cellStyle name="Normal 4 10 8 2 2 2 2 2" xfId="30744"/>
    <cellStyle name="Normal 4 10 8 2 2 2 2 3" xfId="42344"/>
    <cellStyle name="Normal 4 10 8 2 2 2 3" xfId="19026"/>
    <cellStyle name="Normal 4 10 8 2 2 2 4" xfId="24944"/>
    <cellStyle name="Normal 4 10 8 2 2 2 5" xfId="36544"/>
    <cellStyle name="Normal 4 10 8 2 2 3" xfId="10341"/>
    <cellStyle name="Normal 4 10 8 2 2 3 2" xfId="27859"/>
    <cellStyle name="Normal 4 10 8 2 2 3 3" xfId="39459"/>
    <cellStyle name="Normal 4 10 8 2 2 4" xfId="16141"/>
    <cellStyle name="Normal 4 10 8 2 2 5" xfId="22059"/>
    <cellStyle name="Normal 4 10 8 2 2 6" xfId="33659"/>
    <cellStyle name="Normal 4 10 8 2 3" xfId="6103"/>
    <cellStyle name="Normal 4 10 8 2 3 2" xfId="11903"/>
    <cellStyle name="Normal 4 10 8 2 3 2 2" xfId="29421"/>
    <cellStyle name="Normal 4 10 8 2 3 2 3" xfId="41021"/>
    <cellStyle name="Normal 4 10 8 2 3 3" xfId="17703"/>
    <cellStyle name="Normal 4 10 8 2 3 4" xfId="23621"/>
    <cellStyle name="Normal 4 10 8 2 3 5" xfId="35221"/>
    <cellStyle name="Normal 4 10 8 2 4" xfId="9018"/>
    <cellStyle name="Normal 4 10 8 2 4 2" xfId="26536"/>
    <cellStyle name="Normal 4 10 8 2 4 3" xfId="38136"/>
    <cellStyle name="Normal 4 10 8 2 5" xfId="14818"/>
    <cellStyle name="Normal 4 10 8 2 6" xfId="20737"/>
    <cellStyle name="Normal 4 10 8 2 7" xfId="32336"/>
    <cellStyle name="Normal 4 10 8 3" xfId="4223"/>
    <cellStyle name="Normal 4 10 8 3 2" xfId="7108"/>
    <cellStyle name="Normal 4 10 8 3 2 2" xfId="12908"/>
    <cellStyle name="Normal 4 10 8 3 2 2 2" xfId="30426"/>
    <cellStyle name="Normal 4 10 8 3 2 2 3" xfId="42026"/>
    <cellStyle name="Normal 4 10 8 3 2 3" xfId="18708"/>
    <cellStyle name="Normal 4 10 8 3 2 4" xfId="24626"/>
    <cellStyle name="Normal 4 10 8 3 2 5" xfId="36226"/>
    <cellStyle name="Normal 4 10 8 3 3" xfId="10023"/>
    <cellStyle name="Normal 4 10 8 3 3 2" xfId="27541"/>
    <cellStyle name="Normal 4 10 8 3 3 3" xfId="39141"/>
    <cellStyle name="Normal 4 10 8 3 4" xfId="15823"/>
    <cellStyle name="Normal 4 10 8 3 5" xfId="21741"/>
    <cellStyle name="Normal 4 10 8 3 6" xfId="33341"/>
    <cellStyle name="Normal 4 10 8 4" xfId="5785"/>
    <cellStyle name="Normal 4 10 8 4 2" xfId="11585"/>
    <cellStyle name="Normal 4 10 8 4 2 2" xfId="29103"/>
    <cellStyle name="Normal 4 10 8 4 2 3" xfId="40703"/>
    <cellStyle name="Normal 4 10 8 4 3" xfId="17385"/>
    <cellStyle name="Normal 4 10 8 4 4" xfId="23303"/>
    <cellStyle name="Normal 4 10 8 4 5" xfId="34903"/>
    <cellStyle name="Normal 4 10 8 5" xfId="8700"/>
    <cellStyle name="Normal 4 10 8 5 2" xfId="26218"/>
    <cellStyle name="Normal 4 10 8 5 3" xfId="37818"/>
    <cellStyle name="Normal 4 10 8 6" xfId="14500"/>
    <cellStyle name="Normal 4 10 8 7" xfId="20419"/>
    <cellStyle name="Normal 4 10 8 8" xfId="32018"/>
    <cellStyle name="Normal 4 10 9" xfId="2919"/>
    <cellStyle name="Normal 4 10 9 2" xfId="3178"/>
    <cellStyle name="Normal 4 10 9 2 2" xfId="4542"/>
    <cellStyle name="Normal 4 10 9 2 2 2" xfId="7427"/>
    <cellStyle name="Normal 4 10 9 2 2 2 2" xfId="13227"/>
    <cellStyle name="Normal 4 10 9 2 2 2 2 2" xfId="30745"/>
    <cellStyle name="Normal 4 10 9 2 2 2 2 3" xfId="42345"/>
    <cellStyle name="Normal 4 10 9 2 2 2 3" xfId="19027"/>
    <cellStyle name="Normal 4 10 9 2 2 2 4" xfId="24945"/>
    <cellStyle name="Normal 4 10 9 2 2 2 5" xfId="36545"/>
    <cellStyle name="Normal 4 10 9 2 2 3" xfId="10342"/>
    <cellStyle name="Normal 4 10 9 2 2 3 2" xfId="27860"/>
    <cellStyle name="Normal 4 10 9 2 2 3 3" xfId="39460"/>
    <cellStyle name="Normal 4 10 9 2 2 4" xfId="16142"/>
    <cellStyle name="Normal 4 10 9 2 2 5" xfId="22060"/>
    <cellStyle name="Normal 4 10 9 2 2 6" xfId="33660"/>
    <cellStyle name="Normal 4 10 9 2 3" xfId="6104"/>
    <cellStyle name="Normal 4 10 9 2 3 2" xfId="11904"/>
    <cellStyle name="Normal 4 10 9 2 3 2 2" xfId="29422"/>
    <cellStyle name="Normal 4 10 9 2 3 2 3" xfId="41022"/>
    <cellStyle name="Normal 4 10 9 2 3 3" xfId="17704"/>
    <cellStyle name="Normal 4 10 9 2 3 4" xfId="23622"/>
    <cellStyle name="Normal 4 10 9 2 3 5" xfId="35222"/>
    <cellStyle name="Normal 4 10 9 2 4" xfId="9019"/>
    <cellStyle name="Normal 4 10 9 2 4 2" xfId="26537"/>
    <cellStyle name="Normal 4 10 9 2 4 3" xfId="38137"/>
    <cellStyle name="Normal 4 10 9 2 5" xfId="14819"/>
    <cellStyle name="Normal 4 10 9 2 6" xfId="20738"/>
    <cellStyle name="Normal 4 10 9 2 7" xfId="32337"/>
    <cellStyle name="Normal 4 10 9 3" xfId="4283"/>
    <cellStyle name="Normal 4 10 9 3 2" xfId="7168"/>
    <cellStyle name="Normal 4 10 9 3 2 2" xfId="12968"/>
    <cellStyle name="Normal 4 10 9 3 2 2 2" xfId="30486"/>
    <cellStyle name="Normal 4 10 9 3 2 2 3" xfId="42086"/>
    <cellStyle name="Normal 4 10 9 3 2 3" xfId="18768"/>
    <cellStyle name="Normal 4 10 9 3 2 4" xfId="24686"/>
    <cellStyle name="Normal 4 10 9 3 2 5" xfId="36286"/>
    <cellStyle name="Normal 4 10 9 3 3" xfId="10083"/>
    <cellStyle name="Normal 4 10 9 3 3 2" xfId="27601"/>
    <cellStyle name="Normal 4 10 9 3 3 3" xfId="39201"/>
    <cellStyle name="Normal 4 10 9 3 4" xfId="15883"/>
    <cellStyle name="Normal 4 10 9 3 5" xfId="21801"/>
    <cellStyle name="Normal 4 10 9 3 6" xfId="33401"/>
    <cellStyle name="Normal 4 10 9 4" xfId="5845"/>
    <cellStyle name="Normal 4 10 9 4 2" xfId="11645"/>
    <cellStyle name="Normal 4 10 9 4 2 2" xfId="29163"/>
    <cellStyle name="Normal 4 10 9 4 2 3" xfId="40763"/>
    <cellStyle name="Normal 4 10 9 4 3" xfId="17445"/>
    <cellStyle name="Normal 4 10 9 4 4" xfId="23363"/>
    <cellStyle name="Normal 4 10 9 4 5" xfId="34963"/>
    <cellStyle name="Normal 4 10 9 5" xfId="8760"/>
    <cellStyle name="Normal 4 10 9 5 2" xfId="26278"/>
    <cellStyle name="Normal 4 10 9 5 3" xfId="37878"/>
    <cellStyle name="Normal 4 10 9 6" xfId="14560"/>
    <cellStyle name="Normal 4 10 9 7" xfId="20479"/>
    <cellStyle name="Normal 4 10 9 8" xfId="32078"/>
    <cellStyle name="Normal 4 11" xfId="2549"/>
    <cellStyle name="Normal 4 11 10" xfId="3000"/>
    <cellStyle name="Normal 4 11 10 2" xfId="3180"/>
    <cellStyle name="Normal 4 11 10 2 2" xfId="4544"/>
    <cellStyle name="Normal 4 11 10 2 2 2" xfId="7429"/>
    <cellStyle name="Normal 4 11 10 2 2 2 2" xfId="13229"/>
    <cellStyle name="Normal 4 11 10 2 2 2 2 2" xfId="30747"/>
    <cellStyle name="Normal 4 11 10 2 2 2 2 3" xfId="42347"/>
    <cellStyle name="Normal 4 11 10 2 2 2 3" xfId="19029"/>
    <cellStyle name="Normal 4 11 10 2 2 2 4" xfId="24947"/>
    <cellStyle name="Normal 4 11 10 2 2 2 5" xfId="36547"/>
    <cellStyle name="Normal 4 11 10 2 2 3" xfId="10344"/>
    <cellStyle name="Normal 4 11 10 2 2 3 2" xfId="27862"/>
    <cellStyle name="Normal 4 11 10 2 2 3 3" xfId="39462"/>
    <cellStyle name="Normal 4 11 10 2 2 4" xfId="16144"/>
    <cellStyle name="Normal 4 11 10 2 2 5" xfId="22062"/>
    <cellStyle name="Normal 4 11 10 2 2 6" xfId="33662"/>
    <cellStyle name="Normal 4 11 10 2 3" xfId="6106"/>
    <cellStyle name="Normal 4 11 10 2 3 2" xfId="11906"/>
    <cellStyle name="Normal 4 11 10 2 3 2 2" xfId="29424"/>
    <cellStyle name="Normal 4 11 10 2 3 2 3" xfId="41024"/>
    <cellStyle name="Normal 4 11 10 2 3 3" xfId="17706"/>
    <cellStyle name="Normal 4 11 10 2 3 4" xfId="23624"/>
    <cellStyle name="Normal 4 11 10 2 3 5" xfId="35224"/>
    <cellStyle name="Normal 4 11 10 2 4" xfId="9021"/>
    <cellStyle name="Normal 4 11 10 2 4 2" xfId="26539"/>
    <cellStyle name="Normal 4 11 10 2 4 3" xfId="38139"/>
    <cellStyle name="Normal 4 11 10 2 5" xfId="14821"/>
    <cellStyle name="Normal 4 11 10 2 6" xfId="20740"/>
    <cellStyle name="Normal 4 11 10 2 7" xfId="32339"/>
    <cellStyle name="Normal 4 11 10 3" xfId="4364"/>
    <cellStyle name="Normal 4 11 10 3 2" xfId="7249"/>
    <cellStyle name="Normal 4 11 10 3 2 2" xfId="13049"/>
    <cellStyle name="Normal 4 11 10 3 2 2 2" xfId="30567"/>
    <cellStyle name="Normal 4 11 10 3 2 2 3" xfId="42167"/>
    <cellStyle name="Normal 4 11 10 3 2 3" xfId="18849"/>
    <cellStyle name="Normal 4 11 10 3 2 4" xfId="24767"/>
    <cellStyle name="Normal 4 11 10 3 2 5" xfId="36367"/>
    <cellStyle name="Normal 4 11 10 3 3" xfId="10164"/>
    <cellStyle name="Normal 4 11 10 3 3 2" xfId="27682"/>
    <cellStyle name="Normal 4 11 10 3 3 3" xfId="39282"/>
    <cellStyle name="Normal 4 11 10 3 4" xfId="15964"/>
    <cellStyle name="Normal 4 11 10 3 5" xfId="21882"/>
    <cellStyle name="Normal 4 11 10 3 6" xfId="33482"/>
    <cellStyle name="Normal 4 11 10 4" xfId="5926"/>
    <cellStyle name="Normal 4 11 10 4 2" xfId="11726"/>
    <cellStyle name="Normal 4 11 10 4 2 2" xfId="29244"/>
    <cellStyle name="Normal 4 11 10 4 2 3" xfId="40844"/>
    <cellStyle name="Normal 4 11 10 4 3" xfId="17526"/>
    <cellStyle name="Normal 4 11 10 4 4" xfId="23444"/>
    <cellStyle name="Normal 4 11 10 4 5" xfId="35044"/>
    <cellStyle name="Normal 4 11 10 5" xfId="8841"/>
    <cellStyle name="Normal 4 11 10 5 2" xfId="26359"/>
    <cellStyle name="Normal 4 11 10 5 3" xfId="37959"/>
    <cellStyle name="Normal 4 11 10 6" xfId="14641"/>
    <cellStyle name="Normal 4 11 10 7" xfId="20560"/>
    <cellStyle name="Normal 4 11 10 8" xfId="32159"/>
    <cellStyle name="Normal 4 11 11" xfId="3030"/>
    <cellStyle name="Normal 4 11 11 2" xfId="3181"/>
    <cellStyle name="Normal 4 11 11 2 2" xfId="4545"/>
    <cellStyle name="Normal 4 11 11 2 2 2" xfId="7430"/>
    <cellStyle name="Normal 4 11 11 2 2 2 2" xfId="13230"/>
    <cellStyle name="Normal 4 11 11 2 2 2 2 2" xfId="30748"/>
    <cellStyle name="Normal 4 11 11 2 2 2 2 3" xfId="42348"/>
    <cellStyle name="Normal 4 11 11 2 2 2 3" xfId="19030"/>
    <cellStyle name="Normal 4 11 11 2 2 2 4" xfId="24948"/>
    <cellStyle name="Normal 4 11 11 2 2 2 5" xfId="36548"/>
    <cellStyle name="Normal 4 11 11 2 2 3" xfId="10345"/>
    <cellStyle name="Normal 4 11 11 2 2 3 2" xfId="27863"/>
    <cellStyle name="Normal 4 11 11 2 2 3 3" xfId="39463"/>
    <cellStyle name="Normal 4 11 11 2 2 4" xfId="16145"/>
    <cellStyle name="Normal 4 11 11 2 2 5" xfId="22063"/>
    <cellStyle name="Normal 4 11 11 2 2 6" xfId="33663"/>
    <cellStyle name="Normal 4 11 11 2 3" xfId="6107"/>
    <cellStyle name="Normal 4 11 11 2 3 2" xfId="11907"/>
    <cellStyle name="Normal 4 11 11 2 3 2 2" xfId="29425"/>
    <cellStyle name="Normal 4 11 11 2 3 2 3" xfId="41025"/>
    <cellStyle name="Normal 4 11 11 2 3 3" xfId="17707"/>
    <cellStyle name="Normal 4 11 11 2 3 4" xfId="23625"/>
    <cellStyle name="Normal 4 11 11 2 3 5" xfId="35225"/>
    <cellStyle name="Normal 4 11 11 2 4" xfId="9022"/>
    <cellStyle name="Normal 4 11 11 2 4 2" xfId="26540"/>
    <cellStyle name="Normal 4 11 11 2 4 3" xfId="38140"/>
    <cellStyle name="Normal 4 11 11 2 5" xfId="14822"/>
    <cellStyle name="Normal 4 11 11 2 6" xfId="20741"/>
    <cellStyle name="Normal 4 11 11 2 7" xfId="32340"/>
    <cellStyle name="Normal 4 11 11 3" xfId="4394"/>
    <cellStyle name="Normal 4 11 11 3 2" xfId="7279"/>
    <cellStyle name="Normal 4 11 11 3 2 2" xfId="13079"/>
    <cellStyle name="Normal 4 11 11 3 2 2 2" xfId="30597"/>
    <cellStyle name="Normal 4 11 11 3 2 2 3" xfId="42197"/>
    <cellStyle name="Normal 4 11 11 3 2 3" xfId="18879"/>
    <cellStyle name="Normal 4 11 11 3 2 4" xfId="24797"/>
    <cellStyle name="Normal 4 11 11 3 2 5" xfId="36397"/>
    <cellStyle name="Normal 4 11 11 3 3" xfId="10194"/>
    <cellStyle name="Normal 4 11 11 3 3 2" xfId="27712"/>
    <cellStyle name="Normal 4 11 11 3 3 3" xfId="39312"/>
    <cellStyle name="Normal 4 11 11 3 4" xfId="15994"/>
    <cellStyle name="Normal 4 11 11 3 5" xfId="21912"/>
    <cellStyle name="Normal 4 11 11 3 6" xfId="33512"/>
    <cellStyle name="Normal 4 11 11 4" xfId="5956"/>
    <cellStyle name="Normal 4 11 11 4 2" xfId="11756"/>
    <cellStyle name="Normal 4 11 11 4 2 2" xfId="29274"/>
    <cellStyle name="Normal 4 11 11 4 2 3" xfId="40874"/>
    <cellStyle name="Normal 4 11 11 4 3" xfId="17556"/>
    <cellStyle name="Normal 4 11 11 4 4" xfId="23474"/>
    <cellStyle name="Normal 4 11 11 4 5" xfId="35074"/>
    <cellStyle name="Normal 4 11 11 5" xfId="8871"/>
    <cellStyle name="Normal 4 11 11 5 2" xfId="26389"/>
    <cellStyle name="Normal 4 11 11 5 3" xfId="37989"/>
    <cellStyle name="Normal 4 11 11 6" xfId="14671"/>
    <cellStyle name="Normal 4 11 11 7" xfId="20590"/>
    <cellStyle name="Normal 4 11 11 8" xfId="32189"/>
    <cellStyle name="Normal 4 11 12" xfId="3040"/>
    <cellStyle name="Normal 4 11 12 2" xfId="3182"/>
    <cellStyle name="Normal 4 11 12 2 2" xfId="4546"/>
    <cellStyle name="Normal 4 11 12 2 2 2" xfId="7431"/>
    <cellStyle name="Normal 4 11 12 2 2 2 2" xfId="13231"/>
    <cellStyle name="Normal 4 11 12 2 2 2 2 2" xfId="30749"/>
    <cellStyle name="Normal 4 11 12 2 2 2 2 3" xfId="42349"/>
    <cellStyle name="Normal 4 11 12 2 2 2 3" xfId="19031"/>
    <cellStyle name="Normal 4 11 12 2 2 2 4" xfId="24949"/>
    <cellStyle name="Normal 4 11 12 2 2 2 5" xfId="36549"/>
    <cellStyle name="Normal 4 11 12 2 2 3" xfId="10346"/>
    <cellStyle name="Normal 4 11 12 2 2 3 2" xfId="27864"/>
    <cellStyle name="Normal 4 11 12 2 2 3 3" xfId="39464"/>
    <cellStyle name="Normal 4 11 12 2 2 4" xfId="16146"/>
    <cellStyle name="Normal 4 11 12 2 2 5" xfId="22064"/>
    <cellStyle name="Normal 4 11 12 2 2 6" xfId="33664"/>
    <cellStyle name="Normal 4 11 12 2 3" xfId="6108"/>
    <cellStyle name="Normal 4 11 12 2 3 2" xfId="11908"/>
    <cellStyle name="Normal 4 11 12 2 3 2 2" xfId="29426"/>
    <cellStyle name="Normal 4 11 12 2 3 2 3" xfId="41026"/>
    <cellStyle name="Normal 4 11 12 2 3 3" xfId="17708"/>
    <cellStyle name="Normal 4 11 12 2 3 4" xfId="23626"/>
    <cellStyle name="Normal 4 11 12 2 3 5" xfId="35226"/>
    <cellStyle name="Normal 4 11 12 2 4" xfId="9023"/>
    <cellStyle name="Normal 4 11 12 2 4 2" xfId="26541"/>
    <cellStyle name="Normal 4 11 12 2 4 3" xfId="38141"/>
    <cellStyle name="Normal 4 11 12 2 5" xfId="14823"/>
    <cellStyle name="Normal 4 11 12 2 6" xfId="20742"/>
    <cellStyle name="Normal 4 11 12 2 7" xfId="32341"/>
    <cellStyle name="Normal 4 11 12 3" xfId="4404"/>
    <cellStyle name="Normal 4 11 12 3 2" xfId="7289"/>
    <cellStyle name="Normal 4 11 12 3 2 2" xfId="13089"/>
    <cellStyle name="Normal 4 11 12 3 2 2 2" xfId="30607"/>
    <cellStyle name="Normal 4 11 12 3 2 2 3" xfId="42207"/>
    <cellStyle name="Normal 4 11 12 3 2 3" xfId="18889"/>
    <cellStyle name="Normal 4 11 12 3 2 4" xfId="24807"/>
    <cellStyle name="Normal 4 11 12 3 2 5" xfId="36407"/>
    <cellStyle name="Normal 4 11 12 3 3" xfId="10204"/>
    <cellStyle name="Normal 4 11 12 3 3 2" xfId="27722"/>
    <cellStyle name="Normal 4 11 12 3 3 3" xfId="39322"/>
    <cellStyle name="Normal 4 11 12 3 4" xfId="16004"/>
    <cellStyle name="Normal 4 11 12 3 5" xfId="21922"/>
    <cellStyle name="Normal 4 11 12 3 6" xfId="33522"/>
    <cellStyle name="Normal 4 11 12 4" xfId="5966"/>
    <cellStyle name="Normal 4 11 12 4 2" xfId="11766"/>
    <cellStyle name="Normal 4 11 12 4 2 2" xfId="29284"/>
    <cellStyle name="Normal 4 11 12 4 2 3" xfId="40884"/>
    <cellStyle name="Normal 4 11 12 4 3" xfId="17566"/>
    <cellStyle name="Normal 4 11 12 4 4" xfId="23484"/>
    <cellStyle name="Normal 4 11 12 4 5" xfId="35084"/>
    <cellStyle name="Normal 4 11 12 5" xfId="8881"/>
    <cellStyle name="Normal 4 11 12 5 2" xfId="26399"/>
    <cellStyle name="Normal 4 11 12 5 3" xfId="37999"/>
    <cellStyle name="Normal 4 11 12 6" xfId="14681"/>
    <cellStyle name="Normal 4 11 12 7" xfId="20600"/>
    <cellStyle name="Normal 4 11 12 8" xfId="32199"/>
    <cellStyle name="Normal 4 11 13" xfId="3120"/>
    <cellStyle name="Normal 4 11 13 2" xfId="3183"/>
    <cellStyle name="Normal 4 11 13 2 2" xfId="4547"/>
    <cellStyle name="Normal 4 11 13 2 2 2" xfId="7432"/>
    <cellStyle name="Normal 4 11 13 2 2 2 2" xfId="13232"/>
    <cellStyle name="Normal 4 11 13 2 2 2 2 2" xfId="30750"/>
    <cellStyle name="Normal 4 11 13 2 2 2 2 3" xfId="42350"/>
    <cellStyle name="Normal 4 11 13 2 2 2 3" xfId="19032"/>
    <cellStyle name="Normal 4 11 13 2 2 2 4" xfId="24950"/>
    <cellStyle name="Normal 4 11 13 2 2 2 5" xfId="36550"/>
    <cellStyle name="Normal 4 11 13 2 2 3" xfId="10347"/>
    <cellStyle name="Normal 4 11 13 2 2 3 2" xfId="27865"/>
    <cellStyle name="Normal 4 11 13 2 2 3 3" xfId="39465"/>
    <cellStyle name="Normal 4 11 13 2 2 4" xfId="16147"/>
    <cellStyle name="Normal 4 11 13 2 2 5" xfId="22065"/>
    <cellStyle name="Normal 4 11 13 2 2 6" xfId="33665"/>
    <cellStyle name="Normal 4 11 13 2 3" xfId="6109"/>
    <cellStyle name="Normal 4 11 13 2 3 2" xfId="11909"/>
    <cellStyle name="Normal 4 11 13 2 3 2 2" xfId="29427"/>
    <cellStyle name="Normal 4 11 13 2 3 2 3" xfId="41027"/>
    <cellStyle name="Normal 4 11 13 2 3 3" xfId="17709"/>
    <cellStyle name="Normal 4 11 13 2 3 4" xfId="23627"/>
    <cellStyle name="Normal 4 11 13 2 3 5" xfId="35227"/>
    <cellStyle name="Normal 4 11 13 2 4" xfId="9024"/>
    <cellStyle name="Normal 4 11 13 2 4 2" xfId="26542"/>
    <cellStyle name="Normal 4 11 13 2 4 3" xfId="38142"/>
    <cellStyle name="Normal 4 11 13 2 5" xfId="14824"/>
    <cellStyle name="Normal 4 11 13 2 6" xfId="20743"/>
    <cellStyle name="Normal 4 11 13 2 7" xfId="32342"/>
    <cellStyle name="Normal 4 11 13 3" xfId="4484"/>
    <cellStyle name="Normal 4 11 13 3 2" xfId="7369"/>
    <cellStyle name="Normal 4 11 13 3 2 2" xfId="13169"/>
    <cellStyle name="Normal 4 11 13 3 2 2 2" xfId="30687"/>
    <cellStyle name="Normal 4 11 13 3 2 2 3" xfId="42287"/>
    <cellStyle name="Normal 4 11 13 3 2 3" xfId="18969"/>
    <cellStyle name="Normal 4 11 13 3 2 4" xfId="24887"/>
    <cellStyle name="Normal 4 11 13 3 2 5" xfId="36487"/>
    <cellStyle name="Normal 4 11 13 3 3" xfId="10284"/>
    <cellStyle name="Normal 4 11 13 3 3 2" xfId="27802"/>
    <cellStyle name="Normal 4 11 13 3 3 3" xfId="39402"/>
    <cellStyle name="Normal 4 11 13 3 4" xfId="16084"/>
    <cellStyle name="Normal 4 11 13 3 5" xfId="22002"/>
    <cellStyle name="Normal 4 11 13 3 6" xfId="33602"/>
    <cellStyle name="Normal 4 11 13 4" xfId="6046"/>
    <cellStyle name="Normal 4 11 13 4 2" xfId="11846"/>
    <cellStyle name="Normal 4 11 13 4 2 2" xfId="29364"/>
    <cellStyle name="Normal 4 11 13 4 2 3" xfId="40964"/>
    <cellStyle name="Normal 4 11 13 4 3" xfId="17646"/>
    <cellStyle name="Normal 4 11 13 4 4" xfId="23564"/>
    <cellStyle name="Normal 4 11 13 4 5" xfId="35164"/>
    <cellStyle name="Normal 4 11 13 5" xfId="8961"/>
    <cellStyle name="Normal 4 11 13 5 2" xfId="26479"/>
    <cellStyle name="Normal 4 11 13 5 3" xfId="38079"/>
    <cellStyle name="Normal 4 11 13 6" xfId="14761"/>
    <cellStyle name="Normal 4 11 13 7" xfId="20680"/>
    <cellStyle name="Normal 4 11 13 8" xfId="32279"/>
    <cellStyle name="Normal 4 11 14" xfId="3179"/>
    <cellStyle name="Normal 4 11 14 2" xfId="4543"/>
    <cellStyle name="Normal 4 11 14 2 2" xfId="7428"/>
    <cellStyle name="Normal 4 11 14 2 2 2" xfId="13228"/>
    <cellStyle name="Normal 4 11 14 2 2 2 2" xfId="30746"/>
    <cellStyle name="Normal 4 11 14 2 2 2 3" xfId="42346"/>
    <cellStyle name="Normal 4 11 14 2 2 3" xfId="19028"/>
    <cellStyle name="Normal 4 11 14 2 2 4" xfId="24946"/>
    <cellStyle name="Normal 4 11 14 2 2 5" xfId="36546"/>
    <cellStyle name="Normal 4 11 14 2 3" xfId="10343"/>
    <cellStyle name="Normal 4 11 14 2 3 2" xfId="27861"/>
    <cellStyle name="Normal 4 11 14 2 3 3" xfId="39461"/>
    <cellStyle name="Normal 4 11 14 2 4" xfId="16143"/>
    <cellStyle name="Normal 4 11 14 2 5" xfId="22061"/>
    <cellStyle name="Normal 4 11 14 2 6" xfId="33661"/>
    <cellStyle name="Normal 4 11 14 3" xfId="6105"/>
    <cellStyle name="Normal 4 11 14 3 2" xfId="11905"/>
    <cellStyle name="Normal 4 11 14 3 2 2" xfId="29423"/>
    <cellStyle name="Normal 4 11 14 3 2 3" xfId="41023"/>
    <cellStyle name="Normal 4 11 14 3 3" xfId="17705"/>
    <cellStyle name="Normal 4 11 14 3 4" xfId="23623"/>
    <cellStyle name="Normal 4 11 14 3 5" xfId="35223"/>
    <cellStyle name="Normal 4 11 14 4" xfId="9020"/>
    <cellStyle name="Normal 4 11 14 4 2" xfId="26538"/>
    <cellStyle name="Normal 4 11 14 4 3" xfId="38138"/>
    <cellStyle name="Normal 4 11 14 5" xfId="14820"/>
    <cellStyle name="Normal 4 11 14 6" xfId="20739"/>
    <cellStyle name="Normal 4 11 14 7" xfId="32338"/>
    <cellStyle name="Normal 4 11 15" xfId="3791"/>
    <cellStyle name="Normal 4 11 15 2" xfId="5155"/>
    <cellStyle name="Normal 4 11 15 2 2" xfId="8040"/>
    <cellStyle name="Normal 4 11 15 2 2 2" xfId="13840"/>
    <cellStyle name="Normal 4 11 15 2 2 2 2" xfId="31358"/>
    <cellStyle name="Normal 4 11 15 2 2 2 3" xfId="42958"/>
    <cellStyle name="Normal 4 11 15 2 2 3" xfId="19640"/>
    <cellStyle name="Normal 4 11 15 2 2 4" xfId="25558"/>
    <cellStyle name="Normal 4 11 15 2 2 5" xfId="37158"/>
    <cellStyle name="Normal 4 11 15 2 3" xfId="10955"/>
    <cellStyle name="Normal 4 11 15 2 3 2" xfId="28473"/>
    <cellStyle name="Normal 4 11 15 2 3 3" xfId="40073"/>
    <cellStyle name="Normal 4 11 15 2 4" xfId="16755"/>
    <cellStyle name="Normal 4 11 15 2 5" xfId="22673"/>
    <cellStyle name="Normal 4 11 15 2 6" xfId="34273"/>
    <cellStyle name="Normal 4 11 15 3" xfId="6717"/>
    <cellStyle name="Normal 4 11 15 3 2" xfId="12517"/>
    <cellStyle name="Normal 4 11 15 3 2 2" xfId="30035"/>
    <cellStyle name="Normal 4 11 15 3 2 3" xfId="41635"/>
    <cellStyle name="Normal 4 11 15 3 3" xfId="18317"/>
    <cellStyle name="Normal 4 11 15 3 4" xfId="24235"/>
    <cellStyle name="Normal 4 11 15 3 5" xfId="35835"/>
    <cellStyle name="Normal 4 11 15 4" xfId="9632"/>
    <cellStyle name="Normal 4 11 15 4 2" xfId="27150"/>
    <cellStyle name="Normal 4 11 15 4 3" xfId="38750"/>
    <cellStyle name="Normal 4 11 15 5" xfId="15432"/>
    <cellStyle name="Normal 4 11 15 6" xfId="21351"/>
    <cellStyle name="Normal 4 11 15 7" xfId="32950"/>
    <cellStyle name="Normal 4 11 16" xfId="5235"/>
    <cellStyle name="Normal 4 11 16 2" xfId="8120"/>
    <cellStyle name="Normal 4 11 16 2 2" xfId="13920"/>
    <cellStyle name="Normal 4 11 16 2 2 2" xfId="31438"/>
    <cellStyle name="Normal 4 11 16 2 2 3" xfId="43038"/>
    <cellStyle name="Normal 4 11 16 2 3" xfId="19720"/>
    <cellStyle name="Normal 4 11 16 2 4" xfId="25638"/>
    <cellStyle name="Normal 4 11 16 2 5" xfId="37238"/>
    <cellStyle name="Normal 4 11 16 3" xfId="11035"/>
    <cellStyle name="Normal 4 11 16 3 2" xfId="28553"/>
    <cellStyle name="Normal 4 11 16 3 3" xfId="40153"/>
    <cellStyle name="Normal 4 11 16 4" xfId="16835"/>
    <cellStyle name="Normal 4 11 16 5" xfId="22753"/>
    <cellStyle name="Normal 4 11 16 6" xfId="34353"/>
    <cellStyle name="Normal 4 11 17" xfId="3913"/>
    <cellStyle name="Normal 4 11 17 2" xfId="6798"/>
    <cellStyle name="Normal 4 11 17 2 2" xfId="12598"/>
    <cellStyle name="Normal 4 11 17 2 2 2" xfId="30116"/>
    <cellStyle name="Normal 4 11 17 2 2 3" xfId="41716"/>
    <cellStyle name="Normal 4 11 17 2 3" xfId="18398"/>
    <cellStyle name="Normal 4 11 17 2 4" xfId="24316"/>
    <cellStyle name="Normal 4 11 17 2 5" xfId="35916"/>
    <cellStyle name="Normal 4 11 17 3" xfId="9713"/>
    <cellStyle name="Normal 4 11 17 3 2" xfId="27231"/>
    <cellStyle name="Normal 4 11 17 3 3" xfId="38831"/>
    <cellStyle name="Normal 4 11 17 4" xfId="15513"/>
    <cellStyle name="Normal 4 11 17 5" xfId="21431"/>
    <cellStyle name="Normal 4 11 17 6" xfId="33031"/>
    <cellStyle name="Normal 4 11 18" xfId="5275"/>
    <cellStyle name="Normal 4 11 18 2" xfId="8160"/>
    <cellStyle name="Normal 4 11 18 2 2" xfId="13960"/>
    <cellStyle name="Normal 4 11 18 2 2 2" xfId="31478"/>
    <cellStyle name="Normal 4 11 18 2 2 3" xfId="43078"/>
    <cellStyle name="Normal 4 11 18 2 3" xfId="19760"/>
    <cellStyle name="Normal 4 11 18 2 4" xfId="25678"/>
    <cellStyle name="Normal 4 11 18 2 5" xfId="37278"/>
    <cellStyle name="Normal 4 11 18 3" xfId="11075"/>
    <cellStyle name="Normal 4 11 18 3 2" xfId="28593"/>
    <cellStyle name="Normal 4 11 18 3 3" xfId="40193"/>
    <cellStyle name="Normal 4 11 18 4" xfId="16875"/>
    <cellStyle name="Normal 4 11 18 5" xfId="22793"/>
    <cellStyle name="Normal 4 11 18 6" xfId="34393"/>
    <cellStyle name="Normal 4 11 19" xfId="5335"/>
    <cellStyle name="Normal 4 11 19 2" xfId="8220"/>
    <cellStyle name="Normal 4 11 19 2 2" xfId="14020"/>
    <cellStyle name="Normal 4 11 19 2 2 2" xfId="31538"/>
    <cellStyle name="Normal 4 11 19 2 2 3" xfId="43138"/>
    <cellStyle name="Normal 4 11 19 2 3" xfId="19820"/>
    <cellStyle name="Normal 4 11 19 2 4" xfId="25738"/>
    <cellStyle name="Normal 4 11 19 2 5" xfId="37338"/>
    <cellStyle name="Normal 4 11 19 3" xfId="11135"/>
    <cellStyle name="Normal 4 11 19 3 2" xfId="28653"/>
    <cellStyle name="Normal 4 11 19 3 3" xfId="40253"/>
    <cellStyle name="Normal 4 11 19 4" xfId="16935"/>
    <cellStyle name="Normal 4 11 19 5" xfId="22853"/>
    <cellStyle name="Normal 4 11 19 6" xfId="34453"/>
    <cellStyle name="Normal 4 11 2" xfId="2610"/>
    <cellStyle name="Normal 4 11 2 10" xfId="3184"/>
    <cellStyle name="Normal 4 11 2 10 2" xfId="4548"/>
    <cellStyle name="Normal 4 11 2 10 2 2" xfId="7433"/>
    <cellStyle name="Normal 4 11 2 10 2 2 2" xfId="13233"/>
    <cellStyle name="Normal 4 11 2 10 2 2 2 2" xfId="30751"/>
    <cellStyle name="Normal 4 11 2 10 2 2 2 3" xfId="42351"/>
    <cellStyle name="Normal 4 11 2 10 2 2 3" xfId="19033"/>
    <cellStyle name="Normal 4 11 2 10 2 2 4" xfId="24951"/>
    <cellStyle name="Normal 4 11 2 10 2 2 5" xfId="36551"/>
    <cellStyle name="Normal 4 11 2 10 2 3" xfId="10348"/>
    <cellStyle name="Normal 4 11 2 10 2 3 2" xfId="27866"/>
    <cellStyle name="Normal 4 11 2 10 2 3 3" xfId="39466"/>
    <cellStyle name="Normal 4 11 2 10 2 4" xfId="16148"/>
    <cellStyle name="Normal 4 11 2 10 2 5" xfId="22066"/>
    <cellStyle name="Normal 4 11 2 10 2 6" xfId="33666"/>
    <cellStyle name="Normal 4 11 2 10 3" xfId="6110"/>
    <cellStyle name="Normal 4 11 2 10 3 2" xfId="11910"/>
    <cellStyle name="Normal 4 11 2 10 3 2 2" xfId="29428"/>
    <cellStyle name="Normal 4 11 2 10 3 2 3" xfId="41028"/>
    <cellStyle name="Normal 4 11 2 10 3 3" xfId="17710"/>
    <cellStyle name="Normal 4 11 2 10 3 4" xfId="23628"/>
    <cellStyle name="Normal 4 11 2 10 3 5" xfId="35228"/>
    <cellStyle name="Normal 4 11 2 10 4" xfId="9025"/>
    <cellStyle name="Normal 4 11 2 10 4 2" xfId="26543"/>
    <cellStyle name="Normal 4 11 2 10 4 3" xfId="38143"/>
    <cellStyle name="Normal 4 11 2 10 5" xfId="14825"/>
    <cellStyle name="Normal 4 11 2 10 6" xfId="20744"/>
    <cellStyle name="Normal 4 11 2 10 7" xfId="32343"/>
    <cellStyle name="Normal 4 11 2 11" xfId="3841"/>
    <cellStyle name="Normal 4 11 2 11 2" xfId="5205"/>
    <cellStyle name="Normal 4 11 2 11 2 2" xfId="8090"/>
    <cellStyle name="Normal 4 11 2 11 2 2 2" xfId="13890"/>
    <cellStyle name="Normal 4 11 2 11 2 2 2 2" xfId="31408"/>
    <cellStyle name="Normal 4 11 2 11 2 2 2 3" xfId="43008"/>
    <cellStyle name="Normal 4 11 2 11 2 2 3" xfId="19690"/>
    <cellStyle name="Normal 4 11 2 11 2 2 4" xfId="25608"/>
    <cellStyle name="Normal 4 11 2 11 2 2 5" xfId="37208"/>
    <cellStyle name="Normal 4 11 2 11 2 3" xfId="11005"/>
    <cellStyle name="Normal 4 11 2 11 2 3 2" xfId="28523"/>
    <cellStyle name="Normal 4 11 2 11 2 3 3" xfId="40123"/>
    <cellStyle name="Normal 4 11 2 11 2 4" xfId="16805"/>
    <cellStyle name="Normal 4 11 2 11 2 5" xfId="22723"/>
    <cellStyle name="Normal 4 11 2 11 2 6" xfId="34323"/>
    <cellStyle name="Normal 4 11 2 11 3" xfId="6767"/>
    <cellStyle name="Normal 4 11 2 11 3 2" xfId="12567"/>
    <cellStyle name="Normal 4 11 2 11 3 2 2" xfId="30085"/>
    <cellStyle name="Normal 4 11 2 11 3 2 3" xfId="41685"/>
    <cellStyle name="Normal 4 11 2 11 3 3" xfId="18367"/>
    <cellStyle name="Normal 4 11 2 11 3 4" xfId="24285"/>
    <cellStyle name="Normal 4 11 2 11 3 5" xfId="35885"/>
    <cellStyle name="Normal 4 11 2 11 4" xfId="9682"/>
    <cellStyle name="Normal 4 11 2 11 4 2" xfId="27200"/>
    <cellStyle name="Normal 4 11 2 11 4 3" xfId="38800"/>
    <cellStyle name="Normal 4 11 2 11 5" xfId="15482"/>
    <cellStyle name="Normal 4 11 2 11 6" xfId="21401"/>
    <cellStyle name="Normal 4 11 2 11 7" xfId="33000"/>
    <cellStyle name="Normal 4 11 2 12" xfId="5265"/>
    <cellStyle name="Normal 4 11 2 12 2" xfId="8150"/>
    <cellStyle name="Normal 4 11 2 12 2 2" xfId="13950"/>
    <cellStyle name="Normal 4 11 2 12 2 2 2" xfId="31468"/>
    <cellStyle name="Normal 4 11 2 12 2 2 3" xfId="43068"/>
    <cellStyle name="Normal 4 11 2 12 2 3" xfId="19750"/>
    <cellStyle name="Normal 4 11 2 12 2 4" xfId="25668"/>
    <cellStyle name="Normal 4 11 2 12 2 5" xfId="37268"/>
    <cellStyle name="Normal 4 11 2 12 3" xfId="11065"/>
    <cellStyle name="Normal 4 11 2 12 3 2" xfId="28583"/>
    <cellStyle name="Normal 4 11 2 12 3 3" xfId="40183"/>
    <cellStyle name="Normal 4 11 2 12 4" xfId="16865"/>
    <cellStyle name="Normal 4 11 2 12 5" xfId="22783"/>
    <cellStyle name="Normal 4 11 2 12 6" xfId="34383"/>
    <cellStyle name="Normal 4 11 2 13" xfId="3973"/>
    <cellStyle name="Normal 4 11 2 13 2" xfId="6858"/>
    <cellStyle name="Normal 4 11 2 13 2 2" xfId="12658"/>
    <cellStyle name="Normal 4 11 2 13 2 2 2" xfId="30176"/>
    <cellStyle name="Normal 4 11 2 13 2 2 3" xfId="41776"/>
    <cellStyle name="Normal 4 11 2 13 2 3" xfId="18458"/>
    <cellStyle name="Normal 4 11 2 13 2 4" xfId="24376"/>
    <cellStyle name="Normal 4 11 2 13 2 5" xfId="35976"/>
    <cellStyle name="Normal 4 11 2 13 3" xfId="9773"/>
    <cellStyle name="Normal 4 11 2 13 3 2" xfId="27291"/>
    <cellStyle name="Normal 4 11 2 13 3 3" xfId="38891"/>
    <cellStyle name="Normal 4 11 2 13 4" xfId="15573"/>
    <cellStyle name="Normal 4 11 2 13 5" xfId="21491"/>
    <cellStyle name="Normal 4 11 2 13 6" xfId="33091"/>
    <cellStyle name="Normal 4 11 2 14" xfId="5325"/>
    <cellStyle name="Normal 4 11 2 14 2" xfId="8210"/>
    <cellStyle name="Normal 4 11 2 14 2 2" xfId="14010"/>
    <cellStyle name="Normal 4 11 2 14 2 2 2" xfId="31528"/>
    <cellStyle name="Normal 4 11 2 14 2 2 3" xfId="43128"/>
    <cellStyle name="Normal 4 11 2 14 2 3" xfId="19810"/>
    <cellStyle name="Normal 4 11 2 14 2 4" xfId="25728"/>
    <cellStyle name="Normal 4 11 2 14 2 5" xfId="37328"/>
    <cellStyle name="Normal 4 11 2 14 3" xfId="11125"/>
    <cellStyle name="Normal 4 11 2 14 3 2" xfId="28643"/>
    <cellStyle name="Normal 4 11 2 14 3 3" xfId="40243"/>
    <cellStyle name="Normal 4 11 2 14 4" xfId="16925"/>
    <cellStyle name="Normal 4 11 2 14 5" xfId="22843"/>
    <cellStyle name="Normal 4 11 2 14 6" xfId="34443"/>
    <cellStyle name="Normal 4 11 2 15" xfId="5385"/>
    <cellStyle name="Normal 4 11 2 15 2" xfId="8270"/>
    <cellStyle name="Normal 4 11 2 15 2 2" xfId="14070"/>
    <cellStyle name="Normal 4 11 2 15 2 2 2" xfId="31588"/>
    <cellStyle name="Normal 4 11 2 15 2 2 3" xfId="43188"/>
    <cellStyle name="Normal 4 11 2 15 2 3" xfId="19870"/>
    <cellStyle name="Normal 4 11 2 15 2 4" xfId="25788"/>
    <cellStyle name="Normal 4 11 2 15 2 5" xfId="37388"/>
    <cellStyle name="Normal 4 11 2 15 3" xfId="11185"/>
    <cellStyle name="Normal 4 11 2 15 3 2" xfId="28703"/>
    <cellStyle name="Normal 4 11 2 15 3 3" xfId="40303"/>
    <cellStyle name="Normal 4 11 2 15 4" xfId="16985"/>
    <cellStyle name="Normal 4 11 2 15 5" xfId="22903"/>
    <cellStyle name="Normal 4 11 2 15 6" xfId="34503"/>
    <cellStyle name="Normal 4 11 2 16" xfId="5445"/>
    <cellStyle name="Normal 4 11 2 16 2" xfId="8330"/>
    <cellStyle name="Normal 4 11 2 16 2 2" xfId="14130"/>
    <cellStyle name="Normal 4 11 2 16 2 2 2" xfId="31648"/>
    <cellStyle name="Normal 4 11 2 16 2 2 3" xfId="43248"/>
    <cellStyle name="Normal 4 11 2 16 2 3" xfId="19930"/>
    <cellStyle name="Normal 4 11 2 16 2 4" xfId="25848"/>
    <cellStyle name="Normal 4 11 2 16 2 5" xfId="37448"/>
    <cellStyle name="Normal 4 11 2 16 3" xfId="11245"/>
    <cellStyle name="Normal 4 11 2 16 3 2" xfId="28763"/>
    <cellStyle name="Normal 4 11 2 16 3 3" xfId="40363"/>
    <cellStyle name="Normal 4 11 2 16 4" xfId="17045"/>
    <cellStyle name="Normal 4 11 2 16 5" xfId="22963"/>
    <cellStyle name="Normal 4 11 2 16 6" xfId="34563"/>
    <cellStyle name="Normal 4 11 2 17" xfId="5535"/>
    <cellStyle name="Normal 4 11 2 17 2" xfId="11335"/>
    <cellStyle name="Normal 4 11 2 17 2 2" xfId="28853"/>
    <cellStyle name="Normal 4 11 2 17 2 3" xfId="40453"/>
    <cellStyle name="Normal 4 11 2 17 3" xfId="17135"/>
    <cellStyle name="Normal 4 11 2 17 4" xfId="23053"/>
    <cellStyle name="Normal 4 11 2 17 5" xfId="34653"/>
    <cellStyle name="Normal 4 11 2 18" xfId="8450"/>
    <cellStyle name="Normal 4 11 2 18 2" xfId="25968"/>
    <cellStyle name="Normal 4 11 2 18 3" xfId="37568"/>
    <cellStyle name="Normal 4 11 2 19" xfId="14224"/>
    <cellStyle name="Normal 4 11 2 2" xfId="2670"/>
    <cellStyle name="Normal 4 11 2 2 2" xfId="3185"/>
    <cellStyle name="Normal 4 11 2 2 2 2" xfId="4549"/>
    <cellStyle name="Normal 4 11 2 2 2 2 2" xfId="7434"/>
    <cellStyle name="Normal 4 11 2 2 2 2 2 2" xfId="13234"/>
    <cellStyle name="Normal 4 11 2 2 2 2 2 2 2" xfId="30752"/>
    <cellStyle name="Normal 4 11 2 2 2 2 2 2 3" xfId="42352"/>
    <cellStyle name="Normal 4 11 2 2 2 2 2 3" xfId="19034"/>
    <cellStyle name="Normal 4 11 2 2 2 2 2 4" xfId="24952"/>
    <cellStyle name="Normal 4 11 2 2 2 2 2 5" xfId="36552"/>
    <cellStyle name="Normal 4 11 2 2 2 2 3" xfId="10349"/>
    <cellStyle name="Normal 4 11 2 2 2 2 3 2" xfId="27867"/>
    <cellStyle name="Normal 4 11 2 2 2 2 3 3" xfId="39467"/>
    <cellStyle name="Normal 4 11 2 2 2 2 4" xfId="16149"/>
    <cellStyle name="Normal 4 11 2 2 2 2 5" xfId="22067"/>
    <cellStyle name="Normal 4 11 2 2 2 2 6" xfId="33667"/>
    <cellStyle name="Normal 4 11 2 2 2 3" xfId="6111"/>
    <cellStyle name="Normal 4 11 2 2 2 3 2" xfId="11911"/>
    <cellStyle name="Normal 4 11 2 2 2 3 2 2" xfId="29429"/>
    <cellStyle name="Normal 4 11 2 2 2 3 2 3" xfId="41029"/>
    <cellStyle name="Normal 4 11 2 2 2 3 3" xfId="17711"/>
    <cellStyle name="Normal 4 11 2 2 2 3 4" xfId="23629"/>
    <cellStyle name="Normal 4 11 2 2 2 3 5" xfId="35229"/>
    <cellStyle name="Normal 4 11 2 2 2 4" xfId="9026"/>
    <cellStyle name="Normal 4 11 2 2 2 4 2" xfId="26544"/>
    <cellStyle name="Normal 4 11 2 2 2 4 3" xfId="38144"/>
    <cellStyle name="Normal 4 11 2 2 2 5" xfId="14826"/>
    <cellStyle name="Normal 4 11 2 2 2 6" xfId="20745"/>
    <cellStyle name="Normal 4 11 2 2 2 7" xfId="32344"/>
    <cellStyle name="Normal 4 11 2 2 3" xfId="4034"/>
    <cellStyle name="Normal 4 11 2 2 3 2" xfId="6919"/>
    <cellStyle name="Normal 4 11 2 2 3 2 2" xfId="12719"/>
    <cellStyle name="Normal 4 11 2 2 3 2 2 2" xfId="30237"/>
    <cellStyle name="Normal 4 11 2 2 3 2 2 3" xfId="41837"/>
    <cellStyle name="Normal 4 11 2 2 3 2 3" xfId="18519"/>
    <cellStyle name="Normal 4 11 2 2 3 2 4" xfId="24437"/>
    <cellStyle name="Normal 4 11 2 2 3 2 5" xfId="36037"/>
    <cellStyle name="Normal 4 11 2 2 3 3" xfId="9834"/>
    <cellStyle name="Normal 4 11 2 2 3 3 2" xfId="27352"/>
    <cellStyle name="Normal 4 11 2 2 3 3 3" xfId="38952"/>
    <cellStyle name="Normal 4 11 2 2 3 4" xfId="15634"/>
    <cellStyle name="Normal 4 11 2 2 3 5" xfId="21552"/>
    <cellStyle name="Normal 4 11 2 2 3 6" xfId="33152"/>
    <cellStyle name="Normal 4 11 2 2 4" xfId="5596"/>
    <cellStyle name="Normal 4 11 2 2 4 2" xfId="11396"/>
    <cellStyle name="Normal 4 11 2 2 4 2 2" xfId="28914"/>
    <cellStyle name="Normal 4 11 2 2 4 2 3" xfId="40514"/>
    <cellStyle name="Normal 4 11 2 2 4 3" xfId="17196"/>
    <cellStyle name="Normal 4 11 2 2 4 4" xfId="23114"/>
    <cellStyle name="Normal 4 11 2 2 4 5" xfId="34714"/>
    <cellStyle name="Normal 4 11 2 2 5" xfId="8511"/>
    <cellStyle name="Normal 4 11 2 2 5 2" xfId="26029"/>
    <cellStyle name="Normal 4 11 2 2 5 3" xfId="37629"/>
    <cellStyle name="Normal 4 11 2 2 6" xfId="14311"/>
    <cellStyle name="Normal 4 11 2 2 7" xfId="20230"/>
    <cellStyle name="Normal 4 11 2 2 8" xfId="31829"/>
    <cellStyle name="Normal 4 11 2 20" xfId="20020"/>
    <cellStyle name="Normal 4 11 2 21" xfId="20079"/>
    <cellStyle name="Normal 4 11 2 22" xfId="20146"/>
    <cellStyle name="Normal 4 11 2 23" xfId="31768"/>
    <cellStyle name="Normal 4 11 2 3" xfId="2730"/>
    <cellStyle name="Normal 4 11 2 3 2" xfId="3186"/>
    <cellStyle name="Normal 4 11 2 3 2 2" xfId="4550"/>
    <cellStyle name="Normal 4 11 2 3 2 2 2" xfId="7435"/>
    <cellStyle name="Normal 4 11 2 3 2 2 2 2" xfId="13235"/>
    <cellStyle name="Normal 4 11 2 3 2 2 2 2 2" xfId="30753"/>
    <cellStyle name="Normal 4 11 2 3 2 2 2 2 3" xfId="42353"/>
    <cellStyle name="Normal 4 11 2 3 2 2 2 3" xfId="19035"/>
    <cellStyle name="Normal 4 11 2 3 2 2 2 4" xfId="24953"/>
    <cellStyle name="Normal 4 11 2 3 2 2 2 5" xfId="36553"/>
    <cellStyle name="Normal 4 11 2 3 2 2 3" xfId="10350"/>
    <cellStyle name="Normal 4 11 2 3 2 2 3 2" xfId="27868"/>
    <cellStyle name="Normal 4 11 2 3 2 2 3 3" xfId="39468"/>
    <cellStyle name="Normal 4 11 2 3 2 2 4" xfId="16150"/>
    <cellStyle name="Normal 4 11 2 3 2 2 5" xfId="22068"/>
    <cellStyle name="Normal 4 11 2 3 2 2 6" xfId="33668"/>
    <cellStyle name="Normal 4 11 2 3 2 3" xfId="6112"/>
    <cellStyle name="Normal 4 11 2 3 2 3 2" xfId="11912"/>
    <cellStyle name="Normal 4 11 2 3 2 3 2 2" xfId="29430"/>
    <cellStyle name="Normal 4 11 2 3 2 3 2 3" xfId="41030"/>
    <cellStyle name="Normal 4 11 2 3 2 3 3" xfId="17712"/>
    <cellStyle name="Normal 4 11 2 3 2 3 4" xfId="23630"/>
    <cellStyle name="Normal 4 11 2 3 2 3 5" xfId="35230"/>
    <cellStyle name="Normal 4 11 2 3 2 4" xfId="9027"/>
    <cellStyle name="Normal 4 11 2 3 2 4 2" xfId="26545"/>
    <cellStyle name="Normal 4 11 2 3 2 4 3" xfId="38145"/>
    <cellStyle name="Normal 4 11 2 3 2 5" xfId="14827"/>
    <cellStyle name="Normal 4 11 2 3 2 6" xfId="20746"/>
    <cellStyle name="Normal 4 11 2 3 2 7" xfId="32345"/>
    <cellStyle name="Normal 4 11 2 3 3" xfId="4094"/>
    <cellStyle name="Normal 4 11 2 3 3 2" xfId="6979"/>
    <cellStyle name="Normal 4 11 2 3 3 2 2" xfId="12779"/>
    <cellStyle name="Normal 4 11 2 3 3 2 2 2" xfId="30297"/>
    <cellStyle name="Normal 4 11 2 3 3 2 2 3" xfId="41897"/>
    <cellStyle name="Normal 4 11 2 3 3 2 3" xfId="18579"/>
    <cellStyle name="Normal 4 11 2 3 3 2 4" xfId="24497"/>
    <cellStyle name="Normal 4 11 2 3 3 2 5" xfId="36097"/>
    <cellStyle name="Normal 4 11 2 3 3 3" xfId="9894"/>
    <cellStyle name="Normal 4 11 2 3 3 3 2" xfId="27412"/>
    <cellStyle name="Normal 4 11 2 3 3 3 3" xfId="39012"/>
    <cellStyle name="Normal 4 11 2 3 3 4" xfId="15694"/>
    <cellStyle name="Normal 4 11 2 3 3 5" xfId="21612"/>
    <cellStyle name="Normal 4 11 2 3 3 6" xfId="33212"/>
    <cellStyle name="Normal 4 11 2 3 4" xfId="5656"/>
    <cellStyle name="Normal 4 11 2 3 4 2" xfId="11456"/>
    <cellStyle name="Normal 4 11 2 3 4 2 2" xfId="28974"/>
    <cellStyle name="Normal 4 11 2 3 4 2 3" xfId="40574"/>
    <cellStyle name="Normal 4 11 2 3 4 3" xfId="17256"/>
    <cellStyle name="Normal 4 11 2 3 4 4" xfId="23174"/>
    <cellStyle name="Normal 4 11 2 3 4 5" xfId="34774"/>
    <cellStyle name="Normal 4 11 2 3 5" xfId="8571"/>
    <cellStyle name="Normal 4 11 2 3 5 2" xfId="26089"/>
    <cellStyle name="Normal 4 11 2 3 5 3" xfId="37689"/>
    <cellStyle name="Normal 4 11 2 3 6" xfId="14371"/>
    <cellStyle name="Normal 4 11 2 3 7" xfId="20290"/>
    <cellStyle name="Normal 4 11 2 3 8" xfId="31889"/>
    <cellStyle name="Normal 4 11 2 4" xfId="2790"/>
    <cellStyle name="Normal 4 11 2 4 2" xfId="3187"/>
    <cellStyle name="Normal 4 11 2 4 2 2" xfId="4551"/>
    <cellStyle name="Normal 4 11 2 4 2 2 2" xfId="7436"/>
    <cellStyle name="Normal 4 11 2 4 2 2 2 2" xfId="13236"/>
    <cellStyle name="Normal 4 11 2 4 2 2 2 2 2" xfId="30754"/>
    <cellStyle name="Normal 4 11 2 4 2 2 2 2 3" xfId="42354"/>
    <cellStyle name="Normal 4 11 2 4 2 2 2 3" xfId="19036"/>
    <cellStyle name="Normal 4 11 2 4 2 2 2 4" xfId="24954"/>
    <cellStyle name="Normal 4 11 2 4 2 2 2 5" xfId="36554"/>
    <cellStyle name="Normal 4 11 2 4 2 2 3" xfId="10351"/>
    <cellStyle name="Normal 4 11 2 4 2 2 3 2" xfId="27869"/>
    <cellStyle name="Normal 4 11 2 4 2 2 3 3" xfId="39469"/>
    <cellStyle name="Normal 4 11 2 4 2 2 4" xfId="16151"/>
    <cellStyle name="Normal 4 11 2 4 2 2 5" xfId="22069"/>
    <cellStyle name="Normal 4 11 2 4 2 2 6" xfId="33669"/>
    <cellStyle name="Normal 4 11 2 4 2 3" xfId="6113"/>
    <cellStyle name="Normal 4 11 2 4 2 3 2" xfId="11913"/>
    <cellStyle name="Normal 4 11 2 4 2 3 2 2" xfId="29431"/>
    <cellStyle name="Normal 4 11 2 4 2 3 2 3" xfId="41031"/>
    <cellStyle name="Normal 4 11 2 4 2 3 3" xfId="17713"/>
    <cellStyle name="Normal 4 11 2 4 2 3 4" xfId="23631"/>
    <cellStyle name="Normal 4 11 2 4 2 3 5" xfId="35231"/>
    <cellStyle name="Normal 4 11 2 4 2 4" xfId="9028"/>
    <cellStyle name="Normal 4 11 2 4 2 4 2" xfId="26546"/>
    <cellStyle name="Normal 4 11 2 4 2 4 3" xfId="38146"/>
    <cellStyle name="Normal 4 11 2 4 2 5" xfId="14828"/>
    <cellStyle name="Normal 4 11 2 4 2 6" xfId="20747"/>
    <cellStyle name="Normal 4 11 2 4 2 7" xfId="32346"/>
    <cellStyle name="Normal 4 11 2 4 3" xfId="4154"/>
    <cellStyle name="Normal 4 11 2 4 3 2" xfId="7039"/>
    <cellStyle name="Normal 4 11 2 4 3 2 2" xfId="12839"/>
    <cellStyle name="Normal 4 11 2 4 3 2 2 2" xfId="30357"/>
    <cellStyle name="Normal 4 11 2 4 3 2 2 3" xfId="41957"/>
    <cellStyle name="Normal 4 11 2 4 3 2 3" xfId="18639"/>
    <cellStyle name="Normal 4 11 2 4 3 2 4" xfId="24557"/>
    <cellStyle name="Normal 4 11 2 4 3 2 5" xfId="36157"/>
    <cellStyle name="Normal 4 11 2 4 3 3" xfId="9954"/>
    <cellStyle name="Normal 4 11 2 4 3 3 2" xfId="27472"/>
    <cellStyle name="Normal 4 11 2 4 3 3 3" xfId="39072"/>
    <cellStyle name="Normal 4 11 2 4 3 4" xfId="15754"/>
    <cellStyle name="Normal 4 11 2 4 3 5" xfId="21672"/>
    <cellStyle name="Normal 4 11 2 4 3 6" xfId="33272"/>
    <cellStyle name="Normal 4 11 2 4 4" xfId="5716"/>
    <cellStyle name="Normal 4 11 2 4 4 2" xfId="11516"/>
    <cellStyle name="Normal 4 11 2 4 4 2 2" xfId="29034"/>
    <cellStyle name="Normal 4 11 2 4 4 2 3" xfId="40634"/>
    <cellStyle name="Normal 4 11 2 4 4 3" xfId="17316"/>
    <cellStyle name="Normal 4 11 2 4 4 4" xfId="23234"/>
    <cellStyle name="Normal 4 11 2 4 4 5" xfId="34834"/>
    <cellStyle name="Normal 4 11 2 4 5" xfId="8631"/>
    <cellStyle name="Normal 4 11 2 4 5 2" xfId="26149"/>
    <cellStyle name="Normal 4 11 2 4 5 3" xfId="37749"/>
    <cellStyle name="Normal 4 11 2 4 6" xfId="14431"/>
    <cellStyle name="Normal 4 11 2 4 7" xfId="20350"/>
    <cellStyle name="Normal 4 11 2 4 8" xfId="31949"/>
    <cellStyle name="Normal 4 11 2 5" xfId="2850"/>
    <cellStyle name="Normal 4 11 2 5 2" xfId="3188"/>
    <cellStyle name="Normal 4 11 2 5 2 2" xfId="4552"/>
    <cellStyle name="Normal 4 11 2 5 2 2 2" xfId="7437"/>
    <cellStyle name="Normal 4 11 2 5 2 2 2 2" xfId="13237"/>
    <cellStyle name="Normal 4 11 2 5 2 2 2 2 2" xfId="30755"/>
    <cellStyle name="Normal 4 11 2 5 2 2 2 2 3" xfId="42355"/>
    <cellStyle name="Normal 4 11 2 5 2 2 2 3" xfId="19037"/>
    <cellStyle name="Normal 4 11 2 5 2 2 2 4" xfId="24955"/>
    <cellStyle name="Normal 4 11 2 5 2 2 2 5" xfId="36555"/>
    <cellStyle name="Normal 4 11 2 5 2 2 3" xfId="10352"/>
    <cellStyle name="Normal 4 11 2 5 2 2 3 2" xfId="27870"/>
    <cellStyle name="Normal 4 11 2 5 2 2 3 3" xfId="39470"/>
    <cellStyle name="Normal 4 11 2 5 2 2 4" xfId="16152"/>
    <cellStyle name="Normal 4 11 2 5 2 2 5" xfId="22070"/>
    <cellStyle name="Normal 4 11 2 5 2 2 6" xfId="33670"/>
    <cellStyle name="Normal 4 11 2 5 2 3" xfId="6114"/>
    <cellStyle name="Normal 4 11 2 5 2 3 2" xfId="11914"/>
    <cellStyle name="Normal 4 11 2 5 2 3 2 2" xfId="29432"/>
    <cellStyle name="Normal 4 11 2 5 2 3 2 3" xfId="41032"/>
    <cellStyle name="Normal 4 11 2 5 2 3 3" xfId="17714"/>
    <cellStyle name="Normal 4 11 2 5 2 3 4" xfId="23632"/>
    <cellStyle name="Normal 4 11 2 5 2 3 5" xfId="35232"/>
    <cellStyle name="Normal 4 11 2 5 2 4" xfId="9029"/>
    <cellStyle name="Normal 4 11 2 5 2 4 2" xfId="26547"/>
    <cellStyle name="Normal 4 11 2 5 2 4 3" xfId="38147"/>
    <cellStyle name="Normal 4 11 2 5 2 5" xfId="14829"/>
    <cellStyle name="Normal 4 11 2 5 2 6" xfId="20748"/>
    <cellStyle name="Normal 4 11 2 5 2 7" xfId="32347"/>
    <cellStyle name="Normal 4 11 2 5 3" xfId="4214"/>
    <cellStyle name="Normal 4 11 2 5 3 2" xfId="7099"/>
    <cellStyle name="Normal 4 11 2 5 3 2 2" xfId="12899"/>
    <cellStyle name="Normal 4 11 2 5 3 2 2 2" xfId="30417"/>
    <cellStyle name="Normal 4 11 2 5 3 2 2 3" xfId="42017"/>
    <cellStyle name="Normal 4 11 2 5 3 2 3" xfId="18699"/>
    <cellStyle name="Normal 4 11 2 5 3 2 4" xfId="24617"/>
    <cellStyle name="Normal 4 11 2 5 3 2 5" xfId="36217"/>
    <cellStyle name="Normal 4 11 2 5 3 3" xfId="10014"/>
    <cellStyle name="Normal 4 11 2 5 3 3 2" xfId="27532"/>
    <cellStyle name="Normal 4 11 2 5 3 3 3" xfId="39132"/>
    <cellStyle name="Normal 4 11 2 5 3 4" xfId="15814"/>
    <cellStyle name="Normal 4 11 2 5 3 5" xfId="21732"/>
    <cellStyle name="Normal 4 11 2 5 3 6" xfId="33332"/>
    <cellStyle name="Normal 4 11 2 5 4" xfId="5776"/>
    <cellStyle name="Normal 4 11 2 5 4 2" xfId="11576"/>
    <cellStyle name="Normal 4 11 2 5 4 2 2" xfId="29094"/>
    <cellStyle name="Normal 4 11 2 5 4 2 3" xfId="40694"/>
    <cellStyle name="Normal 4 11 2 5 4 3" xfId="17376"/>
    <cellStyle name="Normal 4 11 2 5 4 4" xfId="23294"/>
    <cellStyle name="Normal 4 11 2 5 4 5" xfId="34894"/>
    <cellStyle name="Normal 4 11 2 5 5" xfId="8691"/>
    <cellStyle name="Normal 4 11 2 5 5 2" xfId="26209"/>
    <cellStyle name="Normal 4 11 2 5 5 3" xfId="37809"/>
    <cellStyle name="Normal 4 11 2 5 6" xfId="14491"/>
    <cellStyle name="Normal 4 11 2 5 7" xfId="20410"/>
    <cellStyle name="Normal 4 11 2 5 8" xfId="32009"/>
    <cellStyle name="Normal 4 11 2 6" xfId="2910"/>
    <cellStyle name="Normal 4 11 2 6 2" xfId="3189"/>
    <cellStyle name="Normal 4 11 2 6 2 2" xfId="4553"/>
    <cellStyle name="Normal 4 11 2 6 2 2 2" xfId="7438"/>
    <cellStyle name="Normal 4 11 2 6 2 2 2 2" xfId="13238"/>
    <cellStyle name="Normal 4 11 2 6 2 2 2 2 2" xfId="30756"/>
    <cellStyle name="Normal 4 11 2 6 2 2 2 2 3" xfId="42356"/>
    <cellStyle name="Normal 4 11 2 6 2 2 2 3" xfId="19038"/>
    <cellStyle name="Normal 4 11 2 6 2 2 2 4" xfId="24956"/>
    <cellStyle name="Normal 4 11 2 6 2 2 2 5" xfId="36556"/>
    <cellStyle name="Normal 4 11 2 6 2 2 3" xfId="10353"/>
    <cellStyle name="Normal 4 11 2 6 2 2 3 2" xfId="27871"/>
    <cellStyle name="Normal 4 11 2 6 2 2 3 3" xfId="39471"/>
    <cellStyle name="Normal 4 11 2 6 2 2 4" xfId="16153"/>
    <cellStyle name="Normal 4 11 2 6 2 2 5" xfId="22071"/>
    <cellStyle name="Normal 4 11 2 6 2 2 6" xfId="33671"/>
    <cellStyle name="Normal 4 11 2 6 2 3" xfId="6115"/>
    <cellStyle name="Normal 4 11 2 6 2 3 2" xfId="11915"/>
    <cellStyle name="Normal 4 11 2 6 2 3 2 2" xfId="29433"/>
    <cellStyle name="Normal 4 11 2 6 2 3 2 3" xfId="41033"/>
    <cellStyle name="Normal 4 11 2 6 2 3 3" xfId="17715"/>
    <cellStyle name="Normal 4 11 2 6 2 3 4" xfId="23633"/>
    <cellStyle name="Normal 4 11 2 6 2 3 5" xfId="35233"/>
    <cellStyle name="Normal 4 11 2 6 2 4" xfId="9030"/>
    <cellStyle name="Normal 4 11 2 6 2 4 2" xfId="26548"/>
    <cellStyle name="Normal 4 11 2 6 2 4 3" xfId="38148"/>
    <cellStyle name="Normal 4 11 2 6 2 5" xfId="14830"/>
    <cellStyle name="Normal 4 11 2 6 2 6" xfId="20749"/>
    <cellStyle name="Normal 4 11 2 6 2 7" xfId="32348"/>
    <cellStyle name="Normal 4 11 2 6 3" xfId="4274"/>
    <cellStyle name="Normal 4 11 2 6 3 2" xfId="7159"/>
    <cellStyle name="Normal 4 11 2 6 3 2 2" xfId="12959"/>
    <cellStyle name="Normal 4 11 2 6 3 2 2 2" xfId="30477"/>
    <cellStyle name="Normal 4 11 2 6 3 2 2 3" xfId="42077"/>
    <cellStyle name="Normal 4 11 2 6 3 2 3" xfId="18759"/>
    <cellStyle name="Normal 4 11 2 6 3 2 4" xfId="24677"/>
    <cellStyle name="Normal 4 11 2 6 3 2 5" xfId="36277"/>
    <cellStyle name="Normal 4 11 2 6 3 3" xfId="10074"/>
    <cellStyle name="Normal 4 11 2 6 3 3 2" xfId="27592"/>
    <cellStyle name="Normal 4 11 2 6 3 3 3" xfId="39192"/>
    <cellStyle name="Normal 4 11 2 6 3 4" xfId="15874"/>
    <cellStyle name="Normal 4 11 2 6 3 5" xfId="21792"/>
    <cellStyle name="Normal 4 11 2 6 3 6" xfId="33392"/>
    <cellStyle name="Normal 4 11 2 6 4" xfId="5836"/>
    <cellStyle name="Normal 4 11 2 6 4 2" xfId="11636"/>
    <cellStyle name="Normal 4 11 2 6 4 2 2" xfId="29154"/>
    <cellStyle name="Normal 4 11 2 6 4 2 3" xfId="40754"/>
    <cellStyle name="Normal 4 11 2 6 4 3" xfId="17436"/>
    <cellStyle name="Normal 4 11 2 6 4 4" xfId="23354"/>
    <cellStyle name="Normal 4 11 2 6 4 5" xfId="34954"/>
    <cellStyle name="Normal 4 11 2 6 5" xfId="8751"/>
    <cellStyle name="Normal 4 11 2 6 5 2" xfId="26269"/>
    <cellStyle name="Normal 4 11 2 6 5 3" xfId="37869"/>
    <cellStyle name="Normal 4 11 2 6 6" xfId="14551"/>
    <cellStyle name="Normal 4 11 2 6 7" xfId="20470"/>
    <cellStyle name="Normal 4 11 2 6 8" xfId="32069"/>
    <cellStyle name="Normal 4 11 2 7" xfId="2970"/>
    <cellStyle name="Normal 4 11 2 7 2" xfId="3190"/>
    <cellStyle name="Normal 4 11 2 7 2 2" xfId="4554"/>
    <cellStyle name="Normal 4 11 2 7 2 2 2" xfId="7439"/>
    <cellStyle name="Normal 4 11 2 7 2 2 2 2" xfId="13239"/>
    <cellStyle name="Normal 4 11 2 7 2 2 2 2 2" xfId="30757"/>
    <cellStyle name="Normal 4 11 2 7 2 2 2 2 3" xfId="42357"/>
    <cellStyle name="Normal 4 11 2 7 2 2 2 3" xfId="19039"/>
    <cellStyle name="Normal 4 11 2 7 2 2 2 4" xfId="24957"/>
    <cellStyle name="Normal 4 11 2 7 2 2 2 5" xfId="36557"/>
    <cellStyle name="Normal 4 11 2 7 2 2 3" xfId="10354"/>
    <cellStyle name="Normal 4 11 2 7 2 2 3 2" xfId="27872"/>
    <cellStyle name="Normal 4 11 2 7 2 2 3 3" xfId="39472"/>
    <cellStyle name="Normal 4 11 2 7 2 2 4" xfId="16154"/>
    <cellStyle name="Normal 4 11 2 7 2 2 5" xfId="22072"/>
    <cellStyle name="Normal 4 11 2 7 2 2 6" xfId="33672"/>
    <cellStyle name="Normal 4 11 2 7 2 3" xfId="6116"/>
    <cellStyle name="Normal 4 11 2 7 2 3 2" xfId="11916"/>
    <cellStyle name="Normal 4 11 2 7 2 3 2 2" xfId="29434"/>
    <cellStyle name="Normal 4 11 2 7 2 3 2 3" xfId="41034"/>
    <cellStyle name="Normal 4 11 2 7 2 3 3" xfId="17716"/>
    <cellStyle name="Normal 4 11 2 7 2 3 4" xfId="23634"/>
    <cellStyle name="Normal 4 11 2 7 2 3 5" xfId="35234"/>
    <cellStyle name="Normal 4 11 2 7 2 4" xfId="9031"/>
    <cellStyle name="Normal 4 11 2 7 2 4 2" xfId="26549"/>
    <cellStyle name="Normal 4 11 2 7 2 4 3" xfId="38149"/>
    <cellStyle name="Normal 4 11 2 7 2 5" xfId="14831"/>
    <cellStyle name="Normal 4 11 2 7 2 6" xfId="20750"/>
    <cellStyle name="Normal 4 11 2 7 2 7" xfId="32349"/>
    <cellStyle name="Normal 4 11 2 7 3" xfId="4334"/>
    <cellStyle name="Normal 4 11 2 7 3 2" xfId="7219"/>
    <cellStyle name="Normal 4 11 2 7 3 2 2" xfId="13019"/>
    <cellStyle name="Normal 4 11 2 7 3 2 2 2" xfId="30537"/>
    <cellStyle name="Normal 4 11 2 7 3 2 2 3" xfId="42137"/>
    <cellStyle name="Normal 4 11 2 7 3 2 3" xfId="18819"/>
    <cellStyle name="Normal 4 11 2 7 3 2 4" xfId="24737"/>
    <cellStyle name="Normal 4 11 2 7 3 2 5" xfId="36337"/>
    <cellStyle name="Normal 4 11 2 7 3 3" xfId="10134"/>
    <cellStyle name="Normal 4 11 2 7 3 3 2" xfId="27652"/>
    <cellStyle name="Normal 4 11 2 7 3 3 3" xfId="39252"/>
    <cellStyle name="Normal 4 11 2 7 3 4" xfId="15934"/>
    <cellStyle name="Normal 4 11 2 7 3 5" xfId="21852"/>
    <cellStyle name="Normal 4 11 2 7 3 6" xfId="33452"/>
    <cellStyle name="Normal 4 11 2 7 4" xfId="5896"/>
    <cellStyle name="Normal 4 11 2 7 4 2" xfId="11696"/>
    <cellStyle name="Normal 4 11 2 7 4 2 2" xfId="29214"/>
    <cellStyle name="Normal 4 11 2 7 4 2 3" xfId="40814"/>
    <cellStyle name="Normal 4 11 2 7 4 3" xfId="17496"/>
    <cellStyle name="Normal 4 11 2 7 4 4" xfId="23414"/>
    <cellStyle name="Normal 4 11 2 7 4 5" xfId="35014"/>
    <cellStyle name="Normal 4 11 2 7 5" xfId="8811"/>
    <cellStyle name="Normal 4 11 2 7 5 2" xfId="26329"/>
    <cellStyle name="Normal 4 11 2 7 5 3" xfId="37929"/>
    <cellStyle name="Normal 4 11 2 7 6" xfId="14611"/>
    <cellStyle name="Normal 4 11 2 7 7" xfId="20530"/>
    <cellStyle name="Normal 4 11 2 7 8" xfId="32129"/>
    <cellStyle name="Normal 4 11 2 8" xfId="3090"/>
    <cellStyle name="Normal 4 11 2 8 2" xfId="3191"/>
    <cellStyle name="Normal 4 11 2 8 2 2" xfId="4555"/>
    <cellStyle name="Normal 4 11 2 8 2 2 2" xfId="7440"/>
    <cellStyle name="Normal 4 11 2 8 2 2 2 2" xfId="13240"/>
    <cellStyle name="Normal 4 11 2 8 2 2 2 2 2" xfId="30758"/>
    <cellStyle name="Normal 4 11 2 8 2 2 2 2 3" xfId="42358"/>
    <cellStyle name="Normal 4 11 2 8 2 2 2 3" xfId="19040"/>
    <cellStyle name="Normal 4 11 2 8 2 2 2 4" xfId="24958"/>
    <cellStyle name="Normal 4 11 2 8 2 2 2 5" xfId="36558"/>
    <cellStyle name="Normal 4 11 2 8 2 2 3" xfId="10355"/>
    <cellStyle name="Normal 4 11 2 8 2 2 3 2" xfId="27873"/>
    <cellStyle name="Normal 4 11 2 8 2 2 3 3" xfId="39473"/>
    <cellStyle name="Normal 4 11 2 8 2 2 4" xfId="16155"/>
    <cellStyle name="Normal 4 11 2 8 2 2 5" xfId="22073"/>
    <cellStyle name="Normal 4 11 2 8 2 2 6" xfId="33673"/>
    <cellStyle name="Normal 4 11 2 8 2 3" xfId="6117"/>
    <cellStyle name="Normal 4 11 2 8 2 3 2" xfId="11917"/>
    <cellStyle name="Normal 4 11 2 8 2 3 2 2" xfId="29435"/>
    <cellStyle name="Normal 4 11 2 8 2 3 2 3" xfId="41035"/>
    <cellStyle name="Normal 4 11 2 8 2 3 3" xfId="17717"/>
    <cellStyle name="Normal 4 11 2 8 2 3 4" xfId="23635"/>
    <cellStyle name="Normal 4 11 2 8 2 3 5" xfId="35235"/>
    <cellStyle name="Normal 4 11 2 8 2 4" xfId="9032"/>
    <cellStyle name="Normal 4 11 2 8 2 4 2" xfId="26550"/>
    <cellStyle name="Normal 4 11 2 8 2 4 3" xfId="38150"/>
    <cellStyle name="Normal 4 11 2 8 2 5" xfId="14832"/>
    <cellStyle name="Normal 4 11 2 8 2 6" xfId="20751"/>
    <cellStyle name="Normal 4 11 2 8 2 7" xfId="32350"/>
    <cellStyle name="Normal 4 11 2 8 3" xfId="4454"/>
    <cellStyle name="Normal 4 11 2 8 3 2" xfId="7339"/>
    <cellStyle name="Normal 4 11 2 8 3 2 2" xfId="13139"/>
    <cellStyle name="Normal 4 11 2 8 3 2 2 2" xfId="30657"/>
    <cellStyle name="Normal 4 11 2 8 3 2 2 3" xfId="42257"/>
    <cellStyle name="Normal 4 11 2 8 3 2 3" xfId="18939"/>
    <cellStyle name="Normal 4 11 2 8 3 2 4" xfId="24857"/>
    <cellStyle name="Normal 4 11 2 8 3 2 5" xfId="36457"/>
    <cellStyle name="Normal 4 11 2 8 3 3" xfId="10254"/>
    <cellStyle name="Normal 4 11 2 8 3 3 2" xfId="27772"/>
    <cellStyle name="Normal 4 11 2 8 3 3 3" xfId="39372"/>
    <cellStyle name="Normal 4 11 2 8 3 4" xfId="16054"/>
    <cellStyle name="Normal 4 11 2 8 3 5" xfId="21972"/>
    <cellStyle name="Normal 4 11 2 8 3 6" xfId="33572"/>
    <cellStyle name="Normal 4 11 2 8 4" xfId="6016"/>
    <cellStyle name="Normal 4 11 2 8 4 2" xfId="11816"/>
    <cellStyle name="Normal 4 11 2 8 4 2 2" xfId="29334"/>
    <cellStyle name="Normal 4 11 2 8 4 2 3" xfId="40934"/>
    <cellStyle name="Normal 4 11 2 8 4 3" xfId="17616"/>
    <cellStyle name="Normal 4 11 2 8 4 4" xfId="23534"/>
    <cellStyle name="Normal 4 11 2 8 4 5" xfId="35134"/>
    <cellStyle name="Normal 4 11 2 8 5" xfId="8931"/>
    <cellStyle name="Normal 4 11 2 8 5 2" xfId="26449"/>
    <cellStyle name="Normal 4 11 2 8 5 3" xfId="38049"/>
    <cellStyle name="Normal 4 11 2 8 6" xfId="14731"/>
    <cellStyle name="Normal 4 11 2 8 7" xfId="20650"/>
    <cellStyle name="Normal 4 11 2 8 8" xfId="32249"/>
    <cellStyle name="Normal 4 11 2 9" xfId="3150"/>
    <cellStyle name="Normal 4 11 2 9 2" xfId="3192"/>
    <cellStyle name="Normal 4 11 2 9 2 2" xfId="4556"/>
    <cellStyle name="Normal 4 11 2 9 2 2 2" xfId="7441"/>
    <cellStyle name="Normal 4 11 2 9 2 2 2 2" xfId="13241"/>
    <cellStyle name="Normal 4 11 2 9 2 2 2 2 2" xfId="30759"/>
    <cellStyle name="Normal 4 11 2 9 2 2 2 2 3" xfId="42359"/>
    <cellStyle name="Normal 4 11 2 9 2 2 2 3" xfId="19041"/>
    <cellStyle name="Normal 4 11 2 9 2 2 2 4" xfId="24959"/>
    <cellStyle name="Normal 4 11 2 9 2 2 2 5" xfId="36559"/>
    <cellStyle name="Normal 4 11 2 9 2 2 3" xfId="10356"/>
    <cellStyle name="Normal 4 11 2 9 2 2 3 2" xfId="27874"/>
    <cellStyle name="Normal 4 11 2 9 2 2 3 3" xfId="39474"/>
    <cellStyle name="Normal 4 11 2 9 2 2 4" xfId="16156"/>
    <cellStyle name="Normal 4 11 2 9 2 2 5" xfId="22074"/>
    <cellStyle name="Normal 4 11 2 9 2 2 6" xfId="33674"/>
    <cellStyle name="Normal 4 11 2 9 2 3" xfId="6118"/>
    <cellStyle name="Normal 4 11 2 9 2 3 2" xfId="11918"/>
    <cellStyle name="Normal 4 11 2 9 2 3 2 2" xfId="29436"/>
    <cellStyle name="Normal 4 11 2 9 2 3 2 3" xfId="41036"/>
    <cellStyle name="Normal 4 11 2 9 2 3 3" xfId="17718"/>
    <cellStyle name="Normal 4 11 2 9 2 3 4" xfId="23636"/>
    <cellStyle name="Normal 4 11 2 9 2 3 5" xfId="35236"/>
    <cellStyle name="Normal 4 11 2 9 2 4" xfId="9033"/>
    <cellStyle name="Normal 4 11 2 9 2 4 2" xfId="26551"/>
    <cellStyle name="Normal 4 11 2 9 2 4 3" xfId="38151"/>
    <cellStyle name="Normal 4 11 2 9 2 5" xfId="14833"/>
    <cellStyle name="Normal 4 11 2 9 2 6" xfId="20752"/>
    <cellStyle name="Normal 4 11 2 9 2 7" xfId="32351"/>
    <cellStyle name="Normal 4 11 2 9 3" xfId="4514"/>
    <cellStyle name="Normal 4 11 2 9 3 2" xfId="7399"/>
    <cellStyle name="Normal 4 11 2 9 3 2 2" xfId="13199"/>
    <cellStyle name="Normal 4 11 2 9 3 2 2 2" xfId="30717"/>
    <cellStyle name="Normal 4 11 2 9 3 2 2 3" xfId="42317"/>
    <cellStyle name="Normal 4 11 2 9 3 2 3" xfId="18999"/>
    <cellStyle name="Normal 4 11 2 9 3 2 4" xfId="24917"/>
    <cellStyle name="Normal 4 11 2 9 3 2 5" xfId="36517"/>
    <cellStyle name="Normal 4 11 2 9 3 3" xfId="10314"/>
    <cellStyle name="Normal 4 11 2 9 3 3 2" xfId="27832"/>
    <cellStyle name="Normal 4 11 2 9 3 3 3" xfId="39432"/>
    <cellStyle name="Normal 4 11 2 9 3 4" xfId="16114"/>
    <cellStyle name="Normal 4 11 2 9 3 5" xfId="22032"/>
    <cellStyle name="Normal 4 11 2 9 3 6" xfId="33632"/>
    <cellStyle name="Normal 4 11 2 9 4" xfId="6076"/>
    <cellStyle name="Normal 4 11 2 9 4 2" xfId="11876"/>
    <cellStyle name="Normal 4 11 2 9 4 2 2" xfId="29394"/>
    <cellStyle name="Normal 4 11 2 9 4 2 3" xfId="40994"/>
    <cellStyle name="Normal 4 11 2 9 4 3" xfId="17676"/>
    <cellStyle name="Normal 4 11 2 9 4 4" xfId="23594"/>
    <cellStyle name="Normal 4 11 2 9 4 5" xfId="35194"/>
    <cellStyle name="Normal 4 11 2 9 5" xfId="8991"/>
    <cellStyle name="Normal 4 11 2 9 5 2" xfId="26509"/>
    <cellStyle name="Normal 4 11 2 9 5 3" xfId="38109"/>
    <cellStyle name="Normal 4 11 2 9 6" xfId="14791"/>
    <cellStyle name="Normal 4 11 2 9 7" xfId="20710"/>
    <cellStyle name="Normal 4 11 2 9 8" xfId="32309"/>
    <cellStyle name="Normal 4 11 20" xfId="5395"/>
    <cellStyle name="Normal 4 11 20 2" xfId="8280"/>
    <cellStyle name="Normal 4 11 20 2 2" xfId="14080"/>
    <cellStyle name="Normal 4 11 20 2 2 2" xfId="31598"/>
    <cellStyle name="Normal 4 11 20 2 2 3" xfId="43198"/>
    <cellStyle name="Normal 4 11 20 2 3" xfId="19880"/>
    <cellStyle name="Normal 4 11 20 2 4" xfId="25798"/>
    <cellStyle name="Normal 4 11 20 2 5" xfId="37398"/>
    <cellStyle name="Normal 4 11 20 3" xfId="11195"/>
    <cellStyle name="Normal 4 11 20 3 2" xfId="28713"/>
    <cellStyle name="Normal 4 11 20 3 3" xfId="40313"/>
    <cellStyle name="Normal 4 11 20 4" xfId="16995"/>
    <cellStyle name="Normal 4 11 20 5" xfId="22913"/>
    <cellStyle name="Normal 4 11 20 6" xfId="34513"/>
    <cellStyle name="Normal 4 11 21" xfId="5475"/>
    <cellStyle name="Normal 4 11 21 2" xfId="11275"/>
    <cellStyle name="Normal 4 11 21 2 2" xfId="28793"/>
    <cellStyle name="Normal 4 11 21 2 3" xfId="40393"/>
    <cellStyle name="Normal 4 11 21 3" xfId="17075"/>
    <cellStyle name="Normal 4 11 21 4" xfId="22993"/>
    <cellStyle name="Normal 4 11 21 5" xfId="34593"/>
    <cellStyle name="Normal 4 11 22" xfId="8360"/>
    <cellStyle name="Normal 4 11 22 2" xfId="14160"/>
    <cellStyle name="Normal 4 11 22 2 2" xfId="31678"/>
    <cellStyle name="Normal 4 11 22 2 3" xfId="43278"/>
    <cellStyle name="Normal 4 11 22 3" xfId="19960"/>
    <cellStyle name="Normal 4 11 22 4" xfId="25878"/>
    <cellStyle name="Normal 4 11 22 5" xfId="37478"/>
    <cellStyle name="Normal 4 11 23" xfId="8390"/>
    <cellStyle name="Normal 4 11 23 2" xfId="25908"/>
    <cellStyle name="Normal 4 11 23 3" xfId="37508"/>
    <cellStyle name="Normal 4 11 24" xfId="14174"/>
    <cellStyle name="Normal 4 11 25" xfId="19970"/>
    <cellStyle name="Normal 4 11 26" xfId="20029"/>
    <cellStyle name="Normal 4 11 27" xfId="20096"/>
    <cellStyle name="Normal 4 11 28" xfId="31708"/>
    <cellStyle name="Normal 4 11 3" xfId="2560"/>
    <cellStyle name="Normal 4 11 3 2" xfId="3193"/>
    <cellStyle name="Normal 4 11 3 2 2" xfId="4557"/>
    <cellStyle name="Normal 4 11 3 2 2 2" xfId="7442"/>
    <cellStyle name="Normal 4 11 3 2 2 2 2" xfId="13242"/>
    <cellStyle name="Normal 4 11 3 2 2 2 2 2" xfId="30760"/>
    <cellStyle name="Normal 4 11 3 2 2 2 2 3" xfId="42360"/>
    <cellStyle name="Normal 4 11 3 2 2 2 3" xfId="19042"/>
    <cellStyle name="Normal 4 11 3 2 2 2 4" xfId="24960"/>
    <cellStyle name="Normal 4 11 3 2 2 2 5" xfId="36560"/>
    <cellStyle name="Normal 4 11 3 2 2 3" xfId="10357"/>
    <cellStyle name="Normal 4 11 3 2 2 3 2" xfId="27875"/>
    <cellStyle name="Normal 4 11 3 2 2 3 3" xfId="39475"/>
    <cellStyle name="Normal 4 11 3 2 2 4" xfId="16157"/>
    <cellStyle name="Normal 4 11 3 2 2 5" xfId="22075"/>
    <cellStyle name="Normal 4 11 3 2 2 6" xfId="33675"/>
    <cellStyle name="Normal 4 11 3 2 3" xfId="6119"/>
    <cellStyle name="Normal 4 11 3 2 3 2" xfId="11919"/>
    <cellStyle name="Normal 4 11 3 2 3 2 2" xfId="29437"/>
    <cellStyle name="Normal 4 11 3 2 3 2 3" xfId="41037"/>
    <cellStyle name="Normal 4 11 3 2 3 3" xfId="17719"/>
    <cellStyle name="Normal 4 11 3 2 3 4" xfId="23637"/>
    <cellStyle name="Normal 4 11 3 2 3 5" xfId="35237"/>
    <cellStyle name="Normal 4 11 3 2 4" xfId="9034"/>
    <cellStyle name="Normal 4 11 3 2 4 2" xfId="26552"/>
    <cellStyle name="Normal 4 11 3 2 4 3" xfId="38152"/>
    <cellStyle name="Normal 4 11 3 2 5" xfId="14834"/>
    <cellStyle name="Normal 4 11 3 2 6" xfId="20753"/>
    <cellStyle name="Normal 4 11 3 2 7" xfId="32352"/>
    <cellStyle name="Normal 4 11 3 3" xfId="3923"/>
    <cellStyle name="Normal 4 11 3 3 2" xfId="6808"/>
    <cellStyle name="Normal 4 11 3 3 2 2" xfId="12608"/>
    <cellStyle name="Normal 4 11 3 3 2 2 2" xfId="30126"/>
    <cellStyle name="Normal 4 11 3 3 2 2 3" xfId="41726"/>
    <cellStyle name="Normal 4 11 3 3 2 3" xfId="18408"/>
    <cellStyle name="Normal 4 11 3 3 2 4" xfId="24326"/>
    <cellStyle name="Normal 4 11 3 3 2 5" xfId="35926"/>
    <cellStyle name="Normal 4 11 3 3 3" xfId="9723"/>
    <cellStyle name="Normal 4 11 3 3 3 2" xfId="27241"/>
    <cellStyle name="Normal 4 11 3 3 3 3" xfId="38841"/>
    <cellStyle name="Normal 4 11 3 3 4" xfId="15523"/>
    <cellStyle name="Normal 4 11 3 3 5" xfId="21441"/>
    <cellStyle name="Normal 4 11 3 3 6" xfId="33041"/>
    <cellStyle name="Normal 4 11 3 4" xfId="5485"/>
    <cellStyle name="Normal 4 11 3 4 2" xfId="11285"/>
    <cellStyle name="Normal 4 11 3 4 2 2" xfId="28803"/>
    <cellStyle name="Normal 4 11 3 4 2 3" xfId="40403"/>
    <cellStyle name="Normal 4 11 3 4 3" xfId="17085"/>
    <cellStyle name="Normal 4 11 3 4 4" xfId="23003"/>
    <cellStyle name="Normal 4 11 3 4 5" xfId="34603"/>
    <cellStyle name="Normal 4 11 3 5" xfId="8400"/>
    <cellStyle name="Normal 4 11 3 5 2" xfId="25918"/>
    <cellStyle name="Normal 4 11 3 5 3" xfId="37518"/>
    <cellStyle name="Normal 4 11 3 6" xfId="14241"/>
    <cellStyle name="Normal 4 11 3 7" xfId="20087"/>
    <cellStyle name="Normal 4 11 3 8" xfId="31718"/>
    <cellStyle name="Normal 4 11 4" xfId="2620"/>
    <cellStyle name="Normal 4 11 4 2" xfId="3194"/>
    <cellStyle name="Normal 4 11 4 2 2" xfId="4558"/>
    <cellStyle name="Normal 4 11 4 2 2 2" xfId="7443"/>
    <cellStyle name="Normal 4 11 4 2 2 2 2" xfId="13243"/>
    <cellStyle name="Normal 4 11 4 2 2 2 2 2" xfId="30761"/>
    <cellStyle name="Normal 4 11 4 2 2 2 2 3" xfId="42361"/>
    <cellStyle name="Normal 4 11 4 2 2 2 3" xfId="19043"/>
    <cellStyle name="Normal 4 11 4 2 2 2 4" xfId="24961"/>
    <cellStyle name="Normal 4 11 4 2 2 2 5" xfId="36561"/>
    <cellStyle name="Normal 4 11 4 2 2 3" xfId="10358"/>
    <cellStyle name="Normal 4 11 4 2 2 3 2" xfId="27876"/>
    <cellStyle name="Normal 4 11 4 2 2 3 3" xfId="39476"/>
    <cellStyle name="Normal 4 11 4 2 2 4" xfId="16158"/>
    <cellStyle name="Normal 4 11 4 2 2 5" xfId="22076"/>
    <cellStyle name="Normal 4 11 4 2 2 6" xfId="33676"/>
    <cellStyle name="Normal 4 11 4 2 3" xfId="6120"/>
    <cellStyle name="Normal 4 11 4 2 3 2" xfId="11920"/>
    <cellStyle name="Normal 4 11 4 2 3 2 2" xfId="29438"/>
    <cellStyle name="Normal 4 11 4 2 3 2 3" xfId="41038"/>
    <cellStyle name="Normal 4 11 4 2 3 3" xfId="17720"/>
    <cellStyle name="Normal 4 11 4 2 3 4" xfId="23638"/>
    <cellStyle name="Normal 4 11 4 2 3 5" xfId="35238"/>
    <cellStyle name="Normal 4 11 4 2 4" xfId="9035"/>
    <cellStyle name="Normal 4 11 4 2 4 2" xfId="26553"/>
    <cellStyle name="Normal 4 11 4 2 4 3" xfId="38153"/>
    <cellStyle name="Normal 4 11 4 2 5" xfId="14835"/>
    <cellStyle name="Normal 4 11 4 2 6" xfId="20754"/>
    <cellStyle name="Normal 4 11 4 2 7" xfId="32353"/>
    <cellStyle name="Normal 4 11 4 3" xfId="3984"/>
    <cellStyle name="Normal 4 11 4 3 2" xfId="6869"/>
    <cellStyle name="Normal 4 11 4 3 2 2" xfId="12669"/>
    <cellStyle name="Normal 4 11 4 3 2 2 2" xfId="30187"/>
    <cellStyle name="Normal 4 11 4 3 2 2 3" xfId="41787"/>
    <cellStyle name="Normal 4 11 4 3 2 3" xfId="18469"/>
    <cellStyle name="Normal 4 11 4 3 2 4" xfId="24387"/>
    <cellStyle name="Normal 4 11 4 3 2 5" xfId="35987"/>
    <cellStyle name="Normal 4 11 4 3 3" xfId="9784"/>
    <cellStyle name="Normal 4 11 4 3 3 2" xfId="27302"/>
    <cellStyle name="Normal 4 11 4 3 3 3" xfId="38902"/>
    <cellStyle name="Normal 4 11 4 3 4" xfId="15584"/>
    <cellStyle name="Normal 4 11 4 3 5" xfId="21502"/>
    <cellStyle name="Normal 4 11 4 3 6" xfId="33102"/>
    <cellStyle name="Normal 4 11 4 4" xfId="5546"/>
    <cellStyle name="Normal 4 11 4 4 2" xfId="11346"/>
    <cellStyle name="Normal 4 11 4 4 2 2" xfId="28864"/>
    <cellStyle name="Normal 4 11 4 4 2 3" xfId="40464"/>
    <cellStyle name="Normal 4 11 4 4 3" xfId="17146"/>
    <cellStyle name="Normal 4 11 4 4 4" xfId="23064"/>
    <cellStyle name="Normal 4 11 4 4 5" xfId="34664"/>
    <cellStyle name="Normal 4 11 4 5" xfId="8461"/>
    <cellStyle name="Normal 4 11 4 5 2" xfId="25979"/>
    <cellStyle name="Normal 4 11 4 5 3" xfId="37579"/>
    <cellStyle name="Normal 4 11 4 6" xfId="14261"/>
    <cellStyle name="Normal 4 11 4 7" xfId="20180"/>
    <cellStyle name="Normal 4 11 4 8" xfId="31779"/>
    <cellStyle name="Normal 4 11 5" xfId="2680"/>
    <cellStyle name="Normal 4 11 5 2" xfId="3195"/>
    <cellStyle name="Normal 4 11 5 2 2" xfId="4559"/>
    <cellStyle name="Normal 4 11 5 2 2 2" xfId="7444"/>
    <cellStyle name="Normal 4 11 5 2 2 2 2" xfId="13244"/>
    <cellStyle name="Normal 4 11 5 2 2 2 2 2" xfId="30762"/>
    <cellStyle name="Normal 4 11 5 2 2 2 2 3" xfId="42362"/>
    <cellStyle name="Normal 4 11 5 2 2 2 3" xfId="19044"/>
    <cellStyle name="Normal 4 11 5 2 2 2 4" xfId="24962"/>
    <cellStyle name="Normal 4 11 5 2 2 2 5" xfId="36562"/>
    <cellStyle name="Normal 4 11 5 2 2 3" xfId="10359"/>
    <cellStyle name="Normal 4 11 5 2 2 3 2" xfId="27877"/>
    <cellStyle name="Normal 4 11 5 2 2 3 3" xfId="39477"/>
    <cellStyle name="Normal 4 11 5 2 2 4" xfId="16159"/>
    <cellStyle name="Normal 4 11 5 2 2 5" xfId="22077"/>
    <cellStyle name="Normal 4 11 5 2 2 6" xfId="33677"/>
    <cellStyle name="Normal 4 11 5 2 3" xfId="6121"/>
    <cellStyle name="Normal 4 11 5 2 3 2" xfId="11921"/>
    <cellStyle name="Normal 4 11 5 2 3 2 2" xfId="29439"/>
    <cellStyle name="Normal 4 11 5 2 3 2 3" xfId="41039"/>
    <cellStyle name="Normal 4 11 5 2 3 3" xfId="17721"/>
    <cellStyle name="Normal 4 11 5 2 3 4" xfId="23639"/>
    <cellStyle name="Normal 4 11 5 2 3 5" xfId="35239"/>
    <cellStyle name="Normal 4 11 5 2 4" xfId="9036"/>
    <cellStyle name="Normal 4 11 5 2 4 2" xfId="26554"/>
    <cellStyle name="Normal 4 11 5 2 4 3" xfId="38154"/>
    <cellStyle name="Normal 4 11 5 2 5" xfId="14836"/>
    <cellStyle name="Normal 4 11 5 2 6" xfId="20755"/>
    <cellStyle name="Normal 4 11 5 2 7" xfId="32354"/>
    <cellStyle name="Normal 4 11 5 3" xfId="4044"/>
    <cellStyle name="Normal 4 11 5 3 2" xfId="6929"/>
    <cellStyle name="Normal 4 11 5 3 2 2" xfId="12729"/>
    <cellStyle name="Normal 4 11 5 3 2 2 2" xfId="30247"/>
    <cellStyle name="Normal 4 11 5 3 2 2 3" xfId="41847"/>
    <cellStyle name="Normal 4 11 5 3 2 3" xfId="18529"/>
    <cellStyle name="Normal 4 11 5 3 2 4" xfId="24447"/>
    <cellStyle name="Normal 4 11 5 3 2 5" xfId="36047"/>
    <cellStyle name="Normal 4 11 5 3 3" xfId="9844"/>
    <cellStyle name="Normal 4 11 5 3 3 2" xfId="27362"/>
    <cellStyle name="Normal 4 11 5 3 3 3" xfId="38962"/>
    <cellStyle name="Normal 4 11 5 3 4" xfId="15644"/>
    <cellStyle name="Normal 4 11 5 3 5" xfId="21562"/>
    <cellStyle name="Normal 4 11 5 3 6" xfId="33162"/>
    <cellStyle name="Normal 4 11 5 4" xfId="5606"/>
    <cellStyle name="Normal 4 11 5 4 2" xfId="11406"/>
    <cellStyle name="Normal 4 11 5 4 2 2" xfId="28924"/>
    <cellStyle name="Normal 4 11 5 4 2 3" xfId="40524"/>
    <cellStyle name="Normal 4 11 5 4 3" xfId="17206"/>
    <cellStyle name="Normal 4 11 5 4 4" xfId="23124"/>
    <cellStyle name="Normal 4 11 5 4 5" xfId="34724"/>
    <cellStyle name="Normal 4 11 5 5" xfId="8521"/>
    <cellStyle name="Normal 4 11 5 5 2" xfId="26039"/>
    <cellStyle name="Normal 4 11 5 5 3" xfId="37639"/>
    <cellStyle name="Normal 4 11 5 6" xfId="14321"/>
    <cellStyle name="Normal 4 11 5 7" xfId="20240"/>
    <cellStyle name="Normal 4 11 5 8" xfId="31839"/>
    <cellStyle name="Normal 4 11 6" xfId="2740"/>
    <cellStyle name="Normal 4 11 6 2" xfId="3196"/>
    <cellStyle name="Normal 4 11 6 2 2" xfId="4560"/>
    <cellStyle name="Normal 4 11 6 2 2 2" xfId="7445"/>
    <cellStyle name="Normal 4 11 6 2 2 2 2" xfId="13245"/>
    <cellStyle name="Normal 4 11 6 2 2 2 2 2" xfId="30763"/>
    <cellStyle name="Normal 4 11 6 2 2 2 2 3" xfId="42363"/>
    <cellStyle name="Normal 4 11 6 2 2 2 3" xfId="19045"/>
    <cellStyle name="Normal 4 11 6 2 2 2 4" xfId="24963"/>
    <cellStyle name="Normal 4 11 6 2 2 2 5" xfId="36563"/>
    <cellStyle name="Normal 4 11 6 2 2 3" xfId="10360"/>
    <cellStyle name="Normal 4 11 6 2 2 3 2" xfId="27878"/>
    <cellStyle name="Normal 4 11 6 2 2 3 3" xfId="39478"/>
    <cellStyle name="Normal 4 11 6 2 2 4" xfId="16160"/>
    <cellStyle name="Normal 4 11 6 2 2 5" xfId="22078"/>
    <cellStyle name="Normal 4 11 6 2 2 6" xfId="33678"/>
    <cellStyle name="Normal 4 11 6 2 3" xfId="6122"/>
    <cellStyle name="Normal 4 11 6 2 3 2" xfId="11922"/>
    <cellStyle name="Normal 4 11 6 2 3 2 2" xfId="29440"/>
    <cellStyle name="Normal 4 11 6 2 3 2 3" xfId="41040"/>
    <cellStyle name="Normal 4 11 6 2 3 3" xfId="17722"/>
    <cellStyle name="Normal 4 11 6 2 3 4" xfId="23640"/>
    <cellStyle name="Normal 4 11 6 2 3 5" xfId="35240"/>
    <cellStyle name="Normal 4 11 6 2 4" xfId="9037"/>
    <cellStyle name="Normal 4 11 6 2 4 2" xfId="26555"/>
    <cellStyle name="Normal 4 11 6 2 4 3" xfId="38155"/>
    <cellStyle name="Normal 4 11 6 2 5" xfId="14837"/>
    <cellStyle name="Normal 4 11 6 2 6" xfId="20756"/>
    <cellStyle name="Normal 4 11 6 2 7" xfId="32355"/>
    <cellStyle name="Normal 4 11 6 3" xfId="4104"/>
    <cellStyle name="Normal 4 11 6 3 2" xfId="6989"/>
    <cellStyle name="Normal 4 11 6 3 2 2" xfId="12789"/>
    <cellStyle name="Normal 4 11 6 3 2 2 2" xfId="30307"/>
    <cellStyle name="Normal 4 11 6 3 2 2 3" xfId="41907"/>
    <cellStyle name="Normal 4 11 6 3 2 3" xfId="18589"/>
    <cellStyle name="Normal 4 11 6 3 2 4" xfId="24507"/>
    <cellStyle name="Normal 4 11 6 3 2 5" xfId="36107"/>
    <cellStyle name="Normal 4 11 6 3 3" xfId="9904"/>
    <cellStyle name="Normal 4 11 6 3 3 2" xfId="27422"/>
    <cellStyle name="Normal 4 11 6 3 3 3" xfId="39022"/>
    <cellStyle name="Normal 4 11 6 3 4" xfId="15704"/>
    <cellStyle name="Normal 4 11 6 3 5" xfId="21622"/>
    <cellStyle name="Normal 4 11 6 3 6" xfId="33222"/>
    <cellStyle name="Normal 4 11 6 4" xfId="5666"/>
    <cellStyle name="Normal 4 11 6 4 2" xfId="11466"/>
    <cellStyle name="Normal 4 11 6 4 2 2" xfId="28984"/>
    <cellStyle name="Normal 4 11 6 4 2 3" xfId="40584"/>
    <cellStyle name="Normal 4 11 6 4 3" xfId="17266"/>
    <cellStyle name="Normal 4 11 6 4 4" xfId="23184"/>
    <cellStyle name="Normal 4 11 6 4 5" xfId="34784"/>
    <cellStyle name="Normal 4 11 6 5" xfId="8581"/>
    <cellStyle name="Normal 4 11 6 5 2" xfId="26099"/>
    <cellStyle name="Normal 4 11 6 5 3" xfId="37699"/>
    <cellStyle name="Normal 4 11 6 6" xfId="14381"/>
    <cellStyle name="Normal 4 11 6 7" xfId="20300"/>
    <cellStyle name="Normal 4 11 6 8" xfId="31899"/>
    <cellStyle name="Normal 4 11 7" xfId="2800"/>
    <cellStyle name="Normal 4 11 7 2" xfId="3197"/>
    <cellStyle name="Normal 4 11 7 2 2" xfId="4561"/>
    <cellStyle name="Normal 4 11 7 2 2 2" xfId="7446"/>
    <cellStyle name="Normal 4 11 7 2 2 2 2" xfId="13246"/>
    <cellStyle name="Normal 4 11 7 2 2 2 2 2" xfId="30764"/>
    <cellStyle name="Normal 4 11 7 2 2 2 2 3" xfId="42364"/>
    <cellStyle name="Normal 4 11 7 2 2 2 3" xfId="19046"/>
    <cellStyle name="Normal 4 11 7 2 2 2 4" xfId="24964"/>
    <cellStyle name="Normal 4 11 7 2 2 2 5" xfId="36564"/>
    <cellStyle name="Normal 4 11 7 2 2 3" xfId="10361"/>
    <cellStyle name="Normal 4 11 7 2 2 3 2" xfId="27879"/>
    <cellStyle name="Normal 4 11 7 2 2 3 3" xfId="39479"/>
    <cellStyle name="Normal 4 11 7 2 2 4" xfId="16161"/>
    <cellStyle name="Normal 4 11 7 2 2 5" xfId="22079"/>
    <cellStyle name="Normal 4 11 7 2 2 6" xfId="33679"/>
    <cellStyle name="Normal 4 11 7 2 3" xfId="6123"/>
    <cellStyle name="Normal 4 11 7 2 3 2" xfId="11923"/>
    <cellStyle name="Normal 4 11 7 2 3 2 2" xfId="29441"/>
    <cellStyle name="Normal 4 11 7 2 3 2 3" xfId="41041"/>
    <cellStyle name="Normal 4 11 7 2 3 3" xfId="17723"/>
    <cellStyle name="Normal 4 11 7 2 3 4" xfId="23641"/>
    <cellStyle name="Normal 4 11 7 2 3 5" xfId="35241"/>
    <cellStyle name="Normal 4 11 7 2 4" xfId="9038"/>
    <cellStyle name="Normal 4 11 7 2 4 2" xfId="26556"/>
    <cellStyle name="Normal 4 11 7 2 4 3" xfId="38156"/>
    <cellStyle name="Normal 4 11 7 2 5" xfId="14838"/>
    <cellStyle name="Normal 4 11 7 2 6" xfId="20757"/>
    <cellStyle name="Normal 4 11 7 2 7" xfId="32356"/>
    <cellStyle name="Normal 4 11 7 3" xfId="4164"/>
    <cellStyle name="Normal 4 11 7 3 2" xfId="7049"/>
    <cellStyle name="Normal 4 11 7 3 2 2" xfId="12849"/>
    <cellStyle name="Normal 4 11 7 3 2 2 2" xfId="30367"/>
    <cellStyle name="Normal 4 11 7 3 2 2 3" xfId="41967"/>
    <cellStyle name="Normal 4 11 7 3 2 3" xfId="18649"/>
    <cellStyle name="Normal 4 11 7 3 2 4" xfId="24567"/>
    <cellStyle name="Normal 4 11 7 3 2 5" xfId="36167"/>
    <cellStyle name="Normal 4 11 7 3 3" xfId="9964"/>
    <cellStyle name="Normal 4 11 7 3 3 2" xfId="27482"/>
    <cellStyle name="Normal 4 11 7 3 3 3" xfId="39082"/>
    <cellStyle name="Normal 4 11 7 3 4" xfId="15764"/>
    <cellStyle name="Normal 4 11 7 3 5" xfId="21682"/>
    <cellStyle name="Normal 4 11 7 3 6" xfId="33282"/>
    <cellStyle name="Normal 4 11 7 4" xfId="5726"/>
    <cellStyle name="Normal 4 11 7 4 2" xfId="11526"/>
    <cellStyle name="Normal 4 11 7 4 2 2" xfId="29044"/>
    <cellStyle name="Normal 4 11 7 4 2 3" xfId="40644"/>
    <cellStyle name="Normal 4 11 7 4 3" xfId="17326"/>
    <cellStyle name="Normal 4 11 7 4 4" xfId="23244"/>
    <cellStyle name="Normal 4 11 7 4 5" xfId="34844"/>
    <cellStyle name="Normal 4 11 7 5" xfId="8641"/>
    <cellStyle name="Normal 4 11 7 5 2" xfId="26159"/>
    <cellStyle name="Normal 4 11 7 5 3" xfId="37759"/>
    <cellStyle name="Normal 4 11 7 6" xfId="14441"/>
    <cellStyle name="Normal 4 11 7 7" xfId="20360"/>
    <cellStyle name="Normal 4 11 7 8" xfId="31959"/>
    <cellStyle name="Normal 4 11 8" xfId="2860"/>
    <cellStyle name="Normal 4 11 8 2" xfId="3198"/>
    <cellStyle name="Normal 4 11 8 2 2" xfId="4562"/>
    <cellStyle name="Normal 4 11 8 2 2 2" xfId="7447"/>
    <cellStyle name="Normal 4 11 8 2 2 2 2" xfId="13247"/>
    <cellStyle name="Normal 4 11 8 2 2 2 2 2" xfId="30765"/>
    <cellStyle name="Normal 4 11 8 2 2 2 2 3" xfId="42365"/>
    <cellStyle name="Normal 4 11 8 2 2 2 3" xfId="19047"/>
    <cellStyle name="Normal 4 11 8 2 2 2 4" xfId="24965"/>
    <cellStyle name="Normal 4 11 8 2 2 2 5" xfId="36565"/>
    <cellStyle name="Normal 4 11 8 2 2 3" xfId="10362"/>
    <cellStyle name="Normal 4 11 8 2 2 3 2" xfId="27880"/>
    <cellStyle name="Normal 4 11 8 2 2 3 3" xfId="39480"/>
    <cellStyle name="Normal 4 11 8 2 2 4" xfId="16162"/>
    <cellStyle name="Normal 4 11 8 2 2 5" xfId="22080"/>
    <cellStyle name="Normal 4 11 8 2 2 6" xfId="33680"/>
    <cellStyle name="Normal 4 11 8 2 3" xfId="6124"/>
    <cellStyle name="Normal 4 11 8 2 3 2" xfId="11924"/>
    <cellStyle name="Normal 4 11 8 2 3 2 2" xfId="29442"/>
    <cellStyle name="Normal 4 11 8 2 3 2 3" xfId="41042"/>
    <cellStyle name="Normal 4 11 8 2 3 3" xfId="17724"/>
    <cellStyle name="Normal 4 11 8 2 3 4" xfId="23642"/>
    <cellStyle name="Normal 4 11 8 2 3 5" xfId="35242"/>
    <cellStyle name="Normal 4 11 8 2 4" xfId="9039"/>
    <cellStyle name="Normal 4 11 8 2 4 2" xfId="26557"/>
    <cellStyle name="Normal 4 11 8 2 4 3" xfId="38157"/>
    <cellStyle name="Normal 4 11 8 2 5" xfId="14839"/>
    <cellStyle name="Normal 4 11 8 2 6" xfId="20758"/>
    <cellStyle name="Normal 4 11 8 2 7" xfId="32357"/>
    <cellStyle name="Normal 4 11 8 3" xfId="4224"/>
    <cellStyle name="Normal 4 11 8 3 2" xfId="7109"/>
    <cellStyle name="Normal 4 11 8 3 2 2" xfId="12909"/>
    <cellStyle name="Normal 4 11 8 3 2 2 2" xfId="30427"/>
    <cellStyle name="Normal 4 11 8 3 2 2 3" xfId="42027"/>
    <cellStyle name="Normal 4 11 8 3 2 3" xfId="18709"/>
    <cellStyle name="Normal 4 11 8 3 2 4" xfId="24627"/>
    <cellStyle name="Normal 4 11 8 3 2 5" xfId="36227"/>
    <cellStyle name="Normal 4 11 8 3 3" xfId="10024"/>
    <cellStyle name="Normal 4 11 8 3 3 2" xfId="27542"/>
    <cellStyle name="Normal 4 11 8 3 3 3" xfId="39142"/>
    <cellStyle name="Normal 4 11 8 3 4" xfId="15824"/>
    <cellStyle name="Normal 4 11 8 3 5" xfId="21742"/>
    <cellStyle name="Normal 4 11 8 3 6" xfId="33342"/>
    <cellStyle name="Normal 4 11 8 4" xfId="5786"/>
    <cellStyle name="Normal 4 11 8 4 2" xfId="11586"/>
    <cellStyle name="Normal 4 11 8 4 2 2" xfId="29104"/>
    <cellStyle name="Normal 4 11 8 4 2 3" xfId="40704"/>
    <cellStyle name="Normal 4 11 8 4 3" xfId="17386"/>
    <cellStyle name="Normal 4 11 8 4 4" xfId="23304"/>
    <cellStyle name="Normal 4 11 8 4 5" xfId="34904"/>
    <cellStyle name="Normal 4 11 8 5" xfId="8701"/>
    <cellStyle name="Normal 4 11 8 5 2" xfId="26219"/>
    <cellStyle name="Normal 4 11 8 5 3" xfId="37819"/>
    <cellStyle name="Normal 4 11 8 6" xfId="14501"/>
    <cellStyle name="Normal 4 11 8 7" xfId="20420"/>
    <cellStyle name="Normal 4 11 8 8" xfId="32019"/>
    <cellStyle name="Normal 4 11 9" xfId="2920"/>
    <cellStyle name="Normal 4 11 9 2" xfId="3199"/>
    <cellStyle name="Normal 4 11 9 2 2" xfId="4563"/>
    <cellStyle name="Normal 4 11 9 2 2 2" xfId="7448"/>
    <cellStyle name="Normal 4 11 9 2 2 2 2" xfId="13248"/>
    <cellStyle name="Normal 4 11 9 2 2 2 2 2" xfId="30766"/>
    <cellStyle name="Normal 4 11 9 2 2 2 2 3" xfId="42366"/>
    <cellStyle name="Normal 4 11 9 2 2 2 3" xfId="19048"/>
    <cellStyle name="Normal 4 11 9 2 2 2 4" xfId="24966"/>
    <cellStyle name="Normal 4 11 9 2 2 2 5" xfId="36566"/>
    <cellStyle name="Normal 4 11 9 2 2 3" xfId="10363"/>
    <cellStyle name="Normal 4 11 9 2 2 3 2" xfId="27881"/>
    <cellStyle name="Normal 4 11 9 2 2 3 3" xfId="39481"/>
    <cellStyle name="Normal 4 11 9 2 2 4" xfId="16163"/>
    <cellStyle name="Normal 4 11 9 2 2 5" xfId="22081"/>
    <cellStyle name="Normal 4 11 9 2 2 6" xfId="33681"/>
    <cellStyle name="Normal 4 11 9 2 3" xfId="6125"/>
    <cellStyle name="Normal 4 11 9 2 3 2" xfId="11925"/>
    <cellStyle name="Normal 4 11 9 2 3 2 2" xfId="29443"/>
    <cellStyle name="Normal 4 11 9 2 3 2 3" xfId="41043"/>
    <cellStyle name="Normal 4 11 9 2 3 3" xfId="17725"/>
    <cellStyle name="Normal 4 11 9 2 3 4" xfId="23643"/>
    <cellStyle name="Normal 4 11 9 2 3 5" xfId="35243"/>
    <cellStyle name="Normal 4 11 9 2 4" xfId="9040"/>
    <cellStyle name="Normal 4 11 9 2 4 2" xfId="26558"/>
    <cellStyle name="Normal 4 11 9 2 4 3" xfId="38158"/>
    <cellStyle name="Normal 4 11 9 2 5" xfId="14840"/>
    <cellStyle name="Normal 4 11 9 2 6" xfId="20759"/>
    <cellStyle name="Normal 4 11 9 2 7" xfId="32358"/>
    <cellStyle name="Normal 4 11 9 3" xfId="4284"/>
    <cellStyle name="Normal 4 11 9 3 2" xfId="7169"/>
    <cellStyle name="Normal 4 11 9 3 2 2" xfId="12969"/>
    <cellStyle name="Normal 4 11 9 3 2 2 2" xfId="30487"/>
    <cellStyle name="Normal 4 11 9 3 2 2 3" xfId="42087"/>
    <cellStyle name="Normal 4 11 9 3 2 3" xfId="18769"/>
    <cellStyle name="Normal 4 11 9 3 2 4" xfId="24687"/>
    <cellStyle name="Normal 4 11 9 3 2 5" xfId="36287"/>
    <cellStyle name="Normal 4 11 9 3 3" xfId="10084"/>
    <cellStyle name="Normal 4 11 9 3 3 2" xfId="27602"/>
    <cellStyle name="Normal 4 11 9 3 3 3" xfId="39202"/>
    <cellStyle name="Normal 4 11 9 3 4" xfId="15884"/>
    <cellStyle name="Normal 4 11 9 3 5" xfId="21802"/>
    <cellStyle name="Normal 4 11 9 3 6" xfId="33402"/>
    <cellStyle name="Normal 4 11 9 4" xfId="5846"/>
    <cellStyle name="Normal 4 11 9 4 2" xfId="11646"/>
    <cellStyle name="Normal 4 11 9 4 2 2" xfId="29164"/>
    <cellStyle name="Normal 4 11 9 4 2 3" xfId="40764"/>
    <cellStyle name="Normal 4 11 9 4 3" xfId="17446"/>
    <cellStyle name="Normal 4 11 9 4 4" xfId="23364"/>
    <cellStyle name="Normal 4 11 9 4 5" xfId="34964"/>
    <cellStyle name="Normal 4 11 9 5" xfId="8761"/>
    <cellStyle name="Normal 4 11 9 5 2" xfId="26279"/>
    <cellStyle name="Normal 4 11 9 5 3" xfId="37879"/>
    <cellStyle name="Normal 4 11 9 6" xfId="14561"/>
    <cellStyle name="Normal 4 11 9 7" xfId="20480"/>
    <cellStyle name="Normal 4 11 9 8" xfId="32079"/>
    <cellStyle name="Normal 4 12" xfId="2551"/>
    <cellStyle name="Normal 4 12 10" xfId="3002"/>
    <cellStyle name="Normal 4 12 10 2" xfId="3201"/>
    <cellStyle name="Normal 4 12 10 2 2" xfId="4565"/>
    <cellStyle name="Normal 4 12 10 2 2 2" xfId="7450"/>
    <cellStyle name="Normal 4 12 10 2 2 2 2" xfId="13250"/>
    <cellStyle name="Normal 4 12 10 2 2 2 2 2" xfId="30768"/>
    <cellStyle name="Normal 4 12 10 2 2 2 2 3" xfId="42368"/>
    <cellStyle name="Normal 4 12 10 2 2 2 3" xfId="19050"/>
    <cellStyle name="Normal 4 12 10 2 2 2 4" xfId="24968"/>
    <cellStyle name="Normal 4 12 10 2 2 2 5" xfId="36568"/>
    <cellStyle name="Normal 4 12 10 2 2 3" xfId="10365"/>
    <cellStyle name="Normal 4 12 10 2 2 3 2" xfId="27883"/>
    <cellStyle name="Normal 4 12 10 2 2 3 3" xfId="39483"/>
    <cellStyle name="Normal 4 12 10 2 2 4" xfId="16165"/>
    <cellStyle name="Normal 4 12 10 2 2 5" xfId="22083"/>
    <cellStyle name="Normal 4 12 10 2 2 6" xfId="33683"/>
    <cellStyle name="Normal 4 12 10 2 3" xfId="6127"/>
    <cellStyle name="Normal 4 12 10 2 3 2" xfId="11927"/>
    <cellStyle name="Normal 4 12 10 2 3 2 2" xfId="29445"/>
    <cellStyle name="Normal 4 12 10 2 3 2 3" xfId="41045"/>
    <cellStyle name="Normal 4 12 10 2 3 3" xfId="17727"/>
    <cellStyle name="Normal 4 12 10 2 3 4" xfId="23645"/>
    <cellStyle name="Normal 4 12 10 2 3 5" xfId="35245"/>
    <cellStyle name="Normal 4 12 10 2 4" xfId="9042"/>
    <cellStyle name="Normal 4 12 10 2 4 2" xfId="26560"/>
    <cellStyle name="Normal 4 12 10 2 4 3" xfId="38160"/>
    <cellStyle name="Normal 4 12 10 2 5" xfId="14842"/>
    <cellStyle name="Normal 4 12 10 2 6" xfId="20761"/>
    <cellStyle name="Normal 4 12 10 2 7" xfId="32360"/>
    <cellStyle name="Normal 4 12 10 3" xfId="4366"/>
    <cellStyle name="Normal 4 12 10 3 2" xfId="7251"/>
    <cellStyle name="Normal 4 12 10 3 2 2" xfId="13051"/>
    <cellStyle name="Normal 4 12 10 3 2 2 2" xfId="30569"/>
    <cellStyle name="Normal 4 12 10 3 2 2 3" xfId="42169"/>
    <cellStyle name="Normal 4 12 10 3 2 3" xfId="18851"/>
    <cellStyle name="Normal 4 12 10 3 2 4" xfId="24769"/>
    <cellStyle name="Normal 4 12 10 3 2 5" xfId="36369"/>
    <cellStyle name="Normal 4 12 10 3 3" xfId="10166"/>
    <cellStyle name="Normal 4 12 10 3 3 2" xfId="27684"/>
    <cellStyle name="Normal 4 12 10 3 3 3" xfId="39284"/>
    <cellStyle name="Normal 4 12 10 3 4" xfId="15966"/>
    <cellStyle name="Normal 4 12 10 3 5" xfId="21884"/>
    <cellStyle name="Normal 4 12 10 3 6" xfId="33484"/>
    <cellStyle name="Normal 4 12 10 4" xfId="5928"/>
    <cellStyle name="Normal 4 12 10 4 2" xfId="11728"/>
    <cellStyle name="Normal 4 12 10 4 2 2" xfId="29246"/>
    <cellStyle name="Normal 4 12 10 4 2 3" xfId="40846"/>
    <cellStyle name="Normal 4 12 10 4 3" xfId="17528"/>
    <cellStyle name="Normal 4 12 10 4 4" xfId="23446"/>
    <cellStyle name="Normal 4 12 10 4 5" xfId="35046"/>
    <cellStyle name="Normal 4 12 10 5" xfId="8843"/>
    <cellStyle name="Normal 4 12 10 5 2" xfId="26361"/>
    <cellStyle name="Normal 4 12 10 5 3" xfId="37961"/>
    <cellStyle name="Normal 4 12 10 6" xfId="14643"/>
    <cellStyle name="Normal 4 12 10 7" xfId="20562"/>
    <cellStyle name="Normal 4 12 10 8" xfId="32161"/>
    <cellStyle name="Normal 4 12 11" xfId="3032"/>
    <cellStyle name="Normal 4 12 11 2" xfId="3202"/>
    <cellStyle name="Normal 4 12 11 2 2" xfId="4566"/>
    <cellStyle name="Normal 4 12 11 2 2 2" xfId="7451"/>
    <cellStyle name="Normal 4 12 11 2 2 2 2" xfId="13251"/>
    <cellStyle name="Normal 4 12 11 2 2 2 2 2" xfId="30769"/>
    <cellStyle name="Normal 4 12 11 2 2 2 2 3" xfId="42369"/>
    <cellStyle name="Normal 4 12 11 2 2 2 3" xfId="19051"/>
    <cellStyle name="Normal 4 12 11 2 2 2 4" xfId="24969"/>
    <cellStyle name="Normal 4 12 11 2 2 2 5" xfId="36569"/>
    <cellStyle name="Normal 4 12 11 2 2 3" xfId="10366"/>
    <cellStyle name="Normal 4 12 11 2 2 3 2" xfId="27884"/>
    <cellStyle name="Normal 4 12 11 2 2 3 3" xfId="39484"/>
    <cellStyle name="Normal 4 12 11 2 2 4" xfId="16166"/>
    <cellStyle name="Normal 4 12 11 2 2 5" xfId="22084"/>
    <cellStyle name="Normal 4 12 11 2 2 6" xfId="33684"/>
    <cellStyle name="Normal 4 12 11 2 3" xfId="6128"/>
    <cellStyle name="Normal 4 12 11 2 3 2" xfId="11928"/>
    <cellStyle name="Normal 4 12 11 2 3 2 2" xfId="29446"/>
    <cellStyle name="Normal 4 12 11 2 3 2 3" xfId="41046"/>
    <cellStyle name="Normal 4 12 11 2 3 3" xfId="17728"/>
    <cellStyle name="Normal 4 12 11 2 3 4" xfId="23646"/>
    <cellStyle name="Normal 4 12 11 2 3 5" xfId="35246"/>
    <cellStyle name="Normal 4 12 11 2 4" xfId="9043"/>
    <cellStyle name="Normal 4 12 11 2 4 2" xfId="26561"/>
    <cellStyle name="Normal 4 12 11 2 4 3" xfId="38161"/>
    <cellStyle name="Normal 4 12 11 2 5" xfId="14843"/>
    <cellStyle name="Normal 4 12 11 2 6" xfId="20762"/>
    <cellStyle name="Normal 4 12 11 2 7" xfId="32361"/>
    <cellStyle name="Normal 4 12 11 3" xfId="4396"/>
    <cellStyle name="Normal 4 12 11 3 2" xfId="7281"/>
    <cellStyle name="Normal 4 12 11 3 2 2" xfId="13081"/>
    <cellStyle name="Normal 4 12 11 3 2 2 2" xfId="30599"/>
    <cellStyle name="Normal 4 12 11 3 2 2 3" xfId="42199"/>
    <cellStyle name="Normal 4 12 11 3 2 3" xfId="18881"/>
    <cellStyle name="Normal 4 12 11 3 2 4" xfId="24799"/>
    <cellStyle name="Normal 4 12 11 3 2 5" xfId="36399"/>
    <cellStyle name="Normal 4 12 11 3 3" xfId="10196"/>
    <cellStyle name="Normal 4 12 11 3 3 2" xfId="27714"/>
    <cellStyle name="Normal 4 12 11 3 3 3" xfId="39314"/>
    <cellStyle name="Normal 4 12 11 3 4" xfId="15996"/>
    <cellStyle name="Normal 4 12 11 3 5" xfId="21914"/>
    <cellStyle name="Normal 4 12 11 3 6" xfId="33514"/>
    <cellStyle name="Normal 4 12 11 4" xfId="5958"/>
    <cellStyle name="Normal 4 12 11 4 2" xfId="11758"/>
    <cellStyle name="Normal 4 12 11 4 2 2" xfId="29276"/>
    <cellStyle name="Normal 4 12 11 4 2 3" xfId="40876"/>
    <cellStyle name="Normal 4 12 11 4 3" xfId="17558"/>
    <cellStyle name="Normal 4 12 11 4 4" xfId="23476"/>
    <cellStyle name="Normal 4 12 11 4 5" xfId="35076"/>
    <cellStyle name="Normal 4 12 11 5" xfId="8873"/>
    <cellStyle name="Normal 4 12 11 5 2" xfId="26391"/>
    <cellStyle name="Normal 4 12 11 5 3" xfId="37991"/>
    <cellStyle name="Normal 4 12 11 6" xfId="14673"/>
    <cellStyle name="Normal 4 12 11 7" xfId="20592"/>
    <cellStyle name="Normal 4 12 11 8" xfId="32191"/>
    <cellStyle name="Normal 4 12 12" xfId="3041"/>
    <cellStyle name="Normal 4 12 12 2" xfId="3203"/>
    <cellStyle name="Normal 4 12 12 2 2" xfId="4567"/>
    <cellStyle name="Normal 4 12 12 2 2 2" xfId="7452"/>
    <cellStyle name="Normal 4 12 12 2 2 2 2" xfId="13252"/>
    <cellStyle name="Normal 4 12 12 2 2 2 2 2" xfId="30770"/>
    <cellStyle name="Normal 4 12 12 2 2 2 2 3" xfId="42370"/>
    <cellStyle name="Normal 4 12 12 2 2 2 3" xfId="19052"/>
    <cellStyle name="Normal 4 12 12 2 2 2 4" xfId="24970"/>
    <cellStyle name="Normal 4 12 12 2 2 2 5" xfId="36570"/>
    <cellStyle name="Normal 4 12 12 2 2 3" xfId="10367"/>
    <cellStyle name="Normal 4 12 12 2 2 3 2" xfId="27885"/>
    <cellStyle name="Normal 4 12 12 2 2 3 3" xfId="39485"/>
    <cellStyle name="Normal 4 12 12 2 2 4" xfId="16167"/>
    <cellStyle name="Normal 4 12 12 2 2 5" xfId="22085"/>
    <cellStyle name="Normal 4 12 12 2 2 6" xfId="33685"/>
    <cellStyle name="Normal 4 12 12 2 3" xfId="6129"/>
    <cellStyle name="Normal 4 12 12 2 3 2" xfId="11929"/>
    <cellStyle name="Normal 4 12 12 2 3 2 2" xfId="29447"/>
    <cellStyle name="Normal 4 12 12 2 3 2 3" xfId="41047"/>
    <cellStyle name="Normal 4 12 12 2 3 3" xfId="17729"/>
    <cellStyle name="Normal 4 12 12 2 3 4" xfId="23647"/>
    <cellStyle name="Normal 4 12 12 2 3 5" xfId="35247"/>
    <cellStyle name="Normal 4 12 12 2 4" xfId="9044"/>
    <cellStyle name="Normal 4 12 12 2 4 2" xfId="26562"/>
    <cellStyle name="Normal 4 12 12 2 4 3" xfId="38162"/>
    <cellStyle name="Normal 4 12 12 2 5" xfId="14844"/>
    <cellStyle name="Normal 4 12 12 2 6" xfId="20763"/>
    <cellStyle name="Normal 4 12 12 2 7" xfId="32362"/>
    <cellStyle name="Normal 4 12 12 3" xfId="4405"/>
    <cellStyle name="Normal 4 12 12 3 2" xfId="7290"/>
    <cellStyle name="Normal 4 12 12 3 2 2" xfId="13090"/>
    <cellStyle name="Normal 4 12 12 3 2 2 2" xfId="30608"/>
    <cellStyle name="Normal 4 12 12 3 2 2 3" xfId="42208"/>
    <cellStyle name="Normal 4 12 12 3 2 3" xfId="18890"/>
    <cellStyle name="Normal 4 12 12 3 2 4" xfId="24808"/>
    <cellStyle name="Normal 4 12 12 3 2 5" xfId="36408"/>
    <cellStyle name="Normal 4 12 12 3 3" xfId="10205"/>
    <cellStyle name="Normal 4 12 12 3 3 2" xfId="27723"/>
    <cellStyle name="Normal 4 12 12 3 3 3" xfId="39323"/>
    <cellStyle name="Normal 4 12 12 3 4" xfId="16005"/>
    <cellStyle name="Normal 4 12 12 3 5" xfId="21923"/>
    <cellStyle name="Normal 4 12 12 3 6" xfId="33523"/>
    <cellStyle name="Normal 4 12 12 4" xfId="5967"/>
    <cellStyle name="Normal 4 12 12 4 2" xfId="11767"/>
    <cellStyle name="Normal 4 12 12 4 2 2" xfId="29285"/>
    <cellStyle name="Normal 4 12 12 4 2 3" xfId="40885"/>
    <cellStyle name="Normal 4 12 12 4 3" xfId="17567"/>
    <cellStyle name="Normal 4 12 12 4 4" xfId="23485"/>
    <cellStyle name="Normal 4 12 12 4 5" xfId="35085"/>
    <cellStyle name="Normal 4 12 12 5" xfId="8882"/>
    <cellStyle name="Normal 4 12 12 5 2" xfId="26400"/>
    <cellStyle name="Normal 4 12 12 5 3" xfId="38000"/>
    <cellStyle name="Normal 4 12 12 6" xfId="14682"/>
    <cellStyle name="Normal 4 12 12 7" xfId="20601"/>
    <cellStyle name="Normal 4 12 12 8" xfId="32200"/>
    <cellStyle name="Normal 4 12 13" xfId="3122"/>
    <cellStyle name="Normal 4 12 13 2" xfId="3204"/>
    <cellStyle name="Normal 4 12 13 2 2" xfId="4568"/>
    <cellStyle name="Normal 4 12 13 2 2 2" xfId="7453"/>
    <cellStyle name="Normal 4 12 13 2 2 2 2" xfId="13253"/>
    <cellStyle name="Normal 4 12 13 2 2 2 2 2" xfId="30771"/>
    <cellStyle name="Normal 4 12 13 2 2 2 2 3" xfId="42371"/>
    <cellStyle name="Normal 4 12 13 2 2 2 3" xfId="19053"/>
    <cellStyle name="Normal 4 12 13 2 2 2 4" xfId="24971"/>
    <cellStyle name="Normal 4 12 13 2 2 2 5" xfId="36571"/>
    <cellStyle name="Normal 4 12 13 2 2 3" xfId="10368"/>
    <cellStyle name="Normal 4 12 13 2 2 3 2" xfId="27886"/>
    <cellStyle name="Normal 4 12 13 2 2 3 3" xfId="39486"/>
    <cellStyle name="Normal 4 12 13 2 2 4" xfId="16168"/>
    <cellStyle name="Normal 4 12 13 2 2 5" xfId="22086"/>
    <cellStyle name="Normal 4 12 13 2 2 6" xfId="33686"/>
    <cellStyle name="Normal 4 12 13 2 3" xfId="6130"/>
    <cellStyle name="Normal 4 12 13 2 3 2" xfId="11930"/>
    <cellStyle name="Normal 4 12 13 2 3 2 2" xfId="29448"/>
    <cellStyle name="Normal 4 12 13 2 3 2 3" xfId="41048"/>
    <cellStyle name="Normal 4 12 13 2 3 3" xfId="17730"/>
    <cellStyle name="Normal 4 12 13 2 3 4" xfId="23648"/>
    <cellStyle name="Normal 4 12 13 2 3 5" xfId="35248"/>
    <cellStyle name="Normal 4 12 13 2 4" xfId="9045"/>
    <cellStyle name="Normal 4 12 13 2 4 2" xfId="26563"/>
    <cellStyle name="Normal 4 12 13 2 4 3" xfId="38163"/>
    <cellStyle name="Normal 4 12 13 2 5" xfId="14845"/>
    <cellStyle name="Normal 4 12 13 2 6" xfId="20764"/>
    <cellStyle name="Normal 4 12 13 2 7" xfId="32363"/>
    <cellStyle name="Normal 4 12 13 3" xfId="4486"/>
    <cellStyle name="Normal 4 12 13 3 2" xfId="7371"/>
    <cellStyle name="Normal 4 12 13 3 2 2" xfId="13171"/>
    <cellStyle name="Normal 4 12 13 3 2 2 2" xfId="30689"/>
    <cellStyle name="Normal 4 12 13 3 2 2 3" xfId="42289"/>
    <cellStyle name="Normal 4 12 13 3 2 3" xfId="18971"/>
    <cellStyle name="Normal 4 12 13 3 2 4" xfId="24889"/>
    <cellStyle name="Normal 4 12 13 3 2 5" xfId="36489"/>
    <cellStyle name="Normal 4 12 13 3 3" xfId="10286"/>
    <cellStyle name="Normal 4 12 13 3 3 2" xfId="27804"/>
    <cellStyle name="Normal 4 12 13 3 3 3" xfId="39404"/>
    <cellStyle name="Normal 4 12 13 3 4" xfId="16086"/>
    <cellStyle name="Normal 4 12 13 3 5" xfId="22004"/>
    <cellStyle name="Normal 4 12 13 3 6" xfId="33604"/>
    <cellStyle name="Normal 4 12 13 4" xfId="6048"/>
    <cellStyle name="Normal 4 12 13 4 2" xfId="11848"/>
    <cellStyle name="Normal 4 12 13 4 2 2" xfId="29366"/>
    <cellStyle name="Normal 4 12 13 4 2 3" xfId="40966"/>
    <cellStyle name="Normal 4 12 13 4 3" xfId="17648"/>
    <cellStyle name="Normal 4 12 13 4 4" xfId="23566"/>
    <cellStyle name="Normal 4 12 13 4 5" xfId="35166"/>
    <cellStyle name="Normal 4 12 13 5" xfId="8963"/>
    <cellStyle name="Normal 4 12 13 5 2" xfId="26481"/>
    <cellStyle name="Normal 4 12 13 5 3" xfId="38081"/>
    <cellStyle name="Normal 4 12 13 6" xfId="14763"/>
    <cellStyle name="Normal 4 12 13 7" xfId="20682"/>
    <cellStyle name="Normal 4 12 13 8" xfId="32281"/>
    <cellStyle name="Normal 4 12 14" xfId="3200"/>
    <cellStyle name="Normal 4 12 14 2" xfId="4564"/>
    <cellStyle name="Normal 4 12 14 2 2" xfId="7449"/>
    <cellStyle name="Normal 4 12 14 2 2 2" xfId="13249"/>
    <cellStyle name="Normal 4 12 14 2 2 2 2" xfId="30767"/>
    <cellStyle name="Normal 4 12 14 2 2 2 3" xfId="42367"/>
    <cellStyle name="Normal 4 12 14 2 2 3" xfId="19049"/>
    <cellStyle name="Normal 4 12 14 2 2 4" xfId="24967"/>
    <cellStyle name="Normal 4 12 14 2 2 5" xfId="36567"/>
    <cellStyle name="Normal 4 12 14 2 3" xfId="10364"/>
    <cellStyle name="Normal 4 12 14 2 3 2" xfId="27882"/>
    <cellStyle name="Normal 4 12 14 2 3 3" xfId="39482"/>
    <cellStyle name="Normal 4 12 14 2 4" xfId="16164"/>
    <cellStyle name="Normal 4 12 14 2 5" xfId="22082"/>
    <cellStyle name="Normal 4 12 14 2 6" xfId="33682"/>
    <cellStyle name="Normal 4 12 14 3" xfId="6126"/>
    <cellStyle name="Normal 4 12 14 3 2" xfId="11926"/>
    <cellStyle name="Normal 4 12 14 3 2 2" xfId="29444"/>
    <cellStyle name="Normal 4 12 14 3 2 3" xfId="41044"/>
    <cellStyle name="Normal 4 12 14 3 3" xfId="17726"/>
    <cellStyle name="Normal 4 12 14 3 4" xfId="23644"/>
    <cellStyle name="Normal 4 12 14 3 5" xfId="35244"/>
    <cellStyle name="Normal 4 12 14 4" xfId="9041"/>
    <cellStyle name="Normal 4 12 14 4 2" xfId="26559"/>
    <cellStyle name="Normal 4 12 14 4 3" xfId="38159"/>
    <cellStyle name="Normal 4 12 14 5" xfId="14841"/>
    <cellStyle name="Normal 4 12 14 6" xfId="20760"/>
    <cellStyle name="Normal 4 12 14 7" xfId="32359"/>
    <cellStyle name="Normal 4 12 15" xfId="3792"/>
    <cellStyle name="Normal 4 12 15 2" xfId="5156"/>
    <cellStyle name="Normal 4 12 15 2 2" xfId="8041"/>
    <cellStyle name="Normal 4 12 15 2 2 2" xfId="13841"/>
    <cellStyle name="Normal 4 12 15 2 2 2 2" xfId="31359"/>
    <cellStyle name="Normal 4 12 15 2 2 2 3" xfId="42959"/>
    <cellStyle name="Normal 4 12 15 2 2 3" xfId="19641"/>
    <cellStyle name="Normal 4 12 15 2 2 4" xfId="25559"/>
    <cellStyle name="Normal 4 12 15 2 2 5" xfId="37159"/>
    <cellStyle name="Normal 4 12 15 2 3" xfId="10956"/>
    <cellStyle name="Normal 4 12 15 2 3 2" xfId="28474"/>
    <cellStyle name="Normal 4 12 15 2 3 3" xfId="40074"/>
    <cellStyle name="Normal 4 12 15 2 4" xfId="16756"/>
    <cellStyle name="Normal 4 12 15 2 5" xfId="22674"/>
    <cellStyle name="Normal 4 12 15 2 6" xfId="34274"/>
    <cellStyle name="Normal 4 12 15 3" xfId="6718"/>
    <cellStyle name="Normal 4 12 15 3 2" xfId="12518"/>
    <cellStyle name="Normal 4 12 15 3 2 2" xfId="30036"/>
    <cellStyle name="Normal 4 12 15 3 2 3" xfId="41636"/>
    <cellStyle name="Normal 4 12 15 3 3" xfId="18318"/>
    <cellStyle name="Normal 4 12 15 3 4" xfId="24236"/>
    <cellStyle name="Normal 4 12 15 3 5" xfId="35836"/>
    <cellStyle name="Normal 4 12 15 4" xfId="9633"/>
    <cellStyle name="Normal 4 12 15 4 2" xfId="27151"/>
    <cellStyle name="Normal 4 12 15 4 3" xfId="38751"/>
    <cellStyle name="Normal 4 12 15 5" xfId="15433"/>
    <cellStyle name="Normal 4 12 15 6" xfId="21352"/>
    <cellStyle name="Normal 4 12 15 7" xfId="32951"/>
    <cellStyle name="Normal 4 12 16" xfId="5237"/>
    <cellStyle name="Normal 4 12 16 2" xfId="8122"/>
    <cellStyle name="Normal 4 12 16 2 2" xfId="13922"/>
    <cellStyle name="Normal 4 12 16 2 2 2" xfId="31440"/>
    <cellStyle name="Normal 4 12 16 2 2 3" xfId="43040"/>
    <cellStyle name="Normal 4 12 16 2 3" xfId="19722"/>
    <cellStyle name="Normal 4 12 16 2 4" xfId="25640"/>
    <cellStyle name="Normal 4 12 16 2 5" xfId="37240"/>
    <cellStyle name="Normal 4 12 16 3" xfId="11037"/>
    <cellStyle name="Normal 4 12 16 3 2" xfId="28555"/>
    <cellStyle name="Normal 4 12 16 3 3" xfId="40155"/>
    <cellStyle name="Normal 4 12 16 4" xfId="16837"/>
    <cellStyle name="Normal 4 12 16 5" xfId="22755"/>
    <cellStyle name="Normal 4 12 16 6" xfId="34355"/>
    <cellStyle name="Normal 4 12 17" xfId="3915"/>
    <cellStyle name="Normal 4 12 17 2" xfId="6800"/>
    <cellStyle name="Normal 4 12 17 2 2" xfId="12600"/>
    <cellStyle name="Normal 4 12 17 2 2 2" xfId="30118"/>
    <cellStyle name="Normal 4 12 17 2 2 3" xfId="41718"/>
    <cellStyle name="Normal 4 12 17 2 3" xfId="18400"/>
    <cellStyle name="Normal 4 12 17 2 4" xfId="24318"/>
    <cellStyle name="Normal 4 12 17 2 5" xfId="35918"/>
    <cellStyle name="Normal 4 12 17 3" xfId="9715"/>
    <cellStyle name="Normal 4 12 17 3 2" xfId="27233"/>
    <cellStyle name="Normal 4 12 17 3 3" xfId="38833"/>
    <cellStyle name="Normal 4 12 17 4" xfId="15515"/>
    <cellStyle name="Normal 4 12 17 5" xfId="21433"/>
    <cellStyle name="Normal 4 12 17 6" xfId="33033"/>
    <cellStyle name="Normal 4 12 18" xfId="5276"/>
    <cellStyle name="Normal 4 12 18 2" xfId="8161"/>
    <cellStyle name="Normal 4 12 18 2 2" xfId="13961"/>
    <cellStyle name="Normal 4 12 18 2 2 2" xfId="31479"/>
    <cellStyle name="Normal 4 12 18 2 2 3" xfId="43079"/>
    <cellStyle name="Normal 4 12 18 2 3" xfId="19761"/>
    <cellStyle name="Normal 4 12 18 2 4" xfId="25679"/>
    <cellStyle name="Normal 4 12 18 2 5" xfId="37279"/>
    <cellStyle name="Normal 4 12 18 3" xfId="11076"/>
    <cellStyle name="Normal 4 12 18 3 2" xfId="28594"/>
    <cellStyle name="Normal 4 12 18 3 3" xfId="40194"/>
    <cellStyle name="Normal 4 12 18 4" xfId="16876"/>
    <cellStyle name="Normal 4 12 18 5" xfId="22794"/>
    <cellStyle name="Normal 4 12 18 6" xfId="34394"/>
    <cellStyle name="Normal 4 12 19" xfId="5336"/>
    <cellStyle name="Normal 4 12 19 2" xfId="8221"/>
    <cellStyle name="Normal 4 12 19 2 2" xfId="14021"/>
    <cellStyle name="Normal 4 12 19 2 2 2" xfId="31539"/>
    <cellStyle name="Normal 4 12 19 2 2 3" xfId="43139"/>
    <cellStyle name="Normal 4 12 19 2 3" xfId="19821"/>
    <cellStyle name="Normal 4 12 19 2 4" xfId="25739"/>
    <cellStyle name="Normal 4 12 19 2 5" xfId="37339"/>
    <cellStyle name="Normal 4 12 19 3" xfId="11136"/>
    <cellStyle name="Normal 4 12 19 3 2" xfId="28654"/>
    <cellStyle name="Normal 4 12 19 3 3" xfId="40254"/>
    <cellStyle name="Normal 4 12 19 4" xfId="16936"/>
    <cellStyle name="Normal 4 12 19 5" xfId="22854"/>
    <cellStyle name="Normal 4 12 19 6" xfId="34454"/>
    <cellStyle name="Normal 4 12 2" xfId="2612"/>
    <cellStyle name="Normal 4 12 2 10" xfId="3205"/>
    <cellStyle name="Normal 4 12 2 10 2" xfId="4569"/>
    <cellStyle name="Normal 4 12 2 10 2 2" xfId="7454"/>
    <cellStyle name="Normal 4 12 2 10 2 2 2" xfId="13254"/>
    <cellStyle name="Normal 4 12 2 10 2 2 2 2" xfId="30772"/>
    <cellStyle name="Normal 4 12 2 10 2 2 2 3" xfId="42372"/>
    <cellStyle name="Normal 4 12 2 10 2 2 3" xfId="19054"/>
    <cellStyle name="Normal 4 12 2 10 2 2 4" xfId="24972"/>
    <cellStyle name="Normal 4 12 2 10 2 2 5" xfId="36572"/>
    <cellStyle name="Normal 4 12 2 10 2 3" xfId="10369"/>
    <cellStyle name="Normal 4 12 2 10 2 3 2" xfId="27887"/>
    <cellStyle name="Normal 4 12 2 10 2 3 3" xfId="39487"/>
    <cellStyle name="Normal 4 12 2 10 2 4" xfId="16169"/>
    <cellStyle name="Normal 4 12 2 10 2 5" xfId="22087"/>
    <cellStyle name="Normal 4 12 2 10 2 6" xfId="33687"/>
    <cellStyle name="Normal 4 12 2 10 3" xfId="6131"/>
    <cellStyle name="Normal 4 12 2 10 3 2" xfId="11931"/>
    <cellStyle name="Normal 4 12 2 10 3 2 2" xfId="29449"/>
    <cellStyle name="Normal 4 12 2 10 3 2 3" xfId="41049"/>
    <cellStyle name="Normal 4 12 2 10 3 3" xfId="17731"/>
    <cellStyle name="Normal 4 12 2 10 3 4" xfId="23649"/>
    <cellStyle name="Normal 4 12 2 10 3 5" xfId="35249"/>
    <cellStyle name="Normal 4 12 2 10 4" xfId="9046"/>
    <cellStyle name="Normal 4 12 2 10 4 2" xfId="26564"/>
    <cellStyle name="Normal 4 12 2 10 4 3" xfId="38164"/>
    <cellStyle name="Normal 4 12 2 10 5" xfId="14846"/>
    <cellStyle name="Normal 4 12 2 10 6" xfId="20765"/>
    <cellStyle name="Normal 4 12 2 10 7" xfId="32364"/>
    <cellStyle name="Normal 4 12 2 11" xfId="3843"/>
    <cellStyle name="Normal 4 12 2 11 2" xfId="5207"/>
    <cellStyle name="Normal 4 12 2 11 2 2" xfId="8092"/>
    <cellStyle name="Normal 4 12 2 11 2 2 2" xfId="13892"/>
    <cellStyle name="Normal 4 12 2 11 2 2 2 2" xfId="31410"/>
    <cellStyle name="Normal 4 12 2 11 2 2 2 3" xfId="43010"/>
    <cellStyle name="Normal 4 12 2 11 2 2 3" xfId="19692"/>
    <cellStyle name="Normal 4 12 2 11 2 2 4" xfId="25610"/>
    <cellStyle name="Normal 4 12 2 11 2 2 5" xfId="37210"/>
    <cellStyle name="Normal 4 12 2 11 2 3" xfId="11007"/>
    <cellStyle name="Normal 4 12 2 11 2 3 2" xfId="28525"/>
    <cellStyle name="Normal 4 12 2 11 2 3 3" xfId="40125"/>
    <cellStyle name="Normal 4 12 2 11 2 4" xfId="16807"/>
    <cellStyle name="Normal 4 12 2 11 2 5" xfId="22725"/>
    <cellStyle name="Normal 4 12 2 11 2 6" xfId="34325"/>
    <cellStyle name="Normal 4 12 2 11 3" xfId="6769"/>
    <cellStyle name="Normal 4 12 2 11 3 2" xfId="12569"/>
    <cellStyle name="Normal 4 12 2 11 3 2 2" xfId="30087"/>
    <cellStyle name="Normal 4 12 2 11 3 2 3" xfId="41687"/>
    <cellStyle name="Normal 4 12 2 11 3 3" xfId="18369"/>
    <cellStyle name="Normal 4 12 2 11 3 4" xfId="24287"/>
    <cellStyle name="Normal 4 12 2 11 3 5" xfId="35887"/>
    <cellStyle name="Normal 4 12 2 11 4" xfId="9684"/>
    <cellStyle name="Normal 4 12 2 11 4 2" xfId="27202"/>
    <cellStyle name="Normal 4 12 2 11 4 3" xfId="38802"/>
    <cellStyle name="Normal 4 12 2 11 5" xfId="15484"/>
    <cellStyle name="Normal 4 12 2 11 6" xfId="21403"/>
    <cellStyle name="Normal 4 12 2 11 7" xfId="33002"/>
    <cellStyle name="Normal 4 12 2 12" xfId="5267"/>
    <cellStyle name="Normal 4 12 2 12 2" xfId="8152"/>
    <cellStyle name="Normal 4 12 2 12 2 2" xfId="13952"/>
    <cellStyle name="Normal 4 12 2 12 2 2 2" xfId="31470"/>
    <cellStyle name="Normal 4 12 2 12 2 2 3" xfId="43070"/>
    <cellStyle name="Normal 4 12 2 12 2 3" xfId="19752"/>
    <cellStyle name="Normal 4 12 2 12 2 4" xfId="25670"/>
    <cellStyle name="Normal 4 12 2 12 2 5" xfId="37270"/>
    <cellStyle name="Normal 4 12 2 12 3" xfId="11067"/>
    <cellStyle name="Normal 4 12 2 12 3 2" xfId="28585"/>
    <cellStyle name="Normal 4 12 2 12 3 3" xfId="40185"/>
    <cellStyle name="Normal 4 12 2 12 4" xfId="16867"/>
    <cellStyle name="Normal 4 12 2 12 5" xfId="22785"/>
    <cellStyle name="Normal 4 12 2 12 6" xfId="34385"/>
    <cellStyle name="Normal 4 12 2 13" xfId="3975"/>
    <cellStyle name="Normal 4 12 2 13 2" xfId="6860"/>
    <cellStyle name="Normal 4 12 2 13 2 2" xfId="12660"/>
    <cellStyle name="Normal 4 12 2 13 2 2 2" xfId="30178"/>
    <cellStyle name="Normal 4 12 2 13 2 2 3" xfId="41778"/>
    <cellStyle name="Normal 4 12 2 13 2 3" xfId="18460"/>
    <cellStyle name="Normal 4 12 2 13 2 4" xfId="24378"/>
    <cellStyle name="Normal 4 12 2 13 2 5" xfId="35978"/>
    <cellStyle name="Normal 4 12 2 13 3" xfId="9775"/>
    <cellStyle name="Normal 4 12 2 13 3 2" xfId="27293"/>
    <cellStyle name="Normal 4 12 2 13 3 3" xfId="38893"/>
    <cellStyle name="Normal 4 12 2 13 4" xfId="15575"/>
    <cellStyle name="Normal 4 12 2 13 5" xfId="21493"/>
    <cellStyle name="Normal 4 12 2 13 6" xfId="33093"/>
    <cellStyle name="Normal 4 12 2 14" xfId="5327"/>
    <cellStyle name="Normal 4 12 2 14 2" xfId="8212"/>
    <cellStyle name="Normal 4 12 2 14 2 2" xfId="14012"/>
    <cellStyle name="Normal 4 12 2 14 2 2 2" xfId="31530"/>
    <cellStyle name="Normal 4 12 2 14 2 2 3" xfId="43130"/>
    <cellStyle name="Normal 4 12 2 14 2 3" xfId="19812"/>
    <cellStyle name="Normal 4 12 2 14 2 4" xfId="25730"/>
    <cellStyle name="Normal 4 12 2 14 2 5" xfId="37330"/>
    <cellStyle name="Normal 4 12 2 14 3" xfId="11127"/>
    <cellStyle name="Normal 4 12 2 14 3 2" xfId="28645"/>
    <cellStyle name="Normal 4 12 2 14 3 3" xfId="40245"/>
    <cellStyle name="Normal 4 12 2 14 4" xfId="16927"/>
    <cellStyle name="Normal 4 12 2 14 5" xfId="22845"/>
    <cellStyle name="Normal 4 12 2 14 6" xfId="34445"/>
    <cellStyle name="Normal 4 12 2 15" xfId="5387"/>
    <cellStyle name="Normal 4 12 2 15 2" xfId="8272"/>
    <cellStyle name="Normal 4 12 2 15 2 2" xfId="14072"/>
    <cellStyle name="Normal 4 12 2 15 2 2 2" xfId="31590"/>
    <cellStyle name="Normal 4 12 2 15 2 2 3" xfId="43190"/>
    <cellStyle name="Normal 4 12 2 15 2 3" xfId="19872"/>
    <cellStyle name="Normal 4 12 2 15 2 4" xfId="25790"/>
    <cellStyle name="Normal 4 12 2 15 2 5" xfId="37390"/>
    <cellStyle name="Normal 4 12 2 15 3" xfId="11187"/>
    <cellStyle name="Normal 4 12 2 15 3 2" xfId="28705"/>
    <cellStyle name="Normal 4 12 2 15 3 3" xfId="40305"/>
    <cellStyle name="Normal 4 12 2 15 4" xfId="16987"/>
    <cellStyle name="Normal 4 12 2 15 5" xfId="22905"/>
    <cellStyle name="Normal 4 12 2 15 6" xfId="34505"/>
    <cellStyle name="Normal 4 12 2 16" xfId="5447"/>
    <cellStyle name="Normal 4 12 2 16 2" xfId="8332"/>
    <cellStyle name="Normal 4 12 2 16 2 2" xfId="14132"/>
    <cellStyle name="Normal 4 12 2 16 2 2 2" xfId="31650"/>
    <cellStyle name="Normal 4 12 2 16 2 2 3" xfId="43250"/>
    <cellStyle name="Normal 4 12 2 16 2 3" xfId="19932"/>
    <cellStyle name="Normal 4 12 2 16 2 4" xfId="25850"/>
    <cellStyle name="Normal 4 12 2 16 2 5" xfId="37450"/>
    <cellStyle name="Normal 4 12 2 16 3" xfId="11247"/>
    <cellStyle name="Normal 4 12 2 16 3 2" xfId="28765"/>
    <cellStyle name="Normal 4 12 2 16 3 3" xfId="40365"/>
    <cellStyle name="Normal 4 12 2 16 4" xfId="17047"/>
    <cellStyle name="Normal 4 12 2 16 5" xfId="22965"/>
    <cellStyle name="Normal 4 12 2 16 6" xfId="34565"/>
    <cellStyle name="Normal 4 12 2 17" xfId="5537"/>
    <cellStyle name="Normal 4 12 2 17 2" xfId="11337"/>
    <cellStyle name="Normal 4 12 2 17 2 2" xfId="28855"/>
    <cellStyle name="Normal 4 12 2 17 2 3" xfId="40455"/>
    <cellStyle name="Normal 4 12 2 17 3" xfId="17137"/>
    <cellStyle name="Normal 4 12 2 17 4" xfId="23055"/>
    <cellStyle name="Normal 4 12 2 17 5" xfId="34655"/>
    <cellStyle name="Normal 4 12 2 18" xfId="8452"/>
    <cellStyle name="Normal 4 12 2 18 2" xfId="25970"/>
    <cellStyle name="Normal 4 12 2 18 3" xfId="37570"/>
    <cellStyle name="Normal 4 12 2 19" xfId="14226"/>
    <cellStyle name="Normal 4 12 2 2" xfId="2672"/>
    <cellStyle name="Normal 4 12 2 2 2" xfId="3206"/>
    <cellStyle name="Normal 4 12 2 2 2 2" xfId="4570"/>
    <cellStyle name="Normal 4 12 2 2 2 2 2" xfId="7455"/>
    <cellStyle name="Normal 4 12 2 2 2 2 2 2" xfId="13255"/>
    <cellStyle name="Normal 4 12 2 2 2 2 2 2 2" xfId="30773"/>
    <cellStyle name="Normal 4 12 2 2 2 2 2 2 3" xfId="42373"/>
    <cellStyle name="Normal 4 12 2 2 2 2 2 3" xfId="19055"/>
    <cellStyle name="Normal 4 12 2 2 2 2 2 4" xfId="24973"/>
    <cellStyle name="Normal 4 12 2 2 2 2 2 5" xfId="36573"/>
    <cellStyle name="Normal 4 12 2 2 2 2 3" xfId="10370"/>
    <cellStyle name="Normal 4 12 2 2 2 2 3 2" xfId="27888"/>
    <cellStyle name="Normal 4 12 2 2 2 2 3 3" xfId="39488"/>
    <cellStyle name="Normal 4 12 2 2 2 2 4" xfId="16170"/>
    <cellStyle name="Normal 4 12 2 2 2 2 5" xfId="22088"/>
    <cellStyle name="Normal 4 12 2 2 2 2 6" xfId="33688"/>
    <cellStyle name="Normal 4 12 2 2 2 3" xfId="6132"/>
    <cellStyle name="Normal 4 12 2 2 2 3 2" xfId="11932"/>
    <cellStyle name="Normal 4 12 2 2 2 3 2 2" xfId="29450"/>
    <cellStyle name="Normal 4 12 2 2 2 3 2 3" xfId="41050"/>
    <cellStyle name="Normal 4 12 2 2 2 3 3" xfId="17732"/>
    <cellStyle name="Normal 4 12 2 2 2 3 4" xfId="23650"/>
    <cellStyle name="Normal 4 12 2 2 2 3 5" xfId="35250"/>
    <cellStyle name="Normal 4 12 2 2 2 4" xfId="9047"/>
    <cellStyle name="Normal 4 12 2 2 2 4 2" xfId="26565"/>
    <cellStyle name="Normal 4 12 2 2 2 4 3" xfId="38165"/>
    <cellStyle name="Normal 4 12 2 2 2 5" xfId="14847"/>
    <cellStyle name="Normal 4 12 2 2 2 6" xfId="20766"/>
    <cellStyle name="Normal 4 12 2 2 2 7" xfId="32365"/>
    <cellStyle name="Normal 4 12 2 2 3" xfId="4036"/>
    <cellStyle name="Normal 4 12 2 2 3 2" xfId="6921"/>
    <cellStyle name="Normal 4 12 2 2 3 2 2" xfId="12721"/>
    <cellStyle name="Normal 4 12 2 2 3 2 2 2" xfId="30239"/>
    <cellStyle name="Normal 4 12 2 2 3 2 2 3" xfId="41839"/>
    <cellStyle name="Normal 4 12 2 2 3 2 3" xfId="18521"/>
    <cellStyle name="Normal 4 12 2 2 3 2 4" xfId="24439"/>
    <cellStyle name="Normal 4 12 2 2 3 2 5" xfId="36039"/>
    <cellStyle name="Normal 4 12 2 2 3 3" xfId="9836"/>
    <cellStyle name="Normal 4 12 2 2 3 3 2" xfId="27354"/>
    <cellStyle name="Normal 4 12 2 2 3 3 3" xfId="38954"/>
    <cellStyle name="Normal 4 12 2 2 3 4" xfId="15636"/>
    <cellStyle name="Normal 4 12 2 2 3 5" xfId="21554"/>
    <cellStyle name="Normal 4 12 2 2 3 6" xfId="33154"/>
    <cellStyle name="Normal 4 12 2 2 4" xfId="5598"/>
    <cellStyle name="Normal 4 12 2 2 4 2" xfId="11398"/>
    <cellStyle name="Normal 4 12 2 2 4 2 2" xfId="28916"/>
    <cellStyle name="Normal 4 12 2 2 4 2 3" xfId="40516"/>
    <cellStyle name="Normal 4 12 2 2 4 3" xfId="17198"/>
    <cellStyle name="Normal 4 12 2 2 4 4" xfId="23116"/>
    <cellStyle name="Normal 4 12 2 2 4 5" xfId="34716"/>
    <cellStyle name="Normal 4 12 2 2 5" xfId="8513"/>
    <cellStyle name="Normal 4 12 2 2 5 2" xfId="26031"/>
    <cellStyle name="Normal 4 12 2 2 5 3" xfId="37631"/>
    <cellStyle name="Normal 4 12 2 2 6" xfId="14313"/>
    <cellStyle name="Normal 4 12 2 2 7" xfId="20232"/>
    <cellStyle name="Normal 4 12 2 2 8" xfId="31831"/>
    <cellStyle name="Normal 4 12 2 20" xfId="20022"/>
    <cellStyle name="Normal 4 12 2 21" xfId="20081"/>
    <cellStyle name="Normal 4 12 2 22" xfId="20148"/>
    <cellStyle name="Normal 4 12 2 23" xfId="31770"/>
    <cellStyle name="Normal 4 12 2 3" xfId="2732"/>
    <cellStyle name="Normal 4 12 2 3 2" xfId="3207"/>
    <cellStyle name="Normal 4 12 2 3 2 2" xfId="4571"/>
    <cellStyle name="Normal 4 12 2 3 2 2 2" xfId="7456"/>
    <cellStyle name="Normal 4 12 2 3 2 2 2 2" xfId="13256"/>
    <cellStyle name="Normal 4 12 2 3 2 2 2 2 2" xfId="30774"/>
    <cellStyle name="Normal 4 12 2 3 2 2 2 2 3" xfId="42374"/>
    <cellStyle name="Normal 4 12 2 3 2 2 2 3" xfId="19056"/>
    <cellStyle name="Normal 4 12 2 3 2 2 2 4" xfId="24974"/>
    <cellStyle name="Normal 4 12 2 3 2 2 2 5" xfId="36574"/>
    <cellStyle name="Normal 4 12 2 3 2 2 3" xfId="10371"/>
    <cellStyle name="Normal 4 12 2 3 2 2 3 2" xfId="27889"/>
    <cellStyle name="Normal 4 12 2 3 2 2 3 3" xfId="39489"/>
    <cellStyle name="Normal 4 12 2 3 2 2 4" xfId="16171"/>
    <cellStyle name="Normal 4 12 2 3 2 2 5" xfId="22089"/>
    <cellStyle name="Normal 4 12 2 3 2 2 6" xfId="33689"/>
    <cellStyle name="Normal 4 12 2 3 2 3" xfId="6133"/>
    <cellStyle name="Normal 4 12 2 3 2 3 2" xfId="11933"/>
    <cellStyle name="Normal 4 12 2 3 2 3 2 2" xfId="29451"/>
    <cellStyle name="Normal 4 12 2 3 2 3 2 3" xfId="41051"/>
    <cellStyle name="Normal 4 12 2 3 2 3 3" xfId="17733"/>
    <cellStyle name="Normal 4 12 2 3 2 3 4" xfId="23651"/>
    <cellStyle name="Normal 4 12 2 3 2 3 5" xfId="35251"/>
    <cellStyle name="Normal 4 12 2 3 2 4" xfId="9048"/>
    <cellStyle name="Normal 4 12 2 3 2 4 2" xfId="26566"/>
    <cellStyle name="Normal 4 12 2 3 2 4 3" xfId="38166"/>
    <cellStyle name="Normal 4 12 2 3 2 5" xfId="14848"/>
    <cellStyle name="Normal 4 12 2 3 2 6" xfId="20767"/>
    <cellStyle name="Normal 4 12 2 3 2 7" xfId="32366"/>
    <cellStyle name="Normal 4 12 2 3 3" xfId="4096"/>
    <cellStyle name="Normal 4 12 2 3 3 2" xfId="6981"/>
    <cellStyle name="Normal 4 12 2 3 3 2 2" xfId="12781"/>
    <cellStyle name="Normal 4 12 2 3 3 2 2 2" xfId="30299"/>
    <cellStyle name="Normal 4 12 2 3 3 2 2 3" xfId="41899"/>
    <cellStyle name="Normal 4 12 2 3 3 2 3" xfId="18581"/>
    <cellStyle name="Normal 4 12 2 3 3 2 4" xfId="24499"/>
    <cellStyle name="Normal 4 12 2 3 3 2 5" xfId="36099"/>
    <cellStyle name="Normal 4 12 2 3 3 3" xfId="9896"/>
    <cellStyle name="Normal 4 12 2 3 3 3 2" xfId="27414"/>
    <cellStyle name="Normal 4 12 2 3 3 3 3" xfId="39014"/>
    <cellStyle name="Normal 4 12 2 3 3 4" xfId="15696"/>
    <cellStyle name="Normal 4 12 2 3 3 5" xfId="21614"/>
    <cellStyle name="Normal 4 12 2 3 3 6" xfId="33214"/>
    <cellStyle name="Normal 4 12 2 3 4" xfId="5658"/>
    <cellStyle name="Normal 4 12 2 3 4 2" xfId="11458"/>
    <cellStyle name="Normal 4 12 2 3 4 2 2" xfId="28976"/>
    <cellStyle name="Normal 4 12 2 3 4 2 3" xfId="40576"/>
    <cellStyle name="Normal 4 12 2 3 4 3" xfId="17258"/>
    <cellStyle name="Normal 4 12 2 3 4 4" xfId="23176"/>
    <cellStyle name="Normal 4 12 2 3 4 5" xfId="34776"/>
    <cellStyle name="Normal 4 12 2 3 5" xfId="8573"/>
    <cellStyle name="Normal 4 12 2 3 5 2" xfId="26091"/>
    <cellStyle name="Normal 4 12 2 3 5 3" xfId="37691"/>
    <cellStyle name="Normal 4 12 2 3 6" xfId="14373"/>
    <cellStyle name="Normal 4 12 2 3 7" xfId="20292"/>
    <cellStyle name="Normal 4 12 2 3 8" xfId="31891"/>
    <cellStyle name="Normal 4 12 2 4" xfId="2792"/>
    <cellStyle name="Normal 4 12 2 4 2" xfId="3208"/>
    <cellStyle name="Normal 4 12 2 4 2 2" xfId="4572"/>
    <cellStyle name="Normal 4 12 2 4 2 2 2" xfId="7457"/>
    <cellStyle name="Normal 4 12 2 4 2 2 2 2" xfId="13257"/>
    <cellStyle name="Normal 4 12 2 4 2 2 2 2 2" xfId="30775"/>
    <cellStyle name="Normal 4 12 2 4 2 2 2 2 3" xfId="42375"/>
    <cellStyle name="Normal 4 12 2 4 2 2 2 3" xfId="19057"/>
    <cellStyle name="Normal 4 12 2 4 2 2 2 4" xfId="24975"/>
    <cellStyle name="Normal 4 12 2 4 2 2 2 5" xfId="36575"/>
    <cellStyle name="Normal 4 12 2 4 2 2 3" xfId="10372"/>
    <cellStyle name="Normal 4 12 2 4 2 2 3 2" xfId="27890"/>
    <cellStyle name="Normal 4 12 2 4 2 2 3 3" xfId="39490"/>
    <cellStyle name="Normal 4 12 2 4 2 2 4" xfId="16172"/>
    <cellStyle name="Normal 4 12 2 4 2 2 5" xfId="22090"/>
    <cellStyle name="Normal 4 12 2 4 2 2 6" xfId="33690"/>
    <cellStyle name="Normal 4 12 2 4 2 3" xfId="6134"/>
    <cellStyle name="Normal 4 12 2 4 2 3 2" xfId="11934"/>
    <cellStyle name="Normal 4 12 2 4 2 3 2 2" xfId="29452"/>
    <cellStyle name="Normal 4 12 2 4 2 3 2 3" xfId="41052"/>
    <cellStyle name="Normal 4 12 2 4 2 3 3" xfId="17734"/>
    <cellStyle name="Normal 4 12 2 4 2 3 4" xfId="23652"/>
    <cellStyle name="Normal 4 12 2 4 2 3 5" xfId="35252"/>
    <cellStyle name="Normal 4 12 2 4 2 4" xfId="9049"/>
    <cellStyle name="Normal 4 12 2 4 2 4 2" xfId="26567"/>
    <cellStyle name="Normal 4 12 2 4 2 4 3" xfId="38167"/>
    <cellStyle name="Normal 4 12 2 4 2 5" xfId="14849"/>
    <cellStyle name="Normal 4 12 2 4 2 6" xfId="20768"/>
    <cellStyle name="Normal 4 12 2 4 2 7" xfId="32367"/>
    <cellStyle name="Normal 4 12 2 4 3" xfId="4156"/>
    <cellStyle name="Normal 4 12 2 4 3 2" xfId="7041"/>
    <cellStyle name="Normal 4 12 2 4 3 2 2" xfId="12841"/>
    <cellStyle name="Normal 4 12 2 4 3 2 2 2" xfId="30359"/>
    <cellStyle name="Normal 4 12 2 4 3 2 2 3" xfId="41959"/>
    <cellStyle name="Normal 4 12 2 4 3 2 3" xfId="18641"/>
    <cellStyle name="Normal 4 12 2 4 3 2 4" xfId="24559"/>
    <cellStyle name="Normal 4 12 2 4 3 2 5" xfId="36159"/>
    <cellStyle name="Normal 4 12 2 4 3 3" xfId="9956"/>
    <cellStyle name="Normal 4 12 2 4 3 3 2" xfId="27474"/>
    <cellStyle name="Normal 4 12 2 4 3 3 3" xfId="39074"/>
    <cellStyle name="Normal 4 12 2 4 3 4" xfId="15756"/>
    <cellStyle name="Normal 4 12 2 4 3 5" xfId="21674"/>
    <cellStyle name="Normal 4 12 2 4 3 6" xfId="33274"/>
    <cellStyle name="Normal 4 12 2 4 4" xfId="5718"/>
    <cellStyle name="Normal 4 12 2 4 4 2" xfId="11518"/>
    <cellStyle name="Normal 4 12 2 4 4 2 2" xfId="29036"/>
    <cellStyle name="Normal 4 12 2 4 4 2 3" xfId="40636"/>
    <cellStyle name="Normal 4 12 2 4 4 3" xfId="17318"/>
    <cellStyle name="Normal 4 12 2 4 4 4" xfId="23236"/>
    <cellStyle name="Normal 4 12 2 4 4 5" xfId="34836"/>
    <cellStyle name="Normal 4 12 2 4 5" xfId="8633"/>
    <cellStyle name="Normal 4 12 2 4 5 2" xfId="26151"/>
    <cellStyle name="Normal 4 12 2 4 5 3" xfId="37751"/>
    <cellStyle name="Normal 4 12 2 4 6" xfId="14433"/>
    <cellStyle name="Normal 4 12 2 4 7" xfId="20352"/>
    <cellStyle name="Normal 4 12 2 4 8" xfId="31951"/>
    <cellStyle name="Normal 4 12 2 5" xfId="2852"/>
    <cellStyle name="Normal 4 12 2 5 2" xfId="3209"/>
    <cellStyle name="Normal 4 12 2 5 2 2" xfId="4573"/>
    <cellStyle name="Normal 4 12 2 5 2 2 2" xfId="7458"/>
    <cellStyle name="Normal 4 12 2 5 2 2 2 2" xfId="13258"/>
    <cellStyle name="Normal 4 12 2 5 2 2 2 2 2" xfId="30776"/>
    <cellStyle name="Normal 4 12 2 5 2 2 2 2 3" xfId="42376"/>
    <cellStyle name="Normal 4 12 2 5 2 2 2 3" xfId="19058"/>
    <cellStyle name="Normal 4 12 2 5 2 2 2 4" xfId="24976"/>
    <cellStyle name="Normal 4 12 2 5 2 2 2 5" xfId="36576"/>
    <cellStyle name="Normal 4 12 2 5 2 2 3" xfId="10373"/>
    <cellStyle name="Normal 4 12 2 5 2 2 3 2" xfId="27891"/>
    <cellStyle name="Normal 4 12 2 5 2 2 3 3" xfId="39491"/>
    <cellStyle name="Normal 4 12 2 5 2 2 4" xfId="16173"/>
    <cellStyle name="Normal 4 12 2 5 2 2 5" xfId="22091"/>
    <cellStyle name="Normal 4 12 2 5 2 2 6" xfId="33691"/>
    <cellStyle name="Normal 4 12 2 5 2 3" xfId="6135"/>
    <cellStyle name="Normal 4 12 2 5 2 3 2" xfId="11935"/>
    <cellStyle name="Normal 4 12 2 5 2 3 2 2" xfId="29453"/>
    <cellStyle name="Normal 4 12 2 5 2 3 2 3" xfId="41053"/>
    <cellStyle name="Normal 4 12 2 5 2 3 3" xfId="17735"/>
    <cellStyle name="Normal 4 12 2 5 2 3 4" xfId="23653"/>
    <cellStyle name="Normal 4 12 2 5 2 3 5" xfId="35253"/>
    <cellStyle name="Normal 4 12 2 5 2 4" xfId="9050"/>
    <cellStyle name="Normal 4 12 2 5 2 4 2" xfId="26568"/>
    <cellStyle name="Normal 4 12 2 5 2 4 3" xfId="38168"/>
    <cellStyle name="Normal 4 12 2 5 2 5" xfId="14850"/>
    <cellStyle name="Normal 4 12 2 5 2 6" xfId="20769"/>
    <cellStyle name="Normal 4 12 2 5 2 7" xfId="32368"/>
    <cellStyle name="Normal 4 12 2 5 3" xfId="4216"/>
    <cellStyle name="Normal 4 12 2 5 3 2" xfId="7101"/>
    <cellStyle name="Normal 4 12 2 5 3 2 2" xfId="12901"/>
    <cellStyle name="Normal 4 12 2 5 3 2 2 2" xfId="30419"/>
    <cellStyle name="Normal 4 12 2 5 3 2 2 3" xfId="42019"/>
    <cellStyle name="Normal 4 12 2 5 3 2 3" xfId="18701"/>
    <cellStyle name="Normal 4 12 2 5 3 2 4" xfId="24619"/>
    <cellStyle name="Normal 4 12 2 5 3 2 5" xfId="36219"/>
    <cellStyle name="Normal 4 12 2 5 3 3" xfId="10016"/>
    <cellStyle name="Normal 4 12 2 5 3 3 2" xfId="27534"/>
    <cellStyle name="Normal 4 12 2 5 3 3 3" xfId="39134"/>
    <cellStyle name="Normal 4 12 2 5 3 4" xfId="15816"/>
    <cellStyle name="Normal 4 12 2 5 3 5" xfId="21734"/>
    <cellStyle name="Normal 4 12 2 5 3 6" xfId="33334"/>
    <cellStyle name="Normal 4 12 2 5 4" xfId="5778"/>
    <cellStyle name="Normal 4 12 2 5 4 2" xfId="11578"/>
    <cellStyle name="Normal 4 12 2 5 4 2 2" xfId="29096"/>
    <cellStyle name="Normal 4 12 2 5 4 2 3" xfId="40696"/>
    <cellStyle name="Normal 4 12 2 5 4 3" xfId="17378"/>
    <cellStyle name="Normal 4 12 2 5 4 4" xfId="23296"/>
    <cellStyle name="Normal 4 12 2 5 4 5" xfId="34896"/>
    <cellStyle name="Normal 4 12 2 5 5" xfId="8693"/>
    <cellStyle name="Normal 4 12 2 5 5 2" xfId="26211"/>
    <cellStyle name="Normal 4 12 2 5 5 3" xfId="37811"/>
    <cellStyle name="Normal 4 12 2 5 6" xfId="14493"/>
    <cellStyle name="Normal 4 12 2 5 7" xfId="20412"/>
    <cellStyle name="Normal 4 12 2 5 8" xfId="32011"/>
    <cellStyle name="Normal 4 12 2 6" xfId="2912"/>
    <cellStyle name="Normal 4 12 2 6 2" xfId="3210"/>
    <cellStyle name="Normal 4 12 2 6 2 2" xfId="4574"/>
    <cellStyle name="Normal 4 12 2 6 2 2 2" xfId="7459"/>
    <cellStyle name="Normal 4 12 2 6 2 2 2 2" xfId="13259"/>
    <cellStyle name="Normal 4 12 2 6 2 2 2 2 2" xfId="30777"/>
    <cellStyle name="Normal 4 12 2 6 2 2 2 2 3" xfId="42377"/>
    <cellStyle name="Normal 4 12 2 6 2 2 2 3" xfId="19059"/>
    <cellStyle name="Normal 4 12 2 6 2 2 2 4" xfId="24977"/>
    <cellStyle name="Normal 4 12 2 6 2 2 2 5" xfId="36577"/>
    <cellStyle name="Normal 4 12 2 6 2 2 3" xfId="10374"/>
    <cellStyle name="Normal 4 12 2 6 2 2 3 2" xfId="27892"/>
    <cellStyle name="Normal 4 12 2 6 2 2 3 3" xfId="39492"/>
    <cellStyle name="Normal 4 12 2 6 2 2 4" xfId="16174"/>
    <cellStyle name="Normal 4 12 2 6 2 2 5" xfId="22092"/>
    <cellStyle name="Normal 4 12 2 6 2 2 6" xfId="33692"/>
    <cellStyle name="Normal 4 12 2 6 2 3" xfId="6136"/>
    <cellStyle name="Normal 4 12 2 6 2 3 2" xfId="11936"/>
    <cellStyle name="Normal 4 12 2 6 2 3 2 2" xfId="29454"/>
    <cellStyle name="Normal 4 12 2 6 2 3 2 3" xfId="41054"/>
    <cellStyle name="Normal 4 12 2 6 2 3 3" xfId="17736"/>
    <cellStyle name="Normal 4 12 2 6 2 3 4" xfId="23654"/>
    <cellStyle name="Normal 4 12 2 6 2 3 5" xfId="35254"/>
    <cellStyle name="Normal 4 12 2 6 2 4" xfId="9051"/>
    <cellStyle name="Normal 4 12 2 6 2 4 2" xfId="26569"/>
    <cellStyle name="Normal 4 12 2 6 2 4 3" xfId="38169"/>
    <cellStyle name="Normal 4 12 2 6 2 5" xfId="14851"/>
    <cellStyle name="Normal 4 12 2 6 2 6" xfId="20770"/>
    <cellStyle name="Normal 4 12 2 6 2 7" xfId="32369"/>
    <cellStyle name="Normal 4 12 2 6 3" xfId="4276"/>
    <cellStyle name="Normal 4 12 2 6 3 2" xfId="7161"/>
    <cellStyle name="Normal 4 12 2 6 3 2 2" xfId="12961"/>
    <cellStyle name="Normal 4 12 2 6 3 2 2 2" xfId="30479"/>
    <cellStyle name="Normal 4 12 2 6 3 2 2 3" xfId="42079"/>
    <cellStyle name="Normal 4 12 2 6 3 2 3" xfId="18761"/>
    <cellStyle name="Normal 4 12 2 6 3 2 4" xfId="24679"/>
    <cellStyle name="Normal 4 12 2 6 3 2 5" xfId="36279"/>
    <cellStyle name="Normal 4 12 2 6 3 3" xfId="10076"/>
    <cellStyle name="Normal 4 12 2 6 3 3 2" xfId="27594"/>
    <cellStyle name="Normal 4 12 2 6 3 3 3" xfId="39194"/>
    <cellStyle name="Normal 4 12 2 6 3 4" xfId="15876"/>
    <cellStyle name="Normal 4 12 2 6 3 5" xfId="21794"/>
    <cellStyle name="Normal 4 12 2 6 3 6" xfId="33394"/>
    <cellStyle name="Normal 4 12 2 6 4" xfId="5838"/>
    <cellStyle name="Normal 4 12 2 6 4 2" xfId="11638"/>
    <cellStyle name="Normal 4 12 2 6 4 2 2" xfId="29156"/>
    <cellStyle name="Normal 4 12 2 6 4 2 3" xfId="40756"/>
    <cellStyle name="Normal 4 12 2 6 4 3" xfId="17438"/>
    <cellStyle name="Normal 4 12 2 6 4 4" xfId="23356"/>
    <cellStyle name="Normal 4 12 2 6 4 5" xfId="34956"/>
    <cellStyle name="Normal 4 12 2 6 5" xfId="8753"/>
    <cellStyle name="Normal 4 12 2 6 5 2" xfId="26271"/>
    <cellStyle name="Normal 4 12 2 6 5 3" xfId="37871"/>
    <cellStyle name="Normal 4 12 2 6 6" xfId="14553"/>
    <cellStyle name="Normal 4 12 2 6 7" xfId="20472"/>
    <cellStyle name="Normal 4 12 2 6 8" xfId="32071"/>
    <cellStyle name="Normal 4 12 2 7" xfId="2972"/>
    <cellStyle name="Normal 4 12 2 7 2" xfId="3211"/>
    <cellStyle name="Normal 4 12 2 7 2 2" xfId="4575"/>
    <cellStyle name="Normal 4 12 2 7 2 2 2" xfId="7460"/>
    <cellStyle name="Normal 4 12 2 7 2 2 2 2" xfId="13260"/>
    <cellStyle name="Normal 4 12 2 7 2 2 2 2 2" xfId="30778"/>
    <cellStyle name="Normal 4 12 2 7 2 2 2 2 3" xfId="42378"/>
    <cellStyle name="Normal 4 12 2 7 2 2 2 3" xfId="19060"/>
    <cellStyle name="Normal 4 12 2 7 2 2 2 4" xfId="24978"/>
    <cellStyle name="Normal 4 12 2 7 2 2 2 5" xfId="36578"/>
    <cellStyle name="Normal 4 12 2 7 2 2 3" xfId="10375"/>
    <cellStyle name="Normal 4 12 2 7 2 2 3 2" xfId="27893"/>
    <cellStyle name="Normal 4 12 2 7 2 2 3 3" xfId="39493"/>
    <cellStyle name="Normal 4 12 2 7 2 2 4" xfId="16175"/>
    <cellStyle name="Normal 4 12 2 7 2 2 5" xfId="22093"/>
    <cellStyle name="Normal 4 12 2 7 2 2 6" xfId="33693"/>
    <cellStyle name="Normal 4 12 2 7 2 3" xfId="6137"/>
    <cellStyle name="Normal 4 12 2 7 2 3 2" xfId="11937"/>
    <cellStyle name="Normal 4 12 2 7 2 3 2 2" xfId="29455"/>
    <cellStyle name="Normal 4 12 2 7 2 3 2 3" xfId="41055"/>
    <cellStyle name="Normal 4 12 2 7 2 3 3" xfId="17737"/>
    <cellStyle name="Normal 4 12 2 7 2 3 4" xfId="23655"/>
    <cellStyle name="Normal 4 12 2 7 2 3 5" xfId="35255"/>
    <cellStyle name="Normal 4 12 2 7 2 4" xfId="9052"/>
    <cellStyle name="Normal 4 12 2 7 2 4 2" xfId="26570"/>
    <cellStyle name="Normal 4 12 2 7 2 4 3" xfId="38170"/>
    <cellStyle name="Normal 4 12 2 7 2 5" xfId="14852"/>
    <cellStyle name="Normal 4 12 2 7 2 6" xfId="20771"/>
    <cellStyle name="Normal 4 12 2 7 2 7" xfId="32370"/>
    <cellStyle name="Normal 4 12 2 7 3" xfId="4336"/>
    <cellStyle name="Normal 4 12 2 7 3 2" xfId="7221"/>
    <cellStyle name="Normal 4 12 2 7 3 2 2" xfId="13021"/>
    <cellStyle name="Normal 4 12 2 7 3 2 2 2" xfId="30539"/>
    <cellStyle name="Normal 4 12 2 7 3 2 2 3" xfId="42139"/>
    <cellStyle name="Normal 4 12 2 7 3 2 3" xfId="18821"/>
    <cellStyle name="Normal 4 12 2 7 3 2 4" xfId="24739"/>
    <cellStyle name="Normal 4 12 2 7 3 2 5" xfId="36339"/>
    <cellStyle name="Normal 4 12 2 7 3 3" xfId="10136"/>
    <cellStyle name="Normal 4 12 2 7 3 3 2" xfId="27654"/>
    <cellStyle name="Normal 4 12 2 7 3 3 3" xfId="39254"/>
    <cellStyle name="Normal 4 12 2 7 3 4" xfId="15936"/>
    <cellStyle name="Normal 4 12 2 7 3 5" xfId="21854"/>
    <cellStyle name="Normal 4 12 2 7 3 6" xfId="33454"/>
    <cellStyle name="Normal 4 12 2 7 4" xfId="5898"/>
    <cellStyle name="Normal 4 12 2 7 4 2" xfId="11698"/>
    <cellStyle name="Normal 4 12 2 7 4 2 2" xfId="29216"/>
    <cellStyle name="Normal 4 12 2 7 4 2 3" xfId="40816"/>
    <cellStyle name="Normal 4 12 2 7 4 3" xfId="17498"/>
    <cellStyle name="Normal 4 12 2 7 4 4" xfId="23416"/>
    <cellStyle name="Normal 4 12 2 7 4 5" xfId="35016"/>
    <cellStyle name="Normal 4 12 2 7 5" xfId="8813"/>
    <cellStyle name="Normal 4 12 2 7 5 2" xfId="26331"/>
    <cellStyle name="Normal 4 12 2 7 5 3" xfId="37931"/>
    <cellStyle name="Normal 4 12 2 7 6" xfId="14613"/>
    <cellStyle name="Normal 4 12 2 7 7" xfId="20532"/>
    <cellStyle name="Normal 4 12 2 7 8" xfId="32131"/>
    <cellStyle name="Normal 4 12 2 8" xfId="3092"/>
    <cellStyle name="Normal 4 12 2 8 2" xfId="3212"/>
    <cellStyle name="Normal 4 12 2 8 2 2" xfId="4576"/>
    <cellStyle name="Normal 4 12 2 8 2 2 2" xfId="7461"/>
    <cellStyle name="Normal 4 12 2 8 2 2 2 2" xfId="13261"/>
    <cellStyle name="Normal 4 12 2 8 2 2 2 2 2" xfId="30779"/>
    <cellStyle name="Normal 4 12 2 8 2 2 2 2 3" xfId="42379"/>
    <cellStyle name="Normal 4 12 2 8 2 2 2 3" xfId="19061"/>
    <cellStyle name="Normal 4 12 2 8 2 2 2 4" xfId="24979"/>
    <cellStyle name="Normal 4 12 2 8 2 2 2 5" xfId="36579"/>
    <cellStyle name="Normal 4 12 2 8 2 2 3" xfId="10376"/>
    <cellStyle name="Normal 4 12 2 8 2 2 3 2" xfId="27894"/>
    <cellStyle name="Normal 4 12 2 8 2 2 3 3" xfId="39494"/>
    <cellStyle name="Normal 4 12 2 8 2 2 4" xfId="16176"/>
    <cellStyle name="Normal 4 12 2 8 2 2 5" xfId="22094"/>
    <cellStyle name="Normal 4 12 2 8 2 2 6" xfId="33694"/>
    <cellStyle name="Normal 4 12 2 8 2 3" xfId="6138"/>
    <cellStyle name="Normal 4 12 2 8 2 3 2" xfId="11938"/>
    <cellStyle name="Normal 4 12 2 8 2 3 2 2" xfId="29456"/>
    <cellStyle name="Normal 4 12 2 8 2 3 2 3" xfId="41056"/>
    <cellStyle name="Normal 4 12 2 8 2 3 3" xfId="17738"/>
    <cellStyle name="Normal 4 12 2 8 2 3 4" xfId="23656"/>
    <cellStyle name="Normal 4 12 2 8 2 3 5" xfId="35256"/>
    <cellStyle name="Normal 4 12 2 8 2 4" xfId="9053"/>
    <cellStyle name="Normal 4 12 2 8 2 4 2" xfId="26571"/>
    <cellStyle name="Normal 4 12 2 8 2 4 3" xfId="38171"/>
    <cellStyle name="Normal 4 12 2 8 2 5" xfId="14853"/>
    <cellStyle name="Normal 4 12 2 8 2 6" xfId="20772"/>
    <cellStyle name="Normal 4 12 2 8 2 7" xfId="32371"/>
    <cellStyle name="Normal 4 12 2 8 3" xfId="4456"/>
    <cellStyle name="Normal 4 12 2 8 3 2" xfId="7341"/>
    <cellStyle name="Normal 4 12 2 8 3 2 2" xfId="13141"/>
    <cellStyle name="Normal 4 12 2 8 3 2 2 2" xfId="30659"/>
    <cellStyle name="Normal 4 12 2 8 3 2 2 3" xfId="42259"/>
    <cellStyle name="Normal 4 12 2 8 3 2 3" xfId="18941"/>
    <cellStyle name="Normal 4 12 2 8 3 2 4" xfId="24859"/>
    <cellStyle name="Normal 4 12 2 8 3 2 5" xfId="36459"/>
    <cellStyle name="Normal 4 12 2 8 3 3" xfId="10256"/>
    <cellStyle name="Normal 4 12 2 8 3 3 2" xfId="27774"/>
    <cellStyle name="Normal 4 12 2 8 3 3 3" xfId="39374"/>
    <cellStyle name="Normal 4 12 2 8 3 4" xfId="16056"/>
    <cellStyle name="Normal 4 12 2 8 3 5" xfId="21974"/>
    <cellStyle name="Normal 4 12 2 8 3 6" xfId="33574"/>
    <cellStyle name="Normal 4 12 2 8 4" xfId="6018"/>
    <cellStyle name="Normal 4 12 2 8 4 2" xfId="11818"/>
    <cellStyle name="Normal 4 12 2 8 4 2 2" xfId="29336"/>
    <cellStyle name="Normal 4 12 2 8 4 2 3" xfId="40936"/>
    <cellStyle name="Normal 4 12 2 8 4 3" xfId="17618"/>
    <cellStyle name="Normal 4 12 2 8 4 4" xfId="23536"/>
    <cellStyle name="Normal 4 12 2 8 4 5" xfId="35136"/>
    <cellStyle name="Normal 4 12 2 8 5" xfId="8933"/>
    <cellStyle name="Normal 4 12 2 8 5 2" xfId="26451"/>
    <cellStyle name="Normal 4 12 2 8 5 3" xfId="38051"/>
    <cellStyle name="Normal 4 12 2 8 6" xfId="14733"/>
    <cellStyle name="Normal 4 12 2 8 7" xfId="20652"/>
    <cellStyle name="Normal 4 12 2 8 8" xfId="32251"/>
    <cellStyle name="Normal 4 12 2 9" xfId="3152"/>
    <cellStyle name="Normal 4 12 2 9 2" xfId="3213"/>
    <cellStyle name="Normal 4 12 2 9 2 2" xfId="4577"/>
    <cellStyle name="Normal 4 12 2 9 2 2 2" xfId="7462"/>
    <cellStyle name="Normal 4 12 2 9 2 2 2 2" xfId="13262"/>
    <cellStyle name="Normal 4 12 2 9 2 2 2 2 2" xfId="30780"/>
    <cellStyle name="Normal 4 12 2 9 2 2 2 2 3" xfId="42380"/>
    <cellStyle name="Normal 4 12 2 9 2 2 2 3" xfId="19062"/>
    <cellStyle name="Normal 4 12 2 9 2 2 2 4" xfId="24980"/>
    <cellStyle name="Normal 4 12 2 9 2 2 2 5" xfId="36580"/>
    <cellStyle name="Normal 4 12 2 9 2 2 3" xfId="10377"/>
    <cellStyle name="Normal 4 12 2 9 2 2 3 2" xfId="27895"/>
    <cellStyle name="Normal 4 12 2 9 2 2 3 3" xfId="39495"/>
    <cellStyle name="Normal 4 12 2 9 2 2 4" xfId="16177"/>
    <cellStyle name="Normal 4 12 2 9 2 2 5" xfId="22095"/>
    <cellStyle name="Normal 4 12 2 9 2 2 6" xfId="33695"/>
    <cellStyle name="Normal 4 12 2 9 2 3" xfId="6139"/>
    <cellStyle name="Normal 4 12 2 9 2 3 2" xfId="11939"/>
    <cellStyle name="Normal 4 12 2 9 2 3 2 2" xfId="29457"/>
    <cellStyle name="Normal 4 12 2 9 2 3 2 3" xfId="41057"/>
    <cellStyle name="Normal 4 12 2 9 2 3 3" xfId="17739"/>
    <cellStyle name="Normal 4 12 2 9 2 3 4" xfId="23657"/>
    <cellStyle name="Normal 4 12 2 9 2 3 5" xfId="35257"/>
    <cellStyle name="Normal 4 12 2 9 2 4" xfId="9054"/>
    <cellStyle name="Normal 4 12 2 9 2 4 2" xfId="26572"/>
    <cellStyle name="Normal 4 12 2 9 2 4 3" xfId="38172"/>
    <cellStyle name="Normal 4 12 2 9 2 5" xfId="14854"/>
    <cellStyle name="Normal 4 12 2 9 2 6" xfId="20773"/>
    <cellStyle name="Normal 4 12 2 9 2 7" xfId="32372"/>
    <cellStyle name="Normal 4 12 2 9 3" xfId="4516"/>
    <cellStyle name="Normal 4 12 2 9 3 2" xfId="7401"/>
    <cellStyle name="Normal 4 12 2 9 3 2 2" xfId="13201"/>
    <cellStyle name="Normal 4 12 2 9 3 2 2 2" xfId="30719"/>
    <cellStyle name="Normal 4 12 2 9 3 2 2 3" xfId="42319"/>
    <cellStyle name="Normal 4 12 2 9 3 2 3" xfId="19001"/>
    <cellStyle name="Normal 4 12 2 9 3 2 4" xfId="24919"/>
    <cellStyle name="Normal 4 12 2 9 3 2 5" xfId="36519"/>
    <cellStyle name="Normal 4 12 2 9 3 3" xfId="10316"/>
    <cellStyle name="Normal 4 12 2 9 3 3 2" xfId="27834"/>
    <cellStyle name="Normal 4 12 2 9 3 3 3" xfId="39434"/>
    <cellStyle name="Normal 4 12 2 9 3 4" xfId="16116"/>
    <cellStyle name="Normal 4 12 2 9 3 5" xfId="22034"/>
    <cellStyle name="Normal 4 12 2 9 3 6" xfId="33634"/>
    <cellStyle name="Normal 4 12 2 9 4" xfId="6078"/>
    <cellStyle name="Normal 4 12 2 9 4 2" xfId="11878"/>
    <cellStyle name="Normal 4 12 2 9 4 2 2" xfId="29396"/>
    <cellStyle name="Normal 4 12 2 9 4 2 3" xfId="40996"/>
    <cellStyle name="Normal 4 12 2 9 4 3" xfId="17678"/>
    <cellStyle name="Normal 4 12 2 9 4 4" xfId="23596"/>
    <cellStyle name="Normal 4 12 2 9 4 5" xfId="35196"/>
    <cellStyle name="Normal 4 12 2 9 5" xfId="8993"/>
    <cellStyle name="Normal 4 12 2 9 5 2" xfId="26511"/>
    <cellStyle name="Normal 4 12 2 9 5 3" xfId="38111"/>
    <cellStyle name="Normal 4 12 2 9 6" xfId="14793"/>
    <cellStyle name="Normal 4 12 2 9 7" xfId="20712"/>
    <cellStyle name="Normal 4 12 2 9 8" xfId="32311"/>
    <cellStyle name="Normal 4 12 20" xfId="5396"/>
    <cellStyle name="Normal 4 12 20 2" xfId="8281"/>
    <cellStyle name="Normal 4 12 20 2 2" xfId="14081"/>
    <cellStyle name="Normal 4 12 20 2 2 2" xfId="31599"/>
    <cellStyle name="Normal 4 12 20 2 2 3" xfId="43199"/>
    <cellStyle name="Normal 4 12 20 2 3" xfId="19881"/>
    <cellStyle name="Normal 4 12 20 2 4" xfId="25799"/>
    <cellStyle name="Normal 4 12 20 2 5" xfId="37399"/>
    <cellStyle name="Normal 4 12 20 3" xfId="11196"/>
    <cellStyle name="Normal 4 12 20 3 2" xfId="28714"/>
    <cellStyle name="Normal 4 12 20 3 3" xfId="40314"/>
    <cellStyle name="Normal 4 12 20 4" xfId="16996"/>
    <cellStyle name="Normal 4 12 20 5" xfId="22914"/>
    <cellStyle name="Normal 4 12 20 6" xfId="34514"/>
    <cellStyle name="Normal 4 12 21" xfId="5477"/>
    <cellStyle name="Normal 4 12 21 2" xfId="11277"/>
    <cellStyle name="Normal 4 12 21 2 2" xfId="28795"/>
    <cellStyle name="Normal 4 12 21 2 3" xfId="40395"/>
    <cellStyle name="Normal 4 12 21 3" xfId="17077"/>
    <cellStyle name="Normal 4 12 21 4" xfId="22995"/>
    <cellStyle name="Normal 4 12 21 5" xfId="34595"/>
    <cellStyle name="Normal 4 12 22" xfId="8362"/>
    <cellStyle name="Normal 4 12 22 2" xfId="14162"/>
    <cellStyle name="Normal 4 12 22 2 2" xfId="31680"/>
    <cellStyle name="Normal 4 12 22 2 3" xfId="43280"/>
    <cellStyle name="Normal 4 12 22 3" xfId="19962"/>
    <cellStyle name="Normal 4 12 22 4" xfId="25880"/>
    <cellStyle name="Normal 4 12 22 5" xfId="37480"/>
    <cellStyle name="Normal 4 12 23" xfId="8392"/>
    <cellStyle name="Normal 4 12 23 2" xfId="25910"/>
    <cellStyle name="Normal 4 12 23 3" xfId="37510"/>
    <cellStyle name="Normal 4 12 24" xfId="14175"/>
    <cellStyle name="Normal 4 12 25" xfId="19971"/>
    <cellStyle name="Normal 4 12 26" xfId="20030"/>
    <cellStyle name="Normal 4 12 27" xfId="20097"/>
    <cellStyle name="Normal 4 12 28" xfId="31710"/>
    <cellStyle name="Normal 4 12 3" xfId="2561"/>
    <cellStyle name="Normal 4 12 3 2" xfId="3214"/>
    <cellStyle name="Normal 4 12 3 2 2" xfId="4578"/>
    <cellStyle name="Normal 4 12 3 2 2 2" xfId="7463"/>
    <cellStyle name="Normal 4 12 3 2 2 2 2" xfId="13263"/>
    <cellStyle name="Normal 4 12 3 2 2 2 2 2" xfId="30781"/>
    <cellStyle name="Normal 4 12 3 2 2 2 2 3" xfId="42381"/>
    <cellStyle name="Normal 4 12 3 2 2 2 3" xfId="19063"/>
    <cellStyle name="Normal 4 12 3 2 2 2 4" xfId="24981"/>
    <cellStyle name="Normal 4 12 3 2 2 2 5" xfId="36581"/>
    <cellStyle name="Normal 4 12 3 2 2 3" xfId="10378"/>
    <cellStyle name="Normal 4 12 3 2 2 3 2" xfId="27896"/>
    <cellStyle name="Normal 4 12 3 2 2 3 3" xfId="39496"/>
    <cellStyle name="Normal 4 12 3 2 2 4" xfId="16178"/>
    <cellStyle name="Normal 4 12 3 2 2 5" xfId="22096"/>
    <cellStyle name="Normal 4 12 3 2 2 6" xfId="33696"/>
    <cellStyle name="Normal 4 12 3 2 3" xfId="6140"/>
    <cellStyle name="Normal 4 12 3 2 3 2" xfId="11940"/>
    <cellStyle name="Normal 4 12 3 2 3 2 2" xfId="29458"/>
    <cellStyle name="Normal 4 12 3 2 3 2 3" xfId="41058"/>
    <cellStyle name="Normal 4 12 3 2 3 3" xfId="17740"/>
    <cellStyle name="Normal 4 12 3 2 3 4" xfId="23658"/>
    <cellStyle name="Normal 4 12 3 2 3 5" xfId="35258"/>
    <cellStyle name="Normal 4 12 3 2 4" xfId="9055"/>
    <cellStyle name="Normal 4 12 3 2 4 2" xfId="26573"/>
    <cellStyle name="Normal 4 12 3 2 4 3" xfId="38173"/>
    <cellStyle name="Normal 4 12 3 2 5" xfId="14855"/>
    <cellStyle name="Normal 4 12 3 2 6" xfId="20774"/>
    <cellStyle name="Normal 4 12 3 2 7" xfId="32373"/>
    <cellStyle name="Normal 4 12 3 3" xfId="3924"/>
    <cellStyle name="Normal 4 12 3 3 2" xfId="6809"/>
    <cellStyle name="Normal 4 12 3 3 2 2" xfId="12609"/>
    <cellStyle name="Normal 4 12 3 3 2 2 2" xfId="30127"/>
    <cellStyle name="Normal 4 12 3 3 2 2 3" xfId="41727"/>
    <cellStyle name="Normal 4 12 3 3 2 3" xfId="18409"/>
    <cellStyle name="Normal 4 12 3 3 2 4" xfId="24327"/>
    <cellStyle name="Normal 4 12 3 3 2 5" xfId="35927"/>
    <cellStyle name="Normal 4 12 3 3 3" xfId="9724"/>
    <cellStyle name="Normal 4 12 3 3 3 2" xfId="27242"/>
    <cellStyle name="Normal 4 12 3 3 3 3" xfId="38842"/>
    <cellStyle name="Normal 4 12 3 3 4" xfId="15524"/>
    <cellStyle name="Normal 4 12 3 3 5" xfId="21442"/>
    <cellStyle name="Normal 4 12 3 3 6" xfId="33042"/>
    <cellStyle name="Normal 4 12 3 4" xfId="5486"/>
    <cellStyle name="Normal 4 12 3 4 2" xfId="11286"/>
    <cellStyle name="Normal 4 12 3 4 2 2" xfId="28804"/>
    <cellStyle name="Normal 4 12 3 4 2 3" xfId="40404"/>
    <cellStyle name="Normal 4 12 3 4 3" xfId="17086"/>
    <cellStyle name="Normal 4 12 3 4 4" xfId="23004"/>
    <cellStyle name="Normal 4 12 3 4 5" xfId="34604"/>
    <cellStyle name="Normal 4 12 3 5" xfId="8401"/>
    <cellStyle name="Normal 4 12 3 5 2" xfId="25919"/>
    <cellStyle name="Normal 4 12 3 5 3" xfId="37519"/>
    <cellStyle name="Normal 4 12 3 6" xfId="14230"/>
    <cellStyle name="Normal 4 12 3 7" xfId="20086"/>
    <cellStyle name="Normal 4 12 3 8" xfId="31719"/>
    <cellStyle name="Normal 4 12 4" xfId="2621"/>
    <cellStyle name="Normal 4 12 4 2" xfId="3215"/>
    <cellStyle name="Normal 4 12 4 2 2" xfId="4579"/>
    <cellStyle name="Normal 4 12 4 2 2 2" xfId="7464"/>
    <cellStyle name="Normal 4 12 4 2 2 2 2" xfId="13264"/>
    <cellStyle name="Normal 4 12 4 2 2 2 2 2" xfId="30782"/>
    <cellStyle name="Normal 4 12 4 2 2 2 2 3" xfId="42382"/>
    <cellStyle name="Normal 4 12 4 2 2 2 3" xfId="19064"/>
    <cellStyle name="Normal 4 12 4 2 2 2 4" xfId="24982"/>
    <cellStyle name="Normal 4 12 4 2 2 2 5" xfId="36582"/>
    <cellStyle name="Normal 4 12 4 2 2 3" xfId="10379"/>
    <cellStyle name="Normal 4 12 4 2 2 3 2" xfId="27897"/>
    <cellStyle name="Normal 4 12 4 2 2 3 3" xfId="39497"/>
    <cellStyle name="Normal 4 12 4 2 2 4" xfId="16179"/>
    <cellStyle name="Normal 4 12 4 2 2 5" xfId="22097"/>
    <cellStyle name="Normal 4 12 4 2 2 6" xfId="33697"/>
    <cellStyle name="Normal 4 12 4 2 3" xfId="6141"/>
    <cellStyle name="Normal 4 12 4 2 3 2" xfId="11941"/>
    <cellStyle name="Normal 4 12 4 2 3 2 2" xfId="29459"/>
    <cellStyle name="Normal 4 12 4 2 3 2 3" xfId="41059"/>
    <cellStyle name="Normal 4 12 4 2 3 3" xfId="17741"/>
    <cellStyle name="Normal 4 12 4 2 3 4" xfId="23659"/>
    <cellStyle name="Normal 4 12 4 2 3 5" xfId="35259"/>
    <cellStyle name="Normal 4 12 4 2 4" xfId="9056"/>
    <cellStyle name="Normal 4 12 4 2 4 2" xfId="26574"/>
    <cellStyle name="Normal 4 12 4 2 4 3" xfId="38174"/>
    <cellStyle name="Normal 4 12 4 2 5" xfId="14856"/>
    <cellStyle name="Normal 4 12 4 2 6" xfId="20775"/>
    <cellStyle name="Normal 4 12 4 2 7" xfId="32374"/>
    <cellStyle name="Normal 4 12 4 3" xfId="3985"/>
    <cellStyle name="Normal 4 12 4 3 2" xfId="6870"/>
    <cellStyle name="Normal 4 12 4 3 2 2" xfId="12670"/>
    <cellStyle name="Normal 4 12 4 3 2 2 2" xfId="30188"/>
    <cellStyle name="Normal 4 12 4 3 2 2 3" xfId="41788"/>
    <cellStyle name="Normal 4 12 4 3 2 3" xfId="18470"/>
    <cellStyle name="Normal 4 12 4 3 2 4" xfId="24388"/>
    <cellStyle name="Normal 4 12 4 3 2 5" xfId="35988"/>
    <cellStyle name="Normal 4 12 4 3 3" xfId="9785"/>
    <cellStyle name="Normal 4 12 4 3 3 2" xfId="27303"/>
    <cellStyle name="Normal 4 12 4 3 3 3" xfId="38903"/>
    <cellStyle name="Normal 4 12 4 3 4" xfId="15585"/>
    <cellStyle name="Normal 4 12 4 3 5" xfId="21503"/>
    <cellStyle name="Normal 4 12 4 3 6" xfId="33103"/>
    <cellStyle name="Normal 4 12 4 4" xfId="5547"/>
    <cellStyle name="Normal 4 12 4 4 2" xfId="11347"/>
    <cellStyle name="Normal 4 12 4 4 2 2" xfId="28865"/>
    <cellStyle name="Normal 4 12 4 4 2 3" xfId="40465"/>
    <cellStyle name="Normal 4 12 4 4 3" xfId="17147"/>
    <cellStyle name="Normal 4 12 4 4 4" xfId="23065"/>
    <cellStyle name="Normal 4 12 4 4 5" xfId="34665"/>
    <cellStyle name="Normal 4 12 4 5" xfId="8462"/>
    <cellStyle name="Normal 4 12 4 5 2" xfId="25980"/>
    <cellStyle name="Normal 4 12 4 5 3" xfId="37580"/>
    <cellStyle name="Normal 4 12 4 6" xfId="14262"/>
    <cellStyle name="Normal 4 12 4 7" xfId="20181"/>
    <cellStyle name="Normal 4 12 4 8" xfId="31780"/>
    <cellStyle name="Normal 4 12 5" xfId="2681"/>
    <cellStyle name="Normal 4 12 5 2" xfId="3216"/>
    <cellStyle name="Normal 4 12 5 2 2" xfId="4580"/>
    <cellStyle name="Normal 4 12 5 2 2 2" xfId="7465"/>
    <cellStyle name="Normal 4 12 5 2 2 2 2" xfId="13265"/>
    <cellStyle name="Normal 4 12 5 2 2 2 2 2" xfId="30783"/>
    <cellStyle name="Normal 4 12 5 2 2 2 2 3" xfId="42383"/>
    <cellStyle name="Normal 4 12 5 2 2 2 3" xfId="19065"/>
    <cellStyle name="Normal 4 12 5 2 2 2 4" xfId="24983"/>
    <cellStyle name="Normal 4 12 5 2 2 2 5" xfId="36583"/>
    <cellStyle name="Normal 4 12 5 2 2 3" xfId="10380"/>
    <cellStyle name="Normal 4 12 5 2 2 3 2" xfId="27898"/>
    <cellStyle name="Normal 4 12 5 2 2 3 3" xfId="39498"/>
    <cellStyle name="Normal 4 12 5 2 2 4" xfId="16180"/>
    <cellStyle name="Normal 4 12 5 2 2 5" xfId="22098"/>
    <cellStyle name="Normal 4 12 5 2 2 6" xfId="33698"/>
    <cellStyle name="Normal 4 12 5 2 3" xfId="6142"/>
    <cellStyle name="Normal 4 12 5 2 3 2" xfId="11942"/>
    <cellStyle name="Normal 4 12 5 2 3 2 2" xfId="29460"/>
    <cellStyle name="Normal 4 12 5 2 3 2 3" xfId="41060"/>
    <cellStyle name="Normal 4 12 5 2 3 3" xfId="17742"/>
    <cellStyle name="Normal 4 12 5 2 3 4" xfId="23660"/>
    <cellStyle name="Normal 4 12 5 2 3 5" xfId="35260"/>
    <cellStyle name="Normal 4 12 5 2 4" xfId="9057"/>
    <cellStyle name="Normal 4 12 5 2 4 2" xfId="26575"/>
    <cellStyle name="Normal 4 12 5 2 4 3" xfId="38175"/>
    <cellStyle name="Normal 4 12 5 2 5" xfId="14857"/>
    <cellStyle name="Normal 4 12 5 2 6" xfId="20776"/>
    <cellStyle name="Normal 4 12 5 2 7" xfId="32375"/>
    <cellStyle name="Normal 4 12 5 3" xfId="4045"/>
    <cellStyle name="Normal 4 12 5 3 2" xfId="6930"/>
    <cellStyle name="Normal 4 12 5 3 2 2" xfId="12730"/>
    <cellStyle name="Normal 4 12 5 3 2 2 2" xfId="30248"/>
    <cellStyle name="Normal 4 12 5 3 2 2 3" xfId="41848"/>
    <cellStyle name="Normal 4 12 5 3 2 3" xfId="18530"/>
    <cellStyle name="Normal 4 12 5 3 2 4" xfId="24448"/>
    <cellStyle name="Normal 4 12 5 3 2 5" xfId="36048"/>
    <cellStyle name="Normal 4 12 5 3 3" xfId="9845"/>
    <cellStyle name="Normal 4 12 5 3 3 2" xfId="27363"/>
    <cellStyle name="Normal 4 12 5 3 3 3" xfId="38963"/>
    <cellStyle name="Normal 4 12 5 3 4" xfId="15645"/>
    <cellStyle name="Normal 4 12 5 3 5" xfId="21563"/>
    <cellStyle name="Normal 4 12 5 3 6" xfId="33163"/>
    <cellStyle name="Normal 4 12 5 4" xfId="5607"/>
    <cellStyle name="Normal 4 12 5 4 2" xfId="11407"/>
    <cellStyle name="Normal 4 12 5 4 2 2" xfId="28925"/>
    <cellStyle name="Normal 4 12 5 4 2 3" xfId="40525"/>
    <cellStyle name="Normal 4 12 5 4 3" xfId="17207"/>
    <cellStyle name="Normal 4 12 5 4 4" xfId="23125"/>
    <cellStyle name="Normal 4 12 5 4 5" xfId="34725"/>
    <cellStyle name="Normal 4 12 5 5" xfId="8522"/>
    <cellStyle name="Normal 4 12 5 5 2" xfId="26040"/>
    <cellStyle name="Normal 4 12 5 5 3" xfId="37640"/>
    <cellStyle name="Normal 4 12 5 6" xfId="14322"/>
    <cellStyle name="Normal 4 12 5 7" xfId="20241"/>
    <cellStyle name="Normal 4 12 5 8" xfId="31840"/>
    <cellStyle name="Normal 4 12 6" xfId="2741"/>
    <cellStyle name="Normal 4 12 6 2" xfId="3217"/>
    <cellStyle name="Normal 4 12 6 2 2" xfId="4581"/>
    <cellStyle name="Normal 4 12 6 2 2 2" xfId="7466"/>
    <cellStyle name="Normal 4 12 6 2 2 2 2" xfId="13266"/>
    <cellStyle name="Normal 4 12 6 2 2 2 2 2" xfId="30784"/>
    <cellStyle name="Normal 4 12 6 2 2 2 2 3" xfId="42384"/>
    <cellStyle name="Normal 4 12 6 2 2 2 3" xfId="19066"/>
    <cellStyle name="Normal 4 12 6 2 2 2 4" xfId="24984"/>
    <cellStyle name="Normal 4 12 6 2 2 2 5" xfId="36584"/>
    <cellStyle name="Normal 4 12 6 2 2 3" xfId="10381"/>
    <cellStyle name="Normal 4 12 6 2 2 3 2" xfId="27899"/>
    <cellStyle name="Normal 4 12 6 2 2 3 3" xfId="39499"/>
    <cellStyle name="Normal 4 12 6 2 2 4" xfId="16181"/>
    <cellStyle name="Normal 4 12 6 2 2 5" xfId="22099"/>
    <cellStyle name="Normal 4 12 6 2 2 6" xfId="33699"/>
    <cellStyle name="Normal 4 12 6 2 3" xfId="6143"/>
    <cellStyle name="Normal 4 12 6 2 3 2" xfId="11943"/>
    <cellStyle name="Normal 4 12 6 2 3 2 2" xfId="29461"/>
    <cellStyle name="Normal 4 12 6 2 3 2 3" xfId="41061"/>
    <cellStyle name="Normal 4 12 6 2 3 3" xfId="17743"/>
    <cellStyle name="Normal 4 12 6 2 3 4" xfId="23661"/>
    <cellStyle name="Normal 4 12 6 2 3 5" xfId="35261"/>
    <cellStyle name="Normal 4 12 6 2 4" xfId="9058"/>
    <cellStyle name="Normal 4 12 6 2 4 2" xfId="26576"/>
    <cellStyle name="Normal 4 12 6 2 4 3" xfId="38176"/>
    <cellStyle name="Normal 4 12 6 2 5" xfId="14858"/>
    <cellStyle name="Normal 4 12 6 2 6" xfId="20777"/>
    <cellStyle name="Normal 4 12 6 2 7" xfId="32376"/>
    <cellStyle name="Normal 4 12 6 3" xfId="4105"/>
    <cellStyle name="Normal 4 12 6 3 2" xfId="6990"/>
    <cellStyle name="Normal 4 12 6 3 2 2" xfId="12790"/>
    <cellStyle name="Normal 4 12 6 3 2 2 2" xfId="30308"/>
    <cellStyle name="Normal 4 12 6 3 2 2 3" xfId="41908"/>
    <cellStyle name="Normal 4 12 6 3 2 3" xfId="18590"/>
    <cellStyle name="Normal 4 12 6 3 2 4" xfId="24508"/>
    <cellStyle name="Normal 4 12 6 3 2 5" xfId="36108"/>
    <cellStyle name="Normal 4 12 6 3 3" xfId="9905"/>
    <cellStyle name="Normal 4 12 6 3 3 2" xfId="27423"/>
    <cellStyle name="Normal 4 12 6 3 3 3" xfId="39023"/>
    <cellStyle name="Normal 4 12 6 3 4" xfId="15705"/>
    <cellStyle name="Normal 4 12 6 3 5" xfId="21623"/>
    <cellStyle name="Normal 4 12 6 3 6" xfId="33223"/>
    <cellStyle name="Normal 4 12 6 4" xfId="5667"/>
    <cellStyle name="Normal 4 12 6 4 2" xfId="11467"/>
    <cellStyle name="Normal 4 12 6 4 2 2" xfId="28985"/>
    <cellStyle name="Normal 4 12 6 4 2 3" xfId="40585"/>
    <cellStyle name="Normal 4 12 6 4 3" xfId="17267"/>
    <cellStyle name="Normal 4 12 6 4 4" xfId="23185"/>
    <cellStyle name="Normal 4 12 6 4 5" xfId="34785"/>
    <cellStyle name="Normal 4 12 6 5" xfId="8582"/>
    <cellStyle name="Normal 4 12 6 5 2" xfId="26100"/>
    <cellStyle name="Normal 4 12 6 5 3" xfId="37700"/>
    <cellStyle name="Normal 4 12 6 6" xfId="14382"/>
    <cellStyle name="Normal 4 12 6 7" xfId="20301"/>
    <cellStyle name="Normal 4 12 6 8" xfId="31900"/>
    <cellStyle name="Normal 4 12 7" xfId="2801"/>
    <cellStyle name="Normal 4 12 7 2" xfId="3218"/>
    <cellStyle name="Normal 4 12 7 2 2" xfId="4582"/>
    <cellStyle name="Normal 4 12 7 2 2 2" xfId="7467"/>
    <cellStyle name="Normal 4 12 7 2 2 2 2" xfId="13267"/>
    <cellStyle name="Normal 4 12 7 2 2 2 2 2" xfId="30785"/>
    <cellStyle name="Normal 4 12 7 2 2 2 2 3" xfId="42385"/>
    <cellStyle name="Normal 4 12 7 2 2 2 3" xfId="19067"/>
    <cellStyle name="Normal 4 12 7 2 2 2 4" xfId="24985"/>
    <cellStyle name="Normal 4 12 7 2 2 2 5" xfId="36585"/>
    <cellStyle name="Normal 4 12 7 2 2 3" xfId="10382"/>
    <cellStyle name="Normal 4 12 7 2 2 3 2" xfId="27900"/>
    <cellStyle name="Normal 4 12 7 2 2 3 3" xfId="39500"/>
    <cellStyle name="Normal 4 12 7 2 2 4" xfId="16182"/>
    <cellStyle name="Normal 4 12 7 2 2 5" xfId="22100"/>
    <cellStyle name="Normal 4 12 7 2 2 6" xfId="33700"/>
    <cellStyle name="Normal 4 12 7 2 3" xfId="6144"/>
    <cellStyle name="Normal 4 12 7 2 3 2" xfId="11944"/>
    <cellStyle name="Normal 4 12 7 2 3 2 2" xfId="29462"/>
    <cellStyle name="Normal 4 12 7 2 3 2 3" xfId="41062"/>
    <cellStyle name="Normal 4 12 7 2 3 3" xfId="17744"/>
    <cellStyle name="Normal 4 12 7 2 3 4" xfId="23662"/>
    <cellStyle name="Normal 4 12 7 2 3 5" xfId="35262"/>
    <cellStyle name="Normal 4 12 7 2 4" xfId="9059"/>
    <cellStyle name="Normal 4 12 7 2 4 2" xfId="26577"/>
    <cellStyle name="Normal 4 12 7 2 4 3" xfId="38177"/>
    <cellStyle name="Normal 4 12 7 2 5" xfId="14859"/>
    <cellStyle name="Normal 4 12 7 2 6" xfId="20778"/>
    <cellStyle name="Normal 4 12 7 2 7" xfId="32377"/>
    <cellStyle name="Normal 4 12 7 3" xfId="4165"/>
    <cellStyle name="Normal 4 12 7 3 2" xfId="7050"/>
    <cellStyle name="Normal 4 12 7 3 2 2" xfId="12850"/>
    <cellStyle name="Normal 4 12 7 3 2 2 2" xfId="30368"/>
    <cellStyle name="Normal 4 12 7 3 2 2 3" xfId="41968"/>
    <cellStyle name="Normal 4 12 7 3 2 3" xfId="18650"/>
    <cellStyle name="Normal 4 12 7 3 2 4" xfId="24568"/>
    <cellStyle name="Normal 4 12 7 3 2 5" xfId="36168"/>
    <cellStyle name="Normal 4 12 7 3 3" xfId="9965"/>
    <cellStyle name="Normal 4 12 7 3 3 2" xfId="27483"/>
    <cellStyle name="Normal 4 12 7 3 3 3" xfId="39083"/>
    <cellStyle name="Normal 4 12 7 3 4" xfId="15765"/>
    <cellStyle name="Normal 4 12 7 3 5" xfId="21683"/>
    <cellStyle name="Normal 4 12 7 3 6" xfId="33283"/>
    <cellStyle name="Normal 4 12 7 4" xfId="5727"/>
    <cellStyle name="Normal 4 12 7 4 2" xfId="11527"/>
    <cellStyle name="Normal 4 12 7 4 2 2" xfId="29045"/>
    <cellStyle name="Normal 4 12 7 4 2 3" xfId="40645"/>
    <cellStyle name="Normal 4 12 7 4 3" xfId="17327"/>
    <cellStyle name="Normal 4 12 7 4 4" xfId="23245"/>
    <cellStyle name="Normal 4 12 7 4 5" xfId="34845"/>
    <cellStyle name="Normal 4 12 7 5" xfId="8642"/>
    <cellStyle name="Normal 4 12 7 5 2" xfId="26160"/>
    <cellStyle name="Normal 4 12 7 5 3" xfId="37760"/>
    <cellStyle name="Normal 4 12 7 6" xfId="14442"/>
    <cellStyle name="Normal 4 12 7 7" xfId="20361"/>
    <cellStyle name="Normal 4 12 7 8" xfId="31960"/>
    <cellStyle name="Normal 4 12 8" xfId="2861"/>
    <cellStyle name="Normal 4 12 8 2" xfId="3219"/>
    <cellStyle name="Normal 4 12 8 2 2" xfId="4583"/>
    <cellStyle name="Normal 4 12 8 2 2 2" xfId="7468"/>
    <cellStyle name="Normal 4 12 8 2 2 2 2" xfId="13268"/>
    <cellStyle name="Normal 4 12 8 2 2 2 2 2" xfId="30786"/>
    <cellStyle name="Normal 4 12 8 2 2 2 2 3" xfId="42386"/>
    <cellStyle name="Normal 4 12 8 2 2 2 3" xfId="19068"/>
    <cellStyle name="Normal 4 12 8 2 2 2 4" xfId="24986"/>
    <cellStyle name="Normal 4 12 8 2 2 2 5" xfId="36586"/>
    <cellStyle name="Normal 4 12 8 2 2 3" xfId="10383"/>
    <cellStyle name="Normal 4 12 8 2 2 3 2" xfId="27901"/>
    <cellStyle name="Normal 4 12 8 2 2 3 3" xfId="39501"/>
    <cellStyle name="Normal 4 12 8 2 2 4" xfId="16183"/>
    <cellStyle name="Normal 4 12 8 2 2 5" xfId="22101"/>
    <cellStyle name="Normal 4 12 8 2 2 6" xfId="33701"/>
    <cellStyle name="Normal 4 12 8 2 3" xfId="6145"/>
    <cellStyle name="Normal 4 12 8 2 3 2" xfId="11945"/>
    <cellStyle name="Normal 4 12 8 2 3 2 2" xfId="29463"/>
    <cellStyle name="Normal 4 12 8 2 3 2 3" xfId="41063"/>
    <cellStyle name="Normal 4 12 8 2 3 3" xfId="17745"/>
    <cellStyle name="Normal 4 12 8 2 3 4" xfId="23663"/>
    <cellStyle name="Normal 4 12 8 2 3 5" xfId="35263"/>
    <cellStyle name="Normal 4 12 8 2 4" xfId="9060"/>
    <cellStyle name="Normal 4 12 8 2 4 2" xfId="26578"/>
    <cellStyle name="Normal 4 12 8 2 4 3" xfId="38178"/>
    <cellStyle name="Normal 4 12 8 2 5" xfId="14860"/>
    <cellStyle name="Normal 4 12 8 2 6" xfId="20779"/>
    <cellStyle name="Normal 4 12 8 2 7" xfId="32378"/>
    <cellStyle name="Normal 4 12 8 3" xfId="4225"/>
    <cellStyle name="Normal 4 12 8 3 2" xfId="7110"/>
    <cellStyle name="Normal 4 12 8 3 2 2" xfId="12910"/>
    <cellStyle name="Normal 4 12 8 3 2 2 2" xfId="30428"/>
    <cellStyle name="Normal 4 12 8 3 2 2 3" xfId="42028"/>
    <cellStyle name="Normal 4 12 8 3 2 3" xfId="18710"/>
    <cellStyle name="Normal 4 12 8 3 2 4" xfId="24628"/>
    <cellStyle name="Normal 4 12 8 3 2 5" xfId="36228"/>
    <cellStyle name="Normal 4 12 8 3 3" xfId="10025"/>
    <cellStyle name="Normal 4 12 8 3 3 2" xfId="27543"/>
    <cellStyle name="Normal 4 12 8 3 3 3" xfId="39143"/>
    <cellStyle name="Normal 4 12 8 3 4" xfId="15825"/>
    <cellStyle name="Normal 4 12 8 3 5" xfId="21743"/>
    <cellStyle name="Normal 4 12 8 3 6" xfId="33343"/>
    <cellStyle name="Normal 4 12 8 4" xfId="5787"/>
    <cellStyle name="Normal 4 12 8 4 2" xfId="11587"/>
    <cellStyle name="Normal 4 12 8 4 2 2" xfId="29105"/>
    <cellStyle name="Normal 4 12 8 4 2 3" xfId="40705"/>
    <cellStyle name="Normal 4 12 8 4 3" xfId="17387"/>
    <cellStyle name="Normal 4 12 8 4 4" xfId="23305"/>
    <cellStyle name="Normal 4 12 8 4 5" xfId="34905"/>
    <cellStyle name="Normal 4 12 8 5" xfId="8702"/>
    <cellStyle name="Normal 4 12 8 5 2" xfId="26220"/>
    <cellStyle name="Normal 4 12 8 5 3" xfId="37820"/>
    <cellStyle name="Normal 4 12 8 6" xfId="14502"/>
    <cellStyle name="Normal 4 12 8 7" xfId="20421"/>
    <cellStyle name="Normal 4 12 8 8" xfId="32020"/>
    <cellStyle name="Normal 4 12 9" xfId="2921"/>
    <cellStyle name="Normal 4 12 9 2" xfId="3220"/>
    <cellStyle name="Normal 4 12 9 2 2" xfId="4584"/>
    <cellStyle name="Normal 4 12 9 2 2 2" xfId="7469"/>
    <cellStyle name="Normal 4 12 9 2 2 2 2" xfId="13269"/>
    <cellStyle name="Normal 4 12 9 2 2 2 2 2" xfId="30787"/>
    <cellStyle name="Normal 4 12 9 2 2 2 2 3" xfId="42387"/>
    <cellStyle name="Normal 4 12 9 2 2 2 3" xfId="19069"/>
    <cellStyle name="Normal 4 12 9 2 2 2 4" xfId="24987"/>
    <cellStyle name="Normal 4 12 9 2 2 2 5" xfId="36587"/>
    <cellStyle name="Normal 4 12 9 2 2 3" xfId="10384"/>
    <cellStyle name="Normal 4 12 9 2 2 3 2" xfId="27902"/>
    <cellStyle name="Normal 4 12 9 2 2 3 3" xfId="39502"/>
    <cellStyle name="Normal 4 12 9 2 2 4" xfId="16184"/>
    <cellStyle name="Normal 4 12 9 2 2 5" xfId="22102"/>
    <cellStyle name="Normal 4 12 9 2 2 6" xfId="33702"/>
    <cellStyle name="Normal 4 12 9 2 3" xfId="6146"/>
    <cellStyle name="Normal 4 12 9 2 3 2" xfId="11946"/>
    <cellStyle name="Normal 4 12 9 2 3 2 2" xfId="29464"/>
    <cellStyle name="Normal 4 12 9 2 3 2 3" xfId="41064"/>
    <cellStyle name="Normal 4 12 9 2 3 3" xfId="17746"/>
    <cellStyle name="Normal 4 12 9 2 3 4" xfId="23664"/>
    <cellStyle name="Normal 4 12 9 2 3 5" xfId="35264"/>
    <cellStyle name="Normal 4 12 9 2 4" xfId="9061"/>
    <cellStyle name="Normal 4 12 9 2 4 2" xfId="26579"/>
    <cellStyle name="Normal 4 12 9 2 4 3" xfId="38179"/>
    <cellStyle name="Normal 4 12 9 2 5" xfId="14861"/>
    <cellStyle name="Normal 4 12 9 2 6" xfId="20780"/>
    <cellStyle name="Normal 4 12 9 2 7" xfId="32379"/>
    <cellStyle name="Normal 4 12 9 3" xfId="4285"/>
    <cellStyle name="Normal 4 12 9 3 2" xfId="7170"/>
    <cellStyle name="Normal 4 12 9 3 2 2" xfId="12970"/>
    <cellStyle name="Normal 4 12 9 3 2 2 2" xfId="30488"/>
    <cellStyle name="Normal 4 12 9 3 2 2 3" xfId="42088"/>
    <cellStyle name="Normal 4 12 9 3 2 3" xfId="18770"/>
    <cellStyle name="Normal 4 12 9 3 2 4" xfId="24688"/>
    <cellStyle name="Normal 4 12 9 3 2 5" xfId="36288"/>
    <cellStyle name="Normal 4 12 9 3 3" xfId="10085"/>
    <cellStyle name="Normal 4 12 9 3 3 2" xfId="27603"/>
    <cellStyle name="Normal 4 12 9 3 3 3" xfId="39203"/>
    <cellStyle name="Normal 4 12 9 3 4" xfId="15885"/>
    <cellStyle name="Normal 4 12 9 3 5" xfId="21803"/>
    <cellStyle name="Normal 4 12 9 3 6" xfId="33403"/>
    <cellStyle name="Normal 4 12 9 4" xfId="5847"/>
    <cellStyle name="Normal 4 12 9 4 2" xfId="11647"/>
    <cellStyle name="Normal 4 12 9 4 2 2" xfId="29165"/>
    <cellStyle name="Normal 4 12 9 4 2 3" xfId="40765"/>
    <cellStyle name="Normal 4 12 9 4 3" xfId="17447"/>
    <cellStyle name="Normal 4 12 9 4 4" xfId="23365"/>
    <cellStyle name="Normal 4 12 9 4 5" xfId="34965"/>
    <cellStyle name="Normal 4 12 9 5" xfId="8762"/>
    <cellStyle name="Normal 4 12 9 5 2" xfId="26280"/>
    <cellStyle name="Normal 4 12 9 5 3" xfId="37880"/>
    <cellStyle name="Normal 4 12 9 6" xfId="14562"/>
    <cellStyle name="Normal 4 12 9 7" xfId="20481"/>
    <cellStyle name="Normal 4 12 9 8" xfId="32080"/>
    <cellStyle name="Normal 4 13" xfId="2552"/>
    <cellStyle name="Normal 4 13 10" xfId="3003"/>
    <cellStyle name="Normal 4 13 10 2" xfId="3222"/>
    <cellStyle name="Normal 4 13 10 2 2" xfId="4586"/>
    <cellStyle name="Normal 4 13 10 2 2 2" xfId="7471"/>
    <cellStyle name="Normal 4 13 10 2 2 2 2" xfId="13271"/>
    <cellStyle name="Normal 4 13 10 2 2 2 2 2" xfId="30789"/>
    <cellStyle name="Normal 4 13 10 2 2 2 2 3" xfId="42389"/>
    <cellStyle name="Normal 4 13 10 2 2 2 3" xfId="19071"/>
    <cellStyle name="Normal 4 13 10 2 2 2 4" xfId="24989"/>
    <cellStyle name="Normal 4 13 10 2 2 2 5" xfId="36589"/>
    <cellStyle name="Normal 4 13 10 2 2 3" xfId="10386"/>
    <cellStyle name="Normal 4 13 10 2 2 3 2" xfId="27904"/>
    <cellStyle name="Normal 4 13 10 2 2 3 3" xfId="39504"/>
    <cellStyle name="Normal 4 13 10 2 2 4" xfId="16186"/>
    <cellStyle name="Normal 4 13 10 2 2 5" xfId="22104"/>
    <cellStyle name="Normal 4 13 10 2 2 6" xfId="33704"/>
    <cellStyle name="Normal 4 13 10 2 3" xfId="6148"/>
    <cellStyle name="Normal 4 13 10 2 3 2" xfId="11948"/>
    <cellStyle name="Normal 4 13 10 2 3 2 2" xfId="29466"/>
    <cellStyle name="Normal 4 13 10 2 3 2 3" xfId="41066"/>
    <cellStyle name="Normal 4 13 10 2 3 3" xfId="17748"/>
    <cellStyle name="Normal 4 13 10 2 3 4" xfId="23666"/>
    <cellStyle name="Normal 4 13 10 2 3 5" xfId="35266"/>
    <cellStyle name="Normal 4 13 10 2 4" xfId="9063"/>
    <cellStyle name="Normal 4 13 10 2 4 2" xfId="26581"/>
    <cellStyle name="Normal 4 13 10 2 4 3" xfId="38181"/>
    <cellStyle name="Normal 4 13 10 2 5" xfId="14863"/>
    <cellStyle name="Normal 4 13 10 2 6" xfId="20782"/>
    <cellStyle name="Normal 4 13 10 2 7" xfId="32381"/>
    <cellStyle name="Normal 4 13 10 3" xfId="4367"/>
    <cellStyle name="Normal 4 13 10 3 2" xfId="7252"/>
    <cellStyle name="Normal 4 13 10 3 2 2" xfId="13052"/>
    <cellStyle name="Normal 4 13 10 3 2 2 2" xfId="30570"/>
    <cellStyle name="Normal 4 13 10 3 2 2 3" xfId="42170"/>
    <cellStyle name="Normal 4 13 10 3 2 3" xfId="18852"/>
    <cellStyle name="Normal 4 13 10 3 2 4" xfId="24770"/>
    <cellStyle name="Normal 4 13 10 3 2 5" xfId="36370"/>
    <cellStyle name="Normal 4 13 10 3 3" xfId="10167"/>
    <cellStyle name="Normal 4 13 10 3 3 2" xfId="27685"/>
    <cellStyle name="Normal 4 13 10 3 3 3" xfId="39285"/>
    <cellStyle name="Normal 4 13 10 3 4" xfId="15967"/>
    <cellStyle name="Normal 4 13 10 3 5" xfId="21885"/>
    <cellStyle name="Normal 4 13 10 3 6" xfId="33485"/>
    <cellStyle name="Normal 4 13 10 4" xfId="5929"/>
    <cellStyle name="Normal 4 13 10 4 2" xfId="11729"/>
    <cellStyle name="Normal 4 13 10 4 2 2" xfId="29247"/>
    <cellStyle name="Normal 4 13 10 4 2 3" xfId="40847"/>
    <cellStyle name="Normal 4 13 10 4 3" xfId="17529"/>
    <cellStyle name="Normal 4 13 10 4 4" xfId="23447"/>
    <cellStyle name="Normal 4 13 10 4 5" xfId="35047"/>
    <cellStyle name="Normal 4 13 10 5" xfId="8844"/>
    <cellStyle name="Normal 4 13 10 5 2" xfId="26362"/>
    <cellStyle name="Normal 4 13 10 5 3" xfId="37962"/>
    <cellStyle name="Normal 4 13 10 6" xfId="14644"/>
    <cellStyle name="Normal 4 13 10 7" xfId="20563"/>
    <cellStyle name="Normal 4 13 10 8" xfId="32162"/>
    <cellStyle name="Normal 4 13 11" xfId="3033"/>
    <cellStyle name="Normal 4 13 11 2" xfId="3223"/>
    <cellStyle name="Normal 4 13 11 2 2" xfId="4587"/>
    <cellStyle name="Normal 4 13 11 2 2 2" xfId="7472"/>
    <cellStyle name="Normal 4 13 11 2 2 2 2" xfId="13272"/>
    <cellStyle name="Normal 4 13 11 2 2 2 2 2" xfId="30790"/>
    <cellStyle name="Normal 4 13 11 2 2 2 2 3" xfId="42390"/>
    <cellStyle name="Normal 4 13 11 2 2 2 3" xfId="19072"/>
    <cellStyle name="Normal 4 13 11 2 2 2 4" xfId="24990"/>
    <cellStyle name="Normal 4 13 11 2 2 2 5" xfId="36590"/>
    <cellStyle name="Normal 4 13 11 2 2 3" xfId="10387"/>
    <cellStyle name="Normal 4 13 11 2 2 3 2" xfId="27905"/>
    <cellStyle name="Normal 4 13 11 2 2 3 3" xfId="39505"/>
    <cellStyle name="Normal 4 13 11 2 2 4" xfId="16187"/>
    <cellStyle name="Normal 4 13 11 2 2 5" xfId="22105"/>
    <cellStyle name="Normal 4 13 11 2 2 6" xfId="33705"/>
    <cellStyle name="Normal 4 13 11 2 3" xfId="6149"/>
    <cellStyle name="Normal 4 13 11 2 3 2" xfId="11949"/>
    <cellStyle name="Normal 4 13 11 2 3 2 2" xfId="29467"/>
    <cellStyle name="Normal 4 13 11 2 3 2 3" xfId="41067"/>
    <cellStyle name="Normal 4 13 11 2 3 3" xfId="17749"/>
    <cellStyle name="Normal 4 13 11 2 3 4" xfId="23667"/>
    <cellStyle name="Normal 4 13 11 2 3 5" xfId="35267"/>
    <cellStyle name="Normal 4 13 11 2 4" xfId="9064"/>
    <cellStyle name="Normal 4 13 11 2 4 2" xfId="26582"/>
    <cellStyle name="Normal 4 13 11 2 4 3" xfId="38182"/>
    <cellStyle name="Normal 4 13 11 2 5" xfId="14864"/>
    <cellStyle name="Normal 4 13 11 2 6" xfId="20783"/>
    <cellStyle name="Normal 4 13 11 2 7" xfId="32382"/>
    <cellStyle name="Normal 4 13 11 3" xfId="4397"/>
    <cellStyle name="Normal 4 13 11 3 2" xfId="7282"/>
    <cellStyle name="Normal 4 13 11 3 2 2" xfId="13082"/>
    <cellStyle name="Normal 4 13 11 3 2 2 2" xfId="30600"/>
    <cellStyle name="Normal 4 13 11 3 2 2 3" xfId="42200"/>
    <cellStyle name="Normal 4 13 11 3 2 3" xfId="18882"/>
    <cellStyle name="Normal 4 13 11 3 2 4" xfId="24800"/>
    <cellStyle name="Normal 4 13 11 3 2 5" xfId="36400"/>
    <cellStyle name="Normal 4 13 11 3 3" xfId="10197"/>
    <cellStyle name="Normal 4 13 11 3 3 2" xfId="27715"/>
    <cellStyle name="Normal 4 13 11 3 3 3" xfId="39315"/>
    <cellStyle name="Normal 4 13 11 3 4" xfId="15997"/>
    <cellStyle name="Normal 4 13 11 3 5" xfId="21915"/>
    <cellStyle name="Normal 4 13 11 3 6" xfId="33515"/>
    <cellStyle name="Normal 4 13 11 4" xfId="5959"/>
    <cellStyle name="Normal 4 13 11 4 2" xfId="11759"/>
    <cellStyle name="Normal 4 13 11 4 2 2" xfId="29277"/>
    <cellStyle name="Normal 4 13 11 4 2 3" xfId="40877"/>
    <cellStyle name="Normal 4 13 11 4 3" xfId="17559"/>
    <cellStyle name="Normal 4 13 11 4 4" xfId="23477"/>
    <cellStyle name="Normal 4 13 11 4 5" xfId="35077"/>
    <cellStyle name="Normal 4 13 11 5" xfId="8874"/>
    <cellStyle name="Normal 4 13 11 5 2" xfId="26392"/>
    <cellStyle name="Normal 4 13 11 5 3" xfId="37992"/>
    <cellStyle name="Normal 4 13 11 6" xfId="14674"/>
    <cellStyle name="Normal 4 13 11 7" xfId="20593"/>
    <cellStyle name="Normal 4 13 11 8" xfId="32192"/>
    <cellStyle name="Normal 4 13 12" xfId="3042"/>
    <cellStyle name="Normal 4 13 12 2" xfId="3224"/>
    <cellStyle name="Normal 4 13 12 2 2" xfId="4588"/>
    <cellStyle name="Normal 4 13 12 2 2 2" xfId="7473"/>
    <cellStyle name="Normal 4 13 12 2 2 2 2" xfId="13273"/>
    <cellStyle name="Normal 4 13 12 2 2 2 2 2" xfId="30791"/>
    <cellStyle name="Normal 4 13 12 2 2 2 2 3" xfId="42391"/>
    <cellStyle name="Normal 4 13 12 2 2 2 3" xfId="19073"/>
    <cellStyle name="Normal 4 13 12 2 2 2 4" xfId="24991"/>
    <cellStyle name="Normal 4 13 12 2 2 2 5" xfId="36591"/>
    <cellStyle name="Normal 4 13 12 2 2 3" xfId="10388"/>
    <cellStyle name="Normal 4 13 12 2 2 3 2" xfId="27906"/>
    <cellStyle name="Normal 4 13 12 2 2 3 3" xfId="39506"/>
    <cellStyle name="Normal 4 13 12 2 2 4" xfId="16188"/>
    <cellStyle name="Normal 4 13 12 2 2 5" xfId="22106"/>
    <cellStyle name="Normal 4 13 12 2 2 6" xfId="33706"/>
    <cellStyle name="Normal 4 13 12 2 3" xfId="6150"/>
    <cellStyle name="Normal 4 13 12 2 3 2" xfId="11950"/>
    <cellStyle name="Normal 4 13 12 2 3 2 2" xfId="29468"/>
    <cellStyle name="Normal 4 13 12 2 3 2 3" xfId="41068"/>
    <cellStyle name="Normal 4 13 12 2 3 3" xfId="17750"/>
    <cellStyle name="Normal 4 13 12 2 3 4" xfId="23668"/>
    <cellStyle name="Normal 4 13 12 2 3 5" xfId="35268"/>
    <cellStyle name="Normal 4 13 12 2 4" xfId="9065"/>
    <cellStyle name="Normal 4 13 12 2 4 2" xfId="26583"/>
    <cellStyle name="Normal 4 13 12 2 4 3" xfId="38183"/>
    <cellStyle name="Normal 4 13 12 2 5" xfId="14865"/>
    <cellStyle name="Normal 4 13 12 2 6" xfId="20784"/>
    <cellStyle name="Normal 4 13 12 2 7" xfId="32383"/>
    <cellStyle name="Normal 4 13 12 3" xfId="4406"/>
    <cellStyle name="Normal 4 13 12 3 2" xfId="7291"/>
    <cellStyle name="Normal 4 13 12 3 2 2" xfId="13091"/>
    <cellStyle name="Normal 4 13 12 3 2 2 2" xfId="30609"/>
    <cellStyle name="Normal 4 13 12 3 2 2 3" xfId="42209"/>
    <cellStyle name="Normal 4 13 12 3 2 3" xfId="18891"/>
    <cellStyle name="Normal 4 13 12 3 2 4" xfId="24809"/>
    <cellStyle name="Normal 4 13 12 3 2 5" xfId="36409"/>
    <cellStyle name="Normal 4 13 12 3 3" xfId="10206"/>
    <cellStyle name="Normal 4 13 12 3 3 2" xfId="27724"/>
    <cellStyle name="Normal 4 13 12 3 3 3" xfId="39324"/>
    <cellStyle name="Normal 4 13 12 3 4" xfId="16006"/>
    <cellStyle name="Normal 4 13 12 3 5" xfId="21924"/>
    <cellStyle name="Normal 4 13 12 3 6" xfId="33524"/>
    <cellStyle name="Normal 4 13 12 4" xfId="5968"/>
    <cellStyle name="Normal 4 13 12 4 2" xfId="11768"/>
    <cellStyle name="Normal 4 13 12 4 2 2" xfId="29286"/>
    <cellStyle name="Normal 4 13 12 4 2 3" xfId="40886"/>
    <cellStyle name="Normal 4 13 12 4 3" xfId="17568"/>
    <cellStyle name="Normal 4 13 12 4 4" xfId="23486"/>
    <cellStyle name="Normal 4 13 12 4 5" xfId="35086"/>
    <cellStyle name="Normal 4 13 12 5" xfId="8883"/>
    <cellStyle name="Normal 4 13 12 5 2" xfId="26401"/>
    <cellStyle name="Normal 4 13 12 5 3" xfId="38001"/>
    <cellStyle name="Normal 4 13 12 6" xfId="14683"/>
    <cellStyle name="Normal 4 13 12 7" xfId="20602"/>
    <cellStyle name="Normal 4 13 12 8" xfId="32201"/>
    <cellStyle name="Normal 4 13 13" xfId="3123"/>
    <cellStyle name="Normal 4 13 13 2" xfId="3225"/>
    <cellStyle name="Normal 4 13 13 2 2" xfId="4589"/>
    <cellStyle name="Normal 4 13 13 2 2 2" xfId="7474"/>
    <cellStyle name="Normal 4 13 13 2 2 2 2" xfId="13274"/>
    <cellStyle name="Normal 4 13 13 2 2 2 2 2" xfId="30792"/>
    <cellStyle name="Normal 4 13 13 2 2 2 2 3" xfId="42392"/>
    <cellStyle name="Normal 4 13 13 2 2 2 3" xfId="19074"/>
    <cellStyle name="Normal 4 13 13 2 2 2 4" xfId="24992"/>
    <cellStyle name="Normal 4 13 13 2 2 2 5" xfId="36592"/>
    <cellStyle name="Normal 4 13 13 2 2 3" xfId="10389"/>
    <cellStyle name="Normal 4 13 13 2 2 3 2" xfId="27907"/>
    <cellStyle name="Normal 4 13 13 2 2 3 3" xfId="39507"/>
    <cellStyle name="Normal 4 13 13 2 2 4" xfId="16189"/>
    <cellStyle name="Normal 4 13 13 2 2 5" xfId="22107"/>
    <cellStyle name="Normal 4 13 13 2 2 6" xfId="33707"/>
    <cellStyle name="Normal 4 13 13 2 3" xfId="6151"/>
    <cellStyle name="Normal 4 13 13 2 3 2" xfId="11951"/>
    <cellStyle name="Normal 4 13 13 2 3 2 2" xfId="29469"/>
    <cellStyle name="Normal 4 13 13 2 3 2 3" xfId="41069"/>
    <cellStyle name="Normal 4 13 13 2 3 3" xfId="17751"/>
    <cellStyle name="Normal 4 13 13 2 3 4" xfId="23669"/>
    <cellStyle name="Normal 4 13 13 2 3 5" xfId="35269"/>
    <cellStyle name="Normal 4 13 13 2 4" xfId="9066"/>
    <cellStyle name="Normal 4 13 13 2 4 2" xfId="26584"/>
    <cellStyle name="Normal 4 13 13 2 4 3" xfId="38184"/>
    <cellStyle name="Normal 4 13 13 2 5" xfId="14866"/>
    <cellStyle name="Normal 4 13 13 2 6" xfId="20785"/>
    <cellStyle name="Normal 4 13 13 2 7" xfId="32384"/>
    <cellStyle name="Normal 4 13 13 3" xfId="4487"/>
    <cellStyle name="Normal 4 13 13 3 2" xfId="7372"/>
    <cellStyle name="Normal 4 13 13 3 2 2" xfId="13172"/>
    <cellStyle name="Normal 4 13 13 3 2 2 2" xfId="30690"/>
    <cellStyle name="Normal 4 13 13 3 2 2 3" xfId="42290"/>
    <cellStyle name="Normal 4 13 13 3 2 3" xfId="18972"/>
    <cellStyle name="Normal 4 13 13 3 2 4" xfId="24890"/>
    <cellStyle name="Normal 4 13 13 3 2 5" xfId="36490"/>
    <cellStyle name="Normal 4 13 13 3 3" xfId="10287"/>
    <cellStyle name="Normal 4 13 13 3 3 2" xfId="27805"/>
    <cellStyle name="Normal 4 13 13 3 3 3" xfId="39405"/>
    <cellStyle name="Normal 4 13 13 3 4" xfId="16087"/>
    <cellStyle name="Normal 4 13 13 3 5" xfId="22005"/>
    <cellStyle name="Normal 4 13 13 3 6" xfId="33605"/>
    <cellStyle name="Normal 4 13 13 4" xfId="6049"/>
    <cellStyle name="Normal 4 13 13 4 2" xfId="11849"/>
    <cellStyle name="Normal 4 13 13 4 2 2" xfId="29367"/>
    <cellStyle name="Normal 4 13 13 4 2 3" xfId="40967"/>
    <cellStyle name="Normal 4 13 13 4 3" xfId="17649"/>
    <cellStyle name="Normal 4 13 13 4 4" xfId="23567"/>
    <cellStyle name="Normal 4 13 13 4 5" xfId="35167"/>
    <cellStyle name="Normal 4 13 13 5" xfId="8964"/>
    <cellStyle name="Normal 4 13 13 5 2" xfId="26482"/>
    <cellStyle name="Normal 4 13 13 5 3" xfId="38082"/>
    <cellStyle name="Normal 4 13 13 6" xfId="14764"/>
    <cellStyle name="Normal 4 13 13 7" xfId="20683"/>
    <cellStyle name="Normal 4 13 13 8" xfId="32282"/>
    <cellStyle name="Normal 4 13 14" xfId="3221"/>
    <cellStyle name="Normal 4 13 14 2" xfId="4585"/>
    <cellStyle name="Normal 4 13 14 2 2" xfId="7470"/>
    <cellStyle name="Normal 4 13 14 2 2 2" xfId="13270"/>
    <cellStyle name="Normal 4 13 14 2 2 2 2" xfId="30788"/>
    <cellStyle name="Normal 4 13 14 2 2 2 3" xfId="42388"/>
    <cellStyle name="Normal 4 13 14 2 2 3" xfId="19070"/>
    <cellStyle name="Normal 4 13 14 2 2 4" xfId="24988"/>
    <cellStyle name="Normal 4 13 14 2 2 5" xfId="36588"/>
    <cellStyle name="Normal 4 13 14 2 3" xfId="10385"/>
    <cellStyle name="Normal 4 13 14 2 3 2" xfId="27903"/>
    <cellStyle name="Normal 4 13 14 2 3 3" xfId="39503"/>
    <cellStyle name="Normal 4 13 14 2 4" xfId="16185"/>
    <cellStyle name="Normal 4 13 14 2 5" xfId="22103"/>
    <cellStyle name="Normal 4 13 14 2 6" xfId="33703"/>
    <cellStyle name="Normal 4 13 14 3" xfId="6147"/>
    <cellStyle name="Normal 4 13 14 3 2" xfId="11947"/>
    <cellStyle name="Normal 4 13 14 3 2 2" xfId="29465"/>
    <cellStyle name="Normal 4 13 14 3 2 3" xfId="41065"/>
    <cellStyle name="Normal 4 13 14 3 3" xfId="17747"/>
    <cellStyle name="Normal 4 13 14 3 4" xfId="23665"/>
    <cellStyle name="Normal 4 13 14 3 5" xfId="35265"/>
    <cellStyle name="Normal 4 13 14 4" xfId="9062"/>
    <cellStyle name="Normal 4 13 14 4 2" xfId="26580"/>
    <cellStyle name="Normal 4 13 14 4 3" xfId="38180"/>
    <cellStyle name="Normal 4 13 14 5" xfId="14862"/>
    <cellStyle name="Normal 4 13 14 6" xfId="20781"/>
    <cellStyle name="Normal 4 13 14 7" xfId="32380"/>
    <cellStyle name="Normal 4 13 15" xfId="3793"/>
    <cellStyle name="Normal 4 13 15 2" xfId="5157"/>
    <cellStyle name="Normal 4 13 15 2 2" xfId="8042"/>
    <cellStyle name="Normal 4 13 15 2 2 2" xfId="13842"/>
    <cellStyle name="Normal 4 13 15 2 2 2 2" xfId="31360"/>
    <cellStyle name="Normal 4 13 15 2 2 2 3" xfId="42960"/>
    <cellStyle name="Normal 4 13 15 2 2 3" xfId="19642"/>
    <cellStyle name="Normal 4 13 15 2 2 4" xfId="25560"/>
    <cellStyle name="Normal 4 13 15 2 2 5" xfId="37160"/>
    <cellStyle name="Normal 4 13 15 2 3" xfId="10957"/>
    <cellStyle name="Normal 4 13 15 2 3 2" xfId="28475"/>
    <cellStyle name="Normal 4 13 15 2 3 3" xfId="40075"/>
    <cellStyle name="Normal 4 13 15 2 4" xfId="16757"/>
    <cellStyle name="Normal 4 13 15 2 5" xfId="22675"/>
    <cellStyle name="Normal 4 13 15 2 6" xfId="34275"/>
    <cellStyle name="Normal 4 13 15 3" xfId="6719"/>
    <cellStyle name="Normal 4 13 15 3 2" xfId="12519"/>
    <cellStyle name="Normal 4 13 15 3 2 2" xfId="30037"/>
    <cellStyle name="Normal 4 13 15 3 2 3" xfId="41637"/>
    <cellStyle name="Normal 4 13 15 3 3" xfId="18319"/>
    <cellStyle name="Normal 4 13 15 3 4" xfId="24237"/>
    <cellStyle name="Normal 4 13 15 3 5" xfId="35837"/>
    <cellStyle name="Normal 4 13 15 4" xfId="9634"/>
    <cellStyle name="Normal 4 13 15 4 2" xfId="27152"/>
    <cellStyle name="Normal 4 13 15 4 3" xfId="38752"/>
    <cellStyle name="Normal 4 13 15 5" xfId="15434"/>
    <cellStyle name="Normal 4 13 15 6" xfId="21353"/>
    <cellStyle name="Normal 4 13 15 7" xfId="32952"/>
    <cellStyle name="Normal 4 13 16" xfId="5238"/>
    <cellStyle name="Normal 4 13 16 2" xfId="8123"/>
    <cellStyle name="Normal 4 13 16 2 2" xfId="13923"/>
    <cellStyle name="Normal 4 13 16 2 2 2" xfId="31441"/>
    <cellStyle name="Normal 4 13 16 2 2 3" xfId="43041"/>
    <cellStyle name="Normal 4 13 16 2 3" xfId="19723"/>
    <cellStyle name="Normal 4 13 16 2 4" xfId="25641"/>
    <cellStyle name="Normal 4 13 16 2 5" xfId="37241"/>
    <cellStyle name="Normal 4 13 16 3" xfId="11038"/>
    <cellStyle name="Normal 4 13 16 3 2" xfId="28556"/>
    <cellStyle name="Normal 4 13 16 3 3" xfId="40156"/>
    <cellStyle name="Normal 4 13 16 4" xfId="16838"/>
    <cellStyle name="Normal 4 13 16 5" xfId="22756"/>
    <cellStyle name="Normal 4 13 16 6" xfId="34356"/>
    <cellStyle name="Normal 4 13 17" xfId="3916"/>
    <cellStyle name="Normal 4 13 17 2" xfId="6801"/>
    <cellStyle name="Normal 4 13 17 2 2" xfId="12601"/>
    <cellStyle name="Normal 4 13 17 2 2 2" xfId="30119"/>
    <cellStyle name="Normal 4 13 17 2 2 3" xfId="41719"/>
    <cellStyle name="Normal 4 13 17 2 3" xfId="18401"/>
    <cellStyle name="Normal 4 13 17 2 4" xfId="24319"/>
    <cellStyle name="Normal 4 13 17 2 5" xfId="35919"/>
    <cellStyle name="Normal 4 13 17 3" xfId="9716"/>
    <cellStyle name="Normal 4 13 17 3 2" xfId="27234"/>
    <cellStyle name="Normal 4 13 17 3 3" xfId="38834"/>
    <cellStyle name="Normal 4 13 17 4" xfId="15516"/>
    <cellStyle name="Normal 4 13 17 5" xfId="21434"/>
    <cellStyle name="Normal 4 13 17 6" xfId="33034"/>
    <cellStyle name="Normal 4 13 18" xfId="5277"/>
    <cellStyle name="Normal 4 13 18 2" xfId="8162"/>
    <cellStyle name="Normal 4 13 18 2 2" xfId="13962"/>
    <cellStyle name="Normal 4 13 18 2 2 2" xfId="31480"/>
    <cellStyle name="Normal 4 13 18 2 2 3" xfId="43080"/>
    <cellStyle name="Normal 4 13 18 2 3" xfId="19762"/>
    <cellStyle name="Normal 4 13 18 2 4" xfId="25680"/>
    <cellStyle name="Normal 4 13 18 2 5" xfId="37280"/>
    <cellStyle name="Normal 4 13 18 3" xfId="11077"/>
    <cellStyle name="Normal 4 13 18 3 2" xfId="28595"/>
    <cellStyle name="Normal 4 13 18 3 3" xfId="40195"/>
    <cellStyle name="Normal 4 13 18 4" xfId="16877"/>
    <cellStyle name="Normal 4 13 18 5" xfId="22795"/>
    <cellStyle name="Normal 4 13 18 6" xfId="34395"/>
    <cellStyle name="Normal 4 13 19" xfId="5337"/>
    <cellStyle name="Normal 4 13 19 2" xfId="8222"/>
    <cellStyle name="Normal 4 13 19 2 2" xfId="14022"/>
    <cellStyle name="Normal 4 13 19 2 2 2" xfId="31540"/>
    <cellStyle name="Normal 4 13 19 2 2 3" xfId="43140"/>
    <cellStyle name="Normal 4 13 19 2 3" xfId="19822"/>
    <cellStyle name="Normal 4 13 19 2 4" xfId="25740"/>
    <cellStyle name="Normal 4 13 19 2 5" xfId="37340"/>
    <cellStyle name="Normal 4 13 19 3" xfId="11137"/>
    <cellStyle name="Normal 4 13 19 3 2" xfId="28655"/>
    <cellStyle name="Normal 4 13 19 3 3" xfId="40255"/>
    <cellStyle name="Normal 4 13 19 4" xfId="16937"/>
    <cellStyle name="Normal 4 13 19 5" xfId="22855"/>
    <cellStyle name="Normal 4 13 19 6" xfId="34455"/>
    <cellStyle name="Normal 4 13 2" xfId="2613"/>
    <cellStyle name="Normal 4 13 2 10" xfId="3226"/>
    <cellStyle name="Normal 4 13 2 10 2" xfId="4590"/>
    <cellStyle name="Normal 4 13 2 10 2 2" xfId="7475"/>
    <cellStyle name="Normal 4 13 2 10 2 2 2" xfId="13275"/>
    <cellStyle name="Normal 4 13 2 10 2 2 2 2" xfId="30793"/>
    <cellStyle name="Normal 4 13 2 10 2 2 2 3" xfId="42393"/>
    <cellStyle name="Normal 4 13 2 10 2 2 3" xfId="19075"/>
    <cellStyle name="Normal 4 13 2 10 2 2 4" xfId="24993"/>
    <cellStyle name="Normal 4 13 2 10 2 2 5" xfId="36593"/>
    <cellStyle name="Normal 4 13 2 10 2 3" xfId="10390"/>
    <cellStyle name="Normal 4 13 2 10 2 3 2" xfId="27908"/>
    <cellStyle name="Normal 4 13 2 10 2 3 3" xfId="39508"/>
    <cellStyle name="Normal 4 13 2 10 2 4" xfId="16190"/>
    <cellStyle name="Normal 4 13 2 10 2 5" xfId="22108"/>
    <cellStyle name="Normal 4 13 2 10 2 6" xfId="33708"/>
    <cellStyle name="Normal 4 13 2 10 3" xfId="6152"/>
    <cellStyle name="Normal 4 13 2 10 3 2" xfId="11952"/>
    <cellStyle name="Normal 4 13 2 10 3 2 2" xfId="29470"/>
    <cellStyle name="Normal 4 13 2 10 3 2 3" xfId="41070"/>
    <cellStyle name="Normal 4 13 2 10 3 3" xfId="17752"/>
    <cellStyle name="Normal 4 13 2 10 3 4" xfId="23670"/>
    <cellStyle name="Normal 4 13 2 10 3 5" xfId="35270"/>
    <cellStyle name="Normal 4 13 2 10 4" xfId="9067"/>
    <cellStyle name="Normal 4 13 2 10 4 2" xfId="26585"/>
    <cellStyle name="Normal 4 13 2 10 4 3" xfId="38185"/>
    <cellStyle name="Normal 4 13 2 10 5" xfId="14867"/>
    <cellStyle name="Normal 4 13 2 10 6" xfId="20786"/>
    <cellStyle name="Normal 4 13 2 10 7" xfId="32385"/>
    <cellStyle name="Normal 4 13 2 11" xfId="3844"/>
    <cellStyle name="Normal 4 13 2 11 2" xfId="5208"/>
    <cellStyle name="Normal 4 13 2 11 2 2" xfId="8093"/>
    <cellStyle name="Normal 4 13 2 11 2 2 2" xfId="13893"/>
    <cellStyle name="Normal 4 13 2 11 2 2 2 2" xfId="31411"/>
    <cellStyle name="Normal 4 13 2 11 2 2 2 3" xfId="43011"/>
    <cellStyle name="Normal 4 13 2 11 2 2 3" xfId="19693"/>
    <cellStyle name="Normal 4 13 2 11 2 2 4" xfId="25611"/>
    <cellStyle name="Normal 4 13 2 11 2 2 5" xfId="37211"/>
    <cellStyle name="Normal 4 13 2 11 2 3" xfId="11008"/>
    <cellStyle name="Normal 4 13 2 11 2 3 2" xfId="28526"/>
    <cellStyle name="Normal 4 13 2 11 2 3 3" xfId="40126"/>
    <cellStyle name="Normal 4 13 2 11 2 4" xfId="16808"/>
    <cellStyle name="Normal 4 13 2 11 2 5" xfId="22726"/>
    <cellStyle name="Normal 4 13 2 11 2 6" xfId="34326"/>
    <cellStyle name="Normal 4 13 2 11 3" xfId="6770"/>
    <cellStyle name="Normal 4 13 2 11 3 2" xfId="12570"/>
    <cellStyle name="Normal 4 13 2 11 3 2 2" xfId="30088"/>
    <cellStyle name="Normal 4 13 2 11 3 2 3" xfId="41688"/>
    <cellStyle name="Normal 4 13 2 11 3 3" xfId="18370"/>
    <cellStyle name="Normal 4 13 2 11 3 4" xfId="24288"/>
    <cellStyle name="Normal 4 13 2 11 3 5" xfId="35888"/>
    <cellStyle name="Normal 4 13 2 11 4" xfId="9685"/>
    <cellStyle name="Normal 4 13 2 11 4 2" xfId="27203"/>
    <cellStyle name="Normal 4 13 2 11 4 3" xfId="38803"/>
    <cellStyle name="Normal 4 13 2 11 5" xfId="15485"/>
    <cellStyle name="Normal 4 13 2 11 6" xfId="21404"/>
    <cellStyle name="Normal 4 13 2 11 7" xfId="33003"/>
    <cellStyle name="Normal 4 13 2 12" xfId="5268"/>
    <cellStyle name="Normal 4 13 2 12 2" xfId="8153"/>
    <cellStyle name="Normal 4 13 2 12 2 2" xfId="13953"/>
    <cellStyle name="Normal 4 13 2 12 2 2 2" xfId="31471"/>
    <cellStyle name="Normal 4 13 2 12 2 2 3" xfId="43071"/>
    <cellStyle name="Normal 4 13 2 12 2 3" xfId="19753"/>
    <cellStyle name="Normal 4 13 2 12 2 4" xfId="25671"/>
    <cellStyle name="Normal 4 13 2 12 2 5" xfId="37271"/>
    <cellStyle name="Normal 4 13 2 12 3" xfId="11068"/>
    <cellStyle name="Normal 4 13 2 12 3 2" xfId="28586"/>
    <cellStyle name="Normal 4 13 2 12 3 3" xfId="40186"/>
    <cellStyle name="Normal 4 13 2 12 4" xfId="16868"/>
    <cellStyle name="Normal 4 13 2 12 5" xfId="22786"/>
    <cellStyle name="Normal 4 13 2 12 6" xfId="34386"/>
    <cellStyle name="Normal 4 13 2 13" xfId="3976"/>
    <cellStyle name="Normal 4 13 2 13 2" xfId="6861"/>
    <cellStyle name="Normal 4 13 2 13 2 2" xfId="12661"/>
    <cellStyle name="Normal 4 13 2 13 2 2 2" xfId="30179"/>
    <cellStyle name="Normal 4 13 2 13 2 2 3" xfId="41779"/>
    <cellStyle name="Normal 4 13 2 13 2 3" xfId="18461"/>
    <cellStyle name="Normal 4 13 2 13 2 4" xfId="24379"/>
    <cellStyle name="Normal 4 13 2 13 2 5" xfId="35979"/>
    <cellStyle name="Normal 4 13 2 13 3" xfId="9776"/>
    <cellStyle name="Normal 4 13 2 13 3 2" xfId="27294"/>
    <cellStyle name="Normal 4 13 2 13 3 3" xfId="38894"/>
    <cellStyle name="Normal 4 13 2 13 4" xfId="15576"/>
    <cellStyle name="Normal 4 13 2 13 5" xfId="21494"/>
    <cellStyle name="Normal 4 13 2 13 6" xfId="33094"/>
    <cellStyle name="Normal 4 13 2 14" xfId="5328"/>
    <cellStyle name="Normal 4 13 2 14 2" xfId="8213"/>
    <cellStyle name="Normal 4 13 2 14 2 2" xfId="14013"/>
    <cellStyle name="Normal 4 13 2 14 2 2 2" xfId="31531"/>
    <cellStyle name="Normal 4 13 2 14 2 2 3" xfId="43131"/>
    <cellStyle name="Normal 4 13 2 14 2 3" xfId="19813"/>
    <cellStyle name="Normal 4 13 2 14 2 4" xfId="25731"/>
    <cellStyle name="Normal 4 13 2 14 2 5" xfId="37331"/>
    <cellStyle name="Normal 4 13 2 14 3" xfId="11128"/>
    <cellStyle name="Normal 4 13 2 14 3 2" xfId="28646"/>
    <cellStyle name="Normal 4 13 2 14 3 3" xfId="40246"/>
    <cellStyle name="Normal 4 13 2 14 4" xfId="16928"/>
    <cellStyle name="Normal 4 13 2 14 5" xfId="22846"/>
    <cellStyle name="Normal 4 13 2 14 6" xfId="34446"/>
    <cellStyle name="Normal 4 13 2 15" xfId="5388"/>
    <cellStyle name="Normal 4 13 2 15 2" xfId="8273"/>
    <cellStyle name="Normal 4 13 2 15 2 2" xfId="14073"/>
    <cellStyle name="Normal 4 13 2 15 2 2 2" xfId="31591"/>
    <cellStyle name="Normal 4 13 2 15 2 2 3" xfId="43191"/>
    <cellStyle name="Normal 4 13 2 15 2 3" xfId="19873"/>
    <cellStyle name="Normal 4 13 2 15 2 4" xfId="25791"/>
    <cellStyle name="Normal 4 13 2 15 2 5" xfId="37391"/>
    <cellStyle name="Normal 4 13 2 15 3" xfId="11188"/>
    <cellStyle name="Normal 4 13 2 15 3 2" xfId="28706"/>
    <cellStyle name="Normal 4 13 2 15 3 3" xfId="40306"/>
    <cellStyle name="Normal 4 13 2 15 4" xfId="16988"/>
    <cellStyle name="Normal 4 13 2 15 5" xfId="22906"/>
    <cellStyle name="Normal 4 13 2 15 6" xfId="34506"/>
    <cellStyle name="Normal 4 13 2 16" xfId="5448"/>
    <cellStyle name="Normal 4 13 2 16 2" xfId="8333"/>
    <cellStyle name="Normal 4 13 2 16 2 2" xfId="14133"/>
    <cellStyle name="Normal 4 13 2 16 2 2 2" xfId="31651"/>
    <cellStyle name="Normal 4 13 2 16 2 2 3" xfId="43251"/>
    <cellStyle name="Normal 4 13 2 16 2 3" xfId="19933"/>
    <cellStyle name="Normal 4 13 2 16 2 4" xfId="25851"/>
    <cellStyle name="Normal 4 13 2 16 2 5" xfId="37451"/>
    <cellStyle name="Normal 4 13 2 16 3" xfId="11248"/>
    <cellStyle name="Normal 4 13 2 16 3 2" xfId="28766"/>
    <cellStyle name="Normal 4 13 2 16 3 3" xfId="40366"/>
    <cellStyle name="Normal 4 13 2 16 4" xfId="17048"/>
    <cellStyle name="Normal 4 13 2 16 5" xfId="22966"/>
    <cellStyle name="Normal 4 13 2 16 6" xfId="34566"/>
    <cellStyle name="Normal 4 13 2 17" xfId="5538"/>
    <cellStyle name="Normal 4 13 2 17 2" xfId="11338"/>
    <cellStyle name="Normal 4 13 2 17 2 2" xfId="28856"/>
    <cellStyle name="Normal 4 13 2 17 2 3" xfId="40456"/>
    <cellStyle name="Normal 4 13 2 17 3" xfId="17138"/>
    <cellStyle name="Normal 4 13 2 17 4" xfId="23056"/>
    <cellStyle name="Normal 4 13 2 17 5" xfId="34656"/>
    <cellStyle name="Normal 4 13 2 18" xfId="8453"/>
    <cellStyle name="Normal 4 13 2 18 2" xfId="25971"/>
    <cellStyle name="Normal 4 13 2 18 3" xfId="37571"/>
    <cellStyle name="Normal 4 13 2 19" xfId="14227"/>
    <cellStyle name="Normal 4 13 2 2" xfId="2673"/>
    <cellStyle name="Normal 4 13 2 2 2" xfId="3227"/>
    <cellStyle name="Normal 4 13 2 2 2 2" xfId="4591"/>
    <cellStyle name="Normal 4 13 2 2 2 2 2" xfId="7476"/>
    <cellStyle name="Normal 4 13 2 2 2 2 2 2" xfId="13276"/>
    <cellStyle name="Normal 4 13 2 2 2 2 2 2 2" xfId="30794"/>
    <cellStyle name="Normal 4 13 2 2 2 2 2 2 3" xfId="42394"/>
    <cellStyle name="Normal 4 13 2 2 2 2 2 3" xfId="19076"/>
    <cellStyle name="Normal 4 13 2 2 2 2 2 4" xfId="24994"/>
    <cellStyle name="Normal 4 13 2 2 2 2 2 5" xfId="36594"/>
    <cellStyle name="Normal 4 13 2 2 2 2 3" xfId="10391"/>
    <cellStyle name="Normal 4 13 2 2 2 2 3 2" xfId="27909"/>
    <cellStyle name="Normal 4 13 2 2 2 2 3 3" xfId="39509"/>
    <cellStyle name="Normal 4 13 2 2 2 2 4" xfId="16191"/>
    <cellStyle name="Normal 4 13 2 2 2 2 5" xfId="22109"/>
    <cellStyle name="Normal 4 13 2 2 2 2 6" xfId="33709"/>
    <cellStyle name="Normal 4 13 2 2 2 3" xfId="6153"/>
    <cellStyle name="Normal 4 13 2 2 2 3 2" xfId="11953"/>
    <cellStyle name="Normal 4 13 2 2 2 3 2 2" xfId="29471"/>
    <cellStyle name="Normal 4 13 2 2 2 3 2 3" xfId="41071"/>
    <cellStyle name="Normal 4 13 2 2 2 3 3" xfId="17753"/>
    <cellStyle name="Normal 4 13 2 2 2 3 4" xfId="23671"/>
    <cellStyle name="Normal 4 13 2 2 2 3 5" xfId="35271"/>
    <cellStyle name="Normal 4 13 2 2 2 4" xfId="9068"/>
    <cellStyle name="Normal 4 13 2 2 2 4 2" xfId="26586"/>
    <cellStyle name="Normal 4 13 2 2 2 4 3" xfId="38186"/>
    <cellStyle name="Normal 4 13 2 2 2 5" xfId="14868"/>
    <cellStyle name="Normal 4 13 2 2 2 6" xfId="20787"/>
    <cellStyle name="Normal 4 13 2 2 2 7" xfId="32386"/>
    <cellStyle name="Normal 4 13 2 2 3" xfId="4037"/>
    <cellStyle name="Normal 4 13 2 2 3 2" xfId="6922"/>
    <cellStyle name="Normal 4 13 2 2 3 2 2" xfId="12722"/>
    <cellStyle name="Normal 4 13 2 2 3 2 2 2" xfId="30240"/>
    <cellStyle name="Normal 4 13 2 2 3 2 2 3" xfId="41840"/>
    <cellStyle name="Normal 4 13 2 2 3 2 3" xfId="18522"/>
    <cellStyle name="Normal 4 13 2 2 3 2 4" xfId="24440"/>
    <cellStyle name="Normal 4 13 2 2 3 2 5" xfId="36040"/>
    <cellStyle name="Normal 4 13 2 2 3 3" xfId="9837"/>
    <cellStyle name="Normal 4 13 2 2 3 3 2" xfId="27355"/>
    <cellStyle name="Normal 4 13 2 2 3 3 3" xfId="38955"/>
    <cellStyle name="Normal 4 13 2 2 3 4" xfId="15637"/>
    <cellStyle name="Normal 4 13 2 2 3 5" xfId="21555"/>
    <cellStyle name="Normal 4 13 2 2 3 6" xfId="33155"/>
    <cellStyle name="Normal 4 13 2 2 4" xfId="5599"/>
    <cellStyle name="Normal 4 13 2 2 4 2" xfId="11399"/>
    <cellStyle name="Normal 4 13 2 2 4 2 2" xfId="28917"/>
    <cellStyle name="Normal 4 13 2 2 4 2 3" xfId="40517"/>
    <cellStyle name="Normal 4 13 2 2 4 3" xfId="17199"/>
    <cellStyle name="Normal 4 13 2 2 4 4" xfId="23117"/>
    <cellStyle name="Normal 4 13 2 2 4 5" xfId="34717"/>
    <cellStyle name="Normal 4 13 2 2 5" xfId="8514"/>
    <cellStyle name="Normal 4 13 2 2 5 2" xfId="26032"/>
    <cellStyle name="Normal 4 13 2 2 5 3" xfId="37632"/>
    <cellStyle name="Normal 4 13 2 2 6" xfId="14314"/>
    <cellStyle name="Normal 4 13 2 2 7" xfId="20233"/>
    <cellStyle name="Normal 4 13 2 2 8" xfId="31832"/>
    <cellStyle name="Normal 4 13 2 20" xfId="20023"/>
    <cellStyle name="Normal 4 13 2 21" xfId="20082"/>
    <cellStyle name="Normal 4 13 2 22" xfId="20149"/>
    <cellStyle name="Normal 4 13 2 23" xfId="31771"/>
    <cellStyle name="Normal 4 13 2 3" xfId="2733"/>
    <cellStyle name="Normal 4 13 2 3 2" xfId="3228"/>
    <cellStyle name="Normal 4 13 2 3 2 2" xfId="4592"/>
    <cellStyle name="Normal 4 13 2 3 2 2 2" xfId="7477"/>
    <cellStyle name="Normal 4 13 2 3 2 2 2 2" xfId="13277"/>
    <cellStyle name="Normal 4 13 2 3 2 2 2 2 2" xfId="30795"/>
    <cellStyle name="Normal 4 13 2 3 2 2 2 2 3" xfId="42395"/>
    <cellStyle name="Normal 4 13 2 3 2 2 2 3" xfId="19077"/>
    <cellStyle name="Normal 4 13 2 3 2 2 2 4" xfId="24995"/>
    <cellStyle name="Normal 4 13 2 3 2 2 2 5" xfId="36595"/>
    <cellStyle name="Normal 4 13 2 3 2 2 3" xfId="10392"/>
    <cellStyle name="Normal 4 13 2 3 2 2 3 2" xfId="27910"/>
    <cellStyle name="Normal 4 13 2 3 2 2 3 3" xfId="39510"/>
    <cellStyle name="Normal 4 13 2 3 2 2 4" xfId="16192"/>
    <cellStyle name="Normal 4 13 2 3 2 2 5" xfId="22110"/>
    <cellStyle name="Normal 4 13 2 3 2 2 6" xfId="33710"/>
    <cellStyle name="Normal 4 13 2 3 2 3" xfId="6154"/>
    <cellStyle name="Normal 4 13 2 3 2 3 2" xfId="11954"/>
    <cellStyle name="Normal 4 13 2 3 2 3 2 2" xfId="29472"/>
    <cellStyle name="Normal 4 13 2 3 2 3 2 3" xfId="41072"/>
    <cellStyle name="Normal 4 13 2 3 2 3 3" xfId="17754"/>
    <cellStyle name="Normal 4 13 2 3 2 3 4" xfId="23672"/>
    <cellStyle name="Normal 4 13 2 3 2 3 5" xfId="35272"/>
    <cellStyle name="Normal 4 13 2 3 2 4" xfId="9069"/>
    <cellStyle name="Normal 4 13 2 3 2 4 2" xfId="26587"/>
    <cellStyle name="Normal 4 13 2 3 2 4 3" xfId="38187"/>
    <cellStyle name="Normal 4 13 2 3 2 5" xfId="14869"/>
    <cellStyle name="Normal 4 13 2 3 2 6" xfId="20788"/>
    <cellStyle name="Normal 4 13 2 3 2 7" xfId="32387"/>
    <cellStyle name="Normal 4 13 2 3 3" xfId="4097"/>
    <cellStyle name="Normal 4 13 2 3 3 2" xfId="6982"/>
    <cellStyle name="Normal 4 13 2 3 3 2 2" xfId="12782"/>
    <cellStyle name="Normal 4 13 2 3 3 2 2 2" xfId="30300"/>
    <cellStyle name="Normal 4 13 2 3 3 2 2 3" xfId="41900"/>
    <cellStyle name="Normal 4 13 2 3 3 2 3" xfId="18582"/>
    <cellStyle name="Normal 4 13 2 3 3 2 4" xfId="24500"/>
    <cellStyle name="Normal 4 13 2 3 3 2 5" xfId="36100"/>
    <cellStyle name="Normal 4 13 2 3 3 3" xfId="9897"/>
    <cellStyle name="Normal 4 13 2 3 3 3 2" xfId="27415"/>
    <cellStyle name="Normal 4 13 2 3 3 3 3" xfId="39015"/>
    <cellStyle name="Normal 4 13 2 3 3 4" xfId="15697"/>
    <cellStyle name="Normal 4 13 2 3 3 5" xfId="21615"/>
    <cellStyle name="Normal 4 13 2 3 3 6" xfId="33215"/>
    <cellStyle name="Normal 4 13 2 3 4" xfId="5659"/>
    <cellStyle name="Normal 4 13 2 3 4 2" xfId="11459"/>
    <cellStyle name="Normal 4 13 2 3 4 2 2" xfId="28977"/>
    <cellStyle name="Normal 4 13 2 3 4 2 3" xfId="40577"/>
    <cellStyle name="Normal 4 13 2 3 4 3" xfId="17259"/>
    <cellStyle name="Normal 4 13 2 3 4 4" xfId="23177"/>
    <cellStyle name="Normal 4 13 2 3 4 5" xfId="34777"/>
    <cellStyle name="Normal 4 13 2 3 5" xfId="8574"/>
    <cellStyle name="Normal 4 13 2 3 5 2" xfId="26092"/>
    <cellStyle name="Normal 4 13 2 3 5 3" xfId="37692"/>
    <cellStyle name="Normal 4 13 2 3 6" xfId="14374"/>
    <cellStyle name="Normal 4 13 2 3 7" xfId="20293"/>
    <cellStyle name="Normal 4 13 2 3 8" xfId="31892"/>
    <cellStyle name="Normal 4 13 2 4" xfId="2793"/>
    <cellStyle name="Normal 4 13 2 4 2" xfId="3229"/>
    <cellStyle name="Normal 4 13 2 4 2 2" xfId="4593"/>
    <cellStyle name="Normal 4 13 2 4 2 2 2" xfId="7478"/>
    <cellStyle name="Normal 4 13 2 4 2 2 2 2" xfId="13278"/>
    <cellStyle name="Normal 4 13 2 4 2 2 2 2 2" xfId="30796"/>
    <cellStyle name="Normal 4 13 2 4 2 2 2 2 3" xfId="42396"/>
    <cellStyle name="Normal 4 13 2 4 2 2 2 3" xfId="19078"/>
    <cellStyle name="Normal 4 13 2 4 2 2 2 4" xfId="24996"/>
    <cellStyle name="Normal 4 13 2 4 2 2 2 5" xfId="36596"/>
    <cellStyle name="Normal 4 13 2 4 2 2 3" xfId="10393"/>
    <cellStyle name="Normal 4 13 2 4 2 2 3 2" xfId="27911"/>
    <cellStyle name="Normal 4 13 2 4 2 2 3 3" xfId="39511"/>
    <cellStyle name="Normal 4 13 2 4 2 2 4" xfId="16193"/>
    <cellStyle name="Normal 4 13 2 4 2 2 5" xfId="22111"/>
    <cellStyle name="Normal 4 13 2 4 2 2 6" xfId="33711"/>
    <cellStyle name="Normal 4 13 2 4 2 3" xfId="6155"/>
    <cellStyle name="Normal 4 13 2 4 2 3 2" xfId="11955"/>
    <cellStyle name="Normal 4 13 2 4 2 3 2 2" xfId="29473"/>
    <cellStyle name="Normal 4 13 2 4 2 3 2 3" xfId="41073"/>
    <cellStyle name="Normal 4 13 2 4 2 3 3" xfId="17755"/>
    <cellStyle name="Normal 4 13 2 4 2 3 4" xfId="23673"/>
    <cellStyle name="Normal 4 13 2 4 2 3 5" xfId="35273"/>
    <cellStyle name="Normal 4 13 2 4 2 4" xfId="9070"/>
    <cellStyle name="Normal 4 13 2 4 2 4 2" xfId="26588"/>
    <cellStyle name="Normal 4 13 2 4 2 4 3" xfId="38188"/>
    <cellStyle name="Normal 4 13 2 4 2 5" xfId="14870"/>
    <cellStyle name="Normal 4 13 2 4 2 6" xfId="20789"/>
    <cellStyle name="Normal 4 13 2 4 2 7" xfId="32388"/>
    <cellStyle name="Normal 4 13 2 4 3" xfId="4157"/>
    <cellStyle name="Normal 4 13 2 4 3 2" xfId="7042"/>
    <cellStyle name="Normal 4 13 2 4 3 2 2" xfId="12842"/>
    <cellStyle name="Normal 4 13 2 4 3 2 2 2" xfId="30360"/>
    <cellStyle name="Normal 4 13 2 4 3 2 2 3" xfId="41960"/>
    <cellStyle name="Normal 4 13 2 4 3 2 3" xfId="18642"/>
    <cellStyle name="Normal 4 13 2 4 3 2 4" xfId="24560"/>
    <cellStyle name="Normal 4 13 2 4 3 2 5" xfId="36160"/>
    <cellStyle name="Normal 4 13 2 4 3 3" xfId="9957"/>
    <cellStyle name="Normal 4 13 2 4 3 3 2" xfId="27475"/>
    <cellStyle name="Normal 4 13 2 4 3 3 3" xfId="39075"/>
    <cellStyle name="Normal 4 13 2 4 3 4" xfId="15757"/>
    <cellStyle name="Normal 4 13 2 4 3 5" xfId="21675"/>
    <cellStyle name="Normal 4 13 2 4 3 6" xfId="33275"/>
    <cellStyle name="Normal 4 13 2 4 4" xfId="5719"/>
    <cellStyle name="Normal 4 13 2 4 4 2" xfId="11519"/>
    <cellStyle name="Normal 4 13 2 4 4 2 2" xfId="29037"/>
    <cellStyle name="Normal 4 13 2 4 4 2 3" xfId="40637"/>
    <cellStyle name="Normal 4 13 2 4 4 3" xfId="17319"/>
    <cellStyle name="Normal 4 13 2 4 4 4" xfId="23237"/>
    <cellStyle name="Normal 4 13 2 4 4 5" xfId="34837"/>
    <cellStyle name="Normal 4 13 2 4 5" xfId="8634"/>
    <cellStyle name="Normal 4 13 2 4 5 2" xfId="26152"/>
    <cellStyle name="Normal 4 13 2 4 5 3" xfId="37752"/>
    <cellStyle name="Normal 4 13 2 4 6" xfId="14434"/>
    <cellStyle name="Normal 4 13 2 4 7" xfId="20353"/>
    <cellStyle name="Normal 4 13 2 4 8" xfId="31952"/>
    <cellStyle name="Normal 4 13 2 5" xfId="2853"/>
    <cellStyle name="Normal 4 13 2 5 2" xfId="3230"/>
    <cellStyle name="Normal 4 13 2 5 2 2" xfId="4594"/>
    <cellStyle name="Normal 4 13 2 5 2 2 2" xfId="7479"/>
    <cellStyle name="Normal 4 13 2 5 2 2 2 2" xfId="13279"/>
    <cellStyle name="Normal 4 13 2 5 2 2 2 2 2" xfId="30797"/>
    <cellStyle name="Normal 4 13 2 5 2 2 2 2 3" xfId="42397"/>
    <cellStyle name="Normal 4 13 2 5 2 2 2 3" xfId="19079"/>
    <cellStyle name="Normal 4 13 2 5 2 2 2 4" xfId="24997"/>
    <cellStyle name="Normal 4 13 2 5 2 2 2 5" xfId="36597"/>
    <cellStyle name="Normal 4 13 2 5 2 2 3" xfId="10394"/>
    <cellStyle name="Normal 4 13 2 5 2 2 3 2" xfId="27912"/>
    <cellStyle name="Normal 4 13 2 5 2 2 3 3" xfId="39512"/>
    <cellStyle name="Normal 4 13 2 5 2 2 4" xfId="16194"/>
    <cellStyle name="Normal 4 13 2 5 2 2 5" xfId="22112"/>
    <cellStyle name="Normal 4 13 2 5 2 2 6" xfId="33712"/>
    <cellStyle name="Normal 4 13 2 5 2 3" xfId="6156"/>
    <cellStyle name="Normal 4 13 2 5 2 3 2" xfId="11956"/>
    <cellStyle name="Normal 4 13 2 5 2 3 2 2" xfId="29474"/>
    <cellStyle name="Normal 4 13 2 5 2 3 2 3" xfId="41074"/>
    <cellStyle name="Normal 4 13 2 5 2 3 3" xfId="17756"/>
    <cellStyle name="Normal 4 13 2 5 2 3 4" xfId="23674"/>
    <cellStyle name="Normal 4 13 2 5 2 3 5" xfId="35274"/>
    <cellStyle name="Normal 4 13 2 5 2 4" xfId="9071"/>
    <cellStyle name="Normal 4 13 2 5 2 4 2" xfId="26589"/>
    <cellStyle name="Normal 4 13 2 5 2 4 3" xfId="38189"/>
    <cellStyle name="Normal 4 13 2 5 2 5" xfId="14871"/>
    <cellStyle name="Normal 4 13 2 5 2 6" xfId="20790"/>
    <cellStyle name="Normal 4 13 2 5 2 7" xfId="32389"/>
    <cellStyle name="Normal 4 13 2 5 3" xfId="4217"/>
    <cellStyle name="Normal 4 13 2 5 3 2" xfId="7102"/>
    <cellStyle name="Normal 4 13 2 5 3 2 2" xfId="12902"/>
    <cellStyle name="Normal 4 13 2 5 3 2 2 2" xfId="30420"/>
    <cellStyle name="Normal 4 13 2 5 3 2 2 3" xfId="42020"/>
    <cellStyle name="Normal 4 13 2 5 3 2 3" xfId="18702"/>
    <cellStyle name="Normal 4 13 2 5 3 2 4" xfId="24620"/>
    <cellStyle name="Normal 4 13 2 5 3 2 5" xfId="36220"/>
    <cellStyle name="Normal 4 13 2 5 3 3" xfId="10017"/>
    <cellStyle name="Normal 4 13 2 5 3 3 2" xfId="27535"/>
    <cellStyle name="Normal 4 13 2 5 3 3 3" xfId="39135"/>
    <cellStyle name="Normal 4 13 2 5 3 4" xfId="15817"/>
    <cellStyle name="Normal 4 13 2 5 3 5" xfId="21735"/>
    <cellStyle name="Normal 4 13 2 5 3 6" xfId="33335"/>
    <cellStyle name="Normal 4 13 2 5 4" xfId="5779"/>
    <cellStyle name="Normal 4 13 2 5 4 2" xfId="11579"/>
    <cellStyle name="Normal 4 13 2 5 4 2 2" xfId="29097"/>
    <cellStyle name="Normal 4 13 2 5 4 2 3" xfId="40697"/>
    <cellStyle name="Normal 4 13 2 5 4 3" xfId="17379"/>
    <cellStyle name="Normal 4 13 2 5 4 4" xfId="23297"/>
    <cellStyle name="Normal 4 13 2 5 4 5" xfId="34897"/>
    <cellStyle name="Normal 4 13 2 5 5" xfId="8694"/>
    <cellStyle name="Normal 4 13 2 5 5 2" xfId="26212"/>
    <cellStyle name="Normal 4 13 2 5 5 3" xfId="37812"/>
    <cellStyle name="Normal 4 13 2 5 6" xfId="14494"/>
    <cellStyle name="Normal 4 13 2 5 7" xfId="20413"/>
    <cellStyle name="Normal 4 13 2 5 8" xfId="32012"/>
    <cellStyle name="Normal 4 13 2 6" xfId="2913"/>
    <cellStyle name="Normal 4 13 2 6 2" xfId="3231"/>
    <cellStyle name="Normal 4 13 2 6 2 2" xfId="4595"/>
    <cellStyle name="Normal 4 13 2 6 2 2 2" xfId="7480"/>
    <cellStyle name="Normal 4 13 2 6 2 2 2 2" xfId="13280"/>
    <cellStyle name="Normal 4 13 2 6 2 2 2 2 2" xfId="30798"/>
    <cellStyle name="Normal 4 13 2 6 2 2 2 2 3" xfId="42398"/>
    <cellStyle name="Normal 4 13 2 6 2 2 2 3" xfId="19080"/>
    <cellStyle name="Normal 4 13 2 6 2 2 2 4" xfId="24998"/>
    <cellStyle name="Normal 4 13 2 6 2 2 2 5" xfId="36598"/>
    <cellStyle name="Normal 4 13 2 6 2 2 3" xfId="10395"/>
    <cellStyle name="Normal 4 13 2 6 2 2 3 2" xfId="27913"/>
    <cellStyle name="Normal 4 13 2 6 2 2 3 3" xfId="39513"/>
    <cellStyle name="Normal 4 13 2 6 2 2 4" xfId="16195"/>
    <cellStyle name="Normal 4 13 2 6 2 2 5" xfId="22113"/>
    <cellStyle name="Normal 4 13 2 6 2 2 6" xfId="33713"/>
    <cellStyle name="Normal 4 13 2 6 2 3" xfId="6157"/>
    <cellStyle name="Normal 4 13 2 6 2 3 2" xfId="11957"/>
    <cellStyle name="Normal 4 13 2 6 2 3 2 2" xfId="29475"/>
    <cellStyle name="Normal 4 13 2 6 2 3 2 3" xfId="41075"/>
    <cellStyle name="Normal 4 13 2 6 2 3 3" xfId="17757"/>
    <cellStyle name="Normal 4 13 2 6 2 3 4" xfId="23675"/>
    <cellStyle name="Normal 4 13 2 6 2 3 5" xfId="35275"/>
    <cellStyle name="Normal 4 13 2 6 2 4" xfId="9072"/>
    <cellStyle name="Normal 4 13 2 6 2 4 2" xfId="26590"/>
    <cellStyle name="Normal 4 13 2 6 2 4 3" xfId="38190"/>
    <cellStyle name="Normal 4 13 2 6 2 5" xfId="14872"/>
    <cellStyle name="Normal 4 13 2 6 2 6" xfId="20791"/>
    <cellStyle name="Normal 4 13 2 6 2 7" xfId="32390"/>
    <cellStyle name="Normal 4 13 2 6 3" xfId="4277"/>
    <cellStyle name="Normal 4 13 2 6 3 2" xfId="7162"/>
    <cellStyle name="Normal 4 13 2 6 3 2 2" xfId="12962"/>
    <cellStyle name="Normal 4 13 2 6 3 2 2 2" xfId="30480"/>
    <cellStyle name="Normal 4 13 2 6 3 2 2 3" xfId="42080"/>
    <cellStyle name="Normal 4 13 2 6 3 2 3" xfId="18762"/>
    <cellStyle name="Normal 4 13 2 6 3 2 4" xfId="24680"/>
    <cellStyle name="Normal 4 13 2 6 3 2 5" xfId="36280"/>
    <cellStyle name="Normal 4 13 2 6 3 3" xfId="10077"/>
    <cellStyle name="Normal 4 13 2 6 3 3 2" xfId="27595"/>
    <cellStyle name="Normal 4 13 2 6 3 3 3" xfId="39195"/>
    <cellStyle name="Normal 4 13 2 6 3 4" xfId="15877"/>
    <cellStyle name="Normal 4 13 2 6 3 5" xfId="21795"/>
    <cellStyle name="Normal 4 13 2 6 3 6" xfId="33395"/>
    <cellStyle name="Normal 4 13 2 6 4" xfId="5839"/>
    <cellStyle name="Normal 4 13 2 6 4 2" xfId="11639"/>
    <cellStyle name="Normal 4 13 2 6 4 2 2" xfId="29157"/>
    <cellStyle name="Normal 4 13 2 6 4 2 3" xfId="40757"/>
    <cellStyle name="Normal 4 13 2 6 4 3" xfId="17439"/>
    <cellStyle name="Normal 4 13 2 6 4 4" xfId="23357"/>
    <cellStyle name="Normal 4 13 2 6 4 5" xfId="34957"/>
    <cellStyle name="Normal 4 13 2 6 5" xfId="8754"/>
    <cellStyle name="Normal 4 13 2 6 5 2" xfId="26272"/>
    <cellStyle name="Normal 4 13 2 6 5 3" xfId="37872"/>
    <cellStyle name="Normal 4 13 2 6 6" xfId="14554"/>
    <cellStyle name="Normal 4 13 2 6 7" xfId="20473"/>
    <cellStyle name="Normal 4 13 2 6 8" xfId="32072"/>
    <cellStyle name="Normal 4 13 2 7" xfId="2973"/>
    <cellStyle name="Normal 4 13 2 7 2" xfId="3232"/>
    <cellStyle name="Normal 4 13 2 7 2 2" xfId="4596"/>
    <cellStyle name="Normal 4 13 2 7 2 2 2" xfId="7481"/>
    <cellStyle name="Normal 4 13 2 7 2 2 2 2" xfId="13281"/>
    <cellStyle name="Normal 4 13 2 7 2 2 2 2 2" xfId="30799"/>
    <cellStyle name="Normal 4 13 2 7 2 2 2 2 3" xfId="42399"/>
    <cellStyle name="Normal 4 13 2 7 2 2 2 3" xfId="19081"/>
    <cellStyle name="Normal 4 13 2 7 2 2 2 4" xfId="24999"/>
    <cellStyle name="Normal 4 13 2 7 2 2 2 5" xfId="36599"/>
    <cellStyle name="Normal 4 13 2 7 2 2 3" xfId="10396"/>
    <cellStyle name="Normal 4 13 2 7 2 2 3 2" xfId="27914"/>
    <cellStyle name="Normal 4 13 2 7 2 2 3 3" xfId="39514"/>
    <cellStyle name="Normal 4 13 2 7 2 2 4" xfId="16196"/>
    <cellStyle name="Normal 4 13 2 7 2 2 5" xfId="22114"/>
    <cellStyle name="Normal 4 13 2 7 2 2 6" xfId="33714"/>
    <cellStyle name="Normal 4 13 2 7 2 3" xfId="6158"/>
    <cellStyle name="Normal 4 13 2 7 2 3 2" xfId="11958"/>
    <cellStyle name="Normal 4 13 2 7 2 3 2 2" xfId="29476"/>
    <cellStyle name="Normal 4 13 2 7 2 3 2 3" xfId="41076"/>
    <cellStyle name="Normal 4 13 2 7 2 3 3" xfId="17758"/>
    <cellStyle name="Normal 4 13 2 7 2 3 4" xfId="23676"/>
    <cellStyle name="Normal 4 13 2 7 2 3 5" xfId="35276"/>
    <cellStyle name="Normal 4 13 2 7 2 4" xfId="9073"/>
    <cellStyle name="Normal 4 13 2 7 2 4 2" xfId="26591"/>
    <cellStyle name="Normal 4 13 2 7 2 4 3" xfId="38191"/>
    <cellStyle name="Normal 4 13 2 7 2 5" xfId="14873"/>
    <cellStyle name="Normal 4 13 2 7 2 6" xfId="20792"/>
    <cellStyle name="Normal 4 13 2 7 2 7" xfId="32391"/>
    <cellStyle name="Normal 4 13 2 7 3" xfId="4337"/>
    <cellStyle name="Normal 4 13 2 7 3 2" xfId="7222"/>
    <cellStyle name="Normal 4 13 2 7 3 2 2" xfId="13022"/>
    <cellStyle name="Normal 4 13 2 7 3 2 2 2" xfId="30540"/>
    <cellStyle name="Normal 4 13 2 7 3 2 2 3" xfId="42140"/>
    <cellStyle name="Normal 4 13 2 7 3 2 3" xfId="18822"/>
    <cellStyle name="Normal 4 13 2 7 3 2 4" xfId="24740"/>
    <cellStyle name="Normal 4 13 2 7 3 2 5" xfId="36340"/>
    <cellStyle name="Normal 4 13 2 7 3 3" xfId="10137"/>
    <cellStyle name="Normal 4 13 2 7 3 3 2" xfId="27655"/>
    <cellStyle name="Normal 4 13 2 7 3 3 3" xfId="39255"/>
    <cellStyle name="Normal 4 13 2 7 3 4" xfId="15937"/>
    <cellStyle name="Normal 4 13 2 7 3 5" xfId="21855"/>
    <cellStyle name="Normal 4 13 2 7 3 6" xfId="33455"/>
    <cellStyle name="Normal 4 13 2 7 4" xfId="5899"/>
    <cellStyle name="Normal 4 13 2 7 4 2" xfId="11699"/>
    <cellStyle name="Normal 4 13 2 7 4 2 2" xfId="29217"/>
    <cellStyle name="Normal 4 13 2 7 4 2 3" xfId="40817"/>
    <cellStyle name="Normal 4 13 2 7 4 3" xfId="17499"/>
    <cellStyle name="Normal 4 13 2 7 4 4" xfId="23417"/>
    <cellStyle name="Normal 4 13 2 7 4 5" xfId="35017"/>
    <cellStyle name="Normal 4 13 2 7 5" xfId="8814"/>
    <cellStyle name="Normal 4 13 2 7 5 2" xfId="26332"/>
    <cellStyle name="Normal 4 13 2 7 5 3" xfId="37932"/>
    <cellStyle name="Normal 4 13 2 7 6" xfId="14614"/>
    <cellStyle name="Normal 4 13 2 7 7" xfId="20533"/>
    <cellStyle name="Normal 4 13 2 7 8" xfId="32132"/>
    <cellStyle name="Normal 4 13 2 8" xfId="3093"/>
    <cellStyle name="Normal 4 13 2 8 2" xfId="3233"/>
    <cellStyle name="Normal 4 13 2 8 2 2" xfId="4597"/>
    <cellStyle name="Normal 4 13 2 8 2 2 2" xfId="7482"/>
    <cellStyle name="Normal 4 13 2 8 2 2 2 2" xfId="13282"/>
    <cellStyle name="Normal 4 13 2 8 2 2 2 2 2" xfId="30800"/>
    <cellStyle name="Normal 4 13 2 8 2 2 2 2 3" xfId="42400"/>
    <cellStyle name="Normal 4 13 2 8 2 2 2 3" xfId="19082"/>
    <cellStyle name="Normal 4 13 2 8 2 2 2 4" xfId="25000"/>
    <cellStyle name="Normal 4 13 2 8 2 2 2 5" xfId="36600"/>
    <cellStyle name="Normal 4 13 2 8 2 2 3" xfId="10397"/>
    <cellStyle name="Normal 4 13 2 8 2 2 3 2" xfId="27915"/>
    <cellStyle name="Normal 4 13 2 8 2 2 3 3" xfId="39515"/>
    <cellStyle name="Normal 4 13 2 8 2 2 4" xfId="16197"/>
    <cellStyle name="Normal 4 13 2 8 2 2 5" xfId="22115"/>
    <cellStyle name="Normal 4 13 2 8 2 2 6" xfId="33715"/>
    <cellStyle name="Normal 4 13 2 8 2 3" xfId="6159"/>
    <cellStyle name="Normal 4 13 2 8 2 3 2" xfId="11959"/>
    <cellStyle name="Normal 4 13 2 8 2 3 2 2" xfId="29477"/>
    <cellStyle name="Normal 4 13 2 8 2 3 2 3" xfId="41077"/>
    <cellStyle name="Normal 4 13 2 8 2 3 3" xfId="17759"/>
    <cellStyle name="Normal 4 13 2 8 2 3 4" xfId="23677"/>
    <cellStyle name="Normal 4 13 2 8 2 3 5" xfId="35277"/>
    <cellStyle name="Normal 4 13 2 8 2 4" xfId="9074"/>
    <cellStyle name="Normal 4 13 2 8 2 4 2" xfId="26592"/>
    <cellStyle name="Normal 4 13 2 8 2 4 3" xfId="38192"/>
    <cellStyle name="Normal 4 13 2 8 2 5" xfId="14874"/>
    <cellStyle name="Normal 4 13 2 8 2 6" xfId="20793"/>
    <cellStyle name="Normal 4 13 2 8 2 7" xfId="32392"/>
    <cellStyle name="Normal 4 13 2 8 3" xfId="4457"/>
    <cellStyle name="Normal 4 13 2 8 3 2" xfId="7342"/>
    <cellStyle name="Normal 4 13 2 8 3 2 2" xfId="13142"/>
    <cellStyle name="Normal 4 13 2 8 3 2 2 2" xfId="30660"/>
    <cellStyle name="Normal 4 13 2 8 3 2 2 3" xfId="42260"/>
    <cellStyle name="Normal 4 13 2 8 3 2 3" xfId="18942"/>
    <cellStyle name="Normal 4 13 2 8 3 2 4" xfId="24860"/>
    <cellStyle name="Normal 4 13 2 8 3 2 5" xfId="36460"/>
    <cellStyle name="Normal 4 13 2 8 3 3" xfId="10257"/>
    <cellStyle name="Normal 4 13 2 8 3 3 2" xfId="27775"/>
    <cellStyle name="Normal 4 13 2 8 3 3 3" xfId="39375"/>
    <cellStyle name="Normal 4 13 2 8 3 4" xfId="16057"/>
    <cellStyle name="Normal 4 13 2 8 3 5" xfId="21975"/>
    <cellStyle name="Normal 4 13 2 8 3 6" xfId="33575"/>
    <cellStyle name="Normal 4 13 2 8 4" xfId="6019"/>
    <cellStyle name="Normal 4 13 2 8 4 2" xfId="11819"/>
    <cellStyle name="Normal 4 13 2 8 4 2 2" xfId="29337"/>
    <cellStyle name="Normal 4 13 2 8 4 2 3" xfId="40937"/>
    <cellStyle name="Normal 4 13 2 8 4 3" xfId="17619"/>
    <cellStyle name="Normal 4 13 2 8 4 4" xfId="23537"/>
    <cellStyle name="Normal 4 13 2 8 4 5" xfId="35137"/>
    <cellStyle name="Normal 4 13 2 8 5" xfId="8934"/>
    <cellStyle name="Normal 4 13 2 8 5 2" xfId="26452"/>
    <cellStyle name="Normal 4 13 2 8 5 3" xfId="38052"/>
    <cellStyle name="Normal 4 13 2 8 6" xfId="14734"/>
    <cellStyle name="Normal 4 13 2 8 7" xfId="20653"/>
    <cellStyle name="Normal 4 13 2 8 8" xfId="32252"/>
    <cellStyle name="Normal 4 13 2 9" xfId="3153"/>
    <cellStyle name="Normal 4 13 2 9 2" xfId="3234"/>
    <cellStyle name="Normal 4 13 2 9 2 2" xfId="4598"/>
    <cellStyle name="Normal 4 13 2 9 2 2 2" xfId="7483"/>
    <cellStyle name="Normal 4 13 2 9 2 2 2 2" xfId="13283"/>
    <cellStyle name="Normal 4 13 2 9 2 2 2 2 2" xfId="30801"/>
    <cellStyle name="Normal 4 13 2 9 2 2 2 2 3" xfId="42401"/>
    <cellStyle name="Normal 4 13 2 9 2 2 2 3" xfId="19083"/>
    <cellStyle name="Normal 4 13 2 9 2 2 2 4" xfId="25001"/>
    <cellStyle name="Normal 4 13 2 9 2 2 2 5" xfId="36601"/>
    <cellStyle name="Normal 4 13 2 9 2 2 3" xfId="10398"/>
    <cellStyle name="Normal 4 13 2 9 2 2 3 2" xfId="27916"/>
    <cellStyle name="Normal 4 13 2 9 2 2 3 3" xfId="39516"/>
    <cellStyle name="Normal 4 13 2 9 2 2 4" xfId="16198"/>
    <cellStyle name="Normal 4 13 2 9 2 2 5" xfId="22116"/>
    <cellStyle name="Normal 4 13 2 9 2 2 6" xfId="33716"/>
    <cellStyle name="Normal 4 13 2 9 2 3" xfId="6160"/>
    <cellStyle name="Normal 4 13 2 9 2 3 2" xfId="11960"/>
    <cellStyle name="Normal 4 13 2 9 2 3 2 2" xfId="29478"/>
    <cellStyle name="Normal 4 13 2 9 2 3 2 3" xfId="41078"/>
    <cellStyle name="Normal 4 13 2 9 2 3 3" xfId="17760"/>
    <cellStyle name="Normal 4 13 2 9 2 3 4" xfId="23678"/>
    <cellStyle name="Normal 4 13 2 9 2 3 5" xfId="35278"/>
    <cellStyle name="Normal 4 13 2 9 2 4" xfId="9075"/>
    <cellStyle name="Normal 4 13 2 9 2 4 2" xfId="26593"/>
    <cellStyle name="Normal 4 13 2 9 2 4 3" xfId="38193"/>
    <cellStyle name="Normal 4 13 2 9 2 5" xfId="14875"/>
    <cellStyle name="Normal 4 13 2 9 2 6" xfId="20794"/>
    <cellStyle name="Normal 4 13 2 9 2 7" xfId="32393"/>
    <cellStyle name="Normal 4 13 2 9 3" xfId="4517"/>
    <cellStyle name="Normal 4 13 2 9 3 2" xfId="7402"/>
    <cellStyle name="Normal 4 13 2 9 3 2 2" xfId="13202"/>
    <cellStyle name="Normal 4 13 2 9 3 2 2 2" xfId="30720"/>
    <cellStyle name="Normal 4 13 2 9 3 2 2 3" xfId="42320"/>
    <cellStyle name="Normal 4 13 2 9 3 2 3" xfId="19002"/>
    <cellStyle name="Normal 4 13 2 9 3 2 4" xfId="24920"/>
    <cellStyle name="Normal 4 13 2 9 3 2 5" xfId="36520"/>
    <cellStyle name="Normal 4 13 2 9 3 3" xfId="10317"/>
    <cellStyle name="Normal 4 13 2 9 3 3 2" xfId="27835"/>
    <cellStyle name="Normal 4 13 2 9 3 3 3" xfId="39435"/>
    <cellStyle name="Normal 4 13 2 9 3 4" xfId="16117"/>
    <cellStyle name="Normal 4 13 2 9 3 5" xfId="22035"/>
    <cellStyle name="Normal 4 13 2 9 3 6" xfId="33635"/>
    <cellStyle name="Normal 4 13 2 9 4" xfId="6079"/>
    <cellStyle name="Normal 4 13 2 9 4 2" xfId="11879"/>
    <cellStyle name="Normal 4 13 2 9 4 2 2" xfId="29397"/>
    <cellStyle name="Normal 4 13 2 9 4 2 3" xfId="40997"/>
    <cellStyle name="Normal 4 13 2 9 4 3" xfId="17679"/>
    <cellStyle name="Normal 4 13 2 9 4 4" xfId="23597"/>
    <cellStyle name="Normal 4 13 2 9 4 5" xfId="35197"/>
    <cellStyle name="Normal 4 13 2 9 5" xfId="8994"/>
    <cellStyle name="Normal 4 13 2 9 5 2" xfId="26512"/>
    <cellStyle name="Normal 4 13 2 9 5 3" xfId="38112"/>
    <cellStyle name="Normal 4 13 2 9 6" xfId="14794"/>
    <cellStyle name="Normal 4 13 2 9 7" xfId="20713"/>
    <cellStyle name="Normal 4 13 2 9 8" xfId="32312"/>
    <cellStyle name="Normal 4 13 20" xfId="5397"/>
    <cellStyle name="Normal 4 13 20 2" xfId="8282"/>
    <cellStyle name="Normal 4 13 20 2 2" xfId="14082"/>
    <cellStyle name="Normal 4 13 20 2 2 2" xfId="31600"/>
    <cellStyle name="Normal 4 13 20 2 2 3" xfId="43200"/>
    <cellStyle name="Normal 4 13 20 2 3" xfId="19882"/>
    <cellStyle name="Normal 4 13 20 2 4" xfId="25800"/>
    <cellStyle name="Normal 4 13 20 2 5" xfId="37400"/>
    <cellStyle name="Normal 4 13 20 3" xfId="11197"/>
    <cellStyle name="Normal 4 13 20 3 2" xfId="28715"/>
    <cellStyle name="Normal 4 13 20 3 3" xfId="40315"/>
    <cellStyle name="Normal 4 13 20 4" xfId="16997"/>
    <cellStyle name="Normal 4 13 20 5" xfId="22915"/>
    <cellStyle name="Normal 4 13 20 6" xfId="34515"/>
    <cellStyle name="Normal 4 13 21" xfId="5478"/>
    <cellStyle name="Normal 4 13 21 2" xfId="11278"/>
    <cellStyle name="Normal 4 13 21 2 2" xfId="28796"/>
    <cellStyle name="Normal 4 13 21 2 3" xfId="40396"/>
    <cellStyle name="Normal 4 13 21 3" xfId="17078"/>
    <cellStyle name="Normal 4 13 21 4" xfId="22996"/>
    <cellStyle name="Normal 4 13 21 5" xfId="34596"/>
    <cellStyle name="Normal 4 13 22" xfId="8363"/>
    <cellStyle name="Normal 4 13 22 2" xfId="14163"/>
    <cellStyle name="Normal 4 13 22 2 2" xfId="31681"/>
    <cellStyle name="Normal 4 13 22 2 3" xfId="43281"/>
    <cellStyle name="Normal 4 13 22 3" xfId="19963"/>
    <cellStyle name="Normal 4 13 22 4" xfId="25881"/>
    <cellStyle name="Normal 4 13 22 5" xfId="37481"/>
    <cellStyle name="Normal 4 13 23" xfId="8393"/>
    <cellStyle name="Normal 4 13 23 2" xfId="25911"/>
    <cellStyle name="Normal 4 13 23 3" xfId="37511"/>
    <cellStyle name="Normal 4 13 24" xfId="14176"/>
    <cellStyle name="Normal 4 13 25" xfId="19972"/>
    <cellStyle name="Normal 4 13 26" xfId="20031"/>
    <cellStyle name="Normal 4 13 27" xfId="20098"/>
    <cellStyle name="Normal 4 13 28" xfId="31711"/>
    <cellStyle name="Normal 4 13 3" xfId="2562"/>
    <cellStyle name="Normal 4 13 3 2" xfId="3235"/>
    <cellStyle name="Normal 4 13 3 2 2" xfId="4599"/>
    <cellStyle name="Normal 4 13 3 2 2 2" xfId="7484"/>
    <cellStyle name="Normal 4 13 3 2 2 2 2" xfId="13284"/>
    <cellStyle name="Normal 4 13 3 2 2 2 2 2" xfId="30802"/>
    <cellStyle name="Normal 4 13 3 2 2 2 2 3" xfId="42402"/>
    <cellStyle name="Normal 4 13 3 2 2 2 3" xfId="19084"/>
    <cellStyle name="Normal 4 13 3 2 2 2 4" xfId="25002"/>
    <cellStyle name="Normal 4 13 3 2 2 2 5" xfId="36602"/>
    <cellStyle name="Normal 4 13 3 2 2 3" xfId="10399"/>
    <cellStyle name="Normal 4 13 3 2 2 3 2" xfId="27917"/>
    <cellStyle name="Normal 4 13 3 2 2 3 3" xfId="39517"/>
    <cellStyle name="Normal 4 13 3 2 2 4" xfId="16199"/>
    <cellStyle name="Normal 4 13 3 2 2 5" xfId="22117"/>
    <cellStyle name="Normal 4 13 3 2 2 6" xfId="33717"/>
    <cellStyle name="Normal 4 13 3 2 3" xfId="6161"/>
    <cellStyle name="Normal 4 13 3 2 3 2" xfId="11961"/>
    <cellStyle name="Normal 4 13 3 2 3 2 2" xfId="29479"/>
    <cellStyle name="Normal 4 13 3 2 3 2 3" xfId="41079"/>
    <cellStyle name="Normal 4 13 3 2 3 3" xfId="17761"/>
    <cellStyle name="Normal 4 13 3 2 3 4" xfId="23679"/>
    <cellStyle name="Normal 4 13 3 2 3 5" xfId="35279"/>
    <cellStyle name="Normal 4 13 3 2 4" xfId="9076"/>
    <cellStyle name="Normal 4 13 3 2 4 2" xfId="26594"/>
    <cellStyle name="Normal 4 13 3 2 4 3" xfId="38194"/>
    <cellStyle name="Normal 4 13 3 2 5" xfId="14876"/>
    <cellStyle name="Normal 4 13 3 2 6" xfId="20795"/>
    <cellStyle name="Normal 4 13 3 2 7" xfId="32394"/>
    <cellStyle name="Normal 4 13 3 3" xfId="3925"/>
    <cellStyle name="Normal 4 13 3 3 2" xfId="6810"/>
    <cellStyle name="Normal 4 13 3 3 2 2" xfId="12610"/>
    <cellStyle name="Normal 4 13 3 3 2 2 2" xfId="30128"/>
    <cellStyle name="Normal 4 13 3 3 2 2 3" xfId="41728"/>
    <cellStyle name="Normal 4 13 3 3 2 3" xfId="18410"/>
    <cellStyle name="Normal 4 13 3 3 2 4" xfId="24328"/>
    <cellStyle name="Normal 4 13 3 3 2 5" xfId="35928"/>
    <cellStyle name="Normal 4 13 3 3 3" xfId="9725"/>
    <cellStyle name="Normal 4 13 3 3 3 2" xfId="27243"/>
    <cellStyle name="Normal 4 13 3 3 3 3" xfId="38843"/>
    <cellStyle name="Normal 4 13 3 3 4" xfId="15525"/>
    <cellStyle name="Normal 4 13 3 3 5" xfId="21443"/>
    <cellStyle name="Normal 4 13 3 3 6" xfId="33043"/>
    <cellStyle name="Normal 4 13 3 4" xfId="5487"/>
    <cellStyle name="Normal 4 13 3 4 2" xfId="11287"/>
    <cellStyle name="Normal 4 13 3 4 2 2" xfId="28805"/>
    <cellStyle name="Normal 4 13 3 4 2 3" xfId="40405"/>
    <cellStyle name="Normal 4 13 3 4 3" xfId="17087"/>
    <cellStyle name="Normal 4 13 3 4 4" xfId="23005"/>
    <cellStyle name="Normal 4 13 3 4 5" xfId="34605"/>
    <cellStyle name="Normal 4 13 3 5" xfId="8402"/>
    <cellStyle name="Normal 4 13 3 5 2" xfId="25920"/>
    <cellStyle name="Normal 4 13 3 5 3" xfId="37520"/>
    <cellStyle name="Normal 4 13 3 6" xfId="14243"/>
    <cellStyle name="Normal 4 13 3 7" xfId="20085"/>
    <cellStyle name="Normal 4 13 3 8" xfId="31720"/>
    <cellStyle name="Normal 4 13 4" xfId="2622"/>
    <cellStyle name="Normal 4 13 4 2" xfId="3236"/>
    <cellStyle name="Normal 4 13 4 2 2" xfId="4600"/>
    <cellStyle name="Normal 4 13 4 2 2 2" xfId="7485"/>
    <cellStyle name="Normal 4 13 4 2 2 2 2" xfId="13285"/>
    <cellStyle name="Normal 4 13 4 2 2 2 2 2" xfId="30803"/>
    <cellStyle name="Normal 4 13 4 2 2 2 2 3" xfId="42403"/>
    <cellStyle name="Normal 4 13 4 2 2 2 3" xfId="19085"/>
    <cellStyle name="Normal 4 13 4 2 2 2 4" xfId="25003"/>
    <cellStyle name="Normal 4 13 4 2 2 2 5" xfId="36603"/>
    <cellStyle name="Normal 4 13 4 2 2 3" xfId="10400"/>
    <cellStyle name="Normal 4 13 4 2 2 3 2" xfId="27918"/>
    <cellStyle name="Normal 4 13 4 2 2 3 3" xfId="39518"/>
    <cellStyle name="Normal 4 13 4 2 2 4" xfId="16200"/>
    <cellStyle name="Normal 4 13 4 2 2 5" xfId="22118"/>
    <cellStyle name="Normal 4 13 4 2 2 6" xfId="33718"/>
    <cellStyle name="Normal 4 13 4 2 3" xfId="6162"/>
    <cellStyle name="Normal 4 13 4 2 3 2" xfId="11962"/>
    <cellStyle name="Normal 4 13 4 2 3 2 2" xfId="29480"/>
    <cellStyle name="Normal 4 13 4 2 3 2 3" xfId="41080"/>
    <cellStyle name="Normal 4 13 4 2 3 3" xfId="17762"/>
    <cellStyle name="Normal 4 13 4 2 3 4" xfId="23680"/>
    <cellStyle name="Normal 4 13 4 2 3 5" xfId="35280"/>
    <cellStyle name="Normal 4 13 4 2 4" xfId="9077"/>
    <cellStyle name="Normal 4 13 4 2 4 2" xfId="26595"/>
    <cellStyle name="Normal 4 13 4 2 4 3" xfId="38195"/>
    <cellStyle name="Normal 4 13 4 2 5" xfId="14877"/>
    <cellStyle name="Normal 4 13 4 2 6" xfId="20796"/>
    <cellStyle name="Normal 4 13 4 2 7" xfId="32395"/>
    <cellStyle name="Normal 4 13 4 3" xfId="3986"/>
    <cellStyle name="Normal 4 13 4 3 2" xfId="6871"/>
    <cellStyle name="Normal 4 13 4 3 2 2" xfId="12671"/>
    <cellStyle name="Normal 4 13 4 3 2 2 2" xfId="30189"/>
    <cellStyle name="Normal 4 13 4 3 2 2 3" xfId="41789"/>
    <cellStyle name="Normal 4 13 4 3 2 3" xfId="18471"/>
    <cellStyle name="Normal 4 13 4 3 2 4" xfId="24389"/>
    <cellStyle name="Normal 4 13 4 3 2 5" xfId="35989"/>
    <cellStyle name="Normal 4 13 4 3 3" xfId="9786"/>
    <cellStyle name="Normal 4 13 4 3 3 2" xfId="27304"/>
    <cellStyle name="Normal 4 13 4 3 3 3" xfId="38904"/>
    <cellStyle name="Normal 4 13 4 3 4" xfId="15586"/>
    <cellStyle name="Normal 4 13 4 3 5" xfId="21504"/>
    <cellStyle name="Normal 4 13 4 3 6" xfId="33104"/>
    <cellStyle name="Normal 4 13 4 4" xfId="5548"/>
    <cellStyle name="Normal 4 13 4 4 2" xfId="11348"/>
    <cellStyle name="Normal 4 13 4 4 2 2" xfId="28866"/>
    <cellStyle name="Normal 4 13 4 4 2 3" xfId="40466"/>
    <cellStyle name="Normal 4 13 4 4 3" xfId="17148"/>
    <cellStyle name="Normal 4 13 4 4 4" xfId="23066"/>
    <cellStyle name="Normal 4 13 4 4 5" xfId="34666"/>
    <cellStyle name="Normal 4 13 4 5" xfId="8463"/>
    <cellStyle name="Normal 4 13 4 5 2" xfId="25981"/>
    <cellStyle name="Normal 4 13 4 5 3" xfId="37581"/>
    <cellStyle name="Normal 4 13 4 6" xfId="14263"/>
    <cellStyle name="Normal 4 13 4 7" xfId="20182"/>
    <cellStyle name="Normal 4 13 4 8" xfId="31781"/>
    <cellStyle name="Normal 4 13 5" xfId="2682"/>
    <cellStyle name="Normal 4 13 5 2" xfId="3237"/>
    <cellStyle name="Normal 4 13 5 2 2" xfId="4601"/>
    <cellStyle name="Normal 4 13 5 2 2 2" xfId="7486"/>
    <cellStyle name="Normal 4 13 5 2 2 2 2" xfId="13286"/>
    <cellStyle name="Normal 4 13 5 2 2 2 2 2" xfId="30804"/>
    <cellStyle name="Normal 4 13 5 2 2 2 2 3" xfId="42404"/>
    <cellStyle name="Normal 4 13 5 2 2 2 3" xfId="19086"/>
    <cellStyle name="Normal 4 13 5 2 2 2 4" xfId="25004"/>
    <cellStyle name="Normal 4 13 5 2 2 2 5" xfId="36604"/>
    <cellStyle name="Normal 4 13 5 2 2 3" xfId="10401"/>
    <cellStyle name="Normal 4 13 5 2 2 3 2" xfId="27919"/>
    <cellStyle name="Normal 4 13 5 2 2 3 3" xfId="39519"/>
    <cellStyle name="Normal 4 13 5 2 2 4" xfId="16201"/>
    <cellStyle name="Normal 4 13 5 2 2 5" xfId="22119"/>
    <cellStyle name="Normal 4 13 5 2 2 6" xfId="33719"/>
    <cellStyle name="Normal 4 13 5 2 3" xfId="6163"/>
    <cellStyle name="Normal 4 13 5 2 3 2" xfId="11963"/>
    <cellStyle name="Normal 4 13 5 2 3 2 2" xfId="29481"/>
    <cellStyle name="Normal 4 13 5 2 3 2 3" xfId="41081"/>
    <cellStyle name="Normal 4 13 5 2 3 3" xfId="17763"/>
    <cellStyle name="Normal 4 13 5 2 3 4" xfId="23681"/>
    <cellStyle name="Normal 4 13 5 2 3 5" xfId="35281"/>
    <cellStyle name="Normal 4 13 5 2 4" xfId="9078"/>
    <cellStyle name="Normal 4 13 5 2 4 2" xfId="26596"/>
    <cellStyle name="Normal 4 13 5 2 4 3" xfId="38196"/>
    <cellStyle name="Normal 4 13 5 2 5" xfId="14878"/>
    <cellStyle name="Normal 4 13 5 2 6" xfId="20797"/>
    <cellStyle name="Normal 4 13 5 2 7" xfId="32396"/>
    <cellStyle name="Normal 4 13 5 3" xfId="4046"/>
    <cellStyle name="Normal 4 13 5 3 2" xfId="6931"/>
    <cellStyle name="Normal 4 13 5 3 2 2" xfId="12731"/>
    <cellStyle name="Normal 4 13 5 3 2 2 2" xfId="30249"/>
    <cellStyle name="Normal 4 13 5 3 2 2 3" xfId="41849"/>
    <cellStyle name="Normal 4 13 5 3 2 3" xfId="18531"/>
    <cellStyle name="Normal 4 13 5 3 2 4" xfId="24449"/>
    <cellStyle name="Normal 4 13 5 3 2 5" xfId="36049"/>
    <cellStyle name="Normal 4 13 5 3 3" xfId="9846"/>
    <cellStyle name="Normal 4 13 5 3 3 2" xfId="27364"/>
    <cellStyle name="Normal 4 13 5 3 3 3" xfId="38964"/>
    <cellStyle name="Normal 4 13 5 3 4" xfId="15646"/>
    <cellStyle name="Normal 4 13 5 3 5" xfId="21564"/>
    <cellStyle name="Normal 4 13 5 3 6" xfId="33164"/>
    <cellStyle name="Normal 4 13 5 4" xfId="5608"/>
    <cellStyle name="Normal 4 13 5 4 2" xfId="11408"/>
    <cellStyle name="Normal 4 13 5 4 2 2" xfId="28926"/>
    <cellStyle name="Normal 4 13 5 4 2 3" xfId="40526"/>
    <cellStyle name="Normal 4 13 5 4 3" xfId="17208"/>
    <cellStyle name="Normal 4 13 5 4 4" xfId="23126"/>
    <cellStyle name="Normal 4 13 5 4 5" xfId="34726"/>
    <cellStyle name="Normal 4 13 5 5" xfId="8523"/>
    <cellStyle name="Normal 4 13 5 5 2" xfId="26041"/>
    <cellStyle name="Normal 4 13 5 5 3" xfId="37641"/>
    <cellStyle name="Normal 4 13 5 6" xfId="14323"/>
    <cellStyle name="Normal 4 13 5 7" xfId="20242"/>
    <cellStyle name="Normal 4 13 5 8" xfId="31841"/>
    <cellStyle name="Normal 4 13 6" xfId="2742"/>
    <cellStyle name="Normal 4 13 6 2" xfId="3238"/>
    <cellStyle name="Normal 4 13 6 2 2" xfId="4602"/>
    <cellStyle name="Normal 4 13 6 2 2 2" xfId="7487"/>
    <cellStyle name="Normal 4 13 6 2 2 2 2" xfId="13287"/>
    <cellStyle name="Normal 4 13 6 2 2 2 2 2" xfId="30805"/>
    <cellStyle name="Normal 4 13 6 2 2 2 2 3" xfId="42405"/>
    <cellStyle name="Normal 4 13 6 2 2 2 3" xfId="19087"/>
    <cellStyle name="Normal 4 13 6 2 2 2 4" xfId="25005"/>
    <cellStyle name="Normal 4 13 6 2 2 2 5" xfId="36605"/>
    <cellStyle name="Normal 4 13 6 2 2 3" xfId="10402"/>
    <cellStyle name="Normal 4 13 6 2 2 3 2" xfId="27920"/>
    <cellStyle name="Normal 4 13 6 2 2 3 3" xfId="39520"/>
    <cellStyle name="Normal 4 13 6 2 2 4" xfId="16202"/>
    <cellStyle name="Normal 4 13 6 2 2 5" xfId="22120"/>
    <cellStyle name="Normal 4 13 6 2 2 6" xfId="33720"/>
    <cellStyle name="Normal 4 13 6 2 3" xfId="6164"/>
    <cellStyle name="Normal 4 13 6 2 3 2" xfId="11964"/>
    <cellStyle name="Normal 4 13 6 2 3 2 2" xfId="29482"/>
    <cellStyle name="Normal 4 13 6 2 3 2 3" xfId="41082"/>
    <cellStyle name="Normal 4 13 6 2 3 3" xfId="17764"/>
    <cellStyle name="Normal 4 13 6 2 3 4" xfId="23682"/>
    <cellStyle name="Normal 4 13 6 2 3 5" xfId="35282"/>
    <cellStyle name="Normal 4 13 6 2 4" xfId="9079"/>
    <cellStyle name="Normal 4 13 6 2 4 2" xfId="26597"/>
    <cellStyle name="Normal 4 13 6 2 4 3" xfId="38197"/>
    <cellStyle name="Normal 4 13 6 2 5" xfId="14879"/>
    <cellStyle name="Normal 4 13 6 2 6" xfId="20798"/>
    <cellStyle name="Normal 4 13 6 2 7" xfId="32397"/>
    <cellStyle name="Normal 4 13 6 3" xfId="4106"/>
    <cellStyle name="Normal 4 13 6 3 2" xfId="6991"/>
    <cellStyle name="Normal 4 13 6 3 2 2" xfId="12791"/>
    <cellStyle name="Normal 4 13 6 3 2 2 2" xfId="30309"/>
    <cellStyle name="Normal 4 13 6 3 2 2 3" xfId="41909"/>
    <cellStyle name="Normal 4 13 6 3 2 3" xfId="18591"/>
    <cellStyle name="Normal 4 13 6 3 2 4" xfId="24509"/>
    <cellStyle name="Normal 4 13 6 3 2 5" xfId="36109"/>
    <cellStyle name="Normal 4 13 6 3 3" xfId="9906"/>
    <cellStyle name="Normal 4 13 6 3 3 2" xfId="27424"/>
    <cellStyle name="Normal 4 13 6 3 3 3" xfId="39024"/>
    <cellStyle name="Normal 4 13 6 3 4" xfId="15706"/>
    <cellStyle name="Normal 4 13 6 3 5" xfId="21624"/>
    <cellStyle name="Normal 4 13 6 3 6" xfId="33224"/>
    <cellStyle name="Normal 4 13 6 4" xfId="5668"/>
    <cellStyle name="Normal 4 13 6 4 2" xfId="11468"/>
    <cellStyle name="Normal 4 13 6 4 2 2" xfId="28986"/>
    <cellStyle name="Normal 4 13 6 4 2 3" xfId="40586"/>
    <cellStyle name="Normal 4 13 6 4 3" xfId="17268"/>
    <cellStyle name="Normal 4 13 6 4 4" xfId="23186"/>
    <cellStyle name="Normal 4 13 6 4 5" xfId="34786"/>
    <cellStyle name="Normal 4 13 6 5" xfId="8583"/>
    <cellStyle name="Normal 4 13 6 5 2" xfId="26101"/>
    <cellStyle name="Normal 4 13 6 5 3" xfId="37701"/>
    <cellStyle name="Normal 4 13 6 6" xfId="14383"/>
    <cellStyle name="Normal 4 13 6 7" xfId="20302"/>
    <cellStyle name="Normal 4 13 6 8" xfId="31901"/>
    <cellStyle name="Normal 4 13 7" xfId="2802"/>
    <cellStyle name="Normal 4 13 7 2" xfId="3239"/>
    <cellStyle name="Normal 4 13 7 2 2" xfId="4603"/>
    <cellStyle name="Normal 4 13 7 2 2 2" xfId="7488"/>
    <cellStyle name="Normal 4 13 7 2 2 2 2" xfId="13288"/>
    <cellStyle name="Normal 4 13 7 2 2 2 2 2" xfId="30806"/>
    <cellStyle name="Normal 4 13 7 2 2 2 2 3" xfId="42406"/>
    <cellStyle name="Normal 4 13 7 2 2 2 3" xfId="19088"/>
    <cellStyle name="Normal 4 13 7 2 2 2 4" xfId="25006"/>
    <cellStyle name="Normal 4 13 7 2 2 2 5" xfId="36606"/>
    <cellStyle name="Normal 4 13 7 2 2 3" xfId="10403"/>
    <cellStyle name="Normal 4 13 7 2 2 3 2" xfId="27921"/>
    <cellStyle name="Normal 4 13 7 2 2 3 3" xfId="39521"/>
    <cellStyle name="Normal 4 13 7 2 2 4" xfId="16203"/>
    <cellStyle name="Normal 4 13 7 2 2 5" xfId="22121"/>
    <cellStyle name="Normal 4 13 7 2 2 6" xfId="33721"/>
    <cellStyle name="Normal 4 13 7 2 3" xfId="6165"/>
    <cellStyle name="Normal 4 13 7 2 3 2" xfId="11965"/>
    <cellStyle name="Normal 4 13 7 2 3 2 2" xfId="29483"/>
    <cellStyle name="Normal 4 13 7 2 3 2 3" xfId="41083"/>
    <cellStyle name="Normal 4 13 7 2 3 3" xfId="17765"/>
    <cellStyle name="Normal 4 13 7 2 3 4" xfId="23683"/>
    <cellStyle name="Normal 4 13 7 2 3 5" xfId="35283"/>
    <cellStyle name="Normal 4 13 7 2 4" xfId="9080"/>
    <cellStyle name="Normal 4 13 7 2 4 2" xfId="26598"/>
    <cellStyle name="Normal 4 13 7 2 4 3" xfId="38198"/>
    <cellStyle name="Normal 4 13 7 2 5" xfId="14880"/>
    <cellStyle name="Normal 4 13 7 2 6" xfId="20799"/>
    <cellStyle name="Normal 4 13 7 2 7" xfId="32398"/>
    <cellStyle name="Normal 4 13 7 3" xfId="4166"/>
    <cellStyle name="Normal 4 13 7 3 2" xfId="7051"/>
    <cellStyle name="Normal 4 13 7 3 2 2" xfId="12851"/>
    <cellStyle name="Normal 4 13 7 3 2 2 2" xfId="30369"/>
    <cellStyle name="Normal 4 13 7 3 2 2 3" xfId="41969"/>
    <cellStyle name="Normal 4 13 7 3 2 3" xfId="18651"/>
    <cellStyle name="Normal 4 13 7 3 2 4" xfId="24569"/>
    <cellStyle name="Normal 4 13 7 3 2 5" xfId="36169"/>
    <cellStyle name="Normal 4 13 7 3 3" xfId="9966"/>
    <cellStyle name="Normal 4 13 7 3 3 2" xfId="27484"/>
    <cellStyle name="Normal 4 13 7 3 3 3" xfId="39084"/>
    <cellStyle name="Normal 4 13 7 3 4" xfId="15766"/>
    <cellStyle name="Normal 4 13 7 3 5" xfId="21684"/>
    <cellStyle name="Normal 4 13 7 3 6" xfId="33284"/>
    <cellStyle name="Normal 4 13 7 4" xfId="5728"/>
    <cellStyle name="Normal 4 13 7 4 2" xfId="11528"/>
    <cellStyle name="Normal 4 13 7 4 2 2" xfId="29046"/>
    <cellStyle name="Normal 4 13 7 4 2 3" xfId="40646"/>
    <cellStyle name="Normal 4 13 7 4 3" xfId="17328"/>
    <cellStyle name="Normal 4 13 7 4 4" xfId="23246"/>
    <cellStyle name="Normal 4 13 7 4 5" xfId="34846"/>
    <cellStyle name="Normal 4 13 7 5" xfId="8643"/>
    <cellStyle name="Normal 4 13 7 5 2" xfId="26161"/>
    <cellStyle name="Normal 4 13 7 5 3" xfId="37761"/>
    <cellStyle name="Normal 4 13 7 6" xfId="14443"/>
    <cellStyle name="Normal 4 13 7 7" xfId="20362"/>
    <cellStyle name="Normal 4 13 7 8" xfId="31961"/>
    <cellStyle name="Normal 4 13 8" xfId="2862"/>
    <cellStyle name="Normal 4 13 8 2" xfId="3240"/>
    <cellStyle name="Normal 4 13 8 2 2" xfId="4604"/>
    <cellStyle name="Normal 4 13 8 2 2 2" xfId="7489"/>
    <cellStyle name="Normal 4 13 8 2 2 2 2" xfId="13289"/>
    <cellStyle name="Normal 4 13 8 2 2 2 2 2" xfId="30807"/>
    <cellStyle name="Normal 4 13 8 2 2 2 2 3" xfId="42407"/>
    <cellStyle name="Normal 4 13 8 2 2 2 3" xfId="19089"/>
    <cellStyle name="Normal 4 13 8 2 2 2 4" xfId="25007"/>
    <cellStyle name="Normal 4 13 8 2 2 2 5" xfId="36607"/>
    <cellStyle name="Normal 4 13 8 2 2 3" xfId="10404"/>
    <cellStyle name="Normal 4 13 8 2 2 3 2" xfId="27922"/>
    <cellStyle name="Normal 4 13 8 2 2 3 3" xfId="39522"/>
    <cellStyle name="Normal 4 13 8 2 2 4" xfId="16204"/>
    <cellStyle name="Normal 4 13 8 2 2 5" xfId="22122"/>
    <cellStyle name="Normal 4 13 8 2 2 6" xfId="33722"/>
    <cellStyle name="Normal 4 13 8 2 3" xfId="6166"/>
    <cellStyle name="Normal 4 13 8 2 3 2" xfId="11966"/>
    <cellStyle name="Normal 4 13 8 2 3 2 2" xfId="29484"/>
    <cellStyle name="Normal 4 13 8 2 3 2 3" xfId="41084"/>
    <cellStyle name="Normal 4 13 8 2 3 3" xfId="17766"/>
    <cellStyle name="Normal 4 13 8 2 3 4" xfId="23684"/>
    <cellStyle name="Normal 4 13 8 2 3 5" xfId="35284"/>
    <cellStyle name="Normal 4 13 8 2 4" xfId="9081"/>
    <cellStyle name="Normal 4 13 8 2 4 2" xfId="26599"/>
    <cellStyle name="Normal 4 13 8 2 4 3" xfId="38199"/>
    <cellStyle name="Normal 4 13 8 2 5" xfId="14881"/>
    <cellStyle name="Normal 4 13 8 2 6" xfId="20800"/>
    <cellStyle name="Normal 4 13 8 2 7" xfId="32399"/>
    <cellStyle name="Normal 4 13 8 3" xfId="4226"/>
    <cellStyle name="Normal 4 13 8 3 2" xfId="7111"/>
    <cellStyle name="Normal 4 13 8 3 2 2" xfId="12911"/>
    <cellStyle name="Normal 4 13 8 3 2 2 2" xfId="30429"/>
    <cellStyle name="Normal 4 13 8 3 2 2 3" xfId="42029"/>
    <cellStyle name="Normal 4 13 8 3 2 3" xfId="18711"/>
    <cellStyle name="Normal 4 13 8 3 2 4" xfId="24629"/>
    <cellStyle name="Normal 4 13 8 3 2 5" xfId="36229"/>
    <cellStyle name="Normal 4 13 8 3 3" xfId="10026"/>
    <cellStyle name="Normal 4 13 8 3 3 2" xfId="27544"/>
    <cellStyle name="Normal 4 13 8 3 3 3" xfId="39144"/>
    <cellStyle name="Normal 4 13 8 3 4" xfId="15826"/>
    <cellStyle name="Normal 4 13 8 3 5" xfId="21744"/>
    <cellStyle name="Normal 4 13 8 3 6" xfId="33344"/>
    <cellStyle name="Normal 4 13 8 4" xfId="5788"/>
    <cellStyle name="Normal 4 13 8 4 2" xfId="11588"/>
    <cellStyle name="Normal 4 13 8 4 2 2" xfId="29106"/>
    <cellStyle name="Normal 4 13 8 4 2 3" xfId="40706"/>
    <cellStyle name="Normal 4 13 8 4 3" xfId="17388"/>
    <cellStyle name="Normal 4 13 8 4 4" xfId="23306"/>
    <cellStyle name="Normal 4 13 8 4 5" xfId="34906"/>
    <cellStyle name="Normal 4 13 8 5" xfId="8703"/>
    <cellStyle name="Normal 4 13 8 5 2" xfId="26221"/>
    <cellStyle name="Normal 4 13 8 5 3" xfId="37821"/>
    <cellStyle name="Normal 4 13 8 6" xfId="14503"/>
    <cellStyle name="Normal 4 13 8 7" xfId="20422"/>
    <cellStyle name="Normal 4 13 8 8" xfId="32021"/>
    <cellStyle name="Normal 4 13 9" xfId="2922"/>
    <cellStyle name="Normal 4 13 9 2" xfId="3241"/>
    <cellStyle name="Normal 4 13 9 2 2" xfId="4605"/>
    <cellStyle name="Normal 4 13 9 2 2 2" xfId="7490"/>
    <cellStyle name="Normal 4 13 9 2 2 2 2" xfId="13290"/>
    <cellStyle name="Normal 4 13 9 2 2 2 2 2" xfId="30808"/>
    <cellStyle name="Normal 4 13 9 2 2 2 2 3" xfId="42408"/>
    <cellStyle name="Normal 4 13 9 2 2 2 3" xfId="19090"/>
    <cellStyle name="Normal 4 13 9 2 2 2 4" xfId="25008"/>
    <cellStyle name="Normal 4 13 9 2 2 2 5" xfId="36608"/>
    <cellStyle name="Normal 4 13 9 2 2 3" xfId="10405"/>
    <cellStyle name="Normal 4 13 9 2 2 3 2" xfId="27923"/>
    <cellStyle name="Normal 4 13 9 2 2 3 3" xfId="39523"/>
    <cellStyle name="Normal 4 13 9 2 2 4" xfId="16205"/>
    <cellStyle name="Normal 4 13 9 2 2 5" xfId="22123"/>
    <cellStyle name="Normal 4 13 9 2 2 6" xfId="33723"/>
    <cellStyle name="Normal 4 13 9 2 3" xfId="6167"/>
    <cellStyle name="Normal 4 13 9 2 3 2" xfId="11967"/>
    <cellStyle name="Normal 4 13 9 2 3 2 2" xfId="29485"/>
    <cellStyle name="Normal 4 13 9 2 3 2 3" xfId="41085"/>
    <cellStyle name="Normal 4 13 9 2 3 3" xfId="17767"/>
    <cellStyle name="Normal 4 13 9 2 3 4" xfId="23685"/>
    <cellStyle name="Normal 4 13 9 2 3 5" xfId="35285"/>
    <cellStyle name="Normal 4 13 9 2 4" xfId="9082"/>
    <cellStyle name="Normal 4 13 9 2 4 2" xfId="26600"/>
    <cellStyle name="Normal 4 13 9 2 4 3" xfId="38200"/>
    <cellStyle name="Normal 4 13 9 2 5" xfId="14882"/>
    <cellStyle name="Normal 4 13 9 2 6" xfId="20801"/>
    <cellStyle name="Normal 4 13 9 2 7" xfId="32400"/>
    <cellStyle name="Normal 4 13 9 3" xfId="4286"/>
    <cellStyle name="Normal 4 13 9 3 2" xfId="7171"/>
    <cellStyle name="Normal 4 13 9 3 2 2" xfId="12971"/>
    <cellStyle name="Normal 4 13 9 3 2 2 2" xfId="30489"/>
    <cellStyle name="Normal 4 13 9 3 2 2 3" xfId="42089"/>
    <cellStyle name="Normal 4 13 9 3 2 3" xfId="18771"/>
    <cellStyle name="Normal 4 13 9 3 2 4" xfId="24689"/>
    <cellStyle name="Normal 4 13 9 3 2 5" xfId="36289"/>
    <cellStyle name="Normal 4 13 9 3 3" xfId="10086"/>
    <cellStyle name="Normal 4 13 9 3 3 2" xfId="27604"/>
    <cellStyle name="Normal 4 13 9 3 3 3" xfId="39204"/>
    <cellStyle name="Normal 4 13 9 3 4" xfId="15886"/>
    <cellStyle name="Normal 4 13 9 3 5" xfId="21804"/>
    <cellStyle name="Normal 4 13 9 3 6" xfId="33404"/>
    <cellStyle name="Normal 4 13 9 4" xfId="5848"/>
    <cellStyle name="Normal 4 13 9 4 2" xfId="11648"/>
    <cellStyle name="Normal 4 13 9 4 2 2" xfId="29166"/>
    <cellStyle name="Normal 4 13 9 4 2 3" xfId="40766"/>
    <cellStyle name="Normal 4 13 9 4 3" xfId="17448"/>
    <cellStyle name="Normal 4 13 9 4 4" xfId="23366"/>
    <cellStyle name="Normal 4 13 9 4 5" xfId="34966"/>
    <cellStyle name="Normal 4 13 9 5" xfId="8763"/>
    <cellStyle name="Normal 4 13 9 5 2" xfId="26281"/>
    <cellStyle name="Normal 4 13 9 5 3" xfId="37881"/>
    <cellStyle name="Normal 4 13 9 6" xfId="14563"/>
    <cellStyle name="Normal 4 13 9 7" xfId="20482"/>
    <cellStyle name="Normal 4 13 9 8" xfId="32081"/>
    <cellStyle name="Normal 4 14" xfId="2553"/>
    <cellStyle name="Normal 4 14 10" xfId="3004"/>
    <cellStyle name="Normal 4 14 10 2" xfId="3243"/>
    <cellStyle name="Normal 4 14 10 2 2" xfId="4607"/>
    <cellStyle name="Normal 4 14 10 2 2 2" xfId="7492"/>
    <cellStyle name="Normal 4 14 10 2 2 2 2" xfId="13292"/>
    <cellStyle name="Normal 4 14 10 2 2 2 2 2" xfId="30810"/>
    <cellStyle name="Normal 4 14 10 2 2 2 2 3" xfId="42410"/>
    <cellStyle name="Normal 4 14 10 2 2 2 3" xfId="19092"/>
    <cellStyle name="Normal 4 14 10 2 2 2 4" xfId="25010"/>
    <cellStyle name="Normal 4 14 10 2 2 2 5" xfId="36610"/>
    <cellStyle name="Normal 4 14 10 2 2 3" xfId="10407"/>
    <cellStyle name="Normal 4 14 10 2 2 3 2" xfId="27925"/>
    <cellStyle name="Normal 4 14 10 2 2 3 3" xfId="39525"/>
    <cellStyle name="Normal 4 14 10 2 2 4" xfId="16207"/>
    <cellStyle name="Normal 4 14 10 2 2 5" xfId="22125"/>
    <cellStyle name="Normal 4 14 10 2 2 6" xfId="33725"/>
    <cellStyle name="Normal 4 14 10 2 3" xfId="6169"/>
    <cellStyle name="Normal 4 14 10 2 3 2" xfId="11969"/>
    <cellStyle name="Normal 4 14 10 2 3 2 2" xfId="29487"/>
    <cellStyle name="Normal 4 14 10 2 3 2 3" xfId="41087"/>
    <cellStyle name="Normal 4 14 10 2 3 3" xfId="17769"/>
    <cellStyle name="Normal 4 14 10 2 3 4" xfId="23687"/>
    <cellStyle name="Normal 4 14 10 2 3 5" xfId="35287"/>
    <cellStyle name="Normal 4 14 10 2 4" xfId="9084"/>
    <cellStyle name="Normal 4 14 10 2 4 2" xfId="26602"/>
    <cellStyle name="Normal 4 14 10 2 4 3" xfId="38202"/>
    <cellStyle name="Normal 4 14 10 2 5" xfId="14884"/>
    <cellStyle name="Normal 4 14 10 2 6" xfId="20803"/>
    <cellStyle name="Normal 4 14 10 2 7" xfId="32402"/>
    <cellStyle name="Normal 4 14 10 3" xfId="4368"/>
    <cellStyle name="Normal 4 14 10 3 2" xfId="7253"/>
    <cellStyle name="Normal 4 14 10 3 2 2" xfId="13053"/>
    <cellStyle name="Normal 4 14 10 3 2 2 2" xfId="30571"/>
    <cellStyle name="Normal 4 14 10 3 2 2 3" xfId="42171"/>
    <cellStyle name="Normal 4 14 10 3 2 3" xfId="18853"/>
    <cellStyle name="Normal 4 14 10 3 2 4" xfId="24771"/>
    <cellStyle name="Normal 4 14 10 3 2 5" xfId="36371"/>
    <cellStyle name="Normal 4 14 10 3 3" xfId="10168"/>
    <cellStyle name="Normal 4 14 10 3 3 2" xfId="27686"/>
    <cellStyle name="Normal 4 14 10 3 3 3" xfId="39286"/>
    <cellStyle name="Normal 4 14 10 3 4" xfId="15968"/>
    <cellStyle name="Normal 4 14 10 3 5" xfId="21886"/>
    <cellStyle name="Normal 4 14 10 3 6" xfId="33486"/>
    <cellStyle name="Normal 4 14 10 4" xfId="5930"/>
    <cellStyle name="Normal 4 14 10 4 2" xfId="11730"/>
    <cellStyle name="Normal 4 14 10 4 2 2" xfId="29248"/>
    <cellStyle name="Normal 4 14 10 4 2 3" xfId="40848"/>
    <cellStyle name="Normal 4 14 10 4 3" xfId="17530"/>
    <cellStyle name="Normal 4 14 10 4 4" xfId="23448"/>
    <cellStyle name="Normal 4 14 10 4 5" xfId="35048"/>
    <cellStyle name="Normal 4 14 10 5" xfId="8845"/>
    <cellStyle name="Normal 4 14 10 5 2" xfId="26363"/>
    <cellStyle name="Normal 4 14 10 5 3" xfId="37963"/>
    <cellStyle name="Normal 4 14 10 6" xfId="14645"/>
    <cellStyle name="Normal 4 14 10 7" xfId="20564"/>
    <cellStyle name="Normal 4 14 10 8" xfId="32163"/>
    <cellStyle name="Normal 4 14 11" xfId="3034"/>
    <cellStyle name="Normal 4 14 11 2" xfId="3244"/>
    <cellStyle name="Normal 4 14 11 2 2" xfId="4608"/>
    <cellStyle name="Normal 4 14 11 2 2 2" xfId="7493"/>
    <cellStyle name="Normal 4 14 11 2 2 2 2" xfId="13293"/>
    <cellStyle name="Normal 4 14 11 2 2 2 2 2" xfId="30811"/>
    <cellStyle name="Normal 4 14 11 2 2 2 2 3" xfId="42411"/>
    <cellStyle name="Normal 4 14 11 2 2 2 3" xfId="19093"/>
    <cellStyle name="Normal 4 14 11 2 2 2 4" xfId="25011"/>
    <cellStyle name="Normal 4 14 11 2 2 2 5" xfId="36611"/>
    <cellStyle name="Normal 4 14 11 2 2 3" xfId="10408"/>
    <cellStyle name="Normal 4 14 11 2 2 3 2" xfId="27926"/>
    <cellStyle name="Normal 4 14 11 2 2 3 3" xfId="39526"/>
    <cellStyle name="Normal 4 14 11 2 2 4" xfId="16208"/>
    <cellStyle name="Normal 4 14 11 2 2 5" xfId="22126"/>
    <cellStyle name="Normal 4 14 11 2 2 6" xfId="33726"/>
    <cellStyle name="Normal 4 14 11 2 3" xfId="6170"/>
    <cellStyle name="Normal 4 14 11 2 3 2" xfId="11970"/>
    <cellStyle name="Normal 4 14 11 2 3 2 2" xfId="29488"/>
    <cellStyle name="Normal 4 14 11 2 3 2 3" xfId="41088"/>
    <cellStyle name="Normal 4 14 11 2 3 3" xfId="17770"/>
    <cellStyle name="Normal 4 14 11 2 3 4" xfId="23688"/>
    <cellStyle name="Normal 4 14 11 2 3 5" xfId="35288"/>
    <cellStyle name="Normal 4 14 11 2 4" xfId="9085"/>
    <cellStyle name="Normal 4 14 11 2 4 2" xfId="26603"/>
    <cellStyle name="Normal 4 14 11 2 4 3" xfId="38203"/>
    <cellStyle name="Normal 4 14 11 2 5" xfId="14885"/>
    <cellStyle name="Normal 4 14 11 2 6" xfId="20804"/>
    <cellStyle name="Normal 4 14 11 2 7" xfId="32403"/>
    <cellStyle name="Normal 4 14 11 3" xfId="4398"/>
    <cellStyle name="Normal 4 14 11 3 2" xfId="7283"/>
    <cellStyle name="Normal 4 14 11 3 2 2" xfId="13083"/>
    <cellStyle name="Normal 4 14 11 3 2 2 2" xfId="30601"/>
    <cellStyle name="Normal 4 14 11 3 2 2 3" xfId="42201"/>
    <cellStyle name="Normal 4 14 11 3 2 3" xfId="18883"/>
    <cellStyle name="Normal 4 14 11 3 2 4" xfId="24801"/>
    <cellStyle name="Normal 4 14 11 3 2 5" xfId="36401"/>
    <cellStyle name="Normal 4 14 11 3 3" xfId="10198"/>
    <cellStyle name="Normal 4 14 11 3 3 2" xfId="27716"/>
    <cellStyle name="Normal 4 14 11 3 3 3" xfId="39316"/>
    <cellStyle name="Normal 4 14 11 3 4" xfId="15998"/>
    <cellStyle name="Normal 4 14 11 3 5" xfId="21916"/>
    <cellStyle name="Normal 4 14 11 3 6" xfId="33516"/>
    <cellStyle name="Normal 4 14 11 4" xfId="5960"/>
    <cellStyle name="Normal 4 14 11 4 2" xfId="11760"/>
    <cellStyle name="Normal 4 14 11 4 2 2" xfId="29278"/>
    <cellStyle name="Normal 4 14 11 4 2 3" xfId="40878"/>
    <cellStyle name="Normal 4 14 11 4 3" xfId="17560"/>
    <cellStyle name="Normal 4 14 11 4 4" xfId="23478"/>
    <cellStyle name="Normal 4 14 11 4 5" xfId="35078"/>
    <cellStyle name="Normal 4 14 11 5" xfId="8875"/>
    <cellStyle name="Normal 4 14 11 5 2" xfId="26393"/>
    <cellStyle name="Normal 4 14 11 5 3" xfId="37993"/>
    <cellStyle name="Normal 4 14 11 6" xfId="14675"/>
    <cellStyle name="Normal 4 14 11 7" xfId="20594"/>
    <cellStyle name="Normal 4 14 11 8" xfId="32193"/>
    <cellStyle name="Normal 4 14 12" xfId="3043"/>
    <cellStyle name="Normal 4 14 12 2" xfId="3245"/>
    <cellStyle name="Normal 4 14 12 2 2" xfId="4609"/>
    <cellStyle name="Normal 4 14 12 2 2 2" xfId="7494"/>
    <cellStyle name="Normal 4 14 12 2 2 2 2" xfId="13294"/>
    <cellStyle name="Normal 4 14 12 2 2 2 2 2" xfId="30812"/>
    <cellStyle name="Normal 4 14 12 2 2 2 2 3" xfId="42412"/>
    <cellStyle name="Normal 4 14 12 2 2 2 3" xfId="19094"/>
    <cellStyle name="Normal 4 14 12 2 2 2 4" xfId="25012"/>
    <cellStyle name="Normal 4 14 12 2 2 2 5" xfId="36612"/>
    <cellStyle name="Normal 4 14 12 2 2 3" xfId="10409"/>
    <cellStyle name="Normal 4 14 12 2 2 3 2" xfId="27927"/>
    <cellStyle name="Normal 4 14 12 2 2 3 3" xfId="39527"/>
    <cellStyle name="Normal 4 14 12 2 2 4" xfId="16209"/>
    <cellStyle name="Normal 4 14 12 2 2 5" xfId="22127"/>
    <cellStyle name="Normal 4 14 12 2 2 6" xfId="33727"/>
    <cellStyle name="Normal 4 14 12 2 3" xfId="6171"/>
    <cellStyle name="Normal 4 14 12 2 3 2" xfId="11971"/>
    <cellStyle name="Normal 4 14 12 2 3 2 2" xfId="29489"/>
    <cellStyle name="Normal 4 14 12 2 3 2 3" xfId="41089"/>
    <cellStyle name="Normal 4 14 12 2 3 3" xfId="17771"/>
    <cellStyle name="Normal 4 14 12 2 3 4" xfId="23689"/>
    <cellStyle name="Normal 4 14 12 2 3 5" xfId="35289"/>
    <cellStyle name="Normal 4 14 12 2 4" xfId="9086"/>
    <cellStyle name="Normal 4 14 12 2 4 2" xfId="26604"/>
    <cellStyle name="Normal 4 14 12 2 4 3" xfId="38204"/>
    <cellStyle name="Normal 4 14 12 2 5" xfId="14886"/>
    <cellStyle name="Normal 4 14 12 2 6" xfId="20805"/>
    <cellStyle name="Normal 4 14 12 2 7" xfId="32404"/>
    <cellStyle name="Normal 4 14 12 3" xfId="4407"/>
    <cellStyle name="Normal 4 14 12 3 2" xfId="7292"/>
    <cellStyle name="Normal 4 14 12 3 2 2" xfId="13092"/>
    <cellStyle name="Normal 4 14 12 3 2 2 2" xfId="30610"/>
    <cellStyle name="Normal 4 14 12 3 2 2 3" xfId="42210"/>
    <cellStyle name="Normal 4 14 12 3 2 3" xfId="18892"/>
    <cellStyle name="Normal 4 14 12 3 2 4" xfId="24810"/>
    <cellStyle name="Normal 4 14 12 3 2 5" xfId="36410"/>
    <cellStyle name="Normal 4 14 12 3 3" xfId="10207"/>
    <cellStyle name="Normal 4 14 12 3 3 2" xfId="27725"/>
    <cellStyle name="Normal 4 14 12 3 3 3" xfId="39325"/>
    <cellStyle name="Normal 4 14 12 3 4" xfId="16007"/>
    <cellStyle name="Normal 4 14 12 3 5" xfId="21925"/>
    <cellStyle name="Normal 4 14 12 3 6" xfId="33525"/>
    <cellStyle name="Normal 4 14 12 4" xfId="5969"/>
    <cellStyle name="Normal 4 14 12 4 2" xfId="11769"/>
    <cellStyle name="Normal 4 14 12 4 2 2" xfId="29287"/>
    <cellStyle name="Normal 4 14 12 4 2 3" xfId="40887"/>
    <cellStyle name="Normal 4 14 12 4 3" xfId="17569"/>
    <cellStyle name="Normal 4 14 12 4 4" xfId="23487"/>
    <cellStyle name="Normal 4 14 12 4 5" xfId="35087"/>
    <cellStyle name="Normal 4 14 12 5" xfId="8884"/>
    <cellStyle name="Normal 4 14 12 5 2" xfId="26402"/>
    <cellStyle name="Normal 4 14 12 5 3" xfId="38002"/>
    <cellStyle name="Normal 4 14 12 6" xfId="14684"/>
    <cellStyle name="Normal 4 14 12 7" xfId="20603"/>
    <cellStyle name="Normal 4 14 12 8" xfId="32202"/>
    <cellStyle name="Normal 4 14 13" xfId="3124"/>
    <cellStyle name="Normal 4 14 13 2" xfId="3246"/>
    <cellStyle name="Normal 4 14 13 2 2" xfId="4610"/>
    <cellStyle name="Normal 4 14 13 2 2 2" xfId="7495"/>
    <cellStyle name="Normal 4 14 13 2 2 2 2" xfId="13295"/>
    <cellStyle name="Normal 4 14 13 2 2 2 2 2" xfId="30813"/>
    <cellStyle name="Normal 4 14 13 2 2 2 2 3" xfId="42413"/>
    <cellStyle name="Normal 4 14 13 2 2 2 3" xfId="19095"/>
    <cellStyle name="Normal 4 14 13 2 2 2 4" xfId="25013"/>
    <cellStyle name="Normal 4 14 13 2 2 2 5" xfId="36613"/>
    <cellStyle name="Normal 4 14 13 2 2 3" xfId="10410"/>
    <cellStyle name="Normal 4 14 13 2 2 3 2" xfId="27928"/>
    <cellStyle name="Normal 4 14 13 2 2 3 3" xfId="39528"/>
    <cellStyle name="Normal 4 14 13 2 2 4" xfId="16210"/>
    <cellStyle name="Normal 4 14 13 2 2 5" xfId="22128"/>
    <cellStyle name="Normal 4 14 13 2 2 6" xfId="33728"/>
    <cellStyle name="Normal 4 14 13 2 3" xfId="6172"/>
    <cellStyle name="Normal 4 14 13 2 3 2" xfId="11972"/>
    <cellStyle name="Normal 4 14 13 2 3 2 2" xfId="29490"/>
    <cellStyle name="Normal 4 14 13 2 3 2 3" xfId="41090"/>
    <cellStyle name="Normal 4 14 13 2 3 3" xfId="17772"/>
    <cellStyle name="Normal 4 14 13 2 3 4" xfId="23690"/>
    <cellStyle name="Normal 4 14 13 2 3 5" xfId="35290"/>
    <cellStyle name="Normal 4 14 13 2 4" xfId="9087"/>
    <cellStyle name="Normal 4 14 13 2 4 2" xfId="26605"/>
    <cellStyle name="Normal 4 14 13 2 4 3" xfId="38205"/>
    <cellStyle name="Normal 4 14 13 2 5" xfId="14887"/>
    <cellStyle name="Normal 4 14 13 2 6" xfId="20806"/>
    <cellStyle name="Normal 4 14 13 2 7" xfId="32405"/>
    <cellStyle name="Normal 4 14 13 3" xfId="4488"/>
    <cellStyle name="Normal 4 14 13 3 2" xfId="7373"/>
    <cellStyle name="Normal 4 14 13 3 2 2" xfId="13173"/>
    <cellStyle name="Normal 4 14 13 3 2 2 2" xfId="30691"/>
    <cellStyle name="Normal 4 14 13 3 2 2 3" xfId="42291"/>
    <cellStyle name="Normal 4 14 13 3 2 3" xfId="18973"/>
    <cellStyle name="Normal 4 14 13 3 2 4" xfId="24891"/>
    <cellStyle name="Normal 4 14 13 3 2 5" xfId="36491"/>
    <cellStyle name="Normal 4 14 13 3 3" xfId="10288"/>
    <cellStyle name="Normal 4 14 13 3 3 2" xfId="27806"/>
    <cellStyle name="Normal 4 14 13 3 3 3" xfId="39406"/>
    <cellStyle name="Normal 4 14 13 3 4" xfId="16088"/>
    <cellStyle name="Normal 4 14 13 3 5" xfId="22006"/>
    <cellStyle name="Normal 4 14 13 3 6" xfId="33606"/>
    <cellStyle name="Normal 4 14 13 4" xfId="6050"/>
    <cellStyle name="Normal 4 14 13 4 2" xfId="11850"/>
    <cellStyle name="Normal 4 14 13 4 2 2" xfId="29368"/>
    <cellStyle name="Normal 4 14 13 4 2 3" xfId="40968"/>
    <cellStyle name="Normal 4 14 13 4 3" xfId="17650"/>
    <cellStyle name="Normal 4 14 13 4 4" xfId="23568"/>
    <cellStyle name="Normal 4 14 13 4 5" xfId="35168"/>
    <cellStyle name="Normal 4 14 13 5" xfId="8965"/>
    <cellStyle name="Normal 4 14 13 5 2" xfId="26483"/>
    <cellStyle name="Normal 4 14 13 5 3" xfId="38083"/>
    <cellStyle name="Normal 4 14 13 6" xfId="14765"/>
    <cellStyle name="Normal 4 14 13 7" xfId="20684"/>
    <cellStyle name="Normal 4 14 13 8" xfId="32283"/>
    <cellStyle name="Normal 4 14 14" xfId="3242"/>
    <cellStyle name="Normal 4 14 14 2" xfId="4606"/>
    <cellStyle name="Normal 4 14 14 2 2" xfId="7491"/>
    <cellStyle name="Normal 4 14 14 2 2 2" xfId="13291"/>
    <cellStyle name="Normal 4 14 14 2 2 2 2" xfId="30809"/>
    <cellStyle name="Normal 4 14 14 2 2 2 3" xfId="42409"/>
    <cellStyle name="Normal 4 14 14 2 2 3" xfId="19091"/>
    <cellStyle name="Normal 4 14 14 2 2 4" xfId="25009"/>
    <cellStyle name="Normal 4 14 14 2 2 5" xfId="36609"/>
    <cellStyle name="Normal 4 14 14 2 3" xfId="10406"/>
    <cellStyle name="Normal 4 14 14 2 3 2" xfId="27924"/>
    <cellStyle name="Normal 4 14 14 2 3 3" xfId="39524"/>
    <cellStyle name="Normal 4 14 14 2 4" xfId="16206"/>
    <cellStyle name="Normal 4 14 14 2 5" xfId="22124"/>
    <cellStyle name="Normal 4 14 14 2 6" xfId="33724"/>
    <cellStyle name="Normal 4 14 14 3" xfId="6168"/>
    <cellStyle name="Normal 4 14 14 3 2" xfId="11968"/>
    <cellStyle name="Normal 4 14 14 3 2 2" xfId="29486"/>
    <cellStyle name="Normal 4 14 14 3 2 3" xfId="41086"/>
    <cellStyle name="Normal 4 14 14 3 3" xfId="17768"/>
    <cellStyle name="Normal 4 14 14 3 4" xfId="23686"/>
    <cellStyle name="Normal 4 14 14 3 5" xfId="35286"/>
    <cellStyle name="Normal 4 14 14 4" xfId="9083"/>
    <cellStyle name="Normal 4 14 14 4 2" xfId="26601"/>
    <cellStyle name="Normal 4 14 14 4 3" xfId="38201"/>
    <cellStyle name="Normal 4 14 14 5" xfId="14883"/>
    <cellStyle name="Normal 4 14 14 6" xfId="20802"/>
    <cellStyle name="Normal 4 14 14 7" xfId="32401"/>
    <cellStyle name="Normal 4 14 15" xfId="3794"/>
    <cellStyle name="Normal 4 14 15 2" xfId="5158"/>
    <cellStyle name="Normal 4 14 15 2 2" xfId="8043"/>
    <cellStyle name="Normal 4 14 15 2 2 2" xfId="13843"/>
    <cellStyle name="Normal 4 14 15 2 2 2 2" xfId="31361"/>
    <cellStyle name="Normal 4 14 15 2 2 2 3" xfId="42961"/>
    <cellStyle name="Normal 4 14 15 2 2 3" xfId="19643"/>
    <cellStyle name="Normal 4 14 15 2 2 4" xfId="25561"/>
    <cellStyle name="Normal 4 14 15 2 2 5" xfId="37161"/>
    <cellStyle name="Normal 4 14 15 2 3" xfId="10958"/>
    <cellStyle name="Normal 4 14 15 2 3 2" xfId="28476"/>
    <cellStyle name="Normal 4 14 15 2 3 3" xfId="40076"/>
    <cellStyle name="Normal 4 14 15 2 4" xfId="16758"/>
    <cellStyle name="Normal 4 14 15 2 5" xfId="22676"/>
    <cellStyle name="Normal 4 14 15 2 6" xfId="34276"/>
    <cellStyle name="Normal 4 14 15 3" xfId="6720"/>
    <cellStyle name="Normal 4 14 15 3 2" xfId="12520"/>
    <cellStyle name="Normal 4 14 15 3 2 2" xfId="30038"/>
    <cellStyle name="Normal 4 14 15 3 2 3" xfId="41638"/>
    <cellStyle name="Normal 4 14 15 3 3" xfId="18320"/>
    <cellStyle name="Normal 4 14 15 3 4" xfId="24238"/>
    <cellStyle name="Normal 4 14 15 3 5" xfId="35838"/>
    <cellStyle name="Normal 4 14 15 4" xfId="9635"/>
    <cellStyle name="Normal 4 14 15 4 2" xfId="27153"/>
    <cellStyle name="Normal 4 14 15 4 3" xfId="38753"/>
    <cellStyle name="Normal 4 14 15 5" xfId="15435"/>
    <cellStyle name="Normal 4 14 15 6" xfId="21354"/>
    <cellStyle name="Normal 4 14 15 7" xfId="32953"/>
    <cellStyle name="Normal 4 14 16" xfId="5239"/>
    <cellStyle name="Normal 4 14 16 2" xfId="8124"/>
    <cellStyle name="Normal 4 14 16 2 2" xfId="13924"/>
    <cellStyle name="Normal 4 14 16 2 2 2" xfId="31442"/>
    <cellStyle name="Normal 4 14 16 2 2 3" xfId="43042"/>
    <cellStyle name="Normal 4 14 16 2 3" xfId="19724"/>
    <cellStyle name="Normal 4 14 16 2 4" xfId="25642"/>
    <cellStyle name="Normal 4 14 16 2 5" xfId="37242"/>
    <cellStyle name="Normal 4 14 16 3" xfId="11039"/>
    <cellStyle name="Normal 4 14 16 3 2" xfId="28557"/>
    <cellStyle name="Normal 4 14 16 3 3" xfId="40157"/>
    <cellStyle name="Normal 4 14 16 4" xfId="16839"/>
    <cellStyle name="Normal 4 14 16 5" xfId="22757"/>
    <cellStyle name="Normal 4 14 16 6" xfId="34357"/>
    <cellStyle name="Normal 4 14 17" xfId="3917"/>
    <cellStyle name="Normal 4 14 17 2" xfId="6802"/>
    <cellStyle name="Normal 4 14 17 2 2" xfId="12602"/>
    <cellStyle name="Normal 4 14 17 2 2 2" xfId="30120"/>
    <cellStyle name="Normal 4 14 17 2 2 3" xfId="41720"/>
    <cellStyle name="Normal 4 14 17 2 3" xfId="18402"/>
    <cellStyle name="Normal 4 14 17 2 4" xfId="24320"/>
    <cellStyle name="Normal 4 14 17 2 5" xfId="35920"/>
    <cellStyle name="Normal 4 14 17 3" xfId="9717"/>
    <cellStyle name="Normal 4 14 17 3 2" xfId="27235"/>
    <cellStyle name="Normal 4 14 17 3 3" xfId="38835"/>
    <cellStyle name="Normal 4 14 17 4" xfId="15517"/>
    <cellStyle name="Normal 4 14 17 5" xfId="21435"/>
    <cellStyle name="Normal 4 14 17 6" xfId="33035"/>
    <cellStyle name="Normal 4 14 18" xfId="5278"/>
    <cellStyle name="Normal 4 14 18 2" xfId="8163"/>
    <cellStyle name="Normal 4 14 18 2 2" xfId="13963"/>
    <cellStyle name="Normal 4 14 18 2 2 2" xfId="31481"/>
    <cellStyle name="Normal 4 14 18 2 2 3" xfId="43081"/>
    <cellStyle name="Normal 4 14 18 2 3" xfId="19763"/>
    <cellStyle name="Normal 4 14 18 2 4" xfId="25681"/>
    <cellStyle name="Normal 4 14 18 2 5" xfId="37281"/>
    <cellStyle name="Normal 4 14 18 3" xfId="11078"/>
    <cellStyle name="Normal 4 14 18 3 2" xfId="28596"/>
    <cellStyle name="Normal 4 14 18 3 3" xfId="40196"/>
    <cellStyle name="Normal 4 14 18 4" xfId="16878"/>
    <cellStyle name="Normal 4 14 18 5" xfId="22796"/>
    <cellStyle name="Normal 4 14 18 6" xfId="34396"/>
    <cellStyle name="Normal 4 14 19" xfId="5338"/>
    <cellStyle name="Normal 4 14 19 2" xfId="8223"/>
    <cellStyle name="Normal 4 14 19 2 2" xfId="14023"/>
    <cellStyle name="Normal 4 14 19 2 2 2" xfId="31541"/>
    <cellStyle name="Normal 4 14 19 2 2 3" xfId="43141"/>
    <cellStyle name="Normal 4 14 19 2 3" xfId="19823"/>
    <cellStyle name="Normal 4 14 19 2 4" xfId="25741"/>
    <cellStyle name="Normal 4 14 19 2 5" xfId="37341"/>
    <cellStyle name="Normal 4 14 19 3" xfId="11138"/>
    <cellStyle name="Normal 4 14 19 3 2" xfId="28656"/>
    <cellStyle name="Normal 4 14 19 3 3" xfId="40256"/>
    <cellStyle name="Normal 4 14 19 4" xfId="16938"/>
    <cellStyle name="Normal 4 14 19 5" xfId="22856"/>
    <cellStyle name="Normal 4 14 19 6" xfId="34456"/>
    <cellStyle name="Normal 4 14 2" xfId="2614"/>
    <cellStyle name="Normal 4 14 2 10" xfId="3247"/>
    <cellStyle name="Normal 4 14 2 10 2" xfId="4611"/>
    <cellStyle name="Normal 4 14 2 10 2 2" xfId="7496"/>
    <cellStyle name="Normal 4 14 2 10 2 2 2" xfId="13296"/>
    <cellStyle name="Normal 4 14 2 10 2 2 2 2" xfId="30814"/>
    <cellStyle name="Normal 4 14 2 10 2 2 2 3" xfId="42414"/>
    <cellStyle name="Normal 4 14 2 10 2 2 3" xfId="19096"/>
    <cellStyle name="Normal 4 14 2 10 2 2 4" xfId="25014"/>
    <cellStyle name="Normal 4 14 2 10 2 2 5" xfId="36614"/>
    <cellStyle name="Normal 4 14 2 10 2 3" xfId="10411"/>
    <cellStyle name="Normal 4 14 2 10 2 3 2" xfId="27929"/>
    <cellStyle name="Normal 4 14 2 10 2 3 3" xfId="39529"/>
    <cellStyle name="Normal 4 14 2 10 2 4" xfId="16211"/>
    <cellStyle name="Normal 4 14 2 10 2 5" xfId="22129"/>
    <cellStyle name="Normal 4 14 2 10 2 6" xfId="33729"/>
    <cellStyle name="Normal 4 14 2 10 3" xfId="6173"/>
    <cellStyle name="Normal 4 14 2 10 3 2" xfId="11973"/>
    <cellStyle name="Normal 4 14 2 10 3 2 2" xfId="29491"/>
    <cellStyle name="Normal 4 14 2 10 3 2 3" xfId="41091"/>
    <cellStyle name="Normal 4 14 2 10 3 3" xfId="17773"/>
    <cellStyle name="Normal 4 14 2 10 3 4" xfId="23691"/>
    <cellStyle name="Normal 4 14 2 10 3 5" xfId="35291"/>
    <cellStyle name="Normal 4 14 2 10 4" xfId="9088"/>
    <cellStyle name="Normal 4 14 2 10 4 2" xfId="26606"/>
    <cellStyle name="Normal 4 14 2 10 4 3" xfId="38206"/>
    <cellStyle name="Normal 4 14 2 10 5" xfId="14888"/>
    <cellStyle name="Normal 4 14 2 10 6" xfId="20807"/>
    <cellStyle name="Normal 4 14 2 10 7" xfId="32406"/>
    <cellStyle name="Normal 4 14 2 11" xfId="3845"/>
    <cellStyle name="Normal 4 14 2 11 2" xfId="5209"/>
    <cellStyle name="Normal 4 14 2 11 2 2" xfId="8094"/>
    <cellStyle name="Normal 4 14 2 11 2 2 2" xfId="13894"/>
    <cellStyle name="Normal 4 14 2 11 2 2 2 2" xfId="31412"/>
    <cellStyle name="Normal 4 14 2 11 2 2 2 3" xfId="43012"/>
    <cellStyle name="Normal 4 14 2 11 2 2 3" xfId="19694"/>
    <cellStyle name="Normal 4 14 2 11 2 2 4" xfId="25612"/>
    <cellStyle name="Normal 4 14 2 11 2 2 5" xfId="37212"/>
    <cellStyle name="Normal 4 14 2 11 2 3" xfId="11009"/>
    <cellStyle name="Normal 4 14 2 11 2 3 2" xfId="28527"/>
    <cellStyle name="Normal 4 14 2 11 2 3 3" xfId="40127"/>
    <cellStyle name="Normal 4 14 2 11 2 4" xfId="16809"/>
    <cellStyle name="Normal 4 14 2 11 2 5" xfId="22727"/>
    <cellStyle name="Normal 4 14 2 11 2 6" xfId="34327"/>
    <cellStyle name="Normal 4 14 2 11 3" xfId="6771"/>
    <cellStyle name="Normal 4 14 2 11 3 2" xfId="12571"/>
    <cellStyle name="Normal 4 14 2 11 3 2 2" xfId="30089"/>
    <cellStyle name="Normal 4 14 2 11 3 2 3" xfId="41689"/>
    <cellStyle name="Normal 4 14 2 11 3 3" xfId="18371"/>
    <cellStyle name="Normal 4 14 2 11 3 4" xfId="24289"/>
    <cellStyle name="Normal 4 14 2 11 3 5" xfId="35889"/>
    <cellStyle name="Normal 4 14 2 11 4" xfId="9686"/>
    <cellStyle name="Normal 4 14 2 11 4 2" xfId="27204"/>
    <cellStyle name="Normal 4 14 2 11 4 3" xfId="38804"/>
    <cellStyle name="Normal 4 14 2 11 5" xfId="15486"/>
    <cellStyle name="Normal 4 14 2 11 6" xfId="21405"/>
    <cellStyle name="Normal 4 14 2 11 7" xfId="33004"/>
    <cellStyle name="Normal 4 14 2 12" xfId="5269"/>
    <cellStyle name="Normal 4 14 2 12 2" xfId="8154"/>
    <cellStyle name="Normal 4 14 2 12 2 2" xfId="13954"/>
    <cellStyle name="Normal 4 14 2 12 2 2 2" xfId="31472"/>
    <cellStyle name="Normal 4 14 2 12 2 2 3" xfId="43072"/>
    <cellStyle name="Normal 4 14 2 12 2 3" xfId="19754"/>
    <cellStyle name="Normal 4 14 2 12 2 4" xfId="25672"/>
    <cellStyle name="Normal 4 14 2 12 2 5" xfId="37272"/>
    <cellStyle name="Normal 4 14 2 12 3" xfId="11069"/>
    <cellStyle name="Normal 4 14 2 12 3 2" xfId="28587"/>
    <cellStyle name="Normal 4 14 2 12 3 3" xfId="40187"/>
    <cellStyle name="Normal 4 14 2 12 4" xfId="16869"/>
    <cellStyle name="Normal 4 14 2 12 5" xfId="22787"/>
    <cellStyle name="Normal 4 14 2 12 6" xfId="34387"/>
    <cellStyle name="Normal 4 14 2 13" xfId="3977"/>
    <cellStyle name="Normal 4 14 2 13 2" xfId="6862"/>
    <cellStyle name="Normal 4 14 2 13 2 2" xfId="12662"/>
    <cellStyle name="Normal 4 14 2 13 2 2 2" xfId="30180"/>
    <cellStyle name="Normal 4 14 2 13 2 2 3" xfId="41780"/>
    <cellStyle name="Normal 4 14 2 13 2 3" xfId="18462"/>
    <cellStyle name="Normal 4 14 2 13 2 4" xfId="24380"/>
    <cellStyle name="Normal 4 14 2 13 2 5" xfId="35980"/>
    <cellStyle name="Normal 4 14 2 13 3" xfId="9777"/>
    <cellStyle name="Normal 4 14 2 13 3 2" xfId="27295"/>
    <cellStyle name="Normal 4 14 2 13 3 3" xfId="38895"/>
    <cellStyle name="Normal 4 14 2 13 4" xfId="15577"/>
    <cellStyle name="Normal 4 14 2 13 5" xfId="21495"/>
    <cellStyle name="Normal 4 14 2 13 6" xfId="33095"/>
    <cellStyle name="Normal 4 14 2 14" xfId="5329"/>
    <cellStyle name="Normal 4 14 2 14 2" xfId="8214"/>
    <cellStyle name="Normal 4 14 2 14 2 2" xfId="14014"/>
    <cellStyle name="Normal 4 14 2 14 2 2 2" xfId="31532"/>
    <cellStyle name="Normal 4 14 2 14 2 2 3" xfId="43132"/>
    <cellStyle name="Normal 4 14 2 14 2 3" xfId="19814"/>
    <cellStyle name="Normal 4 14 2 14 2 4" xfId="25732"/>
    <cellStyle name="Normal 4 14 2 14 2 5" xfId="37332"/>
    <cellStyle name="Normal 4 14 2 14 3" xfId="11129"/>
    <cellStyle name="Normal 4 14 2 14 3 2" xfId="28647"/>
    <cellStyle name="Normal 4 14 2 14 3 3" xfId="40247"/>
    <cellStyle name="Normal 4 14 2 14 4" xfId="16929"/>
    <cellStyle name="Normal 4 14 2 14 5" xfId="22847"/>
    <cellStyle name="Normal 4 14 2 14 6" xfId="34447"/>
    <cellStyle name="Normal 4 14 2 15" xfId="5389"/>
    <cellStyle name="Normal 4 14 2 15 2" xfId="8274"/>
    <cellStyle name="Normal 4 14 2 15 2 2" xfId="14074"/>
    <cellStyle name="Normal 4 14 2 15 2 2 2" xfId="31592"/>
    <cellStyle name="Normal 4 14 2 15 2 2 3" xfId="43192"/>
    <cellStyle name="Normal 4 14 2 15 2 3" xfId="19874"/>
    <cellStyle name="Normal 4 14 2 15 2 4" xfId="25792"/>
    <cellStyle name="Normal 4 14 2 15 2 5" xfId="37392"/>
    <cellStyle name="Normal 4 14 2 15 3" xfId="11189"/>
    <cellStyle name="Normal 4 14 2 15 3 2" xfId="28707"/>
    <cellStyle name="Normal 4 14 2 15 3 3" xfId="40307"/>
    <cellStyle name="Normal 4 14 2 15 4" xfId="16989"/>
    <cellStyle name="Normal 4 14 2 15 5" xfId="22907"/>
    <cellStyle name="Normal 4 14 2 15 6" xfId="34507"/>
    <cellStyle name="Normal 4 14 2 16" xfId="5449"/>
    <cellStyle name="Normal 4 14 2 16 2" xfId="8334"/>
    <cellStyle name="Normal 4 14 2 16 2 2" xfId="14134"/>
    <cellStyle name="Normal 4 14 2 16 2 2 2" xfId="31652"/>
    <cellStyle name="Normal 4 14 2 16 2 2 3" xfId="43252"/>
    <cellStyle name="Normal 4 14 2 16 2 3" xfId="19934"/>
    <cellStyle name="Normal 4 14 2 16 2 4" xfId="25852"/>
    <cellStyle name="Normal 4 14 2 16 2 5" xfId="37452"/>
    <cellStyle name="Normal 4 14 2 16 3" xfId="11249"/>
    <cellStyle name="Normal 4 14 2 16 3 2" xfId="28767"/>
    <cellStyle name="Normal 4 14 2 16 3 3" xfId="40367"/>
    <cellStyle name="Normal 4 14 2 16 4" xfId="17049"/>
    <cellStyle name="Normal 4 14 2 16 5" xfId="22967"/>
    <cellStyle name="Normal 4 14 2 16 6" xfId="34567"/>
    <cellStyle name="Normal 4 14 2 17" xfId="5539"/>
    <cellStyle name="Normal 4 14 2 17 2" xfId="11339"/>
    <cellStyle name="Normal 4 14 2 17 2 2" xfId="28857"/>
    <cellStyle name="Normal 4 14 2 17 2 3" xfId="40457"/>
    <cellStyle name="Normal 4 14 2 17 3" xfId="17139"/>
    <cellStyle name="Normal 4 14 2 17 4" xfId="23057"/>
    <cellStyle name="Normal 4 14 2 17 5" xfId="34657"/>
    <cellStyle name="Normal 4 14 2 18" xfId="8454"/>
    <cellStyle name="Normal 4 14 2 18 2" xfId="25972"/>
    <cellStyle name="Normal 4 14 2 18 3" xfId="37572"/>
    <cellStyle name="Normal 4 14 2 19" xfId="14228"/>
    <cellStyle name="Normal 4 14 2 2" xfId="2674"/>
    <cellStyle name="Normal 4 14 2 2 2" xfId="3248"/>
    <cellStyle name="Normal 4 14 2 2 2 2" xfId="4612"/>
    <cellStyle name="Normal 4 14 2 2 2 2 2" xfId="7497"/>
    <cellStyle name="Normal 4 14 2 2 2 2 2 2" xfId="13297"/>
    <cellStyle name="Normal 4 14 2 2 2 2 2 2 2" xfId="30815"/>
    <cellStyle name="Normal 4 14 2 2 2 2 2 2 3" xfId="42415"/>
    <cellStyle name="Normal 4 14 2 2 2 2 2 3" xfId="19097"/>
    <cellStyle name="Normal 4 14 2 2 2 2 2 4" xfId="25015"/>
    <cellStyle name="Normal 4 14 2 2 2 2 2 5" xfId="36615"/>
    <cellStyle name="Normal 4 14 2 2 2 2 3" xfId="10412"/>
    <cellStyle name="Normal 4 14 2 2 2 2 3 2" xfId="27930"/>
    <cellStyle name="Normal 4 14 2 2 2 2 3 3" xfId="39530"/>
    <cellStyle name="Normal 4 14 2 2 2 2 4" xfId="16212"/>
    <cellStyle name="Normal 4 14 2 2 2 2 5" xfId="22130"/>
    <cellStyle name="Normal 4 14 2 2 2 2 6" xfId="33730"/>
    <cellStyle name="Normal 4 14 2 2 2 3" xfId="6174"/>
    <cellStyle name="Normal 4 14 2 2 2 3 2" xfId="11974"/>
    <cellStyle name="Normal 4 14 2 2 2 3 2 2" xfId="29492"/>
    <cellStyle name="Normal 4 14 2 2 2 3 2 3" xfId="41092"/>
    <cellStyle name="Normal 4 14 2 2 2 3 3" xfId="17774"/>
    <cellStyle name="Normal 4 14 2 2 2 3 4" xfId="23692"/>
    <cellStyle name="Normal 4 14 2 2 2 3 5" xfId="35292"/>
    <cellStyle name="Normal 4 14 2 2 2 4" xfId="9089"/>
    <cellStyle name="Normal 4 14 2 2 2 4 2" xfId="26607"/>
    <cellStyle name="Normal 4 14 2 2 2 4 3" xfId="38207"/>
    <cellStyle name="Normal 4 14 2 2 2 5" xfId="14889"/>
    <cellStyle name="Normal 4 14 2 2 2 6" xfId="20808"/>
    <cellStyle name="Normal 4 14 2 2 2 7" xfId="32407"/>
    <cellStyle name="Normal 4 14 2 2 3" xfId="4038"/>
    <cellStyle name="Normal 4 14 2 2 3 2" xfId="6923"/>
    <cellStyle name="Normal 4 14 2 2 3 2 2" xfId="12723"/>
    <cellStyle name="Normal 4 14 2 2 3 2 2 2" xfId="30241"/>
    <cellStyle name="Normal 4 14 2 2 3 2 2 3" xfId="41841"/>
    <cellStyle name="Normal 4 14 2 2 3 2 3" xfId="18523"/>
    <cellStyle name="Normal 4 14 2 2 3 2 4" xfId="24441"/>
    <cellStyle name="Normal 4 14 2 2 3 2 5" xfId="36041"/>
    <cellStyle name="Normal 4 14 2 2 3 3" xfId="9838"/>
    <cellStyle name="Normal 4 14 2 2 3 3 2" xfId="27356"/>
    <cellStyle name="Normal 4 14 2 2 3 3 3" xfId="38956"/>
    <cellStyle name="Normal 4 14 2 2 3 4" xfId="15638"/>
    <cellStyle name="Normal 4 14 2 2 3 5" xfId="21556"/>
    <cellStyle name="Normal 4 14 2 2 3 6" xfId="33156"/>
    <cellStyle name="Normal 4 14 2 2 4" xfId="5600"/>
    <cellStyle name="Normal 4 14 2 2 4 2" xfId="11400"/>
    <cellStyle name="Normal 4 14 2 2 4 2 2" xfId="28918"/>
    <cellStyle name="Normal 4 14 2 2 4 2 3" xfId="40518"/>
    <cellStyle name="Normal 4 14 2 2 4 3" xfId="17200"/>
    <cellStyle name="Normal 4 14 2 2 4 4" xfId="23118"/>
    <cellStyle name="Normal 4 14 2 2 4 5" xfId="34718"/>
    <cellStyle name="Normal 4 14 2 2 5" xfId="8515"/>
    <cellStyle name="Normal 4 14 2 2 5 2" xfId="26033"/>
    <cellStyle name="Normal 4 14 2 2 5 3" xfId="37633"/>
    <cellStyle name="Normal 4 14 2 2 6" xfId="14315"/>
    <cellStyle name="Normal 4 14 2 2 7" xfId="20234"/>
    <cellStyle name="Normal 4 14 2 2 8" xfId="31833"/>
    <cellStyle name="Normal 4 14 2 20" xfId="20024"/>
    <cellStyle name="Normal 4 14 2 21" xfId="20083"/>
    <cellStyle name="Normal 4 14 2 22" xfId="20150"/>
    <cellStyle name="Normal 4 14 2 23" xfId="31772"/>
    <cellStyle name="Normal 4 14 2 3" xfId="2734"/>
    <cellStyle name="Normal 4 14 2 3 2" xfId="3249"/>
    <cellStyle name="Normal 4 14 2 3 2 2" xfId="4613"/>
    <cellStyle name="Normal 4 14 2 3 2 2 2" xfId="7498"/>
    <cellStyle name="Normal 4 14 2 3 2 2 2 2" xfId="13298"/>
    <cellStyle name="Normal 4 14 2 3 2 2 2 2 2" xfId="30816"/>
    <cellStyle name="Normal 4 14 2 3 2 2 2 2 3" xfId="42416"/>
    <cellStyle name="Normal 4 14 2 3 2 2 2 3" xfId="19098"/>
    <cellStyle name="Normal 4 14 2 3 2 2 2 4" xfId="25016"/>
    <cellStyle name="Normal 4 14 2 3 2 2 2 5" xfId="36616"/>
    <cellStyle name="Normal 4 14 2 3 2 2 3" xfId="10413"/>
    <cellStyle name="Normal 4 14 2 3 2 2 3 2" xfId="27931"/>
    <cellStyle name="Normal 4 14 2 3 2 2 3 3" xfId="39531"/>
    <cellStyle name="Normal 4 14 2 3 2 2 4" xfId="16213"/>
    <cellStyle name="Normal 4 14 2 3 2 2 5" xfId="22131"/>
    <cellStyle name="Normal 4 14 2 3 2 2 6" xfId="33731"/>
    <cellStyle name="Normal 4 14 2 3 2 3" xfId="6175"/>
    <cellStyle name="Normal 4 14 2 3 2 3 2" xfId="11975"/>
    <cellStyle name="Normal 4 14 2 3 2 3 2 2" xfId="29493"/>
    <cellStyle name="Normal 4 14 2 3 2 3 2 3" xfId="41093"/>
    <cellStyle name="Normal 4 14 2 3 2 3 3" xfId="17775"/>
    <cellStyle name="Normal 4 14 2 3 2 3 4" xfId="23693"/>
    <cellStyle name="Normal 4 14 2 3 2 3 5" xfId="35293"/>
    <cellStyle name="Normal 4 14 2 3 2 4" xfId="9090"/>
    <cellStyle name="Normal 4 14 2 3 2 4 2" xfId="26608"/>
    <cellStyle name="Normal 4 14 2 3 2 4 3" xfId="38208"/>
    <cellStyle name="Normal 4 14 2 3 2 5" xfId="14890"/>
    <cellStyle name="Normal 4 14 2 3 2 6" xfId="20809"/>
    <cellStyle name="Normal 4 14 2 3 2 7" xfId="32408"/>
    <cellStyle name="Normal 4 14 2 3 3" xfId="4098"/>
    <cellStyle name="Normal 4 14 2 3 3 2" xfId="6983"/>
    <cellStyle name="Normal 4 14 2 3 3 2 2" xfId="12783"/>
    <cellStyle name="Normal 4 14 2 3 3 2 2 2" xfId="30301"/>
    <cellStyle name="Normal 4 14 2 3 3 2 2 3" xfId="41901"/>
    <cellStyle name="Normal 4 14 2 3 3 2 3" xfId="18583"/>
    <cellStyle name="Normal 4 14 2 3 3 2 4" xfId="24501"/>
    <cellStyle name="Normal 4 14 2 3 3 2 5" xfId="36101"/>
    <cellStyle name="Normal 4 14 2 3 3 3" xfId="9898"/>
    <cellStyle name="Normal 4 14 2 3 3 3 2" xfId="27416"/>
    <cellStyle name="Normal 4 14 2 3 3 3 3" xfId="39016"/>
    <cellStyle name="Normal 4 14 2 3 3 4" xfId="15698"/>
    <cellStyle name="Normal 4 14 2 3 3 5" xfId="21616"/>
    <cellStyle name="Normal 4 14 2 3 3 6" xfId="33216"/>
    <cellStyle name="Normal 4 14 2 3 4" xfId="5660"/>
    <cellStyle name="Normal 4 14 2 3 4 2" xfId="11460"/>
    <cellStyle name="Normal 4 14 2 3 4 2 2" xfId="28978"/>
    <cellStyle name="Normal 4 14 2 3 4 2 3" xfId="40578"/>
    <cellStyle name="Normal 4 14 2 3 4 3" xfId="17260"/>
    <cellStyle name="Normal 4 14 2 3 4 4" xfId="23178"/>
    <cellStyle name="Normal 4 14 2 3 4 5" xfId="34778"/>
    <cellStyle name="Normal 4 14 2 3 5" xfId="8575"/>
    <cellStyle name="Normal 4 14 2 3 5 2" xfId="26093"/>
    <cellStyle name="Normal 4 14 2 3 5 3" xfId="37693"/>
    <cellStyle name="Normal 4 14 2 3 6" xfId="14375"/>
    <cellStyle name="Normal 4 14 2 3 7" xfId="20294"/>
    <cellStyle name="Normal 4 14 2 3 8" xfId="31893"/>
    <cellStyle name="Normal 4 14 2 4" xfId="2794"/>
    <cellStyle name="Normal 4 14 2 4 2" xfId="3250"/>
    <cellStyle name="Normal 4 14 2 4 2 2" xfId="4614"/>
    <cellStyle name="Normal 4 14 2 4 2 2 2" xfId="7499"/>
    <cellStyle name="Normal 4 14 2 4 2 2 2 2" xfId="13299"/>
    <cellStyle name="Normal 4 14 2 4 2 2 2 2 2" xfId="30817"/>
    <cellStyle name="Normal 4 14 2 4 2 2 2 2 3" xfId="42417"/>
    <cellStyle name="Normal 4 14 2 4 2 2 2 3" xfId="19099"/>
    <cellStyle name="Normal 4 14 2 4 2 2 2 4" xfId="25017"/>
    <cellStyle name="Normal 4 14 2 4 2 2 2 5" xfId="36617"/>
    <cellStyle name="Normal 4 14 2 4 2 2 3" xfId="10414"/>
    <cellStyle name="Normal 4 14 2 4 2 2 3 2" xfId="27932"/>
    <cellStyle name="Normal 4 14 2 4 2 2 3 3" xfId="39532"/>
    <cellStyle name="Normal 4 14 2 4 2 2 4" xfId="16214"/>
    <cellStyle name="Normal 4 14 2 4 2 2 5" xfId="22132"/>
    <cellStyle name="Normal 4 14 2 4 2 2 6" xfId="33732"/>
    <cellStyle name="Normal 4 14 2 4 2 3" xfId="6176"/>
    <cellStyle name="Normal 4 14 2 4 2 3 2" xfId="11976"/>
    <cellStyle name="Normal 4 14 2 4 2 3 2 2" xfId="29494"/>
    <cellStyle name="Normal 4 14 2 4 2 3 2 3" xfId="41094"/>
    <cellStyle name="Normal 4 14 2 4 2 3 3" xfId="17776"/>
    <cellStyle name="Normal 4 14 2 4 2 3 4" xfId="23694"/>
    <cellStyle name="Normal 4 14 2 4 2 3 5" xfId="35294"/>
    <cellStyle name="Normal 4 14 2 4 2 4" xfId="9091"/>
    <cellStyle name="Normal 4 14 2 4 2 4 2" xfId="26609"/>
    <cellStyle name="Normal 4 14 2 4 2 4 3" xfId="38209"/>
    <cellStyle name="Normal 4 14 2 4 2 5" xfId="14891"/>
    <cellStyle name="Normal 4 14 2 4 2 6" xfId="20810"/>
    <cellStyle name="Normal 4 14 2 4 2 7" xfId="32409"/>
    <cellStyle name="Normal 4 14 2 4 3" xfId="4158"/>
    <cellStyle name="Normal 4 14 2 4 3 2" xfId="7043"/>
    <cellStyle name="Normal 4 14 2 4 3 2 2" xfId="12843"/>
    <cellStyle name="Normal 4 14 2 4 3 2 2 2" xfId="30361"/>
    <cellStyle name="Normal 4 14 2 4 3 2 2 3" xfId="41961"/>
    <cellStyle name="Normal 4 14 2 4 3 2 3" xfId="18643"/>
    <cellStyle name="Normal 4 14 2 4 3 2 4" xfId="24561"/>
    <cellStyle name="Normal 4 14 2 4 3 2 5" xfId="36161"/>
    <cellStyle name="Normal 4 14 2 4 3 3" xfId="9958"/>
    <cellStyle name="Normal 4 14 2 4 3 3 2" xfId="27476"/>
    <cellStyle name="Normal 4 14 2 4 3 3 3" xfId="39076"/>
    <cellStyle name="Normal 4 14 2 4 3 4" xfId="15758"/>
    <cellStyle name="Normal 4 14 2 4 3 5" xfId="21676"/>
    <cellStyle name="Normal 4 14 2 4 3 6" xfId="33276"/>
    <cellStyle name="Normal 4 14 2 4 4" xfId="5720"/>
    <cellStyle name="Normal 4 14 2 4 4 2" xfId="11520"/>
    <cellStyle name="Normal 4 14 2 4 4 2 2" xfId="29038"/>
    <cellStyle name="Normal 4 14 2 4 4 2 3" xfId="40638"/>
    <cellStyle name="Normal 4 14 2 4 4 3" xfId="17320"/>
    <cellStyle name="Normal 4 14 2 4 4 4" xfId="23238"/>
    <cellStyle name="Normal 4 14 2 4 4 5" xfId="34838"/>
    <cellStyle name="Normal 4 14 2 4 5" xfId="8635"/>
    <cellStyle name="Normal 4 14 2 4 5 2" xfId="26153"/>
    <cellStyle name="Normal 4 14 2 4 5 3" xfId="37753"/>
    <cellStyle name="Normal 4 14 2 4 6" xfId="14435"/>
    <cellStyle name="Normal 4 14 2 4 7" xfId="20354"/>
    <cellStyle name="Normal 4 14 2 4 8" xfId="31953"/>
    <cellStyle name="Normal 4 14 2 5" xfId="2854"/>
    <cellStyle name="Normal 4 14 2 5 2" xfId="3251"/>
    <cellStyle name="Normal 4 14 2 5 2 2" xfId="4615"/>
    <cellStyle name="Normal 4 14 2 5 2 2 2" xfId="7500"/>
    <cellStyle name="Normal 4 14 2 5 2 2 2 2" xfId="13300"/>
    <cellStyle name="Normal 4 14 2 5 2 2 2 2 2" xfId="30818"/>
    <cellStyle name="Normal 4 14 2 5 2 2 2 2 3" xfId="42418"/>
    <cellStyle name="Normal 4 14 2 5 2 2 2 3" xfId="19100"/>
    <cellStyle name="Normal 4 14 2 5 2 2 2 4" xfId="25018"/>
    <cellStyle name="Normal 4 14 2 5 2 2 2 5" xfId="36618"/>
    <cellStyle name="Normal 4 14 2 5 2 2 3" xfId="10415"/>
    <cellStyle name="Normal 4 14 2 5 2 2 3 2" xfId="27933"/>
    <cellStyle name="Normal 4 14 2 5 2 2 3 3" xfId="39533"/>
    <cellStyle name="Normal 4 14 2 5 2 2 4" xfId="16215"/>
    <cellStyle name="Normal 4 14 2 5 2 2 5" xfId="22133"/>
    <cellStyle name="Normal 4 14 2 5 2 2 6" xfId="33733"/>
    <cellStyle name="Normal 4 14 2 5 2 3" xfId="6177"/>
    <cellStyle name="Normal 4 14 2 5 2 3 2" xfId="11977"/>
    <cellStyle name="Normal 4 14 2 5 2 3 2 2" xfId="29495"/>
    <cellStyle name="Normal 4 14 2 5 2 3 2 3" xfId="41095"/>
    <cellStyle name="Normal 4 14 2 5 2 3 3" xfId="17777"/>
    <cellStyle name="Normal 4 14 2 5 2 3 4" xfId="23695"/>
    <cellStyle name="Normal 4 14 2 5 2 3 5" xfId="35295"/>
    <cellStyle name="Normal 4 14 2 5 2 4" xfId="9092"/>
    <cellStyle name="Normal 4 14 2 5 2 4 2" xfId="26610"/>
    <cellStyle name="Normal 4 14 2 5 2 4 3" xfId="38210"/>
    <cellStyle name="Normal 4 14 2 5 2 5" xfId="14892"/>
    <cellStyle name="Normal 4 14 2 5 2 6" xfId="20811"/>
    <cellStyle name="Normal 4 14 2 5 2 7" xfId="32410"/>
    <cellStyle name="Normal 4 14 2 5 3" xfId="4218"/>
    <cellStyle name="Normal 4 14 2 5 3 2" xfId="7103"/>
    <cellStyle name="Normal 4 14 2 5 3 2 2" xfId="12903"/>
    <cellStyle name="Normal 4 14 2 5 3 2 2 2" xfId="30421"/>
    <cellStyle name="Normal 4 14 2 5 3 2 2 3" xfId="42021"/>
    <cellStyle name="Normal 4 14 2 5 3 2 3" xfId="18703"/>
    <cellStyle name="Normal 4 14 2 5 3 2 4" xfId="24621"/>
    <cellStyle name="Normal 4 14 2 5 3 2 5" xfId="36221"/>
    <cellStyle name="Normal 4 14 2 5 3 3" xfId="10018"/>
    <cellStyle name="Normal 4 14 2 5 3 3 2" xfId="27536"/>
    <cellStyle name="Normal 4 14 2 5 3 3 3" xfId="39136"/>
    <cellStyle name="Normal 4 14 2 5 3 4" xfId="15818"/>
    <cellStyle name="Normal 4 14 2 5 3 5" xfId="21736"/>
    <cellStyle name="Normal 4 14 2 5 3 6" xfId="33336"/>
    <cellStyle name="Normal 4 14 2 5 4" xfId="5780"/>
    <cellStyle name="Normal 4 14 2 5 4 2" xfId="11580"/>
    <cellStyle name="Normal 4 14 2 5 4 2 2" xfId="29098"/>
    <cellStyle name="Normal 4 14 2 5 4 2 3" xfId="40698"/>
    <cellStyle name="Normal 4 14 2 5 4 3" xfId="17380"/>
    <cellStyle name="Normal 4 14 2 5 4 4" xfId="23298"/>
    <cellStyle name="Normal 4 14 2 5 4 5" xfId="34898"/>
    <cellStyle name="Normal 4 14 2 5 5" xfId="8695"/>
    <cellStyle name="Normal 4 14 2 5 5 2" xfId="26213"/>
    <cellStyle name="Normal 4 14 2 5 5 3" xfId="37813"/>
    <cellStyle name="Normal 4 14 2 5 6" xfId="14495"/>
    <cellStyle name="Normal 4 14 2 5 7" xfId="20414"/>
    <cellStyle name="Normal 4 14 2 5 8" xfId="32013"/>
    <cellStyle name="Normal 4 14 2 6" xfId="2914"/>
    <cellStyle name="Normal 4 14 2 6 2" xfId="3252"/>
    <cellStyle name="Normal 4 14 2 6 2 2" xfId="4616"/>
    <cellStyle name="Normal 4 14 2 6 2 2 2" xfId="7501"/>
    <cellStyle name="Normal 4 14 2 6 2 2 2 2" xfId="13301"/>
    <cellStyle name="Normal 4 14 2 6 2 2 2 2 2" xfId="30819"/>
    <cellStyle name="Normal 4 14 2 6 2 2 2 2 3" xfId="42419"/>
    <cellStyle name="Normal 4 14 2 6 2 2 2 3" xfId="19101"/>
    <cellStyle name="Normal 4 14 2 6 2 2 2 4" xfId="25019"/>
    <cellStyle name="Normal 4 14 2 6 2 2 2 5" xfId="36619"/>
    <cellStyle name="Normal 4 14 2 6 2 2 3" xfId="10416"/>
    <cellStyle name="Normal 4 14 2 6 2 2 3 2" xfId="27934"/>
    <cellStyle name="Normal 4 14 2 6 2 2 3 3" xfId="39534"/>
    <cellStyle name="Normal 4 14 2 6 2 2 4" xfId="16216"/>
    <cellStyle name="Normal 4 14 2 6 2 2 5" xfId="22134"/>
    <cellStyle name="Normal 4 14 2 6 2 2 6" xfId="33734"/>
    <cellStyle name="Normal 4 14 2 6 2 3" xfId="6178"/>
    <cellStyle name="Normal 4 14 2 6 2 3 2" xfId="11978"/>
    <cellStyle name="Normal 4 14 2 6 2 3 2 2" xfId="29496"/>
    <cellStyle name="Normal 4 14 2 6 2 3 2 3" xfId="41096"/>
    <cellStyle name="Normal 4 14 2 6 2 3 3" xfId="17778"/>
    <cellStyle name="Normal 4 14 2 6 2 3 4" xfId="23696"/>
    <cellStyle name="Normal 4 14 2 6 2 3 5" xfId="35296"/>
    <cellStyle name="Normal 4 14 2 6 2 4" xfId="9093"/>
    <cellStyle name="Normal 4 14 2 6 2 4 2" xfId="26611"/>
    <cellStyle name="Normal 4 14 2 6 2 4 3" xfId="38211"/>
    <cellStyle name="Normal 4 14 2 6 2 5" xfId="14893"/>
    <cellStyle name="Normal 4 14 2 6 2 6" xfId="20812"/>
    <cellStyle name="Normal 4 14 2 6 2 7" xfId="32411"/>
    <cellStyle name="Normal 4 14 2 6 3" xfId="4278"/>
    <cellStyle name="Normal 4 14 2 6 3 2" xfId="7163"/>
    <cellStyle name="Normal 4 14 2 6 3 2 2" xfId="12963"/>
    <cellStyle name="Normal 4 14 2 6 3 2 2 2" xfId="30481"/>
    <cellStyle name="Normal 4 14 2 6 3 2 2 3" xfId="42081"/>
    <cellStyle name="Normal 4 14 2 6 3 2 3" xfId="18763"/>
    <cellStyle name="Normal 4 14 2 6 3 2 4" xfId="24681"/>
    <cellStyle name="Normal 4 14 2 6 3 2 5" xfId="36281"/>
    <cellStyle name="Normal 4 14 2 6 3 3" xfId="10078"/>
    <cellStyle name="Normal 4 14 2 6 3 3 2" xfId="27596"/>
    <cellStyle name="Normal 4 14 2 6 3 3 3" xfId="39196"/>
    <cellStyle name="Normal 4 14 2 6 3 4" xfId="15878"/>
    <cellStyle name="Normal 4 14 2 6 3 5" xfId="21796"/>
    <cellStyle name="Normal 4 14 2 6 3 6" xfId="33396"/>
    <cellStyle name="Normal 4 14 2 6 4" xfId="5840"/>
    <cellStyle name="Normal 4 14 2 6 4 2" xfId="11640"/>
    <cellStyle name="Normal 4 14 2 6 4 2 2" xfId="29158"/>
    <cellStyle name="Normal 4 14 2 6 4 2 3" xfId="40758"/>
    <cellStyle name="Normal 4 14 2 6 4 3" xfId="17440"/>
    <cellStyle name="Normal 4 14 2 6 4 4" xfId="23358"/>
    <cellStyle name="Normal 4 14 2 6 4 5" xfId="34958"/>
    <cellStyle name="Normal 4 14 2 6 5" xfId="8755"/>
    <cellStyle name="Normal 4 14 2 6 5 2" xfId="26273"/>
    <cellStyle name="Normal 4 14 2 6 5 3" xfId="37873"/>
    <cellStyle name="Normal 4 14 2 6 6" xfId="14555"/>
    <cellStyle name="Normal 4 14 2 6 7" xfId="20474"/>
    <cellStyle name="Normal 4 14 2 6 8" xfId="32073"/>
    <cellStyle name="Normal 4 14 2 7" xfId="2974"/>
    <cellStyle name="Normal 4 14 2 7 2" xfId="3253"/>
    <cellStyle name="Normal 4 14 2 7 2 2" xfId="4617"/>
    <cellStyle name="Normal 4 14 2 7 2 2 2" xfId="7502"/>
    <cellStyle name="Normal 4 14 2 7 2 2 2 2" xfId="13302"/>
    <cellStyle name="Normal 4 14 2 7 2 2 2 2 2" xfId="30820"/>
    <cellStyle name="Normal 4 14 2 7 2 2 2 2 3" xfId="42420"/>
    <cellStyle name="Normal 4 14 2 7 2 2 2 3" xfId="19102"/>
    <cellStyle name="Normal 4 14 2 7 2 2 2 4" xfId="25020"/>
    <cellStyle name="Normal 4 14 2 7 2 2 2 5" xfId="36620"/>
    <cellStyle name="Normal 4 14 2 7 2 2 3" xfId="10417"/>
    <cellStyle name="Normal 4 14 2 7 2 2 3 2" xfId="27935"/>
    <cellStyle name="Normal 4 14 2 7 2 2 3 3" xfId="39535"/>
    <cellStyle name="Normal 4 14 2 7 2 2 4" xfId="16217"/>
    <cellStyle name="Normal 4 14 2 7 2 2 5" xfId="22135"/>
    <cellStyle name="Normal 4 14 2 7 2 2 6" xfId="33735"/>
    <cellStyle name="Normal 4 14 2 7 2 3" xfId="6179"/>
    <cellStyle name="Normal 4 14 2 7 2 3 2" xfId="11979"/>
    <cellStyle name="Normal 4 14 2 7 2 3 2 2" xfId="29497"/>
    <cellStyle name="Normal 4 14 2 7 2 3 2 3" xfId="41097"/>
    <cellStyle name="Normal 4 14 2 7 2 3 3" xfId="17779"/>
    <cellStyle name="Normal 4 14 2 7 2 3 4" xfId="23697"/>
    <cellStyle name="Normal 4 14 2 7 2 3 5" xfId="35297"/>
    <cellStyle name="Normal 4 14 2 7 2 4" xfId="9094"/>
    <cellStyle name="Normal 4 14 2 7 2 4 2" xfId="26612"/>
    <cellStyle name="Normal 4 14 2 7 2 4 3" xfId="38212"/>
    <cellStyle name="Normal 4 14 2 7 2 5" xfId="14894"/>
    <cellStyle name="Normal 4 14 2 7 2 6" xfId="20813"/>
    <cellStyle name="Normal 4 14 2 7 2 7" xfId="32412"/>
    <cellStyle name="Normal 4 14 2 7 3" xfId="4338"/>
    <cellStyle name="Normal 4 14 2 7 3 2" xfId="7223"/>
    <cellStyle name="Normal 4 14 2 7 3 2 2" xfId="13023"/>
    <cellStyle name="Normal 4 14 2 7 3 2 2 2" xfId="30541"/>
    <cellStyle name="Normal 4 14 2 7 3 2 2 3" xfId="42141"/>
    <cellStyle name="Normal 4 14 2 7 3 2 3" xfId="18823"/>
    <cellStyle name="Normal 4 14 2 7 3 2 4" xfId="24741"/>
    <cellStyle name="Normal 4 14 2 7 3 2 5" xfId="36341"/>
    <cellStyle name="Normal 4 14 2 7 3 3" xfId="10138"/>
    <cellStyle name="Normal 4 14 2 7 3 3 2" xfId="27656"/>
    <cellStyle name="Normal 4 14 2 7 3 3 3" xfId="39256"/>
    <cellStyle name="Normal 4 14 2 7 3 4" xfId="15938"/>
    <cellStyle name="Normal 4 14 2 7 3 5" xfId="21856"/>
    <cellStyle name="Normal 4 14 2 7 3 6" xfId="33456"/>
    <cellStyle name="Normal 4 14 2 7 4" xfId="5900"/>
    <cellStyle name="Normal 4 14 2 7 4 2" xfId="11700"/>
    <cellStyle name="Normal 4 14 2 7 4 2 2" xfId="29218"/>
    <cellStyle name="Normal 4 14 2 7 4 2 3" xfId="40818"/>
    <cellStyle name="Normal 4 14 2 7 4 3" xfId="17500"/>
    <cellStyle name="Normal 4 14 2 7 4 4" xfId="23418"/>
    <cellStyle name="Normal 4 14 2 7 4 5" xfId="35018"/>
    <cellStyle name="Normal 4 14 2 7 5" xfId="8815"/>
    <cellStyle name="Normal 4 14 2 7 5 2" xfId="26333"/>
    <cellStyle name="Normal 4 14 2 7 5 3" xfId="37933"/>
    <cellStyle name="Normal 4 14 2 7 6" xfId="14615"/>
    <cellStyle name="Normal 4 14 2 7 7" xfId="20534"/>
    <cellStyle name="Normal 4 14 2 7 8" xfId="32133"/>
    <cellStyle name="Normal 4 14 2 8" xfId="3094"/>
    <cellStyle name="Normal 4 14 2 8 2" xfId="3254"/>
    <cellStyle name="Normal 4 14 2 8 2 2" xfId="4618"/>
    <cellStyle name="Normal 4 14 2 8 2 2 2" xfId="7503"/>
    <cellStyle name="Normal 4 14 2 8 2 2 2 2" xfId="13303"/>
    <cellStyle name="Normal 4 14 2 8 2 2 2 2 2" xfId="30821"/>
    <cellStyle name="Normal 4 14 2 8 2 2 2 2 3" xfId="42421"/>
    <cellStyle name="Normal 4 14 2 8 2 2 2 3" xfId="19103"/>
    <cellStyle name="Normal 4 14 2 8 2 2 2 4" xfId="25021"/>
    <cellStyle name="Normal 4 14 2 8 2 2 2 5" xfId="36621"/>
    <cellStyle name="Normal 4 14 2 8 2 2 3" xfId="10418"/>
    <cellStyle name="Normal 4 14 2 8 2 2 3 2" xfId="27936"/>
    <cellStyle name="Normal 4 14 2 8 2 2 3 3" xfId="39536"/>
    <cellStyle name="Normal 4 14 2 8 2 2 4" xfId="16218"/>
    <cellStyle name="Normal 4 14 2 8 2 2 5" xfId="22136"/>
    <cellStyle name="Normal 4 14 2 8 2 2 6" xfId="33736"/>
    <cellStyle name="Normal 4 14 2 8 2 3" xfId="6180"/>
    <cellStyle name="Normal 4 14 2 8 2 3 2" xfId="11980"/>
    <cellStyle name="Normal 4 14 2 8 2 3 2 2" xfId="29498"/>
    <cellStyle name="Normal 4 14 2 8 2 3 2 3" xfId="41098"/>
    <cellStyle name="Normal 4 14 2 8 2 3 3" xfId="17780"/>
    <cellStyle name="Normal 4 14 2 8 2 3 4" xfId="23698"/>
    <cellStyle name="Normal 4 14 2 8 2 3 5" xfId="35298"/>
    <cellStyle name="Normal 4 14 2 8 2 4" xfId="9095"/>
    <cellStyle name="Normal 4 14 2 8 2 4 2" xfId="26613"/>
    <cellStyle name="Normal 4 14 2 8 2 4 3" xfId="38213"/>
    <cellStyle name="Normal 4 14 2 8 2 5" xfId="14895"/>
    <cellStyle name="Normal 4 14 2 8 2 6" xfId="20814"/>
    <cellStyle name="Normal 4 14 2 8 2 7" xfId="32413"/>
    <cellStyle name="Normal 4 14 2 8 3" xfId="4458"/>
    <cellStyle name="Normal 4 14 2 8 3 2" xfId="7343"/>
    <cellStyle name="Normal 4 14 2 8 3 2 2" xfId="13143"/>
    <cellStyle name="Normal 4 14 2 8 3 2 2 2" xfId="30661"/>
    <cellStyle name="Normal 4 14 2 8 3 2 2 3" xfId="42261"/>
    <cellStyle name="Normal 4 14 2 8 3 2 3" xfId="18943"/>
    <cellStyle name="Normal 4 14 2 8 3 2 4" xfId="24861"/>
    <cellStyle name="Normal 4 14 2 8 3 2 5" xfId="36461"/>
    <cellStyle name="Normal 4 14 2 8 3 3" xfId="10258"/>
    <cellStyle name="Normal 4 14 2 8 3 3 2" xfId="27776"/>
    <cellStyle name="Normal 4 14 2 8 3 3 3" xfId="39376"/>
    <cellStyle name="Normal 4 14 2 8 3 4" xfId="16058"/>
    <cellStyle name="Normal 4 14 2 8 3 5" xfId="21976"/>
    <cellStyle name="Normal 4 14 2 8 3 6" xfId="33576"/>
    <cellStyle name="Normal 4 14 2 8 4" xfId="6020"/>
    <cellStyle name="Normal 4 14 2 8 4 2" xfId="11820"/>
    <cellStyle name="Normal 4 14 2 8 4 2 2" xfId="29338"/>
    <cellStyle name="Normal 4 14 2 8 4 2 3" xfId="40938"/>
    <cellStyle name="Normal 4 14 2 8 4 3" xfId="17620"/>
    <cellStyle name="Normal 4 14 2 8 4 4" xfId="23538"/>
    <cellStyle name="Normal 4 14 2 8 4 5" xfId="35138"/>
    <cellStyle name="Normal 4 14 2 8 5" xfId="8935"/>
    <cellStyle name="Normal 4 14 2 8 5 2" xfId="26453"/>
    <cellStyle name="Normal 4 14 2 8 5 3" xfId="38053"/>
    <cellStyle name="Normal 4 14 2 8 6" xfId="14735"/>
    <cellStyle name="Normal 4 14 2 8 7" xfId="20654"/>
    <cellStyle name="Normal 4 14 2 8 8" xfId="32253"/>
    <cellStyle name="Normal 4 14 2 9" xfId="3154"/>
    <cellStyle name="Normal 4 14 2 9 2" xfId="3255"/>
    <cellStyle name="Normal 4 14 2 9 2 2" xfId="4619"/>
    <cellStyle name="Normal 4 14 2 9 2 2 2" xfId="7504"/>
    <cellStyle name="Normal 4 14 2 9 2 2 2 2" xfId="13304"/>
    <cellStyle name="Normal 4 14 2 9 2 2 2 2 2" xfId="30822"/>
    <cellStyle name="Normal 4 14 2 9 2 2 2 2 3" xfId="42422"/>
    <cellStyle name="Normal 4 14 2 9 2 2 2 3" xfId="19104"/>
    <cellStyle name="Normal 4 14 2 9 2 2 2 4" xfId="25022"/>
    <cellStyle name="Normal 4 14 2 9 2 2 2 5" xfId="36622"/>
    <cellStyle name="Normal 4 14 2 9 2 2 3" xfId="10419"/>
    <cellStyle name="Normal 4 14 2 9 2 2 3 2" xfId="27937"/>
    <cellStyle name="Normal 4 14 2 9 2 2 3 3" xfId="39537"/>
    <cellStyle name="Normal 4 14 2 9 2 2 4" xfId="16219"/>
    <cellStyle name="Normal 4 14 2 9 2 2 5" xfId="22137"/>
    <cellStyle name="Normal 4 14 2 9 2 2 6" xfId="33737"/>
    <cellStyle name="Normal 4 14 2 9 2 3" xfId="6181"/>
    <cellStyle name="Normal 4 14 2 9 2 3 2" xfId="11981"/>
    <cellStyle name="Normal 4 14 2 9 2 3 2 2" xfId="29499"/>
    <cellStyle name="Normal 4 14 2 9 2 3 2 3" xfId="41099"/>
    <cellStyle name="Normal 4 14 2 9 2 3 3" xfId="17781"/>
    <cellStyle name="Normal 4 14 2 9 2 3 4" xfId="23699"/>
    <cellStyle name="Normal 4 14 2 9 2 3 5" xfId="35299"/>
    <cellStyle name="Normal 4 14 2 9 2 4" xfId="9096"/>
    <cellStyle name="Normal 4 14 2 9 2 4 2" xfId="26614"/>
    <cellStyle name="Normal 4 14 2 9 2 4 3" xfId="38214"/>
    <cellStyle name="Normal 4 14 2 9 2 5" xfId="14896"/>
    <cellStyle name="Normal 4 14 2 9 2 6" xfId="20815"/>
    <cellStyle name="Normal 4 14 2 9 2 7" xfId="32414"/>
    <cellStyle name="Normal 4 14 2 9 3" xfId="4518"/>
    <cellStyle name="Normal 4 14 2 9 3 2" xfId="7403"/>
    <cellStyle name="Normal 4 14 2 9 3 2 2" xfId="13203"/>
    <cellStyle name="Normal 4 14 2 9 3 2 2 2" xfId="30721"/>
    <cellStyle name="Normal 4 14 2 9 3 2 2 3" xfId="42321"/>
    <cellStyle name="Normal 4 14 2 9 3 2 3" xfId="19003"/>
    <cellStyle name="Normal 4 14 2 9 3 2 4" xfId="24921"/>
    <cellStyle name="Normal 4 14 2 9 3 2 5" xfId="36521"/>
    <cellStyle name="Normal 4 14 2 9 3 3" xfId="10318"/>
    <cellStyle name="Normal 4 14 2 9 3 3 2" xfId="27836"/>
    <cellStyle name="Normal 4 14 2 9 3 3 3" xfId="39436"/>
    <cellStyle name="Normal 4 14 2 9 3 4" xfId="16118"/>
    <cellStyle name="Normal 4 14 2 9 3 5" xfId="22036"/>
    <cellStyle name="Normal 4 14 2 9 3 6" xfId="33636"/>
    <cellStyle name="Normal 4 14 2 9 4" xfId="6080"/>
    <cellStyle name="Normal 4 14 2 9 4 2" xfId="11880"/>
    <cellStyle name="Normal 4 14 2 9 4 2 2" xfId="29398"/>
    <cellStyle name="Normal 4 14 2 9 4 2 3" xfId="40998"/>
    <cellStyle name="Normal 4 14 2 9 4 3" xfId="17680"/>
    <cellStyle name="Normal 4 14 2 9 4 4" xfId="23598"/>
    <cellStyle name="Normal 4 14 2 9 4 5" xfId="35198"/>
    <cellStyle name="Normal 4 14 2 9 5" xfId="8995"/>
    <cellStyle name="Normal 4 14 2 9 5 2" xfId="26513"/>
    <cellStyle name="Normal 4 14 2 9 5 3" xfId="38113"/>
    <cellStyle name="Normal 4 14 2 9 6" xfId="14795"/>
    <cellStyle name="Normal 4 14 2 9 7" xfId="20714"/>
    <cellStyle name="Normal 4 14 2 9 8" xfId="32313"/>
    <cellStyle name="Normal 4 14 20" xfId="5398"/>
    <cellStyle name="Normal 4 14 20 2" xfId="8283"/>
    <cellStyle name="Normal 4 14 20 2 2" xfId="14083"/>
    <cellStyle name="Normal 4 14 20 2 2 2" xfId="31601"/>
    <cellStyle name="Normal 4 14 20 2 2 3" xfId="43201"/>
    <cellStyle name="Normal 4 14 20 2 3" xfId="19883"/>
    <cellStyle name="Normal 4 14 20 2 4" xfId="25801"/>
    <cellStyle name="Normal 4 14 20 2 5" xfId="37401"/>
    <cellStyle name="Normal 4 14 20 3" xfId="11198"/>
    <cellStyle name="Normal 4 14 20 3 2" xfId="28716"/>
    <cellStyle name="Normal 4 14 20 3 3" xfId="40316"/>
    <cellStyle name="Normal 4 14 20 4" xfId="16998"/>
    <cellStyle name="Normal 4 14 20 5" xfId="22916"/>
    <cellStyle name="Normal 4 14 20 6" xfId="34516"/>
    <cellStyle name="Normal 4 14 21" xfId="5479"/>
    <cellStyle name="Normal 4 14 21 2" xfId="11279"/>
    <cellStyle name="Normal 4 14 21 2 2" xfId="28797"/>
    <cellStyle name="Normal 4 14 21 2 3" xfId="40397"/>
    <cellStyle name="Normal 4 14 21 3" xfId="17079"/>
    <cellStyle name="Normal 4 14 21 4" xfId="22997"/>
    <cellStyle name="Normal 4 14 21 5" xfId="34597"/>
    <cellStyle name="Normal 4 14 22" xfId="8364"/>
    <cellStyle name="Normal 4 14 22 2" xfId="14164"/>
    <cellStyle name="Normal 4 14 22 2 2" xfId="31682"/>
    <cellStyle name="Normal 4 14 22 2 3" xfId="43282"/>
    <cellStyle name="Normal 4 14 22 3" xfId="19964"/>
    <cellStyle name="Normal 4 14 22 4" xfId="25882"/>
    <cellStyle name="Normal 4 14 22 5" xfId="37482"/>
    <cellStyle name="Normal 4 14 23" xfId="8394"/>
    <cellStyle name="Normal 4 14 23 2" xfId="25912"/>
    <cellStyle name="Normal 4 14 23 3" xfId="37512"/>
    <cellStyle name="Normal 4 14 24" xfId="14177"/>
    <cellStyle name="Normal 4 14 25" xfId="19973"/>
    <cellStyle name="Normal 4 14 26" xfId="20032"/>
    <cellStyle name="Normal 4 14 27" xfId="20099"/>
    <cellStyle name="Normal 4 14 28" xfId="31712"/>
    <cellStyle name="Normal 4 14 3" xfId="2563"/>
    <cellStyle name="Normal 4 14 3 2" xfId="3256"/>
    <cellStyle name="Normal 4 14 3 2 2" xfId="4620"/>
    <cellStyle name="Normal 4 14 3 2 2 2" xfId="7505"/>
    <cellStyle name="Normal 4 14 3 2 2 2 2" xfId="13305"/>
    <cellStyle name="Normal 4 14 3 2 2 2 2 2" xfId="30823"/>
    <cellStyle name="Normal 4 14 3 2 2 2 2 3" xfId="42423"/>
    <cellStyle name="Normal 4 14 3 2 2 2 3" xfId="19105"/>
    <cellStyle name="Normal 4 14 3 2 2 2 4" xfId="25023"/>
    <cellStyle name="Normal 4 14 3 2 2 2 5" xfId="36623"/>
    <cellStyle name="Normal 4 14 3 2 2 3" xfId="10420"/>
    <cellStyle name="Normal 4 14 3 2 2 3 2" xfId="27938"/>
    <cellStyle name="Normal 4 14 3 2 2 3 3" xfId="39538"/>
    <cellStyle name="Normal 4 14 3 2 2 4" xfId="16220"/>
    <cellStyle name="Normal 4 14 3 2 2 5" xfId="22138"/>
    <cellStyle name="Normal 4 14 3 2 2 6" xfId="33738"/>
    <cellStyle name="Normal 4 14 3 2 3" xfId="6182"/>
    <cellStyle name="Normal 4 14 3 2 3 2" xfId="11982"/>
    <cellStyle name="Normal 4 14 3 2 3 2 2" xfId="29500"/>
    <cellStyle name="Normal 4 14 3 2 3 2 3" xfId="41100"/>
    <cellStyle name="Normal 4 14 3 2 3 3" xfId="17782"/>
    <cellStyle name="Normal 4 14 3 2 3 4" xfId="23700"/>
    <cellStyle name="Normal 4 14 3 2 3 5" xfId="35300"/>
    <cellStyle name="Normal 4 14 3 2 4" xfId="9097"/>
    <cellStyle name="Normal 4 14 3 2 4 2" xfId="26615"/>
    <cellStyle name="Normal 4 14 3 2 4 3" xfId="38215"/>
    <cellStyle name="Normal 4 14 3 2 5" xfId="14897"/>
    <cellStyle name="Normal 4 14 3 2 6" xfId="20816"/>
    <cellStyle name="Normal 4 14 3 2 7" xfId="32415"/>
    <cellStyle name="Normal 4 14 3 3" xfId="3926"/>
    <cellStyle name="Normal 4 14 3 3 2" xfId="6811"/>
    <cellStyle name="Normal 4 14 3 3 2 2" xfId="12611"/>
    <cellStyle name="Normal 4 14 3 3 2 2 2" xfId="30129"/>
    <cellStyle name="Normal 4 14 3 3 2 2 3" xfId="41729"/>
    <cellStyle name="Normal 4 14 3 3 2 3" xfId="18411"/>
    <cellStyle name="Normal 4 14 3 3 2 4" xfId="24329"/>
    <cellStyle name="Normal 4 14 3 3 2 5" xfId="35929"/>
    <cellStyle name="Normal 4 14 3 3 3" xfId="9726"/>
    <cellStyle name="Normal 4 14 3 3 3 2" xfId="27244"/>
    <cellStyle name="Normal 4 14 3 3 3 3" xfId="38844"/>
    <cellStyle name="Normal 4 14 3 3 4" xfId="15526"/>
    <cellStyle name="Normal 4 14 3 3 5" xfId="21444"/>
    <cellStyle name="Normal 4 14 3 3 6" xfId="33044"/>
    <cellStyle name="Normal 4 14 3 4" xfId="5488"/>
    <cellStyle name="Normal 4 14 3 4 2" xfId="11288"/>
    <cellStyle name="Normal 4 14 3 4 2 2" xfId="28806"/>
    <cellStyle name="Normal 4 14 3 4 2 3" xfId="40406"/>
    <cellStyle name="Normal 4 14 3 4 3" xfId="17088"/>
    <cellStyle name="Normal 4 14 3 4 4" xfId="23006"/>
    <cellStyle name="Normal 4 14 3 4 5" xfId="34606"/>
    <cellStyle name="Normal 4 14 3 5" xfId="8403"/>
    <cellStyle name="Normal 4 14 3 5 2" xfId="25921"/>
    <cellStyle name="Normal 4 14 3 5 3" xfId="37521"/>
    <cellStyle name="Normal 4 14 3 6" xfId="14255"/>
    <cellStyle name="Normal 4 14 3 7" xfId="20152"/>
    <cellStyle name="Normal 4 14 3 8" xfId="31721"/>
    <cellStyle name="Normal 4 14 4" xfId="2623"/>
    <cellStyle name="Normal 4 14 4 2" xfId="3257"/>
    <cellStyle name="Normal 4 14 4 2 2" xfId="4621"/>
    <cellStyle name="Normal 4 14 4 2 2 2" xfId="7506"/>
    <cellStyle name="Normal 4 14 4 2 2 2 2" xfId="13306"/>
    <cellStyle name="Normal 4 14 4 2 2 2 2 2" xfId="30824"/>
    <cellStyle name="Normal 4 14 4 2 2 2 2 3" xfId="42424"/>
    <cellStyle name="Normal 4 14 4 2 2 2 3" xfId="19106"/>
    <cellStyle name="Normal 4 14 4 2 2 2 4" xfId="25024"/>
    <cellStyle name="Normal 4 14 4 2 2 2 5" xfId="36624"/>
    <cellStyle name="Normal 4 14 4 2 2 3" xfId="10421"/>
    <cellStyle name="Normal 4 14 4 2 2 3 2" xfId="27939"/>
    <cellStyle name="Normal 4 14 4 2 2 3 3" xfId="39539"/>
    <cellStyle name="Normal 4 14 4 2 2 4" xfId="16221"/>
    <cellStyle name="Normal 4 14 4 2 2 5" xfId="22139"/>
    <cellStyle name="Normal 4 14 4 2 2 6" xfId="33739"/>
    <cellStyle name="Normal 4 14 4 2 3" xfId="6183"/>
    <cellStyle name="Normal 4 14 4 2 3 2" xfId="11983"/>
    <cellStyle name="Normal 4 14 4 2 3 2 2" xfId="29501"/>
    <cellStyle name="Normal 4 14 4 2 3 2 3" xfId="41101"/>
    <cellStyle name="Normal 4 14 4 2 3 3" xfId="17783"/>
    <cellStyle name="Normal 4 14 4 2 3 4" xfId="23701"/>
    <cellStyle name="Normal 4 14 4 2 3 5" xfId="35301"/>
    <cellStyle name="Normal 4 14 4 2 4" xfId="9098"/>
    <cellStyle name="Normal 4 14 4 2 4 2" xfId="26616"/>
    <cellStyle name="Normal 4 14 4 2 4 3" xfId="38216"/>
    <cellStyle name="Normal 4 14 4 2 5" xfId="14898"/>
    <cellStyle name="Normal 4 14 4 2 6" xfId="20817"/>
    <cellStyle name="Normal 4 14 4 2 7" xfId="32416"/>
    <cellStyle name="Normal 4 14 4 3" xfId="3987"/>
    <cellStyle name="Normal 4 14 4 3 2" xfId="6872"/>
    <cellStyle name="Normal 4 14 4 3 2 2" xfId="12672"/>
    <cellStyle name="Normal 4 14 4 3 2 2 2" xfId="30190"/>
    <cellStyle name="Normal 4 14 4 3 2 2 3" xfId="41790"/>
    <cellStyle name="Normal 4 14 4 3 2 3" xfId="18472"/>
    <cellStyle name="Normal 4 14 4 3 2 4" xfId="24390"/>
    <cellStyle name="Normal 4 14 4 3 2 5" xfId="35990"/>
    <cellStyle name="Normal 4 14 4 3 3" xfId="9787"/>
    <cellStyle name="Normal 4 14 4 3 3 2" xfId="27305"/>
    <cellStyle name="Normal 4 14 4 3 3 3" xfId="38905"/>
    <cellStyle name="Normal 4 14 4 3 4" xfId="15587"/>
    <cellStyle name="Normal 4 14 4 3 5" xfId="21505"/>
    <cellStyle name="Normal 4 14 4 3 6" xfId="33105"/>
    <cellStyle name="Normal 4 14 4 4" xfId="5549"/>
    <cellStyle name="Normal 4 14 4 4 2" xfId="11349"/>
    <cellStyle name="Normal 4 14 4 4 2 2" xfId="28867"/>
    <cellStyle name="Normal 4 14 4 4 2 3" xfId="40467"/>
    <cellStyle name="Normal 4 14 4 4 3" xfId="17149"/>
    <cellStyle name="Normal 4 14 4 4 4" xfId="23067"/>
    <cellStyle name="Normal 4 14 4 4 5" xfId="34667"/>
    <cellStyle name="Normal 4 14 4 5" xfId="8464"/>
    <cellStyle name="Normal 4 14 4 5 2" xfId="25982"/>
    <cellStyle name="Normal 4 14 4 5 3" xfId="37582"/>
    <cellStyle name="Normal 4 14 4 6" xfId="14264"/>
    <cellStyle name="Normal 4 14 4 7" xfId="20183"/>
    <cellStyle name="Normal 4 14 4 8" xfId="31782"/>
    <cellStyle name="Normal 4 14 5" xfId="2683"/>
    <cellStyle name="Normal 4 14 5 2" xfId="3258"/>
    <cellStyle name="Normal 4 14 5 2 2" xfId="4622"/>
    <cellStyle name="Normal 4 14 5 2 2 2" xfId="7507"/>
    <cellStyle name="Normal 4 14 5 2 2 2 2" xfId="13307"/>
    <cellStyle name="Normal 4 14 5 2 2 2 2 2" xfId="30825"/>
    <cellStyle name="Normal 4 14 5 2 2 2 2 3" xfId="42425"/>
    <cellStyle name="Normal 4 14 5 2 2 2 3" xfId="19107"/>
    <cellStyle name="Normal 4 14 5 2 2 2 4" xfId="25025"/>
    <cellStyle name="Normal 4 14 5 2 2 2 5" xfId="36625"/>
    <cellStyle name="Normal 4 14 5 2 2 3" xfId="10422"/>
    <cellStyle name="Normal 4 14 5 2 2 3 2" xfId="27940"/>
    <cellStyle name="Normal 4 14 5 2 2 3 3" xfId="39540"/>
    <cellStyle name="Normal 4 14 5 2 2 4" xfId="16222"/>
    <cellStyle name="Normal 4 14 5 2 2 5" xfId="22140"/>
    <cellStyle name="Normal 4 14 5 2 2 6" xfId="33740"/>
    <cellStyle name="Normal 4 14 5 2 3" xfId="6184"/>
    <cellStyle name="Normal 4 14 5 2 3 2" xfId="11984"/>
    <cellStyle name="Normal 4 14 5 2 3 2 2" xfId="29502"/>
    <cellStyle name="Normal 4 14 5 2 3 2 3" xfId="41102"/>
    <cellStyle name="Normal 4 14 5 2 3 3" xfId="17784"/>
    <cellStyle name="Normal 4 14 5 2 3 4" xfId="23702"/>
    <cellStyle name="Normal 4 14 5 2 3 5" xfId="35302"/>
    <cellStyle name="Normal 4 14 5 2 4" xfId="9099"/>
    <cellStyle name="Normal 4 14 5 2 4 2" xfId="26617"/>
    <cellStyle name="Normal 4 14 5 2 4 3" xfId="38217"/>
    <cellStyle name="Normal 4 14 5 2 5" xfId="14899"/>
    <cellStyle name="Normal 4 14 5 2 6" xfId="20818"/>
    <cellStyle name="Normal 4 14 5 2 7" xfId="32417"/>
    <cellStyle name="Normal 4 14 5 3" xfId="4047"/>
    <cellStyle name="Normal 4 14 5 3 2" xfId="6932"/>
    <cellStyle name="Normal 4 14 5 3 2 2" xfId="12732"/>
    <cellStyle name="Normal 4 14 5 3 2 2 2" xfId="30250"/>
    <cellStyle name="Normal 4 14 5 3 2 2 3" xfId="41850"/>
    <cellStyle name="Normal 4 14 5 3 2 3" xfId="18532"/>
    <cellStyle name="Normal 4 14 5 3 2 4" xfId="24450"/>
    <cellStyle name="Normal 4 14 5 3 2 5" xfId="36050"/>
    <cellStyle name="Normal 4 14 5 3 3" xfId="9847"/>
    <cellStyle name="Normal 4 14 5 3 3 2" xfId="27365"/>
    <cellStyle name="Normal 4 14 5 3 3 3" xfId="38965"/>
    <cellStyle name="Normal 4 14 5 3 4" xfId="15647"/>
    <cellStyle name="Normal 4 14 5 3 5" xfId="21565"/>
    <cellStyle name="Normal 4 14 5 3 6" xfId="33165"/>
    <cellStyle name="Normal 4 14 5 4" xfId="5609"/>
    <cellStyle name="Normal 4 14 5 4 2" xfId="11409"/>
    <cellStyle name="Normal 4 14 5 4 2 2" xfId="28927"/>
    <cellStyle name="Normal 4 14 5 4 2 3" xfId="40527"/>
    <cellStyle name="Normal 4 14 5 4 3" xfId="17209"/>
    <cellStyle name="Normal 4 14 5 4 4" xfId="23127"/>
    <cellStyle name="Normal 4 14 5 4 5" xfId="34727"/>
    <cellStyle name="Normal 4 14 5 5" xfId="8524"/>
    <cellStyle name="Normal 4 14 5 5 2" xfId="26042"/>
    <cellStyle name="Normal 4 14 5 5 3" xfId="37642"/>
    <cellStyle name="Normal 4 14 5 6" xfId="14324"/>
    <cellStyle name="Normal 4 14 5 7" xfId="20243"/>
    <cellStyle name="Normal 4 14 5 8" xfId="31842"/>
    <cellStyle name="Normal 4 14 6" xfId="2743"/>
    <cellStyle name="Normal 4 14 6 2" xfId="3259"/>
    <cellStyle name="Normal 4 14 6 2 2" xfId="4623"/>
    <cellStyle name="Normal 4 14 6 2 2 2" xfId="7508"/>
    <cellStyle name="Normal 4 14 6 2 2 2 2" xfId="13308"/>
    <cellStyle name="Normal 4 14 6 2 2 2 2 2" xfId="30826"/>
    <cellStyle name="Normal 4 14 6 2 2 2 2 3" xfId="42426"/>
    <cellStyle name="Normal 4 14 6 2 2 2 3" xfId="19108"/>
    <cellStyle name="Normal 4 14 6 2 2 2 4" xfId="25026"/>
    <cellStyle name="Normal 4 14 6 2 2 2 5" xfId="36626"/>
    <cellStyle name="Normal 4 14 6 2 2 3" xfId="10423"/>
    <cellStyle name="Normal 4 14 6 2 2 3 2" xfId="27941"/>
    <cellStyle name="Normal 4 14 6 2 2 3 3" xfId="39541"/>
    <cellStyle name="Normal 4 14 6 2 2 4" xfId="16223"/>
    <cellStyle name="Normal 4 14 6 2 2 5" xfId="22141"/>
    <cellStyle name="Normal 4 14 6 2 2 6" xfId="33741"/>
    <cellStyle name="Normal 4 14 6 2 3" xfId="6185"/>
    <cellStyle name="Normal 4 14 6 2 3 2" xfId="11985"/>
    <cellStyle name="Normal 4 14 6 2 3 2 2" xfId="29503"/>
    <cellStyle name="Normal 4 14 6 2 3 2 3" xfId="41103"/>
    <cellStyle name="Normal 4 14 6 2 3 3" xfId="17785"/>
    <cellStyle name="Normal 4 14 6 2 3 4" xfId="23703"/>
    <cellStyle name="Normal 4 14 6 2 3 5" xfId="35303"/>
    <cellStyle name="Normal 4 14 6 2 4" xfId="9100"/>
    <cellStyle name="Normal 4 14 6 2 4 2" xfId="26618"/>
    <cellStyle name="Normal 4 14 6 2 4 3" xfId="38218"/>
    <cellStyle name="Normal 4 14 6 2 5" xfId="14900"/>
    <cellStyle name="Normal 4 14 6 2 6" xfId="20819"/>
    <cellStyle name="Normal 4 14 6 2 7" xfId="32418"/>
    <cellStyle name="Normal 4 14 6 3" xfId="4107"/>
    <cellStyle name="Normal 4 14 6 3 2" xfId="6992"/>
    <cellStyle name="Normal 4 14 6 3 2 2" xfId="12792"/>
    <cellStyle name="Normal 4 14 6 3 2 2 2" xfId="30310"/>
    <cellStyle name="Normal 4 14 6 3 2 2 3" xfId="41910"/>
    <cellStyle name="Normal 4 14 6 3 2 3" xfId="18592"/>
    <cellStyle name="Normal 4 14 6 3 2 4" xfId="24510"/>
    <cellStyle name="Normal 4 14 6 3 2 5" xfId="36110"/>
    <cellStyle name="Normal 4 14 6 3 3" xfId="9907"/>
    <cellStyle name="Normal 4 14 6 3 3 2" xfId="27425"/>
    <cellStyle name="Normal 4 14 6 3 3 3" xfId="39025"/>
    <cellStyle name="Normal 4 14 6 3 4" xfId="15707"/>
    <cellStyle name="Normal 4 14 6 3 5" xfId="21625"/>
    <cellStyle name="Normal 4 14 6 3 6" xfId="33225"/>
    <cellStyle name="Normal 4 14 6 4" xfId="5669"/>
    <cellStyle name="Normal 4 14 6 4 2" xfId="11469"/>
    <cellStyle name="Normal 4 14 6 4 2 2" xfId="28987"/>
    <cellStyle name="Normal 4 14 6 4 2 3" xfId="40587"/>
    <cellStyle name="Normal 4 14 6 4 3" xfId="17269"/>
    <cellStyle name="Normal 4 14 6 4 4" xfId="23187"/>
    <cellStyle name="Normal 4 14 6 4 5" xfId="34787"/>
    <cellStyle name="Normal 4 14 6 5" xfId="8584"/>
    <cellStyle name="Normal 4 14 6 5 2" xfId="26102"/>
    <cellStyle name="Normal 4 14 6 5 3" xfId="37702"/>
    <cellStyle name="Normal 4 14 6 6" xfId="14384"/>
    <cellStyle name="Normal 4 14 6 7" xfId="20303"/>
    <cellStyle name="Normal 4 14 6 8" xfId="31902"/>
    <cellStyle name="Normal 4 14 7" xfId="2803"/>
    <cellStyle name="Normal 4 14 7 2" xfId="3260"/>
    <cellStyle name="Normal 4 14 7 2 2" xfId="4624"/>
    <cellStyle name="Normal 4 14 7 2 2 2" xfId="7509"/>
    <cellStyle name="Normal 4 14 7 2 2 2 2" xfId="13309"/>
    <cellStyle name="Normal 4 14 7 2 2 2 2 2" xfId="30827"/>
    <cellStyle name="Normal 4 14 7 2 2 2 2 3" xfId="42427"/>
    <cellStyle name="Normal 4 14 7 2 2 2 3" xfId="19109"/>
    <cellStyle name="Normal 4 14 7 2 2 2 4" xfId="25027"/>
    <cellStyle name="Normal 4 14 7 2 2 2 5" xfId="36627"/>
    <cellStyle name="Normal 4 14 7 2 2 3" xfId="10424"/>
    <cellStyle name="Normal 4 14 7 2 2 3 2" xfId="27942"/>
    <cellStyle name="Normal 4 14 7 2 2 3 3" xfId="39542"/>
    <cellStyle name="Normal 4 14 7 2 2 4" xfId="16224"/>
    <cellStyle name="Normal 4 14 7 2 2 5" xfId="22142"/>
    <cellStyle name="Normal 4 14 7 2 2 6" xfId="33742"/>
    <cellStyle name="Normal 4 14 7 2 3" xfId="6186"/>
    <cellStyle name="Normal 4 14 7 2 3 2" xfId="11986"/>
    <cellStyle name="Normal 4 14 7 2 3 2 2" xfId="29504"/>
    <cellStyle name="Normal 4 14 7 2 3 2 3" xfId="41104"/>
    <cellStyle name="Normal 4 14 7 2 3 3" xfId="17786"/>
    <cellStyle name="Normal 4 14 7 2 3 4" xfId="23704"/>
    <cellStyle name="Normal 4 14 7 2 3 5" xfId="35304"/>
    <cellStyle name="Normal 4 14 7 2 4" xfId="9101"/>
    <cellStyle name="Normal 4 14 7 2 4 2" xfId="26619"/>
    <cellStyle name="Normal 4 14 7 2 4 3" xfId="38219"/>
    <cellStyle name="Normal 4 14 7 2 5" xfId="14901"/>
    <cellStyle name="Normal 4 14 7 2 6" xfId="20820"/>
    <cellStyle name="Normal 4 14 7 2 7" xfId="32419"/>
    <cellStyle name="Normal 4 14 7 3" xfId="4167"/>
    <cellStyle name="Normal 4 14 7 3 2" xfId="7052"/>
    <cellStyle name="Normal 4 14 7 3 2 2" xfId="12852"/>
    <cellStyle name="Normal 4 14 7 3 2 2 2" xfId="30370"/>
    <cellStyle name="Normal 4 14 7 3 2 2 3" xfId="41970"/>
    <cellStyle name="Normal 4 14 7 3 2 3" xfId="18652"/>
    <cellStyle name="Normal 4 14 7 3 2 4" xfId="24570"/>
    <cellStyle name="Normal 4 14 7 3 2 5" xfId="36170"/>
    <cellStyle name="Normal 4 14 7 3 3" xfId="9967"/>
    <cellStyle name="Normal 4 14 7 3 3 2" xfId="27485"/>
    <cellStyle name="Normal 4 14 7 3 3 3" xfId="39085"/>
    <cellStyle name="Normal 4 14 7 3 4" xfId="15767"/>
    <cellStyle name="Normal 4 14 7 3 5" xfId="21685"/>
    <cellStyle name="Normal 4 14 7 3 6" xfId="33285"/>
    <cellStyle name="Normal 4 14 7 4" xfId="5729"/>
    <cellStyle name="Normal 4 14 7 4 2" xfId="11529"/>
    <cellStyle name="Normal 4 14 7 4 2 2" xfId="29047"/>
    <cellStyle name="Normal 4 14 7 4 2 3" xfId="40647"/>
    <cellStyle name="Normal 4 14 7 4 3" xfId="17329"/>
    <cellStyle name="Normal 4 14 7 4 4" xfId="23247"/>
    <cellStyle name="Normal 4 14 7 4 5" xfId="34847"/>
    <cellStyle name="Normal 4 14 7 5" xfId="8644"/>
    <cellStyle name="Normal 4 14 7 5 2" xfId="26162"/>
    <cellStyle name="Normal 4 14 7 5 3" xfId="37762"/>
    <cellStyle name="Normal 4 14 7 6" xfId="14444"/>
    <cellStyle name="Normal 4 14 7 7" xfId="20363"/>
    <cellStyle name="Normal 4 14 7 8" xfId="31962"/>
    <cellStyle name="Normal 4 14 8" xfId="2863"/>
    <cellStyle name="Normal 4 14 8 2" xfId="3261"/>
    <cellStyle name="Normal 4 14 8 2 2" xfId="4625"/>
    <cellStyle name="Normal 4 14 8 2 2 2" xfId="7510"/>
    <cellStyle name="Normal 4 14 8 2 2 2 2" xfId="13310"/>
    <cellStyle name="Normal 4 14 8 2 2 2 2 2" xfId="30828"/>
    <cellStyle name="Normal 4 14 8 2 2 2 2 3" xfId="42428"/>
    <cellStyle name="Normal 4 14 8 2 2 2 3" xfId="19110"/>
    <cellStyle name="Normal 4 14 8 2 2 2 4" xfId="25028"/>
    <cellStyle name="Normal 4 14 8 2 2 2 5" xfId="36628"/>
    <cellStyle name="Normal 4 14 8 2 2 3" xfId="10425"/>
    <cellStyle name="Normal 4 14 8 2 2 3 2" xfId="27943"/>
    <cellStyle name="Normal 4 14 8 2 2 3 3" xfId="39543"/>
    <cellStyle name="Normal 4 14 8 2 2 4" xfId="16225"/>
    <cellStyle name="Normal 4 14 8 2 2 5" xfId="22143"/>
    <cellStyle name="Normal 4 14 8 2 2 6" xfId="33743"/>
    <cellStyle name="Normal 4 14 8 2 3" xfId="6187"/>
    <cellStyle name="Normal 4 14 8 2 3 2" xfId="11987"/>
    <cellStyle name="Normal 4 14 8 2 3 2 2" xfId="29505"/>
    <cellStyle name="Normal 4 14 8 2 3 2 3" xfId="41105"/>
    <cellStyle name="Normal 4 14 8 2 3 3" xfId="17787"/>
    <cellStyle name="Normal 4 14 8 2 3 4" xfId="23705"/>
    <cellStyle name="Normal 4 14 8 2 3 5" xfId="35305"/>
    <cellStyle name="Normal 4 14 8 2 4" xfId="9102"/>
    <cellStyle name="Normal 4 14 8 2 4 2" xfId="26620"/>
    <cellStyle name="Normal 4 14 8 2 4 3" xfId="38220"/>
    <cellStyle name="Normal 4 14 8 2 5" xfId="14902"/>
    <cellStyle name="Normal 4 14 8 2 6" xfId="20821"/>
    <cellStyle name="Normal 4 14 8 2 7" xfId="32420"/>
    <cellStyle name="Normal 4 14 8 3" xfId="4227"/>
    <cellStyle name="Normal 4 14 8 3 2" xfId="7112"/>
    <cellStyle name="Normal 4 14 8 3 2 2" xfId="12912"/>
    <cellStyle name="Normal 4 14 8 3 2 2 2" xfId="30430"/>
    <cellStyle name="Normal 4 14 8 3 2 2 3" xfId="42030"/>
    <cellStyle name="Normal 4 14 8 3 2 3" xfId="18712"/>
    <cellStyle name="Normal 4 14 8 3 2 4" xfId="24630"/>
    <cellStyle name="Normal 4 14 8 3 2 5" xfId="36230"/>
    <cellStyle name="Normal 4 14 8 3 3" xfId="10027"/>
    <cellStyle name="Normal 4 14 8 3 3 2" xfId="27545"/>
    <cellStyle name="Normal 4 14 8 3 3 3" xfId="39145"/>
    <cellStyle name="Normal 4 14 8 3 4" xfId="15827"/>
    <cellStyle name="Normal 4 14 8 3 5" xfId="21745"/>
    <cellStyle name="Normal 4 14 8 3 6" xfId="33345"/>
    <cellStyle name="Normal 4 14 8 4" xfId="5789"/>
    <cellStyle name="Normal 4 14 8 4 2" xfId="11589"/>
    <cellStyle name="Normal 4 14 8 4 2 2" xfId="29107"/>
    <cellStyle name="Normal 4 14 8 4 2 3" xfId="40707"/>
    <cellStyle name="Normal 4 14 8 4 3" xfId="17389"/>
    <cellStyle name="Normal 4 14 8 4 4" xfId="23307"/>
    <cellStyle name="Normal 4 14 8 4 5" xfId="34907"/>
    <cellStyle name="Normal 4 14 8 5" xfId="8704"/>
    <cellStyle name="Normal 4 14 8 5 2" xfId="26222"/>
    <cellStyle name="Normal 4 14 8 5 3" xfId="37822"/>
    <cellStyle name="Normal 4 14 8 6" xfId="14504"/>
    <cellStyle name="Normal 4 14 8 7" xfId="20423"/>
    <cellStyle name="Normal 4 14 8 8" xfId="32022"/>
    <cellStyle name="Normal 4 14 9" xfId="2923"/>
    <cellStyle name="Normal 4 14 9 2" xfId="3262"/>
    <cellStyle name="Normal 4 14 9 2 2" xfId="4626"/>
    <cellStyle name="Normal 4 14 9 2 2 2" xfId="7511"/>
    <cellStyle name="Normal 4 14 9 2 2 2 2" xfId="13311"/>
    <cellStyle name="Normal 4 14 9 2 2 2 2 2" xfId="30829"/>
    <cellStyle name="Normal 4 14 9 2 2 2 2 3" xfId="42429"/>
    <cellStyle name="Normal 4 14 9 2 2 2 3" xfId="19111"/>
    <cellStyle name="Normal 4 14 9 2 2 2 4" xfId="25029"/>
    <cellStyle name="Normal 4 14 9 2 2 2 5" xfId="36629"/>
    <cellStyle name="Normal 4 14 9 2 2 3" xfId="10426"/>
    <cellStyle name="Normal 4 14 9 2 2 3 2" xfId="27944"/>
    <cellStyle name="Normal 4 14 9 2 2 3 3" xfId="39544"/>
    <cellStyle name="Normal 4 14 9 2 2 4" xfId="16226"/>
    <cellStyle name="Normal 4 14 9 2 2 5" xfId="22144"/>
    <cellStyle name="Normal 4 14 9 2 2 6" xfId="33744"/>
    <cellStyle name="Normal 4 14 9 2 3" xfId="6188"/>
    <cellStyle name="Normal 4 14 9 2 3 2" xfId="11988"/>
    <cellStyle name="Normal 4 14 9 2 3 2 2" xfId="29506"/>
    <cellStyle name="Normal 4 14 9 2 3 2 3" xfId="41106"/>
    <cellStyle name="Normal 4 14 9 2 3 3" xfId="17788"/>
    <cellStyle name="Normal 4 14 9 2 3 4" xfId="23706"/>
    <cellStyle name="Normal 4 14 9 2 3 5" xfId="35306"/>
    <cellStyle name="Normal 4 14 9 2 4" xfId="9103"/>
    <cellStyle name="Normal 4 14 9 2 4 2" xfId="26621"/>
    <cellStyle name="Normal 4 14 9 2 4 3" xfId="38221"/>
    <cellStyle name="Normal 4 14 9 2 5" xfId="14903"/>
    <cellStyle name="Normal 4 14 9 2 6" xfId="20822"/>
    <cellStyle name="Normal 4 14 9 2 7" xfId="32421"/>
    <cellStyle name="Normal 4 14 9 3" xfId="4287"/>
    <cellStyle name="Normal 4 14 9 3 2" xfId="7172"/>
    <cellStyle name="Normal 4 14 9 3 2 2" xfId="12972"/>
    <cellStyle name="Normal 4 14 9 3 2 2 2" xfId="30490"/>
    <cellStyle name="Normal 4 14 9 3 2 2 3" xfId="42090"/>
    <cellStyle name="Normal 4 14 9 3 2 3" xfId="18772"/>
    <cellStyle name="Normal 4 14 9 3 2 4" xfId="24690"/>
    <cellStyle name="Normal 4 14 9 3 2 5" xfId="36290"/>
    <cellStyle name="Normal 4 14 9 3 3" xfId="10087"/>
    <cellStyle name="Normal 4 14 9 3 3 2" xfId="27605"/>
    <cellStyle name="Normal 4 14 9 3 3 3" xfId="39205"/>
    <cellStyle name="Normal 4 14 9 3 4" xfId="15887"/>
    <cellStyle name="Normal 4 14 9 3 5" xfId="21805"/>
    <cellStyle name="Normal 4 14 9 3 6" xfId="33405"/>
    <cellStyle name="Normal 4 14 9 4" xfId="5849"/>
    <cellStyle name="Normal 4 14 9 4 2" xfId="11649"/>
    <cellStyle name="Normal 4 14 9 4 2 2" xfId="29167"/>
    <cellStyle name="Normal 4 14 9 4 2 3" xfId="40767"/>
    <cellStyle name="Normal 4 14 9 4 3" xfId="17449"/>
    <cellStyle name="Normal 4 14 9 4 4" xfId="23367"/>
    <cellStyle name="Normal 4 14 9 4 5" xfId="34967"/>
    <cellStyle name="Normal 4 14 9 5" xfId="8764"/>
    <cellStyle name="Normal 4 14 9 5 2" xfId="26282"/>
    <cellStyle name="Normal 4 14 9 5 3" xfId="37882"/>
    <cellStyle name="Normal 4 14 9 6" xfId="14564"/>
    <cellStyle name="Normal 4 14 9 7" xfId="20483"/>
    <cellStyle name="Normal 4 14 9 8" xfId="32082"/>
    <cellStyle name="Normal 4 15" xfId="2554"/>
    <cellStyle name="Normal 4 15 10" xfId="3005"/>
    <cellStyle name="Normal 4 15 10 2" xfId="3264"/>
    <cellStyle name="Normal 4 15 10 2 2" xfId="4628"/>
    <cellStyle name="Normal 4 15 10 2 2 2" xfId="7513"/>
    <cellStyle name="Normal 4 15 10 2 2 2 2" xfId="13313"/>
    <cellStyle name="Normal 4 15 10 2 2 2 2 2" xfId="30831"/>
    <cellStyle name="Normal 4 15 10 2 2 2 2 3" xfId="42431"/>
    <cellStyle name="Normal 4 15 10 2 2 2 3" xfId="19113"/>
    <cellStyle name="Normal 4 15 10 2 2 2 4" xfId="25031"/>
    <cellStyle name="Normal 4 15 10 2 2 2 5" xfId="36631"/>
    <cellStyle name="Normal 4 15 10 2 2 3" xfId="10428"/>
    <cellStyle name="Normal 4 15 10 2 2 3 2" xfId="27946"/>
    <cellStyle name="Normal 4 15 10 2 2 3 3" xfId="39546"/>
    <cellStyle name="Normal 4 15 10 2 2 4" xfId="16228"/>
    <cellStyle name="Normal 4 15 10 2 2 5" xfId="22146"/>
    <cellStyle name="Normal 4 15 10 2 2 6" xfId="33746"/>
    <cellStyle name="Normal 4 15 10 2 3" xfId="6190"/>
    <cellStyle name="Normal 4 15 10 2 3 2" xfId="11990"/>
    <cellStyle name="Normal 4 15 10 2 3 2 2" xfId="29508"/>
    <cellStyle name="Normal 4 15 10 2 3 2 3" xfId="41108"/>
    <cellStyle name="Normal 4 15 10 2 3 3" xfId="17790"/>
    <cellStyle name="Normal 4 15 10 2 3 4" xfId="23708"/>
    <cellStyle name="Normal 4 15 10 2 3 5" xfId="35308"/>
    <cellStyle name="Normal 4 15 10 2 4" xfId="9105"/>
    <cellStyle name="Normal 4 15 10 2 4 2" xfId="26623"/>
    <cellStyle name="Normal 4 15 10 2 4 3" xfId="38223"/>
    <cellStyle name="Normal 4 15 10 2 5" xfId="14905"/>
    <cellStyle name="Normal 4 15 10 2 6" xfId="20824"/>
    <cellStyle name="Normal 4 15 10 2 7" xfId="32423"/>
    <cellStyle name="Normal 4 15 10 3" xfId="4369"/>
    <cellStyle name="Normal 4 15 10 3 2" xfId="7254"/>
    <cellStyle name="Normal 4 15 10 3 2 2" xfId="13054"/>
    <cellStyle name="Normal 4 15 10 3 2 2 2" xfId="30572"/>
    <cellStyle name="Normal 4 15 10 3 2 2 3" xfId="42172"/>
    <cellStyle name="Normal 4 15 10 3 2 3" xfId="18854"/>
    <cellStyle name="Normal 4 15 10 3 2 4" xfId="24772"/>
    <cellStyle name="Normal 4 15 10 3 2 5" xfId="36372"/>
    <cellStyle name="Normal 4 15 10 3 3" xfId="10169"/>
    <cellStyle name="Normal 4 15 10 3 3 2" xfId="27687"/>
    <cellStyle name="Normal 4 15 10 3 3 3" xfId="39287"/>
    <cellStyle name="Normal 4 15 10 3 4" xfId="15969"/>
    <cellStyle name="Normal 4 15 10 3 5" xfId="21887"/>
    <cellStyle name="Normal 4 15 10 3 6" xfId="33487"/>
    <cellStyle name="Normal 4 15 10 4" xfId="5931"/>
    <cellStyle name="Normal 4 15 10 4 2" xfId="11731"/>
    <cellStyle name="Normal 4 15 10 4 2 2" xfId="29249"/>
    <cellStyle name="Normal 4 15 10 4 2 3" xfId="40849"/>
    <cellStyle name="Normal 4 15 10 4 3" xfId="17531"/>
    <cellStyle name="Normal 4 15 10 4 4" xfId="23449"/>
    <cellStyle name="Normal 4 15 10 4 5" xfId="35049"/>
    <cellStyle name="Normal 4 15 10 5" xfId="8846"/>
    <cellStyle name="Normal 4 15 10 5 2" xfId="26364"/>
    <cellStyle name="Normal 4 15 10 5 3" xfId="37964"/>
    <cellStyle name="Normal 4 15 10 6" xfId="14646"/>
    <cellStyle name="Normal 4 15 10 7" xfId="20565"/>
    <cellStyle name="Normal 4 15 10 8" xfId="32164"/>
    <cellStyle name="Normal 4 15 11" xfId="3035"/>
    <cellStyle name="Normal 4 15 11 2" xfId="3265"/>
    <cellStyle name="Normal 4 15 11 2 2" xfId="4629"/>
    <cellStyle name="Normal 4 15 11 2 2 2" xfId="7514"/>
    <cellStyle name="Normal 4 15 11 2 2 2 2" xfId="13314"/>
    <cellStyle name="Normal 4 15 11 2 2 2 2 2" xfId="30832"/>
    <cellStyle name="Normal 4 15 11 2 2 2 2 3" xfId="42432"/>
    <cellStyle name="Normal 4 15 11 2 2 2 3" xfId="19114"/>
    <cellStyle name="Normal 4 15 11 2 2 2 4" xfId="25032"/>
    <cellStyle name="Normal 4 15 11 2 2 2 5" xfId="36632"/>
    <cellStyle name="Normal 4 15 11 2 2 3" xfId="10429"/>
    <cellStyle name="Normal 4 15 11 2 2 3 2" xfId="27947"/>
    <cellStyle name="Normal 4 15 11 2 2 3 3" xfId="39547"/>
    <cellStyle name="Normal 4 15 11 2 2 4" xfId="16229"/>
    <cellStyle name="Normal 4 15 11 2 2 5" xfId="22147"/>
    <cellStyle name="Normal 4 15 11 2 2 6" xfId="33747"/>
    <cellStyle name="Normal 4 15 11 2 3" xfId="6191"/>
    <cellStyle name="Normal 4 15 11 2 3 2" xfId="11991"/>
    <cellStyle name="Normal 4 15 11 2 3 2 2" xfId="29509"/>
    <cellStyle name="Normal 4 15 11 2 3 2 3" xfId="41109"/>
    <cellStyle name="Normal 4 15 11 2 3 3" xfId="17791"/>
    <cellStyle name="Normal 4 15 11 2 3 4" xfId="23709"/>
    <cellStyle name="Normal 4 15 11 2 3 5" xfId="35309"/>
    <cellStyle name="Normal 4 15 11 2 4" xfId="9106"/>
    <cellStyle name="Normal 4 15 11 2 4 2" xfId="26624"/>
    <cellStyle name="Normal 4 15 11 2 4 3" xfId="38224"/>
    <cellStyle name="Normal 4 15 11 2 5" xfId="14906"/>
    <cellStyle name="Normal 4 15 11 2 6" xfId="20825"/>
    <cellStyle name="Normal 4 15 11 2 7" xfId="32424"/>
    <cellStyle name="Normal 4 15 11 3" xfId="4399"/>
    <cellStyle name="Normal 4 15 11 3 2" xfId="7284"/>
    <cellStyle name="Normal 4 15 11 3 2 2" xfId="13084"/>
    <cellStyle name="Normal 4 15 11 3 2 2 2" xfId="30602"/>
    <cellStyle name="Normal 4 15 11 3 2 2 3" xfId="42202"/>
    <cellStyle name="Normal 4 15 11 3 2 3" xfId="18884"/>
    <cellStyle name="Normal 4 15 11 3 2 4" xfId="24802"/>
    <cellStyle name="Normal 4 15 11 3 2 5" xfId="36402"/>
    <cellStyle name="Normal 4 15 11 3 3" xfId="10199"/>
    <cellStyle name="Normal 4 15 11 3 3 2" xfId="27717"/>
    <cellStyle name="Normal 4 15 11 3 3 3" xfId="39317"/>
    <cellStyle name="Normal 4 15 11 3 4" xfId="15999"/>
    <cellStyle name="Normal 4 15 11 3 5" xfId="21917"/>
    <cellStyle name="Normal 4 15 11 3 6" xfId="33517"/>
    <cellStyle name="Normal 4 15 11 4" xfId="5961"/>
    <cellStyle name="Normal 4 15 11 4 2" xfId="11761"/>
    <cellStyle name="Normal 4 15 11 4 2 2" xfId="29279"/>
    <cellStyle name="Normal 4 15 11 4 2 3" xfId="40879"/>
    <cellStyle name="Normal 4 15 11 4 3" xfId="17561"/>
    <cellStyle name="Normal 4 15 11 4 4" xfId="23479"/>
    <cellStyle name="Normal 4 15 11 4 5" xfId="35079"/>
    <cellStyle name="Normal 4 15 11 5" xfId="8876"/>
    <cellStyle name="Normal 4 15 11 5 2" xfId="26394"/>
    <cellStyle name="Normal 4 15 11 5 3" xfId="37994"/>
    <cellStyle name="Normal 4 15 11 6" xfId="14676"/>
    <cellStyle name="Normal 4 15 11 7" xfId="20595"/>
    <cellStyle name="Normal 4 15 11 8" xfId="32194"/>
    <cellStyle name="Normal 4 15 12" xfId="3044"/>
    <cellStyle name="Normal 4 15 12 2" xfId="3266"/>
    <cellStyle name="Normal 4 15 12 2 2" xfId="4630"/>
    <cellStyle name="Normal 4 15 12 2 2 2" xfId="7515"/>
    <cellStyle name="Normal 4 15 12 2 2 2 2" xfId="13315"/>
    <cellStyle name="Normal 4 15 12 2 2 2 2 2" xfId="30833"/>
    <cellStyle name="Normal 4 15 12 2 2 2 2 3" xfId="42433"/>
    <cellStyle name="Normal 4 15 12 2 2 2 3" xfId="19115"/>
    <cellStyle name="Normal 4 15 12 2 2 2 4" xfId="25033"/>
    <cellStyle name="Normal 4 15 12 2 2 2 5" xfId="36633"/>
    <cellStyle name="Normal 4 15 12 2 2 3" xfId="10430"/>
    <cellStyle name="Normal 4 15 12 2 2 3 2" xfId="27948"/>
    <cellStyle name="Normal 4 15 12 2 2 3 3" xfId="39548"/>
    <cellStyle name="Normal 4 15 12 2 2 4" xfId="16230"/>
    <cellStyle name="Normal 4 15 12 2 2 5" xfId="22148"/>
    <cellStyle name="Normal 4 15 12 2 2 6" xfId="33748"/>
    <cellStyle name="Normal 4 15 12 2 3" xfId="6192"/>
    <cellStyle name="Normal 4 15 12 2 3 2" xfId="11992"/>
    <cellStyle name="Normal 4 15 12 2 3 2 2" xfId="29510"/>
    <cellStyle name="Normal 4 15 12 2 3 2 3" xfId="41110"/>
    <cellStyle name="Normal 4 15 12 2 3 3" xfId="17792"/>
    <cellStyle name="Normal 4 15 12 2 3 4" xfId="23710"/>
    <cellStyle name="Normal 4 15 12 2 3 5" xfId="35310"/>
    <cellStyle name="Normal 4 15 12 2 4" xfId="9107"/>
    <cellStyle name="Normal 4 15 12 2 4 2" xfId="26625"/>
    <cellStyle name="Normal 4 15 12 2 4 3" xfId="38225"/>
    <cellStyle name="Normal 4 15 12 2 5" xfId="14907"/>
    <cellStyle name="Normal 4 15 12 2 6" xfId="20826"/>
    <cellStyle name="Normal 4 15 12 2 7" xfId="32425"/>
    <cellStyle name="Normal 4 15 12 3" xfId="4408"/>
    <cellStyle name="Normal 4 15 12 3 2" xfId="7293"/>
    <cellStyle name="Normal 4 15 12 3 2 2" xfId="13093"/>
    <cellStyle name="Normal 4 15 12 3 2 2 2" xfId="30611"/>
    <cellStyle name="Normal 4 15 12 3 2 2 3" xfId="42211"/>
    <cellStyle name="Normal 4 15 12 3 2 3" xfId="18893"/>
    <cellStyle name="Normal 4 15 12 3 2 4" xfId="24811"/>
    <cellStyle name="Normal 4 15 12 3 2 5" xfId="36411"/>
    <cellStyle name="Normal 4 15 12 3 3" xfId="10208"/>
    <cellStyle name="Normal 4 15 12 3 3 2" xfId="27726"/>
    <cellStyle name="Normal 4 15 12 3 3 3" xfId="39326"/>
    <cellStyle name="Normal 4 15 12 3 4" xfId="16008"/>
    <cellStyle name="Normal 4 15 12 3 5" xfId="21926"/>
    <cellStyle name="Normal 4 15 12 3 6" xfId="33526"/>
    <cellStyle name="Normal 4 15 12 4" xfId="5970"/>
    <cellStyle name="Normal 4 15 12 4 2" xfId="11770"/>
    <cellStyle name="Normal 4 15 12 4 2 2" xfId="29288"/>
    <cellStyle name="Normal 4 15 12 4 2 3" xfId="40888"/>
    <cellStyle name="Normal 4 15 12 4 3" xfId="17570"/>
    <cellStyle name="Normal 4 15 12 4 4" xfId="23488"/>
    <cellStyle name="Normal 4 15 12 4 5" xfId="35088"/>
    <cellStyle name="Normal 4 15 12 5" xfId="8885"/>
    <cellStyle name="Normal 4 15 12 5 2" xfId="26403"/>
    <cellStyle name="Normal 4 15 12 5 3" xfId="38003"/>
    <cellStyle name="Normal 4 15 12 6" xfId="14685"/>
    <cellStyle name="Normal 4 15 12 7" xfId="20604"/>
    <cellStyle name="Normal 4 15 12 8" xfId="32203"/>
    <cellStyle name="Normal 4 15 13" xfId="3125"/>
    <cellStyle name="Normal 4 15 13 2" xfId="3267"/>
    <cellStyle name="Normal 4 15 13 2 2" xfId="4631"/>
    <cellStyle name="Normal 4 15 13 2 2 2" xfId="7516"/>
    <cellStyle name="Normal 4 15 13 2 2 2 2" xfId="13316"/>
    <cellStyle name="Normal 4 15 13 2 2 2 2 2" xfId="30834"/>
    <cellStyle name="Normal 4 15 13 2 2 2 2 3" xfId="42434"/>
    <cellStyle name="Normal 4 15 13 2 2 2 3" xfId="19116"/>
    <cellStyle name="Normal 4 15 13 2 2 2 4" xfId="25034"/>
    <cellStyle name="Normal 4 15 13 2 2 2 5" xfId="36634"/>
    <cellStyle name="Normal 4 15 13 2 2 3" xfId="10431"/>
    <cellStyle name="Normal 4 15 13 2 2 3 2" xfId="27949"/>
    <cellStyle name="Normal 4 15 13 2 2 3 3" xfId="39549"/>
    <cellStyle name="Normal 4 15 13 2 2 4" xfId="16231"/>
    <cellStyle name="Normal 4 15 13 2 2 5" xfId="22149"/>
    <cellStyle name="Normal 4 15 13 2 2 6" xfId="33749"/>
    <cellStyle name="Normal 4 15 13 2 3" xfId="6193"/>
    <cellStyle name="Normal 4 15 13 2 3 2" xfId="11993"/>
    <cellStyle name="Normal 4 15 13 2 3 2 2" xfId="29511"/>
    <cellStyle name="Normal 4 15 13 2 3 2 3" xfId="41111"/>
    <cellStyle name="Normal 4 15 13 2 3 3" xfId="17793"/>
    <cellStyle name="Normal 4 15 13 2 3 4" xfId="23711"/>
    <cellStyle name="Normal 4 15 13 2 3 5" xfId="35311"/>
    <cellStyle name="Normal 4 15 13 2 4" xfId="9108"/>
    <cellStyle name="Normal 4 15 13 2 4 2" xfId="26626"/>
    <cellStyle name="Normal 4 15 13 2 4 3" xfId="38226"/>
    <cellStyle name="Normal 4 15 13 2 5" xfId="14908"/>
    <cellStyle name="Normal 4 15 13 2 6" xfId="20827"/>
    <cellStyle name="Normal 4 15 13 2 7" xfId="32426"/>
    <cellStyle name="Normal 4 15 13 3" xfId="4489"/>
    <cellStyle name="Normal 4 15 13 3 2" xfId="7374"/>
    <cellStyle name="Normal 4 15 13 3 2 2" xfId="13174"/>
    <cellStyle name="Normal 4 15 13 3 2 2 2" xfId="30692"/>
    <cellStyle name="Normal 4 15 13 3 2 2 3" xfId="42292"/>
    <cellStyle name="Normal 4 15 13 3 2 3" xfId="18974"/>
    <cellStyle name="Normal 4 15 13 3 2 4" xfId="24892"/>
    <cellStyle name="Normal 4 15 13 3 2 5" xfId="36492"/>
    <cellStyle name="Normal 4 15 13 3 3" xfId="10289"/>
    <cellStyle name="Normal 4 15 13 3 3 2" xfId="27807"/>
    <cellStyle name="Normal 4 15 13 3 3 3" xfId="39407"/>
    <cellStyle name="Normal 4 15 13 3 4" xfId="16089"/>
    <cellStyle name="Normal 4 15 13 3 5" xfId="22007"/>
    <cellStyle name="Normal 4 15 13 3 6" xfId="33607"/>
    <cellStyle name="Normal 4 15 13 4" xfId="6051"/>
    <cellStyle name="Normal 4 15 13 4 2" xfId="11851"/>
    <cellStyle name="Normal 4 15 13 4 2 2" xfId="29369"/>
    <cellStyle name="Normal 4 15 13 4 2 3" xfId="40969"/>
    <cellStyle name="Normal 4 15 13 4 3" xfId="17651"/>
    <cellStyle name="Normal 4 15 13 4 4" xfId="23569"/>
    <cellStyle name="Normal 4 15 13 4 5" xfId="35169"/>
    <cellStyle name="Normal 4 15 13 5" xfId="8966"/>
    <cellStyle name="Normal 4 15 13 5 2" xfId="26484"/>
    <cellStyle name="Normal 4 15 13 5 3" xfId="38084"/>
    <cellStyle name="Normal 4 15 13 6" xfId="14766"/>
    <cellStyle name="Normal 4 15 13 7" xfId="20685"/>
    <cellStyle name="Normal 4 15 13 8" xfId="32284"/>
    <cellStyle name="Normal 4 15 14" xfId="3263"/>
    <cellStyle name="Normal 4 15 14 2" xfId="4627"/>
    <cellStyle name="Normal 4 15 14 2 2" xfId="7512"/>
    <cellStyle name="Normal 4 15 14 2 2 2" xfId="13312"/>
    <cellStyle name="Normal 4 15 14 2 2 2 2" xfId="30830"/>
    <cellStyle name="Normal 4 15 14 2 2 2 3" xfId="42430"/>
    <cellStyle name="Normal 4 15 14 2 2 3" xfId="19112"/>
    <cellStyle name="Normal 4 15 14 2 2 4" xfId="25030"/>
    <cellStyle name="Normal 4 15 14 2 2 5" xfId="36630"/>
    <cellStyle name="Normal 4 15 14 2 3" xfId="10427"/>
    <cellStyle name="Normal 4 15 14 2 3 2" xfId="27945"/>
    <cellStyle name="Normal 4 15 14 2 3 3" xfId="39545"/>
    <cellStyle name="Normal 4 15 14 2 4" xfId="16227"/>
    <cellStyle name="Normal 4 15 14 2 5" xfId="22145"/>
    <cellStyle name="Normal 4 15 14 2 6" xfId="33745"/>
    <cellStyle name="Normal 4 15 14 3" xfId="6189"/>
    <cellStyle name="Normal 4 15 14 3 2" xfId="11989"/>
    <cellStyle name="Normal 4 15 14 3 2 2" xfId="29507"/>
    <cellStyle name="Normal 4 15 14 3 2 3" xfId="41107"/>
    <cellStyle name="Normal 4 15 14 3 3" xfId="17789"/>
    <cellStyle name="Normal 4 15 14 3 4" xfId="23707"/>
    <cellStyle name="Normal 4 15 14 3 5" xfId="35307"/>
    <cellStyle name="Normal 4 15 14 4" xfId="9104"/>
    <cellStyle name="Normal 4 15 14 4 2" xfId="26622"/>
    <cellStyle name="Normal 4 15 14 4 3" xfId="38222"/>
    <cellStyle name="Normal 4 15 14 5" xfId="14904"/>
    <cellStyle name="Normal 4 15 14 6" xfId="20823"/>
    <cellStyle name="Normal 4 15 14 7" xfId="32422"/>
    <cellStyle name="Normal 4 15 15" xfId="3795"/>
    <cellStyle name="Normal 4 15 15 2" xfId="5159"/>
    <cellStyle name="Normal 4 15 15 2 2" xfId="8044"/>
    <cellStyle name="Normal 4 15 15 2 2 2" xfId="13844"/>
    <cellStyle name="Normal 4 15 15 2 2 2 2" xfId="31362"/>
    <cellStyle name="Normal 4 15 15 2 2 2 3" xfId="42962"/>
    <cellStyle name="Normal 4 15 15 2 2 3" xfId="19644"/>
    <cellStyle name="Normal 4 15 15 2 2 4" xfId="25562"/>
    <cellStyle name="Normal 4 15 15 2 2 5" xfId="37162"/>
    <cellStyle name="Normal 4 15 15 2 3" xfId="10959"/>
    <cellStyle name="Normal 4 15 15 2 3 2" xfId="28477"/>
    <cellStyle name="Normal 4 15 15 2 3 3" xfId="40077"/>
    <cellStyle name="Normal 4 15 15 2 4" xfId="16759"/>
    <cellStyle name="Normal 4 15 15 2 5" xfId="22677"/>
    <cellStyle name="Normal 4 15 15 2 6" xfId="34277"/>
    <cellStyle name="Normal 4 15 15 3" xfId="6721"/>
    <cellStyle name="Normal 4 15 15 3 2" xfId="12521"/>
    <cellStyle name="Normal 4 15 15 3 2 2" xfId="30039"/>
    <cellStyle name="Normal 4 15 15 3 2 3" xfId="41639"/>
    <cellStyle name="Normal 4 15 15 3 3" xfId="18321"/>
    <cellStyle name="Normal 4 15 15 3 4" xfId="24239"/>
    <cellStyle name="Normal 4 15 15 3 5" xfId="35839"/>
    <cellStyle name="Normal 4 15 15 4" xfId="9636"/>
    <cellStyle name="Normal 4 15 15 4 2" xfId="27154"/>
    <cellStyle name="Normal 4 15 15 4 3" xfId="38754"/>
    <cellStyle name="Normal 4 15 15 5" xfId="15436"/>
    <cellStyle name="Normal 4 15 15 6" xfId="21355"/>
    <cellStyle name="Normal 4 15 15 7" xfId="32954"/>
    <cellStyle name="Normal 4 15 16" xfId="5240"/>
    <cellStyle name="Normal 4 15 16 2" xfId="8125"/>
    <cellStyle name="Normal 4 15 16 2 2" xfId="13925"/>
    <cellStyle name="Normal 4 15 16 2 2 2" xfId="31443"/>
    <cellStyle name="Normal 4 15 16 2 2 3" xfId="43043"/>
    <cellStyle name="Normal 4 15 16 2 3" xfId="19725"/>
    <cellStyle name="Normal 4 15 16 2 4" xfId="25643"/>
    <cellStyle name="Normal 4 15 16 2 5" xfId="37243"/>
    <cellStyle name="Normal 4 15 16 3" xfId="11040"/>
    <cellStyle name="Normal 4 15 16 3 2" xfId="28558"/>
    <cellStyle name="Normal 4 15 16 3 3" xfId="40158"/>
    <cellStyle name="Normal 4 15 16 4" xfId="16840"/>
    <cellStyle name="Normal 4 15 16 5" xfId="22758"/>
    <cellStyle name="Normal 4 15 16 6" xfId="34358"/>
    <cellStyle name="Normal 4 15 17" xfId="3918"/>
    <cellStyle name="Normal 4 15 17 2" xfId="6803"/>
    <cellStyle name="Normal 4 15 17 2 2" xfId="12603"/>
    <cellStyle name="Normal 4 15 17 2 2 2" xfId="30121"/>
    <cellStyle name="Normal 4 15 17 2 2 3" xfId="41721"/>
    <cellStyle name="Normal 4 15 17 2 3" xfId="18403"/>
    <cellStyle name="Normal 4 15 17 2 4" xfId="24321"/>
    <cellStyle name="Normal 4 15 17 2 5" xfId="35921"/>
    <cellStyle name="Normal 4 15 17 3" xfId="9718"/>
    <cellStyle name="Normal 4 15 17 3 2" xfId="27236"/>
    <cellStyle name="Normal 4 15 17 3 3" xfId="38836"/>
    <cellStyle name="Normal 4 15 17 4" xfId="15518"/>
    <cellStyle name="Normal 4 15 17 5" xfId="21436"/>
    <cellStyle name="Normal 4 15 17 6" xfId="33036"/>
    <cellStyle name="Normal 4 15 18" xfId="5279"/>
    <cellStyle name="Normal 4 15 18 2" xfId="8164"/>
    <cellStyle name="Normal 4 15 18 2 2" xfId="13964"/>
    <cellStyle name="Normal 4 15 18 2 2 2" xfId="31482"/>
    <cellStyle name="Normal 4 15 18 2 2 3" xfId="43082"/>
    <cellStyle name="Normal 4 15 18 2 3" xfId="19764"/>
    <cellStyle name="Normal 4 15 18 2 4" xfId="25682"/>
    <cellStyle name="Normal 4 15 18 2 5" xfId="37282"/>
    <cellStyle name="Normal 4 15 18 3" xfId="11079"/>
    <cellStyle name="Normal 4 15 18 3 2" xfId="28597"/>
    <cellStyle name="Normal 4 15 18 3 3" xfId="40197"/>
    <cellStyle name="Normal 4 15 18 4" xfId="16879"/>
    <cellStyle name="Normal 4 15 18 5" xfId="22797"/>
    <cellStyle name="Normal 4 15 18 6" xfId="34397"/>
    <cellStyle name="Normal 4 15 19" xfId="5339"/>
    <cellStyle name="Normal 4 15 19 2" xfId="8224"/>
    <cellStyle name="Normal 4 15 19 2 2" xfId="14024"/>
    <cellStyle name="Normal 4 15 19 2 2 2" xfId="31542"/>
    <cellStyle name="Normal 4 15 19 2 2 3" xfId="43142"/>
    <cellStyle name="Normal 4 15 19 2 3" xfId="19824"/>
    <cellStyle name="Normal 4 15 19 2 4" xfId="25742"/>
    <cellStyle name="Normal 4 15 19 2 5" xfId="37342"/>
    <cellStyle name="Normal 4 15 19 3" xfId="11139"/>
    <cellStyle name="Normal 4 15 19 3 2" xfId="28657"/>
    <cellStyle name="Normal 4 15 19 3 3" xfId="40257"/>
    <cellStyle name="Normal 4 15 19 4" xfId="16939"/>
    <cellStyle name="Normal 4 15 19 5" xfId="22857"/>
    <cellStyle name="Normal 4 15 19 6" xfId="34457"/>
    <cellStyle name="Normal 4 15 2" xfId="2615"/>
    <cellStyle name="Normal 4 15 2 10" xfId="3268"/>
    <cellStyle name="Normal 4 15 2 10 2" xfId="4632"/>
    <cellStyle name="Normal 4 15 2 10 2 2" xfId="7517"/>
    <cellStyle name="Normal 4 15 2 10 2 2 2" xfId="13317"/>
    <cellStyle name="Normal 4 15 2 10 2 2 2 2" xfId="30835"/>
    <cellStyle name="Normal 4 15 2 10 2 2 2 3" xfId="42435"/>
    <cellStyle name="Normal 4 15 2 10 2 2 3" xfId="19117"/>
    <cellStyle name="Normal 4 15 2 10 2 2 4" xfId="25035"/>
    <cellStyle name="Normal 4 15 2 10 2 2 5" xfId="36635"/>
    <cellStyle name="Normal 4 15 2 10 2 3" xfId="10432"/>
    <cellStyle name="Normal 4 15 2 10 2 3 2" xfId="27950"/>
    <cellStyle name="Normal 4 15 2 10 2 3 3" xfId="39550"/>
    <cellStyle name="Normal 4 15 2 10 2 4" xfId="16232"/>
    <cellStyle name="Normal 4 15 2 10 2 5" xfId="22150"/>
    <cellStyle name="Normal 4 15 2 10 2 6" xfId="33750"/>
    <cellStyle name="Normal 4 15 2 10 3" xfId="6194"/>
    <cellStyle name="Normal 4 15 2 10 3 2" xfId="11994"/>
    <cellStyle name="Normal 4 15 2 10 3 2 2" xfId="29512"/>
    <cellStyle name="Normal 4 15 2 10 3 2 3" xfId="41112"/>
    <cellStyle name="Normal 4 15 2 10 3 3" xfId="17794"/>
    <cellStyle name="Normal 4 15 2 10 3 4" xfId="23712"/>
    <cellStyle name="Normal 4 15 2 10 3 5" xfId="35312"/>
    <cellStyle name="Normal 4 15 2 10 4" xfId="9109"/>
    <cellStyle name="Normal 4 15 2 10 4 2" xfId="26627"/>
    <cellStyle name="Normal 4 15 2 10 4 3" xfId="38227"/>
    <cellStyle name="Normal 4 15 2 10 5" xfId="14909"/>
    <cellStyle name="Normal 4 15 2 10 6" xfId="20828"/>
    <cellStyle name="Normal 4 15 2 10 7" xfId="32427"/>
    <cellStyle name="Normal 4 15 2 11" xfId="3846"/>
    <cellStyle name="Normal 4 15 2 11 2" xfId="5210"/>
    <cellStyle name="Normal 4 15 2 11 2 2" xfId="8095"/>
    <cellStyle name="Normal 4 15 2 11 2 2 2" xfId="13895"/>
    <cellStyle name="Normal 4 15 2 11 2 2 2 2" xfId="31413"/>
    <cellStyle name="Normal 4 15 2 11 2 2 2 3" xfId="43013"/>
    <cellStyle name="Normal 4 15 2 11 2 2 3" xfId="19695"/>
    <cellStyle name="Normal 4 15 2 11 2 2 4" xfId="25613"/>
    <cellStyle name="Normal 4 15 2 11 2 2 5" xfId="37213"/>
    <cellStyle name="Normal 4 15 2 11 2 3" xfId="11010"/>
    <cellStyle name="Normal 4 15 2 11 2 3 2" xfId="28528"/>
    <cellStyle name="Normal 4 15 2 11 2 3 3" xfId="40128"/>
    <cellStyle name="Normal 4 15 2 11 2 4" xfId="16810"/>
    <cellStyle name="Normal 4 15 2 11 2 5" xfId="22728"/>
    <cellStyle name="Normal 4 15 2 11 2 6" xfId="34328"/>
    <cellStyle name="Normal 4 15 2 11 3" xfId="6772"/>
    <cellStyle name="Normal 4 15 2 11 3 2" xfId="12572"/>
    <cellStyle name="Normal 4 15 2 11 3 2 2" xfId="30090"/>
    <cellStyle name="Normal 4 15 2 11 3 2 3" xfId="41690"/>
    <cellStyle name="Normal 4 15 2 11 3 3" xfId="18372"/>
    <cellStyle name="Normal 4 15 2 11 3 4" xfId="24290"/>
    <cellStyle name="Normal 4 15 2 11 3 5" xfId="35890"/>
    <cellStyle name="Normal 4 15 2 11 4" xfId="9687"/>
    <cellStyle name="Normal 4 15 2 11 4 2" xfId="27205"/>
    <cellStyle name="Normal 4 15 2 11 4 3" xfId="38805"/>
    <cellStyle name="Normal 4 15 2 11 5" xfId="15487"/>
    <cellStyle name="Normal 4 15 2 11 6" xfId="21406"/>
    <cellStyle name="Normal 4 15 2 11 7" xfId="33005"/>
    <cellStyle name="Normal 4 15 2 12" xfId="5270"/>
    <cellStyle name="Normal 4 15 2 12 2" xfId="8155"/>
    <cellStyle name="Normal 4 15 2 12 2 2" xfId="13955"/>
    <cellStyle name="Normal 4 15 2 12 2 2 2" xfId="31473"/>
    <cellStyle name="Normal 4 15 2 12 2 2 3" xfId="43073"/>
    <cellStyle name="Normal 4 15 2 12 2 3" xfId="19755"/>
    <cellStyle name="Normal 4 15 2 12 2 4" xfId="25673"/>
    <cellStyle name="Normal 4 15 2 12 2 5" xfId="37273"/>
    <cellStyle name="Normal 4 15 2 12 3" xfId="11070"/>
    <cellStyle name="Normal 4 15 2 12 3 2" xfId="28588"/>
    <cellStyle name="Normal 4 15 2 12 3 3" xfId="40188"/>
    <cellStyle name="Normal 4 15 2 12 4" xfId="16870"/>
    <cellStyle name="Normal 4 15 2 12 5" xfId="22788"/>
    <cellStyle name="Normal 4 15 2 12 6" xfId="34388"/>
    <cellStyle name="Normal 4 15 2 13" xfId="3978"/>
    <cellStyle name="Normal 4 15 2 13 2" xfId="6863"/>
    <cellStyle name="Normal 4 15 2 13 2 2" xfId="12663"/>
    <cellStyle name="Normal 4 15 2 13 2 2 2" xfId="30181"/>
    <cellStyle name="Normal 4 15 2 13 2 2 3" xfId="41781"/>
    <cellStyle name="Normal 4 15 2 13 2 3" xfId="18463"/>
    <cellStyle name="Normal 4 15 2 13 2 4" xfId="24381"/>
    <cellStyle name="Normal 4 15 2 13 2 5" xfId="35981"/>
    <cellStyle name="Normal 4 15 2 13 3" xfId="9778"/>
    <cellStyle name="Normal 4 15 2 13 3 2" xfId="27296"/>
    <cellStyle name="Normal 4 15 2 13 3 3" xfId="38896"/>
    <cellStyle name="Normal 4 15 2 13 4" xfId="15578"/>
    <cellStyle name="Normal 4 15 2 13 5" xfId="21496"/>
    <cellStyle name="Normal 4 15 2 13 6" xfId="33096"/>
    <cellStyle name="Normal 4 15 2 14" xfId="5330"/>
    <cellStyle name="Normal 4 15 2 14 2" xfId="8215"/>
    <cellStyle name="Normal 4 15 2 14 2 2" xfId="14015"/>
    <cellStyle name="Normal 4 15 2 14 2 2 2" xfId="31533"/>
    <cellStyle name="Normal 4 15 2 14 2 2 3" xfId="43133"/>
    <cellStyle name="Normal 4 15 2 14 2 3" xfId="19815"/>
    <cellStyle name="Normal 4 15 2 14 2 4" xfId="25733"/>
    <cellStyle name="Normal 4 15 2 14 2 5" xfId="37333"/>
    <cellStyle name="Normal 4 15 2 14 3" xfId="11130"/>
    <cellStyle name="Normal 4 15 2 14 3 2" xfId="28648"/>
    <cellStyle name="Normal 4 15 2 14 3 3" xfId="40248"/>
    <cellStyle name="Normal 4 15 2 14 4" xfId="16930"/>
    <cellStyle name="Normal 4 15 2 14 5" xfId="22848"/>
    <cellStyle name="Normal 4 15 2 14 6" xfId="34448"/>
    <cellStyle name="Normal 4 15 2 15" xfId="5390"/>
    <cellStyle name="Normal 4 15 2 15 2" xfId="8275"/>
    <cellStyle name="Normal 4 15 2 15 2 2" xfId="14075"/>
    <cellStyle name="Normal 4 15 2 15 2 2 2" xfId="31593"/>
    <cellStyle name="Normal 4 15 2 15 2 2 3" xfId="43193"/>
    <cellStyle name="Normal 4 15 2 15 2 3" xfId="19875"/>
    <cellStyle name="Normal 4 15 2 15 2 4" xfId="25793"/>
    <cellStyle name="Normal 4 15 2 15 2 5" xfId="37393"/>
    <cellStyle name="Normal 4 15 2 15 3" xfId="11190"/>
    <cellStyle name="Normal 4 15 2 15 3 2" xfId="28708"/>
    <cellStyle name="Normal 4 15 2 15 3 3" xfId="40308"/>
    <cellStyle name="Normal 4 15 2 15 4" xfId="16990"/>
    <cellStyle name="Normal 4 15 2 15 5" xfId="22908"/>
    <cellStyle name="Normal 4 15 2 15 6" xfId="34508"/>
    <cellStyle name="Normal 4 15 2 16" xfId="5450"/>
    <cellStyle name="Normal 4 15 2 16 2" xfId="8335"/>
    <cellStyle name="Normal 4 15 2 16 2 2" xfId="14135"/>
    <cellStyle name="Normal 4 15 2 16 2 2 2" xfId="31653"/>
    <cellStyle name="Normal 4 15 2 16 2 2 3" xfId="43253"/>
    <cellStyle name="Normal 4 15 2 16 2 3" xfId="19935"/>
    <cellStyle name="Normal 4 15 2 16 2 4" xfId="25853"/>
    <cellStyle name="Normal 4 15 2 16 2 5" xfId="37453"/>
    <cellStyle name="Normal 4 15 2 16 3" xfId="11250"/>
    <cellStyle name="Normal 4 15 2 16 3 2" xfId="28768"/>
    <cellStyle name="Normal 4 15 2 16 3 3" xfId="40368"/>
    <cellStyle name="Normal 4 15 2 16 4" xfId="17050"/>
    <cellStyle name="Normal 4 15 2 16 5" xfId="22968"/>
    <cellStyle name="Normal 4 15 2 16 6" xfId="34568"/>
    <cellStyle name="Normal 4 15 2 17" xfId="5540"/>
    <cellStyle name="Normal 4 15 2 17 2" xfId="11340"/>
    <cellStyle name="Normal 4 15 2 17 2 2" xfId="28858"/>
    <cellStyle name="Normal 4 15 2 17 2 3" xfId="40458"/>
    <cellStyle name="Normal 4 15 2 17 3" xfId="17140"/>
    <cellStyle name="Normal 4 15 2 17 4" xfId="23058"/>
    <cellStyle name="Normal 4 15 2 17 5" xfId="34658"/>
    <cellStyle name="Normal 4 15 2 18" xfId="8455"/>
    <cellStyle name="Normal 4 15 2 18 2" xfId="25973"/>
    <cellStyle name="Normal 4 15 2 18 3" xfId="37573"/>
    <cellStyle name="Normal 4 15 2 19" xfId="14229"/>
    <cellStyle name="Normal 4 15 2 2" xfId="2675"/>
    <cellStyle name="Normal 4 15 2 2 2" xfId="3269"/>
    <cellStyle name="Normal 4 15 2 2 2 2" xfId="4633"/>
    <cellStyle name="Normal 4 15 2 2 2 2 2" xfId="7518"/>
    <cellStyle name="Normal 4 15 2 2 2 2 2 2" xfId="13318"/>
    <cellStyle name="Normal 4 15 2 2 2 2 2 2 2" xfId="30836"/>
    <cellStyle name="Normal 4 15 2 2 2 2 2 2 3" xfId="42436"/>
    <cellStyle name="Normal 4 15 2 2 2 2 2 3" xfId="19118"/>
    <cellStyle name="Normal 4 15 2 2 2 2 2 4" xfId="25036"/>
    <cellStyle name="Normal 4 15 2 2 2 2 2 5" xfId="36636"/>
    <cellStyle name="Normal 4 15 2 2 2 2 3" xfId="10433"/>
    <cellStyle name="Normal 4 15 2 2 2 2 3 2" xfId="27951"/>
    <cellStyle name="Normal 4 15 2 2 2 2 3 3" xfId="39551"/>
    <cellStyle name="Normal 4 15 2 2 2 2 4" xfId="16233"/>
    <cellStyle name="Normal 4 15 2 2 2 2 5" xfId="22151"/>
    <cellStyle name="Normal 4 15 2 2 2 2 6" xfId="33751"/>
    <cellStyle name="Normal 4 15 2 2 2 3" xfId="6195"/>
    <cellStyle name="Normal 4 15 2 2 2 3 2" xfId="11995"/>
    <cellStyle name="Normal 4 15 2 2 2 3 2 2" xfId="29513"/>
    <cellStyle name="Normal 4 15 2 2 2 3 2 3" xfId="41113"/>
    <cellStyle name="Normal 4 15 2 2 2 3 3" xfId="17795"/>
    <cellStyle name="Normal 4 15 2 2 2 3 4" xfId="23713"/>
    <cellStyle name="Normal 4 15 2 2 2 3 5" xfId="35313"/>
    <cellStyle name="Normal 4 15 2 2 2 4" xfId="9110"/>
    <cellStyle name="Normal 4 15 2 2 2 4 2" xfId="26628"/>
    <cellStyle name="Normal 4 15 2 2 2 4 3" xfId="38228"/>
    <cellStyle name="Normal 4 15 2 2 2 5" xfId="14910"/>
    <cellStyle name="Normal 4 15 2 2 2 6" xfId="20829"/>
    <cellStyle name="Normal 4 15 2 2 2 7" xfId="32428"/>
    <cellStyle name="Normal 4 15 2 2 3" xfId="4039"/>
    <cellStyle name="Normal 4 15 2 2 3 2" xfId="6924"/>
    <cellStyle name="Normal 4 15 2 2 3 2 2" xfId="12724"/>
    <cellStyle name="Normal 4 15 2 2 3 2 2 2" xfId="30242"/>
    <cellStyle name="Normal 4 15 2 2 3 2 2 3" xfId="41842"/>
    <cellStyle name="Normal 4 15 2 2 3 2 3" xfId="18524"/>
    <cellStyle name="Normal 4 15 2 2 3 2 4" xfId="24442"/>
    <cellStyle name="Normal 4 15 2 2 3 2 5" xfId="36042"/>
    <cellStyle name="Normal 4 15 2 2 3 3" xfId="9839"/>
    <cellStyle name="Normal 4 15 2 2 3 3 2" xfId="27357"/>
    <cellStyle name="Normal 4 15 2 2 3 3 3" xfId="38957"/>
    <cellStyle name="Normal 4 15 2 2 3 4" xfId="15639"/>
    <cellStyle name="Normal 4 15 2 2 3 5" xfId="21557"/>
    <cellStyle name="Normal 4 15 2 2 3 6" xfId="33157"/>
    <cellStyle name="Normal 4 15 2 2 4" xfId="5601"/>
    <cellStyle name="Normal 4 15 2 2 4 2" xfId="11401"/>
    <cellStyle name="Normal 4 15 2 2 4 2 2" xfId="28919"/>
    <cellStyle name="Normal 4 15 2 2 4 2 3" xfId="40519"/>
    <cellStyle name="Normal 4 15 2 2 4 3" xfId="17201"/>
    <cellStyle name="Normal 4 15 2 2 4 4" xfId="23119"/>
    <cellStyle name="Normal 4 15 2 2 4 5" xfId="34719"/>
    <cellStyle name="Normal 4 15 2 2 5" xfId="8516"/>
    <cellStyle name="Normal 4 15 2 2 5 2" xfId="26034"/>
    <cellStyle name="Normal 4 15 2 2 5 3" xfId="37634"/>
    <cellStyle name="Normal 4 15 2 2 6" xfId="14316"/>
    <cellStyle name="Normal 4 15 2 2 7" xfId="20235"/>
    <cellStyle name="Normal 4 15 2 2 8" xfId="31834"/>
    <cellStyle name="Normal 4 15 2 20" xfId="20025"/>
    <cellStyle name="Normal 4 15 2 21" xfId="20084"/>
    <cellStyle name="Normal 4 15 2 22" xfId="20151"/>
    <cellStyle name="Normal 4 15 2 23" xfId="31773"/>
    <cellStyle name="Normal 4 15 2 3" xfId="2735"/>
    <cellStyle name="Normal 4 15 2 3 2" xfId="3270"/>
    <cellStyle name="Normal 4 15 2 3 2 2" xfId="4634"/>
    <cellStyle name="Normal 4 15 2 3 2 2 2" xfId="7519"/>
    <cellStyle name="Normal 4 15 2 3 2 2 2 2" xfId="13319"/>
    <cellStyle name="Normal 4 15 2 3 2 2 2 2 2" xfId="30837"/>
    <cellStyle name="Normal 4 15 2 3 2 2 2 2 3" xfId="42437"/>
    <cellStyle name="Normal 4 15 2 3 2 2 2 3" xfId="19119"/>
    <cellStyle name="Normal 4 15 2 3 2 2 2 4" xfId="25037"/>
    <cellStyle name="Normal 4 15 2 3 2 2 2 5" xfId="36637"/>
    <cellStyle name="Normal 4 15 2 3 2 2 3" xfId="10434"/>
    <cellStyle name="Normal 4 15 2 3 2 2 3 2" xfId="27952"/>
    <cellStyle name="Normal 4 15 2 3 2 2 3 3" xfId="39552"/>
    <cellStyle name="Normal 4 15 2 3 2 2 4" xfId="16234"/>
    <cellStyle name="Normal 4 15 2 3 2 2 5" xfId="22152"/>
    <cellStyle name="Normal 4 15 2 3 2 2 6" xfId="33752"/>
    <cellStyle name="Normal 4 15 2 3 2 3" xfId="6196"/>
    <cellStyle name="Normal 4 15 2 3 2 3 2" xfId="11996"/>
    <cellStyle name="Normal 4 15 2 3 2 3 2 2" xfId="29514"/>
    <cellStyle name="Normal 4 15 2 3 2 3 2 3" xfId="41114"/>
    <cellStyle name="Normal 4 15 2 3 2 3 3" xfId="17796"/>
    <cellStyle name="Normal 4 15 2 3 2 3 4" xfId="23714"/>
    <cellStyle name="Normal 4 15 2 3 2 3 5" xfId="35314"/>
    <cellStyle name="Normal 4 15 2 3 2 4" xfId="9111"/>
    <cellStyle name="Normal 4 15 2 3 2 4 2" xfId="26629"/>
    <cellStyle name="Normal 4 15 2 3 2 4 3" xfId="38229"/>
    <cellStyle name="Normal 4 15 2 3 2 5" xfId="14911"/>
    <cellStyle name="Normal 4 15 2 3 2 6" xfId="20830"/>
    <cellStyle name="Normal 4 15 2 3 2 7" xfId="32429"/>
    <cellStyle name="Normal 4 15 2 3 3" xfId="4099"/>
    <cellStyle name="Normal 4 15 2 3 3 2" xfId="6984"/>
    <cellStyle name="Normal 4 15 2 3 3 2 2" xfId="12784"/>
    <cellStyle name="Normal 4 15 2 3 3 2 2 2" xfId="30302"/>
    <cellStyle name="Normal 4 15 2 3 3 2 2 3" xfId="41902"/>
    <cellStyle name="Normal 4 15 2 3 3 2 3" xfId="18584"/>
    <cellStyle name="Normal 4 15 2 3 3 2 4" xfId="24502"/>
    <cellStyle name="Normal 4 15 2 3 3 2 5" xfId="36102"/>
    <cellStyle name="Normal 4 15 2 3 3 3" xfId="9899"/>
    <cellStyle name="Normal 4 15 2 3 3 3 2" xfId="27417"/>
    <cellStyle name="Normal 4 15 2 3 3 3 3" xfId="39017"/>
    <cellStyle name="Normal 4 15 2 3 3 4" xfId="15699"/>
    <cellStyle name="Normal 4 15 2 3 3 5" xfId="21617"/>
    <cellStyle name="Normal 4 15 2 3 3 6" xfId="33217"/>
    <cellStyle name="Normal 4 15 2 3 4" xfId="5661"/>
    <cellStyle name="Normal 4 15 2 3 4 2" xfId="11461"/>
    <cellStyle name="Normal 4 15 2 3 4 2 2" xfId="28979"/>
    <cellStyle name="Normal 4 15 2 3 4 2 3" xfId="40579"/>
    <cellStyle name="Normal 4 15 2 3 4 3" xfId="17261"/>
    <cellStyle name="Normal 4 15 2 3 4 4" xfId="23179"/>
    <cellStyle name="Normal 4 15 2 3 4 5" xfId="34779"/>
    <cellStyle name="Normal 4 15 2 3 5" xfId="8576"/>
    <cellStyle name="Normal 4 15 2 3 5 2" xfId="26094"/>
    <cellStyle name="Normal 4 15 2 3 5 3" xfId="37694"/>
    <cellStyle name="Normal 4 15 2 3 6" xfId="14376"/>
    <cellStyle name="Normal 4 15 2 3 7" xfId="20295"/>
    <cellStyle name="Normal 4 15 2 3 8" xfId="31894"/>
    <cellStyle name="Normal 4 15 2 4" xfId="2795"/>
    <cellStyle name="Normal 4 15 2 4 2" xfId="3271"/>
    <cellStyle name="Normal 4 15 2 4 2 2" xfId="4635"/>
    <cellStyle name="Normal 4 15 2 4 2 2 2" xfId="7520"/>
    <cellStyle name="Normal 4 15 2 4 2 2 2 2" xfId="13320"/>
    <cellStyle name="Normal 4 15 2 4 2 2 2 2 2" xfId="30838"/>
    <cellStyle name="Normal 4 15 2 4 2 2 2 2 3" xfId="42438"/>
    <cellStyle name="Normal 4 15 2 4 2 2 2 3" xfId="19120"/>
    <cellStyle name="Normal 4 15 2 4 2 2 2 4" xfId="25038"/>
    <cellStyle name="Normal 4 15 2 4 2 2 2 5" xfId="36638"/>
    <cellStyle name="Normal 4 15 2 4 2 2 3" xfId="10435"/>
    <cellStyle name="Normal 4 15 2 4 2 2 3 2" xfId="27953"/>
    <cellStyle name="Normal 4 15 2 4 2 2 3 3" xfId="39553"/>
    <cellStyle name="Normal 4 15 2 4 2 2 4" xfId="16235"/>
    <cellStyle name="Normal 4 15 2 4 2 2 5" xfId="22153"/>
    <cellStyle name="Normal 4 15 2 4 2 2 6" xfId="33753"/>
    <cellStyle name="Normal 4 15 2 4 2 3" xfId="6197"/>
    <cellStyle name="Normal 4 15 2 4 2 3 2" xfId="11997"/>
    <cellStyle name="Normal 4 15 2 4 2 3 2 2" xfId="29515"/>
    <cellStyle name="Normal 4 15 2 4 2 3 2 3" xfId="41115"/>
    <cellStyle name="Normal 4 15 2 4 2 3 3" xfId="17797"/>
    <cellStyle name="Normal 4 15 2 4 2 3 4" xfId="23715"/>
    <cellStyle name="Normal 4 15 2 4 2 3 5" xfId="35315"/>
    <cellStyle name="Normal 4 15 2 4 2 4" xfId="9112"/>
    <cellStyle name="Normal 4 15 2 4 2 4 2" xfId="26630"/>
    <cellStyle name="Normal 4 15 2 4 2 4 3" xfId="38230"/>
    <cellStyle name="Normal 4 15 2 4 2 5" xfId="14912"/>
    <cellStyle name="Normal 4 15 2 4 2 6" xfId="20831"/>
    <cellStyle name="Normal 4 15 2 4 2 7" xfId="32430"/>
    <cellStyle name="Normal 4 15 2 4 3" xfId="4159"/>
    <cellStyle name="Normal 4 15 2 4 3 2" xfId="7044"/>
    <cellStyle name="Normal 4 15 2 4 3 2 2" xfId="12844"/>
    <cellStyle name="Normal 4 15 2 4 3 2 2 2" xfId="30362"/>
    <cellStyle name="Normal 4 15 2 4 3 2 2 3" xfId="41962"/>
    <cellStyle name="Normal 4 15 2 4 3 2 3" xfId="18644"/>
    <cellStyle name="Normal 4 15 2 4 3 2 4" xfId="24562"/>
    <cellStyle name="Normal 4 15 2 4 3 2 5" xfId="36162"/>
    <cellStyle name="Normal 4 15 2 4 3 3" xfId="9959"/>
    <cellStyle name="Normal 4 15 2 4 3 3 2" xfId="27477"/>
    <cellStyle name="Normal 4 15 2 4 3 3 3" xfId="39077"/>
    <cellStyle name="Normal 4 15 2 4 3 4" xfId="15759"/>
    <cellStyle name="Normal 4 15 2 4 3 5" xfId="21677"/>
    <cellStyle name="Normal 4 15 2 4 3 6" xfId="33277"/>
    <cellStyle name="Normal 4 15 2 4 4" xfId="5721"/>
    <cellStyle name="Normal 4 15 2 4 4 2" xfId="11521"/>
    <cellStyle name="Normal 4 15 2 4 4 2 2" xfId="29039"/>
    <cellStyle name="Normal 4 15 2 4 4 2 3" xfId="40639"/>
    <cellStyle name="Normal 4 15 2 4 4 3" xfId="17321"/>
    <cellStyle name="Normal 4 15 2 4 4 4" xfId="23239"/>
    <cellStyle name="Normal 4 15 2 4 4 5" xfId="34839"/>
    <cellStyle name="Normal 4 15 2 4 5" xfId="8636"/>
    <cellStyle name="Normal 4 15 2 4 5 2" xfId="26154"/>
    <cellStyle name="Normal 4 15 2 4 5 3" xfId="37754"/>
    <cellStyle name="Normal 4 15 2 4 6" xfId="14436"/>
    <cellStyle name="Normal 4 15 2 4 7" xfId="20355"/>
    <cellStyle name="Normal 4 15 2 4 8" xfId="31954"/>
    <cellStyle name="Normal 4 15 2 5" xfId="2855"/>
    <cellStyle name="Normal 4 15 2 5 2" xfId="3272"/>
    <cellStyle name="Normal 4 15 2 5 2 2" xfId="4636"/>
    <cellStyle name="Normal 4 15 2 5 2 2 2" xfId="7521"/>
    <cellStyle name="Normal 4 15 2 5 2 2 2 2" xfId="13321"/>
    <cellStyle name="Normal 4 15 2 5 2 2 2 2 2" xfId="30839"/>
    <cellStyle name="Normal 4 15 2 5 2 2 2 2 3" xfId="42439"/>
    <cellStyle name="Normal 4 15 2 5 2 2 2 3" xfId="19121"/>
    <cellStyle name="Normal 4 15 2 5 2 2 2 4" xfId="25039"/>
    <cellStyle name="Normal 4 15 2 5 2 2 2 5" xfId="36639"/>
    <cellStyle name="Normal 4 15 2 5 2 2 3" xfId="10436"/>
    <cellStyle name="Normal 4 15 2 5 2 2 3 2" xfId="27954"/>
    <cellStyle name="Normal 4 15 2 5 2 2 3 3" xfId="39554"/>
    <cellStyle name="Normal 4 15 2 5 2 2 4" xfId="16236"/>
    <cellStyle name="Normal 4 15 2 5 2 2 5" xfId="22154"/>
    <cellStyle name="Normal 4 15 2 5 2 2 6" xfId="33754"/>
    <cellStyle name="Normal 4 15 2 5 2 3" xfId="6198"/>
    <cellStyle name="Normal 4 15 2 5 2 3 2" xfId="11998"/>
    <cellStyle name="Normal 4 15 2 5 2 3 2 2" xfId="29516"/>
    <cellStyle name="Normal 4 15 2 5 2 3 2 3" xfId="41116"/>
    <cellStyle name="Normal 4 15 2 5 2 3 3" xfId="17798"/>
    <cellStyle name="Normal 4 15 2 5 2 3 4" xfId="23716"/>
    <cellStyle name="Normal 4 15 2 5 2 3 5" xfId="35316"/>
    <cellStyle name="Normal 4 15 2 5 2 4" xfId="9113"/>
    <cellStyle name="Normal 4 15 2 5 2 4 2" xfId="26631"/>
    <cellStyle name="Normal 4 15 2 5 2 4 3" xfId="38231"/>
    <cellStyle name="Normal 4 15 2 5 2 5" xfId="14913"/>
    <cellStyle name="Normal 4 15 2 5 2 6" xfId="20832"/>
    <cellStyle name="Normal 4 15 2 5 2 7" xfId="32431"/>
    <cellStyle name="Normal 4 15 2 5 3" xfId="4219"/>
    <cellStyle name="Normal 4 15 2 5 3 2" xfId="7104"/>
    <cellStyle name="Normal 4 15 2 5 3 2 2" xfId="12904"/>
    <cellStyle name="Normal 4 15 2 5 3 2 2 2" xfId="30422"/>
    <cellStyle name="Normal 4 15 2 5 3 2 2 3" xfId="42022"/>
    <cellStyle name="Normal 4 15 2 5 3 2 3" xfId="18704"/>
    <cellStyle name="Normal 4 15 2 5 3 2 4" xfId="24622"/>
    <cellStyle name="Normal 4 15 2 5 3 2 5" xfId="36222"/>
    <cellStyle name="Normal 4 15 2 5 3 3" xfId="10019"/>
    <cellStyle name="Normal 4 15 2 5 3 3 2" xfId="27537"/>
    <cellStyle name="Normal 4 15 2 5 3 3 3" xfId="39137"/>
    <cellStyle name="Normal 4 15 2 5 3 4" xfId="15819"/>
    <cellStyle name="Normal 4 15 2 5 3 5" xfId="21737"/>
    <cellStyle name="Normal 4 15 2 5 3 6" xfId="33337"/>
    <cellStyle name="Normal 4 15 2 5 4" xfId="5781"/>
    <cellStyle name="Normal 4 15 2 5 4 2" xfId="11581"/>
    <cellStyle name="Normal 4 15 2 5 4 2 2" xfId="29099"/>
    <cellStyle name="Normal 4 15 2 5 4 2 3" xfId="40699"/>
    <cellStyle name="Normal 4 15 2 5 4 3" xfId="17381"/>
    <cellStyle name="Normal 4 15 2 5 4 4" xfId="23299"/>
    <cellStyle name="Normal 4 15 2 5 4 5" xfId="34899"/>
    <cellStyle name="Normal 4 15 2 5 5" xfId="8696"/>
    <cellStyle name="Normal 4 15 2 5 5 2" xfId="26214"/>
    <cellStyle name="Normal 4 15 2 5 5 3" xfId="37814"/>
    <cellStyle name="Normal 4 15 2 5 6" xfId="14496"/>
    <cellStyle name="Normal 4 15 2 5 7" xfId="20415"/>
    <cellStyle name="Normal 4 15 2 5 8" xfId="32014"/>
    <cellStyle name="Normal 4 15 2 6" xfId="2915"/>
    <cellStyle name="Normal 4 15 2 6 2" xfId="3273"/>
    <cellStyle name="Normal 4 15 2 6 2 2" xfId="4637"/>
    <cellStyle name="Normal 4 15 2 6 2 2 2" xfId="7522"/>
    <cellStyle name="Normal 4 15 2 6 2 2 2 2" xfId="13322"/>
    <cellStyle name="Normal 4 15 2 6 2 2 2 2 2" xfId="30840"/>
    <cellStyle name="Normal 4 15 2 6 2 2 2 2 3" xfId="42440"/>
    <cellStyle name="Normal 4 15 2 6 2 2 2 3" xfId="19122"/>
    <cellStyle name="Normal 4 15 2 6 2 2 2 4" xfId="25040"/>
    <cellStyle name="Normal 4 15 2 6 2 2 2 5" xfId="36640"/>
    <cellStyle name="Normal 4 15 2 6 2 2 3" xfId="10437"/>
    <cellStyle name="Normal 4 15 2 6 2 2 3 2" xfId="27955"/>
    <cellStyle name="Normal 4 15 2 6 2 2 3 3" xfId="39555"/>
    <cellStyle name="Normal 4 15 2 6 2 2 4" xfId="16237"/>
    <cellStyle name="Normal 4 15 2 6 2 2 5" xfId="22155"/>
    <cellStyle name="Normal 4 15 2 6 2 2 6" xfId="33755"/>
    <cellStyle name="Normal 4 15 2 6 2 3" xfId="6199"/>
    <cellStyle name="Normal 4 15 2 6 2 3 2" xfId="11999"/>
    <cellStyle name="Normal 4 15 2 6 2 3 2 2" xfId="29517"/>
    <cellStyle name="Normal 4 15 2 6 2 3 2 3" xfId="41117"/>
    <cellStyle name="Normal 4 15 2 6 2 3 3" xfId="17799"/>
    <cellStyle name="Normal 4 15 2 6 2 3 4" xfId="23717"/>
    <cellStyle name="Normal 4 15 2 6 2 3 5" xfId="35317"/>
    <cellStyle name="Normal 4 15 2 6 2 4" xfId="9114"/>
    <cellStyle name="Normal 4 15 2 6 2 4 2" xfId="26632"/>
    <cellStyle name="Normal 4 15 2 6 2 4 3" xfId="38232"/>
    <cellStyle name="Normal 4 15 2 6 2 5" xfId="14914"/>
    <cellStyle name="Normal 4 15 2 6 2 6" xfId="20833"/>
    <cellStyle name="Normal 4 15 2 6 2 7" xfId="32432"/>
    <cellStyle name="Normal 4 15 2 6 3" xfId="4279"/>
    <cellStyle name="Normal 4 15 2 6 3 2" xfId="7164"/>
    <cellStyle name="Normal 4 15 2 6 3 2 2" xfId="12964"/>
    <cellStyle name="Normal 4 15 2 6 3 2 2 2" xfId="30482"/>
    <cellStyle name="Normal 4 15 2 6 3 2 2 3" xfId="42082"/>
    <cellStyle name="Normal 4 15 2 6 3 2 3" xfId="18764"/>
    <cellStyle name="Normal 4 15 2 6 3 2 4" xfId="24682"/>
    <cellStyle name="Normal 4 15 2 6 3 2 5" xfId="36282"/>
    <cellStyle name="Normal 4 15 2 6 3 3" xfId="10079"/>
    <cellStyle name="Normal 4 15 2 6 3 3 2" xfId="27597"/>
    <cellStyle name="Normal 4 15 2 6 3 3 3" xfId="39197"/>
    <cellStyle name="Normal 4 15 2 6 3 4" xfId="15879"/>
    <cellStyle name="Normal 4 15 2 6 3 5" xfId="21797"/>
    <cellStyle name="Normal 4 15 2 6 3 6" xfId="33397"/>
    <cellStyle name="Normal 4 15 2 6 4" xfId="5841"/>
    <cellStyle name="Normal 4 15 2 6 4 2" xfId="11641"/>
    <cellStyle name="Normal 4 15 2 6 4 2 2" xfId="29159"/>
    <cellStyle name="Normal 4 15 2 6 4 2 3" xfId="40759"/>
    <cellStyle name="Normal 4 15 2 6 4 3" xfId="17441"/>
    <cellStyle name="Normal 4 15 2 6 4 4" xfId="23359"/>
    <cellStyle name="Normal 4 15 2 6 4 5" xfId="34959"/>
    <cellStyle name="Normal 4 15 2 6 5" xfId="8756"/>
    <cellStyle name="Normal 4 15 2 6 5 2" xfId="26274"/>
    <cellStyle name="Normal 4 15 2 6 5 3" xfId="37874"/>
    <cellStyle name="Normal 4 15 2 6 6" xfId="14556"/>
    <cellStyle name="Normal 4 15 2 6 7" xfId="20475"/>
    <cellStyle name="Normal 4 15 2 6 8" xfId="32074"/>
    <cellStyle name="Normal 4 15 2 7" xfId="2975"/>
    <cellStyle name="Normal 4 15 2 7 2" xfId="3274"/>
    <cellStyle name="Normal 4 15 2 7 2 2" xfId="4638"/>
    <cellStyle name="Normal 4 15 2 7 2 2 2" xfId="7523"/>
    <cellStyle name="Normal 4 15 2 7 2 2 2 2" xfId="13323"/>
    <cellStyle name="Normal 4 15 2 7 2 2 2 2 2" xfId="30841"/>
    <cellStyle name="Normal 4 15 2 7 2 2 2 2 3" xfId="42441"/>
    <cellStyle name="Normal 4 15 2 7 2 2 2 3" xfId="19123"/>
    <cellStyle name="Normal 4 15 2 7 2 2 2 4" xfId="25041"/>
    <cellStyle name="Normal 4 15 2 7 2 2 2 5" xfId="36641"/>
    <cellStyle name="Normal 4 15 2 7 2 2 3" xfId="10438"/>
    <cellStyle name="Normal 4 15 2 7 2 2 3 2" xfId="27956"/>
    <cellStyle name="Normal 4 15 2 7 2 2 3 3" xfId="39556"/>
    <cellStyle name="Normal 4 15 2 7 2 2 4" xfId="16238"/>
    <cellStyle name="Normal 4 15 2 7 2 2 5" xfId="22156"/>
    <cellStyle name="Normal 4 15 2 7 2 2 6" xfId="33756"/>
    <cellStyle name="Normal 4 15 2 7 2 3" xfId="6200"/>
    <cellStyle name="Normal 4 15 2 7 2 3 2" xfId="12000"/>
    <cellStyle name="Normal 4 15 2 7 2 3 2 2" xfId="29518"/>
    <cellStyle name="Normal 4 15 2 7 2 3 2 3" xfId="41118"/>
    <cellStyle name="Normal 4 15 2 7 2 3 3" xfId="17800"/>
    <cellStyle name="Normal 4 15 2 7 2 3 4" xfId="23718"/>
    <cellStyle name="Normal 4 15 2 7 2 3 5" xfId="35318"/>
    <cellStyle name="Normal 4 15 2 7 2 4" xfId="9115"/>
    <cellStyle name="Normal 4 15 2 7 2 4 2" xfId="26633"/>
    <cellStyle name="Normal 4 15 2 7 2 4 3" xfId="38233"/>
    <cellStyle name="Normal 4 15 2 7 2 5" xfId="14915"/>
    <cellStyle name="Normal 4 15 2 7 2 6" xfId="20834"/>
    <cellStyle name="Normal 4 15 2 7 2 7" xfId="32433"/>
    <cellStyle name="Normal 4 15 2 7 3" xfId="4339"/>
    <cellStyle name="Normal 4 15 2 7 3 2" xfId="7224"/>
    <cellStyle name="Normal 4 15 2 7 3 2 2" xfId="13024"/>
    <cellStyle name="Normal 4 15 2 7 3 2 2 2" xfId="30542"/>
    <cellStyle name="Normal 4 15 2 7 3 2 2 3" xfId="42142"/>
    <cellStyle name="Normal 4 15 2 7 3 2 3" xfId="18824"/>
    <cellStyle name="Normal 4 15 2 7 3 2 4" xfId="24742"/>
    <cellStyle name="Normal 4 15 2 7 3 2 5" xfId="36342"/>
    <cellStyle name="Normal 4 15 2 7 3 3" xfId="10139"/>
    <cellStyle name="Normal 4 15 2 7 3 3 2" xfId="27657"/>
    <cellStyle name="Normal 4 15 2 7 3 3 3" xfId="39257"/>
    <cellStyle name="Normal 4 15 2 7 3 4" xfId="15939"/>
    <cellStyle name="Normal 4 15 2 7 3 5" xfId="21857"/>
    <cellStyle name="Normal 4 15 2 7 3 6" xfId="33457"/>
    <cellStyle name="Normal 4 15 2 7 4" xfId="5901"/>
    <cellStyle name="Normal 4 15 2 7 4 2" xfId="11701"/>
    <cellStyle name="Normal 4 15 2 7 4 2 2" xfId="29219"/>
    <cellStyle name="Normal 4 15 2 7 4 2 3" xfId="40819"/>
    <cellStyle name="Normal 4 15 2 7 4 3" xfId="17501"/>
    <cellStyle name="Normal 4 15 2 7 4 4" xfId="23419"/>
    <cellStyle name="Normal 4 15 2 7 4 5" xfId="35019"/>
    <cellStyle name="Normal 4 15 2 7 5" xfId="8816"/>
    <cellStyle name="Normal 4 15 2 7 5 2" xfId="26334"/>
    <cellStyle name="Normal 4 15 2 7 5 3" xfId="37934"/>
    <cellStyle name="Normal 4 15 2 7 6" xfId="14616"/>
    <cellStyle name="Normal 4 15 2 7 7" xfId="20535"/>
    <cellStyle name="Normal 4 15 2 7 8" xfId="32134"/>
    <cellStyle name="Normal 4 15 2 8" xfId="3095"/>
    <cellStyle name="Normal 4 15 2 8 2" xfId="3275"/>
    <cellStyle name="Normal 4 15 2 8 2 2" xfId="4639"/>
    <cellStyle name="Normal 4 15 2 8 2 2 2" xfId="7524"/>
    <cellStyle name="Normal 4 15 2 8 2 2 2 2" xfId="13324"/>
    <cellStyle name="Normal 4 15 2 8 2 2 2 2 2" xfId="30842"/>
    <cellStyle name="Normal 4 15 2 8 2 2 2 2 3" xfId="42442"/>
    <cellStyle name="Normal 4 15 2 8 2 2 2 3" xfId="19124"/>
    <cellStyle name="Normal 4 15 2 8 2 2 2 4" xfId="25042"/>
    <cellStyle name="Normal 4 15 2 8 2 2 2 5" xfId="36642"/>
    <cellStyle name="Normal 4 15 2 8 2 2 3" xfId="10439"/>
    <cellStyle name="Normal 4 15 2 8 2 2 3 2" xfId="27957"/>
    <cellStyle name="Normal 4 15 2 8 2 2 3 3" xfId="39557"/>
    <cellStyle name="Normal 4 15 2 8 2 2 4" xfId="16239"/>
    <cellStyle name="Normal 4 15 2 8 2 2 5" xfId="22157"/>
    <cellStyle name="Normal 4 15 2 8 2 2 6" xfId="33757"/>
    <cellStyle name="Normal 4 15 2 8 2 3" xfId="6201"/>
    <cellStyle name="Normal 4 15 2 8 2 3 2" xfId="12001"/>
    <cellStyle name="Normal 4 15 2 8 2 3 2 2" xfId="29519"/>
    <cellStyle name="Normal 4 15 2 8 2 3 2 3" xfId="41119"/>
    <cellStyle name="Normal 4 15 2 8 2 3 3" xfId="17801"/>
    <cellStyle name="Normal 4 15 2 8 2 3 4" xfId="23719"/>
    <cellStyle name="Normal 4 15 2 8 2 3 5" xfId="35319"/>
    <cellStyle name="Normal 4 15 2 8 2 4" xfId="9116"/>
    <cellStyle name="Normal 4 15 2 8 2 4 2" xfId="26634"/>
    <cellStyle name="Normal 4 15 2 8 2 4 3" xfId="38234"/>
    <cellStyle name="Normal 4 15 2 8 2 5" xfId="14916"/>
    <cellStyle name="Normal 4 15 2 8 2 6" xfId="20835"/>
    <cellStyle name="Normal 4 15 2 8 2 7" xfId="32434"/>
    <cellStyle name="Normal 4 15 2 8 3" xfId="4459"/>
    <cellStyle name="Normal 4 15 2 8 3 2" xfId="7344"/>
    <cellStyle name="Normal 4 15 2 8 3 2 2" xfId="13144"/>
    <cellStyle name="Normal 4 15 2 8 3 2 2 2" xfId="30662"/>
    <cellStyle name="Normal 4 15 2 8 3 2 2 3" xfId="42262"/>
    <cellStyle name="Normal 4 15 2 8 3 2 3" xfId="18944"/>
    <cellStyle name="Normal 4 15 2 8 3 2 4" xfId="24862"/>
    <cellStyle name="Normal 4 15 2 8 3 2 5" xfId="36462"/>
    <cellStyle name="Normal 4 15 2 8 3 3" xfId="10259"/>
    <cellStyle name="Normal 4 15 2 8 3 3 2" xfId="27777"/>
    <cellStyle name="Normal 4 15 2 8 3 3 3" xfId="39377"/>
    <cellStyle name="Normal 4 15 2 8 3 4" xfId="16059"/>
    <cellStyle name="Normal 4 15 2 8 3 5" xfId="21977"/>
    <cellStyle name="Normal 4 15 2 8 3 6" xfId="33577"/>
    <cellStyle name="Normal 4 15 2 8 4" xfId="6021"/>
    <cellStyle name="Normal 4 15 2 8 4 2" xfId="11821"/>
    <cellStyle name="Normal 4 15 2 8 4 2 2" xfId="29339"/>
    <cellStyle name="Normal 4 15 2 8 4 2 3" xfId="40939"/>
    <cellStyle name="Normal 4 15 2 8 4 3" xfId="17621"/>
    <cellStyle name="Normal 4 15 2 8 4 4" xfId="23539"/>
    <cellStyle name="Normal 4 15 2 8 4 5" xfId="35139"/>
    <cellStyle name="Normal 4 15 2 8 5" xfId="8936"/>
    <cellStyle name="Normal 4 15 2 8 5 2" xfId="26454"/>
    <cellStyle name="Normal 4 15 2 8 5 3" xfId="38054"/>
    <cellStyle name="Normal 4 15 2 8 6" xfId="14736"/>
    <cellStyle name="Normal 4 15 2 8 7" xfId="20655"/>
    <cellStyle name="Normal 4 15 2 8 8" xfId="32254"/>
    <cellStyle name="Normal 4 15 2 9" xfId="3155"/>
    <cellStyle name="Normal 4 15 2 9 2" xfId="3276"/>
    <cellStyle name="Normal 4 15 2 9 2 2" xfId="4640"/>
    <cellStyle name="Normal 4 15 2 9 2 2 2" xfId="7525"/>
    <cellStyle name="Normal 4 15 2 9 2 2 2 2" xfId="13325"/>
    <cellStyle name="Normal 4 15 2 9 2 2 2 2 2" xfId="30843"/>
    <cellStyle name="Normal 4 15 2 9 2 2 2 2 3" xfId="42443"/>
    <cellStyle name="Normal 4 15 2 9 2 2 2 3" xfId="19125"/>
    <cellStyle name="Normal 4 15 2 9 2 2 2 4" xfId="25043"/>
    <cellStyle name="Normal 4 15 2 9 2 2 2 5" xfId="36643"/>
    <cellStyle name="Normal 4 15 2 9 2 2 3" xfId="10440"/>
    <cellStyle name="Normal 4 15 2 9 2 2 3 2" xfId="27958"/>
    <cellStyle name="Normal 4 15 2 9 2 2 3 3" xfId="39558"/>
    <cellStyle name="Normal 4 15 2 9 2 2 4" xfId="16240"/>
    <cellStyle name="Normal 4 15 2 9 2 2 5" xfId="22158"/>
    <cellStyle name="Normal 4 15 2 9 2 2 6" xfId="33758"/>
    <cellStyle name="Normal 4 15 2 9 2 3" xfId="6202"/>
    <cellStyle name="Normal 4 15 2 9 2 3 2" xfId="12002"/>
    <cellStyle name="Normal 4 15 2 9 2 3 2 2" xfId="29520"/>
    <cellStyle name="Normal 4 15 2 9 2 3 2 3" xfId="41120"/>
    <cellStyle name="Normal 4 15 2 9 2 3 3" xfId="17802"/>
    <cellStyle name="Normal 4 15 2 9 2 3 4" xfId="23720"/>
    <cellStyle name="Normal 4 15 2 9 2 3 5" xfId="35320"/>
    <cellStyle name="Normal 4 15 2 9 2 4" xfId="9117"/>
    <cellStyle name="Normal 4 15 2 9 2 4 2" xfId="26635"/>
    <cellStyle name="Normal 4 15 2 9 2 4 3" xfId="38235"/>
    <cellStyle name="Normal 4 15 2 9 2 5" xfId="14917"/>
    <cellStyle name="Normal 4 15 2 9 2 6" xfId="20836"/>
    <cellStyle name="Normal 4 15 2 9 2 7" xfId="32435"/>
    <cellStyle name="Normal 4 15 2 9 3" xfId="4519"/>
    <cellStyle name="Normal 4 15 2 9 3 2" xfId="7404"/>
    <cellStyle name="Normal 4 15 2 9 3 2 2" xfId="13204"/>
    <cellStyle name="Normal 4 15 2 9 3 2 2 2" xfId="30722"/>
    <cellStyle name="Normal 4 15 2 9 3 2 2 3" xfId="42322"/>
    <cellStyle name="Normal 4 15 2 9 3 2 3" xfId="19004"/>
    <cellStyle name="Normal 4 15 2 9 3 2 4" xfId="24922"/>
    <cellStyle name="Normal 4 15 2 9 3 2 5" xfId="36522"/>
    <cellStyle name="Normal 4 15 2 9 3 3" xfId="10319"/>
    <cellStyle name="Normal 4 15 2 9 3 3 2" xfId="27837"/>
    <cellStyle name="Normal 4 15 2 9 3 3 3" xfId="39437"/>
    <cellStyle name="Normal 4 15 2 9 3 4" xfId="16119"/>
    <cellStyle name="Normal 4 15 2 9 3 5" xfId="22037"/>
    <cellStyle name="Normal 4 15 2 9 3 6" xfId="33637"/>
    <cellStyle name="Normal 4 15 2 9 4" xfId="6081"/>
    <cellStyle name="Normal 4 15 2 9 4 2" xfId="11881"/>
    <cellStyle name="Normal 4 15 2 9 4 2 2" xfId="29399"/>
    <cellStyle name="Normal 4 15 2 9 4 2 3" xfId="40999"/>
    <cellStyle name="Normal 4 15 2 9 4 3" xfId="17681"/>
    <cellStyle name="Normal 4 15 2 9 4 4" xfId="23599"/>
    <cellStyle name="Normal 4 15 2 9 4 5" xfId="35199"/>
    <cellStyle name="Normal 4 15 2 9 5" xfId="8996"/>
    <cellStyle name="Normal 4 15 2 9 5 2" xfId="26514"/>
    <cellStyle name="Normal 4 15 2 9 5 3" xfId="38114"/>
    <cellStyle name="Normal 4 15 2 9 6" xfId="14796"/>
    <cellStyle name="Normal 4 15 2 9 7" xfId="20715"/>
    <cellStyle name="Normal 4 15 2 9 8" xfId="32314"/>
    <cellStyle name="Normal 4 15 20" xfId="5399"/>
    <cellStyle name="Normal 4 15 20 2" xfId="8284"/>
    <cellStyle name="Normal 4 15 20 2 2" xfId="14084"/>
    <cellStyle name="Normal 4 15 20 2 2 2" xfId="31602"/>
    <cellStyle name="Normal 4 15 20 2 2 3" xfId="43202"/>
    <cellStyle name="Normal 4 15 20 2 3" xfId="19884"/>
    <cellStyle name="Normal 4 15 20 2 4" xfId="25802"/>
    <cellStyle name="Normal 4 15 20 2 5" xfId="37402"/>
    <cellStyle name="Normal 4 15 20 3" xfId="11199"/>
    <cellStyle name="Normal 4 15 20 3 2" xfId="28717"/>
    <cellStyle name="Normal 4 15 20 3 3" xfId="40317"/>
    <cellStyle name="Normal 4 15 20 4" xfId="16999"/>
    <cellStyle name="Normal 4 15 20 5" xfId="22917"/>
    <cellStyle name="Normal 4 15 20 6" xfId="34517"/>
    <cellStyle name="Normal 4 15 21" xfId="5480"/>
    <cellStyle name="Normal 4 15 21 2" xfId="11280"/>
    <cellStyle name="Normal 4 15 21 2 2" xfId="28798"/>
    <cellStyle name="Normal 4 15 21 2 3" xfId="40398"/>
    <cellStyle name="Normal 4 15 21 3" xfId="17080"/>
    <cellStyle name="Normal 4 15 21 4" xfId="22998"/>
    <cellStyle name="Normal 4 15 21 5" xfId="34598"/>
    <cellStyle name="Normal 4 15 22" xfId="8365"/>
    <cellStyle name="Normal 4 15 22 2" xfId="14165"/>
    <cellStyle name="Normal 4 15 22 2 2" xfId="31683"/>
    <cellStyle name="Normal 4 15 22 2 3" xfId="43283"/>
    <cellStyle name="Normal 4 15 22 3" xfId="19965"/>
    <cellStyle name="Normal 4 15 22 4" xfId="25883"/>
    <cellStyle name="Normal 4 15 22 5" xfId="37483"/>
    <cellStyle name="Normal 4 15 23" xfId="8395"/>
    <cellStyle name="Normal 4 15 23 2" xfId="25913"/>
    <cellStyle name="Normal 4 15 23 3" xfId="37513"/>
    <cellStyle name="Normal 4 15 24" xfId="14178"/>
    <cellStyle name="Normal 4 15 25" xfId="19974"/>
    <cellStyle name="Normal 4 15 26" xfId="20033"/>
    <cellStyle name="Normal 4 15 27" xfId="20100"/>
    <cellStyle name="Normal 4 15 28" xfId="31713"/>
    <cellStyle name="Normal 4 15 3" xfId="2564"/>
    <cellStyle name="Normal 4 15 3 2" xfId="3277"/>
    <cellStyle name="Normal 4 15 3 2 2" xfId="4641"/>
    <cellStyle name="Normal 4 15 3 2 2 2" xfId="7526"/>
    <cellStyle name="Normal 4 15 3 2 2 2 2" xfId="13326"/>
    <cellStyle name="Normal 4 15 3 2 2 2 2 2" xfId="30844"/>
    <cellStyle name="Normal 4 15 3 2 2 2 2 3" xfId="42444"/>
    <cellStyle name="Normal 4 15 3 2 2 2 3" xfId="19126"/>
    <cellStyle name="Normal 4 15 3 2 2 2 4" xfId="25044"/>
    <cellStyle name="Normal 4 15 3 2 2 2 5" xfId="36644"/>
    <cellStyle name="Normal 4 15 3 2 2 3" xfId="10441"/>
    <cellStyle name="Normal 4 15 3 2 2 3 2" xfId="27959"/>
    <cellStyle name="Normal 4 15 3 2 2 3 3" xfId="39559"/>
    <cellStyle name="Normal 4 15 3 2 2 4" xfId="16241"/>
    <cellStyle name="Normal 4 15 3 2 2 5" xfId="22159"/>
    <cellStyle name="Normal 4 15 3 2 2 6" xfId="33759"/>
    <cellStyle name="Normal 4 15 3 2 3" xfId="6203"/>
    <cellStyle name="Normal 4 15 3 2 3 2" xfId="12003"/>
    <cellStyle name="Normal 4 15 3 2 3 2 2" xfId="29521"/>
    <cellStyle name="Normal 4 15 3 2 3 2 3" xfId="41121"/>
    <cellStyle name="Normal 4 15 3 2 3 3" xfId="17803"/>
    <cellStyle name="Normal 4 15 3 2 3 4" xfId="23721"/>
    <cellStyle name="Normal 4 15 3 2 3 5" xfId="35321"/>
    <cellStyle name="Normal 4 15 3 2 4" xfId="9118"/>
    <cellStyle name="Normal 4 15 3 2 4 2" xfId="26636"/>
    <cellStyle name="Normal 4 15 3 2 4 3" xfId="38236"/>
    <cellStyle name="Normal 4 15 3 2 5" xfId="14918"/>
    <cellStyle name="Normal 4 15 3 2 6" xfId="20837"/>
    <cellStyle name="Normal 4 15 3 2 7" xfId="32436"/>
    <cellStyle name="Normal 4 15 3 3" xfId="3927"/>
    <cellStyle name="Normal 4 15 3 3 2" xfId="6812"/>
    <cellStyle name="Normal 4 15 3 3 2 2" xfId="12612"/>
    <cellStyle name="Normal 4 15 3 3 2 2 2" xfId="30130"/>
    <cellStyle name="Normal 4 15 3 3 2 2 3" xfId="41730"/>
    <cellStyle name="Normal 4 15 3 3 2 3" xfId="18412"/>
    <cellStyle name="Normal 4 15 3 3 2 4" xfId="24330"/>
    <cellStyle name="Normal 4 15 3 3 2 5" xfId="35930"/>
    <cellStyle name="Normal 4 15 3 3 3" xfId="9727"/>
    <cellStyle name="Normal 4 15 3 3 3 2" xfId="27245"/>
    <cellStyle name="Normal 4 15 3 3 3 3" xfId="38845"/>
    <cellStyle name="Normal 4 15 3 3 4" xfId="15527"/>
    <cellStyle name="Normal 4 15 3 3 5" xfId="21445"/>
    <cellStyle name="Normal 4 15 3 3 6" xfId="33045"/>
    <cellStyle name="Normal 4 15 3 4" xfId="5489"/>
    <cellStyle name="Normal 4 15 3 4 2" xfId="11289"/>
    <cellStyle name="Normal 4 15 3 4 2 2" xfId="28807"/>
    <cellStyle name="Normal 4 15 3 4 2 3" xfId="40407"/>
    <cellStyle name="Normal 4 15 3 4 3" xfId="17089"/>
    <cellStyle name="Normal 4 15 3 4 4" xfId="23007"/>
    <cellStyle name="Normal 4 15 3 4 5" xfId="34607"/>
    <cellStyle name="Normal 4 15 3 5" xfId="8404"/>
    <cellStyle name="Normal 4 15 3 5 2" xfId="25922"/>
    <cellStyle name="Normal 4 15 3 5 3" xfId="37522"/>
    <cellStyle name="Normal 4 15 3 6" xfId="14240"/>
    <cellStyle name="Normal 4 15 3 7" xfId="20153"/>
    <cellStyle name="Normal 4 15 3 8" xfId="31722"/>
    <cellStyle name="Normal 4 15 4" xfId="2624"/>
    <cellStyle name="Normal 4 15 4 2" xfId="3278"/>
    <cellStyle name="Normal 4 15 4 2 2" xfId="4642"/>
    <cellStyle name="Normal 4 15 4 2 2 2" xfId="7527"/>
    <cellStyle name="Normal 4 15 4 2 2 2 2" xfId="13327"/>
    <cellStyle name="Normal 4 15 4 2 2 2 2 2" xfId="30845"/>
    <cellStyle name="Normal 4 15 4 2 2 2 2 3" xfId="42445"/>
    <cellStyle name="Normal 4 15 4 2 2 2 3" xfId="19127"/>
    <cellStyle name="Normal 4 15 4 2 2 2 4" xfId="25045"/>
    <cellStyle name="Normal 4 15 4 2 2 2 5" xfId="36645"/>
    <cellStyle name="Normal 4 15 4 2 2 3" xfId="10442"/>
    <cellStyle name="Normal 4 15 4 2 2 3 2" xfId="27960"/>
    <cellStyle name="Normal 4 15 4 2 2 3 3" xfId="39560"/>
    <cellStyle name="Normal 4 15 4 2 2 4" xfId="16242"/>
    <cellStyle name="Normal 4 15 4 2 2 5" xfId="22160"/>
    <cellStyle name="Normal 4 15 4 2 2 6" xfId="33760"/>
    <cellStyle name="Normal 4 15 4 2 3" xfId="6204"/>
    <cellStyle name="Normal 4 15 4 2 3 2" xfId="12004"/>
    <cellStyle name="Normal 4 15 4 2 3 2 2" xfId="29522"/>
    <cellStyle name="Normal 4 15 4 2 3 2 3" xfId="41122"/>
    <cellStyle name="Normal 4 15 4 2 3 3" xfId="17804"/>
    <cellStyle name="Normal 4 15 4 2 3 4" xfId="23722"/>
    <cellStyle name="Normal 4 15 4 2 3 5" xfId="35322"/>
    <cellStyle name="Normal 4 15 4 2 4" xfId="9119"/>
    <cellStyle name="Normal 4 15 4 2 4 2" xfId="26637"/>
    <cellStyle name="Normal 4 15 4 2 4 3" xfId="38237"/>
    <cellStyle name="Normal 4 15 4 2 5" xfId="14919"/>
    <cellStyle name="Normal 4 15 4 2 6" xfId="20838"/>
    <cellStyle name="Normal 4 15 4 2 7" xfId="32437"/>
    <cellStyle name="Normal 4 15 4 3" xfId="3988"/>
    <cellStyle name="Normal 4 15 4 3 2" xfId="6873"/>
    <cellStyle name="Normal 4 15 4 3 2 2" xfId="12673"/>
    <cellStyle name="Normal 4 15 4 3 2 2 2" xfId="30191"/>
    <cellStyle name="Normal 4 15 4 3 2 2 3" xfId="41791"/>
    <cellStyle name="Normal 4 15 4 3 2 3" xfId="18473"/>
    <cellStyle name="Normal 4 15 4 3 2 4" xfId="24391"/>
    <cellStyle name="Normal 4 15 4 3 2 5" xfId="35991"/>
    <cellStyle name="Normal 4 15 4 3 3" xfId="9788"/>
    <cellStyle name="Normal 4 15 4 3 3 2" xfId="27306"/>
    <cellStyle name="Normal 4 15 4 3 3 3" xfId="38906"/>
    <cellStyle name="Normal 4 15 4 3 4" xfId="15588"/>
    <cellStyle name="Normal 4 15 4 3 5" xfId="21506"/>
    <cellStyle name="Normal 4 15 4 3 6" xfId="33106"/>
    <cellStyle name="Normal 4 15 4 4" xfId="5550"/>
    <cellStyle name="Normal 4 15 4 4 2" xfId="11350"/>
    <cellStyle name="Normal 4 15 4 4 2 2" xfId="28868"/>
    <cellStyle name="Normal 4 15 4 4 2 3" xfId="40468"/>
    <cellStyle name="Normal 4 15 4 4 3" xfId="17150"/>
    <cellStyle name="Normal 4 15 4 4 4" xfId="23068"/>
    <cellStyle name="Normal 4 15 4 4 5" xfId="34668"/>
    <cellStyle name="Normal 4 15 4 5" xfId="8465"/>
    <cellStyle name="Normal 4 15 4 5 2" xfId="25983"/>
    <cellStyle name="Normal 4 15 4 5 3" xfId="37583"/>
    <cellStyle name="Normal 4 15 4 6" xfId="14265"/>
    <cellStyle name="Normal 4 15 4 7" xfId="20184"/>
    <cellStyle name="Normal 4 15 4 8" xfId="31783"/>
    <cellStyle name="Normal 4 15 5" xfId="2684"/>
    <cellStyle name="Normal 4 15 5 2" xfId="3279"/>
    <cellStyle name="Normal 4 15 5 2 2" xfId="4643"/>
    <cellStyle name="Normal 4 15 5 2 2 2" xfId="7528"/>
    <cellStyle name="Normal 4 15 5 2 2 2 2" xfId="13328"/>
    <cellStyle name="Normal 4 15 5 2 2 2 2 2" xfId="30846"/>
    <cellStyle name="Normal 4 15 5 2 2 2 2 3" xfId="42446"/>
    <cellStyle name="Normal 4 15 5 2 2 2 3" xfId="19128"/>
    <cellStyle name="Normal 4 15 5 2 2 2 4" xfId="25046"/>
    <cellStyle name="Normal 4 15 5 2 2 2 5" xfId="36646"/>
    <cellStyle name="Normal 4 15 5 2 2 3" xfId="10443"/>
    <cellStyle name="Normal 4 15 5 2 2 3 2" xfId="27961"/>
    <cellStyle name="Normal 4 15 5 2 2 3 3" xfId="39561"/>
    <cellStyle name="Normal 4 15 5 2 2 4" xfId="16243"/>
    <cellStyle name="Normal 4 15 5 2 2 5" xfId="22161"/>
    <cellStyle name="Normal 4 15 5 2 2 6" xfId="33761"/>
    <cellStyle name="Normal 4 15 5 2 3" xfId="6205"/>
    <cellStyle name="Normal 4 15 5 2 3 2" xfId="12005"/>
    <cellStyle name="Normal 4 15 5 2 3 2 2" xfId="29523"/>
    <cellStyle name="Normal 4 15 5 2 3 2 3" xfId="41123"/>
    <cellStyle name="Normal 4 15 5 2 3 3" xfId="17805"/>
    <cellStyle name="Normal 4 15 5 2 3 4" xfId="23723"/>
    <cellStyle name="Normal 4 15 5 2 3 5" xfId="35323"/>
    <cellStyle name="Normal 4 15 5 2 4" xfId="9120"/>
    <cellStyle name="Normal 4 15 5 2 4 2" xfId="26638"/>
    <cellStyle name="Normal 4 15 5 2 4 3" xfId="38238"/>
    <cellStyle name="Normal 4 15 5 2 5" xfId="14920"/>
    <cellStyle name="Normal 4 15 5 2 6" xfId="20839"/>
    <cellStyle name="Normal 4 15 5 2 7" xfId="32438"/>
    <cellStyle name="Normal 4 15 5 3" xfId="4048"/>
    <cellStyle name="Normal 4 15 5 3 2" xfId="6933"/>
    <cellStyle name="Normal 4 15 5 3 2 2" xfId="12733"/>
    <cellStyle name="Normal 4 15 5 3 2 2 2" xfId="30251"/>
    <cellStyle name="Normal 4 15 5 3 2 2 3" xfId="41851"/>
    <cellStyle name="Normal 4 15 5 3 2 3" xfId="18533"/>
    <cellStyle name="Normal 4 15 5 3 2 4" xfId="24451"/>
    <cellStyle name="Normal 4 15 5 3 2 5" xfId="36051"/>
    <cellStyle name="Normal 4 15 5 3 3" xfId="9848"/>
    <cellStyle name="Normal 4 15 5 3 3 2" xfId="27366"/>
    <cellStyle name="Normal 4 15 5 3 3 3" xfId="38966"/>
    <cellStyle name="Normal 4 15 5 3 4" xfId="15648"/>
    <cellStyle name="Normal 4 15 5 3 5" xfId="21566"/>
    <cellStyle name="Normal 4 15 5 3 6" xfId="33166"/>
    <cellStyle name="Normal 4 15 5 4" xfId="5610"/>
    <cellStyle name="Normal 4 15 5 4 2" xfId="11410"/>
    <cellStyle name="Normal 4 15 5 4 2 2" xfId="28928"/>
    <cellStyle name="Normal 4 15 5 4 2 3" xfId="40528"/>
    <cellStyle name="Normal 4 15 5 4 3" xfId="17210"/>
    <cellStyle name="Normal 4 15 5 4 4" xfId="23128"/>
    <cellStyle name="Normal 4 15 5 4 5" xfId="34728"/>
    <cellStyle name="Normal 4 15 5 5" xfId="8525"/>
    <cellStyle name="Normal 4 15 5 5 2" xfId="26043"/>
    <cellStyle name="Normal 4 15 5 5 3" xfId="37643"/>
    <cellStyle name="Normal 4 15 5 6" xfId="14325"/>
    <cellStyle name="Normal 4 15 5 7" xfId="20244"/>
    <cellStyle name="Normal 4 15 5 8" xfId="31843"/>
    <cellStyle name="Normal 4 15 6" xfId="2744"/>
    <cellStyle name="Normal 4 15 6 2" xfId="3280"/>
    <cellStyle name="Normal 4 15 6 2 2" xfId="4644"/>
    <cellStyle name="Normal 4 15 6 2 2 2" xfId="7529"/>
    <cellStyle name="Normal 4 15 6 2 2 2 2" xfId="13329"/>
    <cellStyle name="Normal 4 15 6 2 2 2 2 2" xfId="30847"/>
    <cellStyle name="Normal 4 15 6 2 2 2 2 3" xfId="42447"/>
    <cellStyle name="Normal 4 15 6 2 2 2 3" xfId="19129"/>
    <cellStyle name="Normal 4 15 6 2 2 2 4" xfId="25047"/>
    <cellStyle name="Normal 4 15 6 2 2 2 5" xfId="36647"/>
    <cellStyle name="Normal 4 15 6 2 2 3" xfId="10444"/>
    <cellStyle name="Normal 4 15 6 2 2 3 2" xfId="27962"/>
    <cellStyle name="Normal 4 15 6 2 2 3 3" xfId="39562"/>
    <cellStyle name="Normal 4 15 6 2 2 4" xfId="16244"/>
    <cellStyle name="Normal 4 15 6 2 2 5" xfId="22162"/>
    <cellStyle name="Normal 4 15 6 2 2 6" xfId="33762"/>
    <cellStyle name="Normal 4 15 6 2 3" xfId="6206"/>
    <cellStyle name="Normal 4 15 6 2 3 2" xfId="12006"/>
    <cellStyle name="Normal 4 15 6 2 3 2 2" xfId="29524"/>
    <cellStyle name="Normal 4 15 6 2 3 2 3" xfId="41124"/>
    <cellStyle name="Normal 4 15 6 2 3 3" xfId="17806"/>
    <cellStyle name="Normal 4 15 6 2 3 4" xfId="23724"/>
    <cellStyle name="Normal 4 15 6 2 3 5" xfId="35324"/>
    <cellStyle name="Normal 4 15 6 2 4" xfId="9121"/>
    <cellStyle name="Normal 4 15 6 2 4 2" xfId="26639"/>
    <cellStyle name="Normal 4 15 6 2 4 3" xfId="38239"/>
    <cellStyle name="Normal 4 15 6 2 5" xfId="14921"/>
    <cellStyle name="Normal 4 15 6 2 6" xfId="20840"/>
    <cellStyle name="Normal 4 15 6 2 7" xfId="32439"/>
    <cellStyle name="Normal 4 15 6 3" xfId="4108"/>
    <cellStyle name="Normal 4 15 6 3 2" xfId="6993"/>
    <cellStyle name="Normal 4 15 6 3 2 2" xfId="12793"/>
    <cellStyle name="Normal 4 15 6 3 2 2 2" xfId="30311"/>
    <cellStyle name="Normal 4 15 6 3 2 2 3" xfId="41911"/>
    <cellStyle name="Normal 4 15 6 3 2 3" xfId="18593"/>
    <cellStyle name="Normal 4 15 6 3 2 4" xfId="24511"/>
    <cellStyle name="Normal 4 15 6 3 2 5" xfId="36111"/>
    <cellStyle name="Normal 4 15 6 3 3" xfId="9908"/>
    <cellStyle name="Normal 4 15 6 3 3 2" xfId="27426"/>
    <cellStyle name="Normal 4 15 6 3 3 3" xfId="39026"/>
    <cellStyle name="Normal 4 15 6 3 4" xfId="15708"/>
    <cellStyle name="Normal 4 15 6 3 5" xfId="21626"/>
    <cellStyle name="Normal 4 15 6 3 6" xfId="33226"/>
    <cellStyle name="Normal 4 15 6 4" xfId="5670"/>
    <cellStyle name="Normal 4 15 6 4 2" xfId="11470"/>
    <cellStyle name="Normal 4 15 6 4 2 2" xfId="28988"/>
    <cellStyle name="Normal 4 15 6 4 2 3" xfId="40588"/>
    <cellStyle name="Normal 4 15 6 4 3" xfId="17270"/>
    <cellStyle name="Normal 4 15 6 4 4" xfId="23188"/>
    <cellStyle name="Normal 4 15 6 4 5" xfId="34788"/>
    <cellStyle name="Normal 4 15 6 5" xfId="8585"/>
    <cellStyle name="Normal 4 15 6 5 2" xfId="26103"/>
    <cellStyle name="Normal 4 15 6 5 3" xfId="37703"/>
    <cellStyle name="Normal 4 15 6 6" xfId="14385"/>
    <cellStyle name="Normal 4 15 6 7" xfId="20304"/>
    <cellStyle name="Normal 4 15 6 8" xfId="31903"/>
    <cellStyle name="Normal 4 15 7" xfId="2804"/>
    <cellStyle name="Normal 4 15 7 2" xfId="3281"/>
    <cellStyle name="Normal 4 15 7 2 2" xfId="4645"/>
    <cellStyle name="Normal 4 15 7 2 2 2" xfId="7530"/>
    <cellStyle name="Normal 4 15 7 2 2 2 2" xfId="13330"/>
    <cellStyle name="Normal 4 15 7 2 2 2 2 2" xfId="30848"/>
    <cellStyle name="Normal 4 15 7 2 2 2 2 3" xfId="42448"/>
    <cellStyle name="Normal 4 15 7 2 2 2 3" xfId="19130"/>
    <cellStyle name="Normal 4 15 7 2 2 2 4" xfId="25048"/>
    <cellStyle name="Normal 4 15 7 2 2 2 5" xfId="36648"/>
    <cellStyle name="Normal 4 15 7 2 2 3" xfId="10445"/>
    <cellStyle name="Normal 4 15 7 2 2 3 2" xfId="27963"/>
    <cellStyle name="Normal 4 15 7 2 2 3 3" xfId="39563"/>
    <cellStyle name="Normal 4 15 7 2 2 4" xfId="16245"/>
    <cellStyle name="Normal 4 15 7 2 2 5" xfId="22163"/>
    <cellStyle name="Normal 4 15 7 2 2 6" xfId="33763"/>
    <cellStyle name="Normal 4 15 7 2 3" xfId="6207"/>
    <cellStyle name="Normal 4 15 7 2 3 2" xfId="12007"/>
    <cellStyle name="Normal 4 15 7 2 3 2 2" xfId="29525"/>
    <cellStyle name="Normal 4 15 7 2 3 2 3" xfId="41125"/>
    <cellStyle name="Normal 4 15 7 2 3 3" xfId="17807"/>
    <cellStyle name="Normal 4 15 7 2 3 4" xfId="23725"/>
    <cellStyle name="Normal 4 15 7 2 3 5" xfId="35325"/>
    <cellStyle name="Normal 4 15 7 2 4" xfId="9122"/>
    <cellStyle name="Normal 4 15 7 2 4 2" xfId="26640"/>
    <cellStyle name="Normal 4 15 7 2 4 3" xfId="38240"/>
    <cellStyle name="Normal 4 15 7 2 5" xfId="14922"/>
    <cellStyle name="Normal 4 15 7 2 6" xfId="20841"/>
    <cellStyle name="Normal 4 15 7 2 7" xfId="32440"/>
    <cellStyle name="Normal 4 15 7 3" xfId="4168"/>
    <cellStyle name="Normal 4 15 7 3 2" xfId="7053"/>
    <cellStyle name="Normal 4 15 7 3 2 2" xfId="12853"/>
    <cellStyle name="Normal 4 15 7 3 2 2 2" xfId="30371"/>
    <cellStyle name="Normal 4 15 7 3 2 2 3" xfId="41971"/>
    <cellStyle name="Normal 4 15 7 3 2 3" xfId="18653"/>
    <cellStyle name="Normal 4 15 7 3 2 4" xfId="24571"/>
    <cellStyle name="Normal 4 15 7 3 2 5" xfId="36171"/>
    <cellStyle name="Normal 4 15 7 3 3" xfId="9968"/>
    <cellStyle name="Normal 4 15 7 3 3 2" xfId="27486"/>
    <cellStyle name="Normal 4 15 7 3 3 3" xfId="39086"/>
    <cellStyle name="Normal 4 15 7 3 4" xfId="15768"/>
    <cellStyle name="Normal 4 15 7 3 5" xfId="21686"/>
    <cellStyle name="Normal 4 15 7 3 6" xfId="33286"/>
    <cellStyle name="Normal 4 15 7 4" xfId="5730"/>
    <cellStyle name="Normal 4 15 7 4 2" xfId="11530"/>
    <cellStyle name="Normal 4 15 7 4 2 2" xfId="29048"/>
    <cellStyle name="Normal 4 15 7 4 2 3" xfId="40648"/>
    <cellStyle name="Normal 4 15 7 4 3" xfId="17330"/>
    <cellStyle name="Normal 4 15 7 4 4" xfId="23248"/>
    <cellStyle name="Normal 4 15 7 4 5" xfId="34848"/>
    <cellStyle name="Normal 4 15 7 5" xfId="8645"/>
    <cellStyle name="Normal 4 15 7 5 2" xfId="26163"/>
    <cellStyle name="Normal 4 15 7 5 3" xfId="37763"/>
    <cellStyle name="Normal 4 15 7 6" xfId="14445"/>
    <cellStyle name="Normal 4 15 7 7" xfId="20364"/>
    <cellStyle name="Normal 4 15 7 8" xfId="31963"/>
    <cellStyle name="Normal 4 15 8" xfId="2864"/>
    <cellStyle name="Normal 4 15 8 2" xfId="3282"/>
    <cellStyle name="Normal 4 15 8 2 2" xfId="4646"/>
    <cellStyle name="Normal 4 15 8 2 2 2" xfId="7531"/>
    <cellStyle name="Normal 4 15 8 2 2 2 2" xfId="13331"/>
    <cellStyle name="Normal 4 15 8 2 2 2 2 2" xfId="30849"/>
    <cellStyle name="Normal 4 15 8 2 2 2 2 3" xfId="42449"/>
    <cellStyle name="Normal 4 15 8 2 2 2 3" xfId="19131"/>
    <cellStyle name="Normal 4 15 8 2 2 2 4" xfId="25049"/>
    <cellStyle name="Normal 4 15 8 2 2 2 5" xfId="36649"/>
    <cellStyle name="Normal 4 15 8 2 2 3" xfId="10446"/>
    <cellStyle name="Normal 4 15 8 2 2 3 2" xfId="27964"/>
    <cellStyle name="Normal 4 15 8 2 2 3 3" xfId="39564"/>
    <cellStyle name="Normal 4 15 8 2 2 4" xfId="16246"/>
    <cellStyle name="Normal 4 15 8 2 2 5" xfId="22164"/>
    <cellStyle name="Normal 4 15 8 2 2 6" xfId="33764"/>
    <cellStyle name="Normal 4 15 8 2 3" xfId="6208"/>
    <cellStyle name="Normal 4 15 8 2 3 2" xfId="12008"/>
    <cellStyle name="Normal 4 15 8 2 3 2 2" xfId="29526"/>
    <cellStyle name="Normal 4 15 8 2 3 2 3" xfId="41126"/>
    <cellStyle name="Normal 4 15 8 2 3 3" xfId="17808"/>
    <cellStyle name="Normal 4 15 8 2 3 4" xfId="23726"/>
    <cellStyle name="Normal 4 15 8 2 3 5" xfId="35326"/>
    <cellStyle name="Normal 4 15 8 2 4" xfId="9123"/>
    <cellStyle name="Normal 4 15 8 2 4 2" xfId="26641"/>
    <cellStyle name="Normal 4 15 8 2 4 3" xfId="38241"/>
    <cellStyle name="Normal 4 15 8 2 5" xfId="14923"/>
    <cellStyle name="Normal 4 15 8 2 6" xfId="20842"/>
    <cellStyle name="Normal 4 15 8 2 7" xfId="32441"/>
    <cellStyle name="Normal 4 15 8 3" xfId="4228"/>
    <cellStyle name="Normal 4 15 8 3 2" xfId="7113"/>
    <cellStyle name="Normal 4 15 8 3 2 2" xfId="12913"/>
    <cellStyle name="Normal 4 15 8 3 2 2 2" xfId="30431"/>
    <cellStyle name="Normal 4 15 8 3 2 2 3" xfId="42031"/>
    <cellStyle name="Normal 4 15 8 3 2 3" xfId="18713"/>
    <cellStyle name="Normal 4 15 8 3 2 4" xfId="24631"/>
    <cellStyle name="Normal 4 15 8 3 2 5" xfId="36231"/>
    <cellStyle name="Normal 4 15 8 3 3" xfId="10028"/>
    <cellStyle name="Normal 4 15 8 3 3 2" xfId="27546"/>
    <cellStyle name="Normal 4 15 8 3 3 3" xfId="39146"/>
    <cellStyle name="Normal 4 15 8 3 4" xfId="15828"/>
    <cellStyle name="Normal 4 15 8 3 5" xfId="21746"/>
    <cellStyle name="Normal 4 15 8 3 6" xfId="33346"/>
    <cellStyle name="Normal 4 15 8 4" xfId="5790"/>
    <cellStyle name="Normal 4 15 8 4 2" xfId="11590"/>
    <cellStyle name="Normal 4 15 8 4 2 2" xfId="29108"/>
    <cellStyle name="Normal 4 15 8 4 2 3" xfId="40708"/>
    <cellStyle name="Normal 4 15 8 4 3" xfId="17390"/>
    <cellStyle name="Normal 4 15 8 4 4" xfId="23308"/>
    <cellStyle name="Normal 4 15 8 4 5" xfId="34908"/>
    <cellStyle name="Normal 4 15 8 5" xfId="8705"/>
    <cellStyle name="Normal 4 15 8 5 2" xfId="26223"/>
    <cellStyle name="Normal 4 15 8 5 3" xfId="37823"/>
    <cellStyle name="Normal 4 15 8 6" xfId="14505"/>
    <cellStyle name="Normal 4 15 8 7" xfId="20424"/>
    <cellStyle name="Normal 4 15 8 8" xfId="32023"/>
    <cellStyle name="Normal 4 15 9" xfId="2924"/>
    <cellStyle name="Normal 4 15 9 2" xfId="3283"/>
    <cellStyle name="Normal 4 15 9 2 2" xfId="4647"/>
    <cellStyle name="Normal 4 15 9 2 2 2" xfId="7532"/>
    <cellStyle name="Normal 4 15 9 2 2 2 2" xfId="13332"/>
    <cellStyle name="Normal 4 15 9 2 2 2 2 2" xfId="30850"/>
    <cellStyle name="Normal 4 15 9 2 2 2 2 3" xfId="42450"/>
    <cellStyle name="Normal 4 15 9 2 2 2 3" xfId="19132"/>
    <cellStyle name="Normal 4 15 9 2 2 2 4" xfId="25050"/>
    <cellStyle name="Normal 4 15 9 2 2 2 5" xfId="36650"/>
    <cellStyle name="Normal 4 15 9 2 2 3" xfId="10447"/>
    <cellStyle name="Normal 4 15 9 2 2 3 2" xfId="27965"/>
    <cellStyle name="Normal 4 15 9 2 2 3 3" xfId="39565"/>
    <cellStyle name="Normal 4 15 9 2 2 4" xfId="16247"/>
    <cellStyle name="Normal 4 15 9 2 2 5" xfId="22165"/>
    <cellStyle name="Normal 4 15 9 2 2 6" xfId="33765"/>
    <cellStyle name="Normal 4 15 9 2 3" xfId="6209"/>
    <cellStyle name="Normal 4 15 9 2 3 2" xfId="12009"/>
    <cellStyle name="Normal 4 15 9 2 3 2 2" xfId="29527"/>
    <cellStyle name="Normal 4 15 9 2 3 2 3" xfId="41127"/>
    <cellStyle name="Normal 4 15 9 2 3 3" xfId="17809"/>
    <cellStyle name="Normal 4 15 9 2 3 4" xfId="23727"/>
    <cellStyle name="Normal 4 15 9 2 3 5" xfId="35327"/>
    <cellStyle name="Normal 4 15 9 2 4" xfId="9124"/>
    <cellStyle name="Normal 4 15 9 2 4 2" xfId="26642"/>
    <cellStyle name="Normal 4 15 9 2 4 3" xfId="38242"/>
    <cellStyle name="Normal 4 15 9 2 5" xfId="14924"/>
    <cellStyle name="Normal 4 15 9 2 6" xfId="20843"/>
    <cellStyle name="Normal 4 15 9 2 7" xfId="32442"/>
    <cellStyle name="Normal 4 15 9 3" xfId="4288"/>
    <cellStyle name="Normal 4 15 9 3 2" xfId="7173"/>
    <cellStyle name="Normal 4 15 9 3 2 2" xfId="12973"/>
    <cellStyle name="Normal 4 15 9 3 2 2 2" xfId="30491"/>
    <cellStyle name="Normal 4 15 9 3 2 2 3" xfId="42091"/>
    <cellStyle name="Normal 4 15 9 3 2 3" xfId="18773"/>
    <cellStyle name="Normal 4 15 9 3 2 4" xfId="24691"/>
    <cellStyle name="Normal 4 15 9 3 2 5" xfId="36291"/>
    <cellStyle name="Normal 4 15 9 3 3" xfId="10088"/>
    <cellStyle name="Normal 4 15 9 3 3 2" xfId="27606"/>
    <cellStyle name="Normal 4 15 9 3 3 3" xfId="39206"/>
    <cellStyle name="Normal 4 15 9 3 4" xfId="15888"/>
    <cellStyle name="Normal 4 15 9 3 5" xfId="21806"/>
    <cellStyle name="Normal 4 15 9 3 6" xfId="33406"/>
    <cellStyle name="Normal 4 15 9 4" xfId="5850"/>
    <cellStyle name="Normal 4 15 9 4 2" xfId="11650"/>
    <cellStyle name="Normal 4 15 9 4 2 2" xfId="29168"/>
    <cellStyle name="Normal 4 15 9 4 2 3" xfId="40768"/>
    <cellStyle name="Normal 4 15 9 4 3" xfId="17450"/>
    <cellStyle name="Normal 4 15 9 4 4" xfId="23368"/>
    <cellStyle name="Normal 4 15 9 4 5" xfId="34968"/>
    <cellStyle name="Normal 4 15 9 5" xfId="8765"/>
    <cellStyle name="Normal 4 15 9 5 2" xfId="26283"/>
    <cellStyle name="Normal 4 15 9 5 3" xfId="37883"/>
    <cellStyle name="Normal 4 15 9 6" xfId="14565"/>
    <cellStyle name="Normal 4 15 9 7" xfId="20484"/>
    <cellStyle name="Normal 4 15 9 8" xfId="32083"/>
    <cellStyle name="Normal 4 16" xfId="2586"/>
    <cellStyle name="Normal 4 16 10" xfId="3284"/>
    <cellStyle name="Normal 4 16 10 2" xfId="4648"/>
    <cellStyle name="Normal 4 16 10 2 2" xfId="7533"/>
    <cellStyle name="Normal 4 16 10 2 2 2" xfId="13333"/>
    <cellStyle name="Normal 4 16 10 2 2 2 2" xfId="30851"/>
    <cellStyle name="Normal 4 16 10 2 2 2 3" xfId="42451"/>
    <cellStyle name="Normal 4 16 10 2 2 3" xfId="19133"/>
    <cellStyle name="Normal 4 16 10 2 2 4" xfId="25051"/>
    <cellStyle name="Normal 4 16 10 2 2 5" xfId="36651"/>
    <cellStyle name="Normal 4 16 10 2 3" xfId="10448"/>
    <cellStyle name="Normal 4 16 10 2 3 2" xfId="27966"/>
    <cellStyle name="Normal 4 16 10 2 3 3" xfId="39566"/>
    <cellStyle name="Normal 4 16 10 2 4" xfId="16248"/>
    <cellStyle name="Normal 4 16 10 2 5" xfId="22166"/>
    <cellStyle name="Normal 4 16 10 2 6" xfId="33766"/>
    <cellStyle name="Normal 4 16 10 3" xfId="6210"/>
    <cellStyle name="Normal 4 16 10 3 2" xfId="12010"/>
    <cellStyle name="Normal 4 16 10 3 2 2" xfId="29528"/>
    <cellStyle name="Normal 4 16 10 3 2 3" xfId="41128"/>
    <cellStyle name="Normal 4 16 10 3 3" xfId="17810"/>
    <cellStyle name="Normal 4 16 10 3 4" xfId="23728"/>
    <cellStyle name="Normal 4 16 10 3 5" xfId="35328"/>
    <cellStyle name="Normal 4 16 10 4" xfId="9125"/>
    <cellStyle name="Normal 4 16 10 4 2" xfId="26643"/>
    <cellStyle name="Normal 4 16 10 4 3" xfId="38243"/>
    <cellStyle name="Normal 4 16 10 5" xfId="14925"/>
    <cellStyle name="Normal 4 16 10 6" xfId="20844"/>
    <cellStyle name="Normal 4 16 10 7" xfId="32443"/>
    <cellStyle name="Normal 4 16 11" xfId="3817"/>
    <cellStyle name="Normal 4 16 11 2" xfId="5181"/>
    <cellStyle name="Normal 4 16 11 2 2" xfId="8066"/>
    <cellStyle name="Normal 4 16 11 2 2 2" xfId="13866"/>
    <cellStyle name="Normal 4 16 11 2 2 2 2" xfId="31384"/>
    <cellStyle name="Normal 4 16 11 2 2 2 3" xfId="42984"/>
    <cellStyle name="Normal 4 16 11 2 2 3" xfId="19666"/>
    <cellStyle name="Normal 4 16 11 2 2 4" xfId="25584"/>
    <cellStyle name="Normal 4 16 11 2 2 5" xfId="37184"/>
    <cellStyle name="Normal 4 16 11 2 3" xfId="10981"/>
    <cellStyle name="Normal 4 16 11 2 3 2" xfId="28499"/>
    <cellStyle name="Normal 4 16 11 2 3 3" xfId="40099"/>
    <cellStyle name="Normal 4 16 11 2 4" xfId="16781"/>
    <cellStyle name="Normal 4 16 11 2 5" xfId="22699"/>
    <cellStyle name="Normal 4 16 11 2 6" xfId="34299"/>
    <cellStyle name="Normal 4 16 11 3" xfId="6743"/>
    <cellStyle name="Normal 4 16 11 3 2" xfId="12543"/>
    <cellStyle name="Normal 4 16 11 3 2 2" xfId="30061"/>
    <cellStyle name="Normal 4 16 11 3 2 3" xfId="41661"/>
    <cellStyle name="Normal 4 16 11 3 3" xfId="18343"/>
    <cellStyle name="Normal 4 16 11 3 4" xfId="24261"/>
    <cellStyle name="Normal 4 16 11 3 5" xfId="35861"/>
    <cellStyle name="Normal 4 16 11 4" xfId="9658"/>
    <cellStyle name="Normal 4 16 11 4 2" xfId="27176"/>
    <cellStyle name="Normal 4 16 11 4 3" xfId="38776"/>
    <cellStyle name="Normal 4 16 11 5" xfId="15458"/>
    <cellStyle name="Normal 4 16 11 6" xfId="21377"/>
    <cellStyle name="Normal 4 16 11 7" xfId="32976"/>
    <cellStyle name="Normal 4 16 12" xfId="5241"/>
    <cellStyle name="Normal 4 16 12 2" xfId="8126"/>
    <cellStyle name="Normal 4 16 12 2 2" xfId="13926"/>
    <cellStyle name="Normal 4 16 12 2 2 2" xfId="31444"/>
    <cellStyle name="Normal 4 16 12 2 2 3" xfId="43044"/>
    <cellStyle name="Normal 4 16 12 2 3" xfId="19726"/>
    <cellStyle name="Normal 4 16 12 2 4" xfId="25644"/>
    <cellStyle name="Normal 4 16 12 2 5" xfId="37244"/>
    <cellStyle name="Normal 4 16 12 3" xfId="11041"/>
    <cellStyle name="Normal 4 16 12 3 2" xfId="28559"/>
    <cellStyle name="Normal 4 16 12 3 3" xfId="40159"/>
    <cellStyle name="Normal 4 16 12 4" xfId="16841"/>
    <cellStyle name="Normal 4 16 12 5" xfId="22759"/>
    <cellStyle name="Normal 4 16 12 6" xfId="34359"/>
    <cellStyle name="Normal 4 16 13" xfId="3949"/>
    <cellStyle name="Normal 4 16 13 2" xfId="6834"/>
    <cellStyle name="Normal 4 16 13 2 2" xfId="12634"/>
    <cellStyle name="Normal 4 16 13 2 2 2" xfId="30152"/>
    <cellStyle name="Normal 4 16 13 2 2 3" xfId="41752"/>
    <cellStyle name="Normal 4 16 13 2 3" xfId="18434"/>
    <cellStyle name="Normal 4 16 13 2 4" xfId="24352"/>
    <cellStyle name="Normal 4 16 13 2 5" xfId="35952"/>
    <cellStyle name="Normal 4 16 13 3" xfId="9749"/>
    <cellStyle name="Normal 4 16 13 3 2" xfId="27267"/>
    <cellStyle name="Normal 4 16 13 3 3" xfId="38867"/>
    <cellStyle name="Normal 4 16 13 4" xfId="15549"/>
    <cellStyle name="Normal 4 16 13 5" xfId="21467"/>
    <cellStyle name="Normal 4 16 13 6" xfId="33067"/>
    <cellStyle name="Normal 4 16 14" xfId="5301"/>
    <cellStyle name="Normal 4 16 14 2" xfId="8186"/>
    <cellStyle name="Normal 4 16 14 2 2" xfId="13986"/>
    <cellStyle name="Normal 4 16 14 2 2 2" xfId="31504"/>
    <cellStyle name="Normal 4 16 14 2 2 3" xfId="43104"/>
    <cellStyle name="Normal 4 16 14 2 3" xfId="19786"/>
    <cellStyle name="Normal 4 16 14 2 4" xfId="25704"/>
    <cellStyle name="Normal 4 16 14 2 5" xfId="37304"/>
    <cellStyle name="Normal 4 16 14 3" xfId="11101"/>
    <cellStyle name="Normal 4 16 14 3 2" xfId="28619"/>
    <cellStyle name="Normal 4 16 14 3 3" xfId="40219"/>
    <cellStyle name="Normal 4 16 14 4" xfId="16901"/>
    <cellStyle name="Normal 4 16 14 5" xfId="22819"/>
    <cellStyle name="Normal 4 16 14 6" xfId="34419"/>
    <cellStyle name="Normal 4 16 15" xfId="5361"/>
    <cellStyle name="Normal 4 16 15 2" xfId="8246"/>
    <cellStyle name="Normal 4 16 15 2 2" xfId="14046"/>
    <cellStyle name="Normal 4 16 15 2 2 2" xfId="31564"/>
    <cellStyle name="Normal 4 16 15 2 2 3" xfId="43164"/>
    <cellStyle name="Normal 4 16 15 2 3" xfId="19846"/>
    <cellStyle name="Normal 4 16 15 2 4" xfId="25764"/>
    <cellStyle name="Normal 4 16 15 2 5" xfId="37364"/>
    <cellStyle name="Normal 4 16 15 3" xfId="11161"/>
    <cellStyle name="Normal 4 16 15 3 2" xfId="28679"/>
    <cellStyle name="Normal 4 16 15 3 3" xfId="40279"/>
    <cellStyle name="Normal 4 16 15 4" xfId="16961"/>
    <cellStyle name="Normal 4 16 15 5" xfId="22879"/>
    <cellStyle name="Normal 4 16 15 6" xfId="34479"/>
    <cellStyle name="Normal 4 16 16" xfId="5421"/>
    <cellStyle name="Normal 4 16 16 2" xfId="8306"/>
    <cellStyle name="Normal 4 16 16 2 2" xfId="14106"/>
    <cellStyle name="Normal 4 16 16 2 2 2" xfId="31624"/>
    <cellStyle name="Normal 4 16 16 2 2 3" xfId="43224"/>
    <cellStyle name="Normal 4 16 16 2 3" xfId="19906"/>
    <cellStyle name="Normal 4 16 16 2 4" xfId="25824"/>
    <cellStyle name="Normal 4 16 16 2 5" xfId="37424"/>
    <cellStyle name="Normal 4 16 16 3" xfId="11221"/>
    <cellStyle name="Normal 4 16 16 3 2" xfId="28739"/>
    <cellStyle name="Normal 4 16 16 3 3" xfId="40339"/>
    <cellStyle name="Normal 4 16 16 4" xfId="17021"/>
    <cellStyle name="Normal 4 16 16 5" xfId="22939"/>
    <cellStyle name="Normal 4 16 16 6" xfId="34539"/>
    <cellStyle name="Normal 4 16 17" xfId="5511"/>
    <cellStyle name="Normal 4 16 17 2" xfId="11311"/>
    <cellStyle name="Normal 4 16 17 2 2" xfId="28829"/>
    <cellStyle name="Normal 4 16 17 2 3" xfId="40429"/>
    <cellStyle name="Normal 4 16 17 3" xfId="17111"/>
    <cellStyle name="Normal 4 16 17 4" xfId="23029"/>
    <cellStyle name="Normal 4 16 17 5" xfId="34629"/>
    <cellStyle name="Normal 4 16 18" xfId="8426"/>
    <cellStyle name="Normal 4 16 18 2" xfId="25944"/>
    <cellStyle name="Normal 4 16 18 3" xfId="37544"/>
    <cellStyle name="Normal 4 16 19" xfId="14200"/>
    <cellStyle name="Normal 4 16 2" xfId="2646"/>
    <cellStyle name="Normal 4 16 2 2" xfId="3285"/>
    <cellStyle name="Normal 4 16 2 2 2" xfId="4649"/>
    <cellStyle name="Normal 4 16 2 2 2 2" xfId="7534"/>
    <cellStyle name="Normal 4 16 2 2 2 2 2" xfId="13334"/>
    <cellStyle name="Normal 4 16 2 2 2 2 2 2" xfId="30852"/>
    <cellStyle name="Normal 4 16 2 2 2 2 2 3" xfId="42452"/>
    <cellStyle name="Normal 4 16 2 2 2 2 3" xfId="19134"/>
    <cellStyle name="Normal 4 16 2 2 2 2 4" xfId="25052"/>
    <cellStyle name="Normal 4 16 2 2 2 2 5" xfId="36652"/>
    <cellStyle name="Normal 4 16 2 2 2 3" xfId="10449"/>
    <cellStyle name="Normal 4 16 2 2 2 3 2" xfId="27967"/>
    <cellStyle name="Normal 4 16 2 2 2 3 3" xfId="39567"/>
    <cellStyle name="Normal 4 16 2 2 2 4" xfId="16249"/>
    <cellStyle name="Normal 4 16 2 2 2 5" xfId="22167"/>
    <cellStyle name="Normal 4 16 2 2 2 6" xfId="33767"/>
    <cellStyle name="Normal 4 16 2 2 3" xfId="6211"/>
    <cellStyle name="Normal 4 16 2 2 3 2" xfId="12011"/>
    <cellStyle name="Normal 4 16 2 2 3 2 2" xfId="29529"/>
    <cellStyle name="Normal 4 16 2 2 3 2 3" xfId="41129"/>
    <cellStyle name="Normal 4 16 2 2 3 3" xfId="17811"/>
    <cellStyle name="Normal 4 16 2 2 3 4" xfId="23729"/>
    <cellStyle name="Normal 4 16 2 2 3 5" xfId="35329"/>
    <cellStyle name="Normal 4 16 2 2 4" xfId="9126"/>
    <cellStyle name="Normal 4 16 2 2 4 2" xfId="26644"/>
    <cellStyle name="Normal 4 16 2 2 4 3" xfId="38244"/>
    <cellStyle name="Normal 4 16 2 2 5" xfId="14926"/>
    <cellStyle name="Normal 4 16 2 2 6" xfId="20845"/>
    <cellStyle name="Normal 4 16 2 2 7" xfId="32444"/>
    <cellStyle name="Normal 4 16 2 3" xfId="4010"/>
    <cellStyle name="Normal 4 16 2 3 2" xfId="6895"/>
    <cellStyle name="Normal 4 16 2 3 2 2" xfId="12695"/>
    <cellStyle name="Normal 4 16 2 3 2 2 2" xfId="30213"/>
    <cellStyle name="Normal 4 16 2 3 2 2 3" xfId="41813"/>
    <cellStyle name="Normal 4 16 2 3 2 3" xfId="18495"/>
    <cellStyle name="Normal 4 16 2 3 2 4" xfId="24413"/>
    <cellStyle name="Normal 4 16 2 3 2 5" xfId="36013"/>
    <cellStyle name="Normal 4 16 2 3 3" xfId="9810"/>
    <cellStyle name="Normal 4 16 2 3 3 2" xfId="27328"/>
    <cellStyle name="Normal 4 16 2 3 3 3" xfId="38928"/>
    <cellStyle name="Normal 4 16 2 3 4" xfId="15610"/>
    <cellStyle name="Normal 4 16 2 3 5" xfId="21528"/>
    <cellStyle name="Normal 4 16 2 3 6" xfId="33128"/>
    <cellStyle name="Normal 4 16 2 4" xfId="5572"/>
    <cellStyle name="Normal 4 16 2 4 2" xfId="11372"/>
    <cellStyle name="Normal 4 16 2 4 2 2" xfId="28890"/>
    <cellStyle name="Normal 4 16 2 4 2 3" xfId="40490"/>
    <cellStyle name="Normal 4 16 2 4 3" xfId="17172"/>
    <cellStyle name="Normal 4 16 2 4 4" xfId="23090"/>
    <cellStyle name="Normal 4 16 2 4 5" xfId="34690"/>
    <cellStyle name="Normal 4 16 2 5" xfId="8487"/>
    <cellStyle name="Normal 4 16 2 5 2" xfId="26005"/>
    <cellStyle name="Normal 4 16 2 5 3" xfId="37605"/>
    <cellStyle name="Normal 4 16 2 6" xfId="14287"/>
    <cellStyle name="Normal 4 16 2 7" xfId="20206"/>
    <cellStyle name="Normal 4 16 2 8" xfId="31805"/>
    <cellStyle name="Normal 4 16 20" xfId="19996"/>
    <cellStyle name="Normal 4 16 21" xfId="20055"/>
    <cellStyle name="Normal 4 16 22" xfId="20122"/>
    <cellStyle name="Normal 4 16 23" xfId="31744"/>
    <cellStyle name="Normal 4 16 3" xfId="2706"/>
    <cellStyle name="Normal 4 16 3 2" xfId="3286"/>
    <cellStyle name="Normal 4 16 3 2 2" xfId="4650"/>
    <cellStyle name="Normal 4 16 3 2 2 2" xfId="7535"/>
    <cellStyle name="Normal 4 16 3 2 2 2 2" xfId="13335"/>
    <cellStyle name="Normal 4 16 3 2 2 2 2 2" xfId="30853"/>
    <cellStyle name="Normal 4 16 3 2 2 2 2 3" xfId="42453"/>
    <cellStyle name="Normal 4 16 3 2 2 2 3" xfId="19135"/>
    <cellStyle name="Normal 4 16 3 2 2 2 4" xfId="25053"/>
    <cellStyle name="Normal 4 16 3 2 2 2 5" xfId="36653"/>
    <cellStyle name="Normal 4 16 3 2 2 3" xfId="10450"/>
    <cellStyle name="Normal 4 16 3 2 2 3 2" xfId="27968"/>
    <cellStyle name="Normal 4 16 3 2 2 3 3" xfId="39568"/>
    <cellStyle name="Normal 4 16 3 2 2 4" xfId="16250"/>
    <cellStyle name="Normal 4 16 3 2 2 5" xfId="22168"/>
    <cellStyle name="Normal 4 16 3 2 2 6" xfId="33768"/>
    <cellStyle name="Normal 4 16 3 2 3" xfId="6212"/>
    <cellStyle name="Normal 4 16 3 2 3 2" xfId="12012"/>
    <cellStyle name="Normal 4 16 3 2 3 2 2" xfId="29530"/>
    <cellStyle name="Normal 4 16 3 2 3 2 3" xfId="41130"/>
    <cellStyle name="Normal 4 16 3 2 3 3" xfId="17812"/>
    <cellStyle name="Normal 4 16 3 2 3 4" xfId="23730"/>
    <cellStyle name="Normal 4 16 3 2 3 5" xfId="35330"/>
    <cellStyle name="Normal 4 16 3 2 4" xfId="9127"/>
    <cellStyle name="Normal 4 16 3 2 4 2" xfId="26645"/>
    <cellStyle name="Normal 4 16 3 2 4 3" xfId="38245"/>
    <cellStyle name="Normal 4 16 3 2 5" xfId="14927"/>
    <cellStyle name="Normal 4 16 3 2 6" xfId="20846"/>
    <cellStyle name="Normal 4 16 3 2 7" xfId="32445"/>
    <cellStyle name="Normal 4 16 3 3" xfId="4070"/>
    <cellStyle name="Normal 4 16 3 3 2" xfId="6955"/>
    <cellStyle name="Normal 4 16 3 3 2 2" xfId="12755"/>
    <cellStyle name="Normal 4 16 3 3 2 2 2" xfId="30273"/>
    <cellStyle name="Normal 4 16 3 3 2 2 3" xfId="41873"/>
    <cellStyle name="Normal 4 16 3 3 2 3" xfId="18555"/>
    <cellStyle name="Normal 4 16 3 3 2 4" xfId="24473"/>
    <cellStyle name="Normal 4 16 3 3 2 5" xfId="36073"/>
    <cellStyle name="Normal 4 16 3 3 3" xfId="9870"/>
    <cellStyle name="Normal 4 16 3 3 3 2" xfId="27388"/>
    <cellStyle name="Normal 4 16 3 3 3 3" xfId="38988"/>
    <cellStyle name="Normal 4 16 3 3 4" xfId="15670"/>
    <cellStyle name="Normal 4 16 3 3 5" xfId="21588"/>
    <cellStyle name="Normal 4 16 3 3 6" xfId="33188"/>
    <cellStyle name="Normal 4 16 3 4" xfId="5632"/>
    <cellStyle name="Normal 4 16 3 4 2" xfId="11432"/>
    <cellStyle name="Normal 4 16 3 4 2 2" xfId="28950"/>
    <cellStyle name="Normal 4 16 3 4 2 3" xfId="40550"/>
    <cellStyle name="Normal 4 16 3 4 3" xfId="17232"/>
    <cellStyle name="Normal 4 16 3 4 4" xfId="23150"/>
    <cellStyle name="Normal 4 16 3 4 5" xfId="34750"/>
    <cellStyle name="Normal 4 16 3 5" xfId="8547"/>
    <cellStyle name="Normal 4 16 3 5 2" xfId="26065"/>
    <cellStyle name="Normal 4 16 3 5 3" xfId="37665"/>
    <cellStyle name="Normal 4 16 3 6" xfId="14347"/>
    <cellStyle name="Normal 4 16 3 7" xfId="20266"/>
    <cellStyle name="Normal 4 16 3 8" xfId="31865"/>
    <cellStyle name="Normal 4 16 4" xfId="2766"/>
    <cellStyle name="Normal 4 16 4 2" xfId="3287"/>
    <cellStyle name="Normal 4 16 4 2 2" xfId="4651"/>
    <cellStyle name="Normal 4 16 4 2 2 2" xfId="7536"/>
    <cellStyle name="Normal 4 16 4 2 2 2 2" xfId="13336"/>
    <cellStyle name="Normal 4 16 4 2 2 2 2 2" xfId="30854"/>
    <cellStyle name="Normal 4 16 4 2 2 2 2 3" xfId="42454"/>
    <cellStyle name="Normal 4 16 4 2 2 2 3" xfId="19136"/>
    <cellStyle name="Normal 4 16 4 2 2 2 4" xfId="25054"/>
    <cellStyle name="Normal 4 16 4 2 2 2 5" xfId="36654"/>
    <cellStyle name="Normal 4 16 4 2 2 3" xfId="10451"/>
    <cellStyle name="Normal 4 16 4 2 2 3 2" xfId="27969"/>
    <cellStyle name="Normal 4 16 4 2 2 3 3" xfId="39569"/>
    <cellStyle name="Normal 4 16 4 2 2 4" xfId="16251"/>
    <cellStyle name="Normal 4 16 4 2 2 5" xfId="22169"/>
    <cellStyle name="Normal 4 16 4 2 2 6" xfId="33769"/>
    <cellStyle name="Normal 4 16 4 2 3" xfId="6213"/>
    <cellStyle name="Normal 4 16 4 2 3 2" xfId="12013"/>
    <cellStyle name="Normal 4 16 4 2 3 2 2" xfId="29531"/>
    <cellStyle name="Normal 4 16 4 2 3 2 3" xfId="41131"/>
    <cellStyle name="Normal 4 16 4 2 3 3" xfId="17813"/>
    <cellStyle name="Normal 4 16 4 2 3 4" xfId="23731"/>
    <cellStyle name="Normal 4 16 4 2 3 5" xfId="35331"/>
    <cellStyle name="Normal 4 16 4 2 4" xfId="9128"/>
    <cellStyle name="Normal 4 16 4 2 4 2" xfId="26646"/>
    <cellStyle name="Normal 4 16 4 2 4 3" xfId="38246"/>
    <cellStyle name="Normal 4 16 4 2 5" xfId="14928"/>
    <cellStyle name="Normal 4 16 4 2 6" xfId="20847"/>
    <cellStyle name="Normal 4 16 4 2 7" xfId="32446"/>
    <cellStyle name="Normal 4 16 4 3" xfId="4130"/>
    <cellStyle name="Normal 4 16 4 3 2" xfId="7015"/>
    <cellStyle name="Normal 4 16 4 3 2 2" xfId="12815"/>
    <cellStyle name="Normal 4 16 4 3 2 2 2" xfId="30333"/>
    <cellStyle name="Normal 4 16 4 3 2 2 3" xfId="41933"/>
    <cellStyle name="Normal 4 16 4 3 2 3" xfId="18615"/>
    <cellStyle name="Normal 4 16 4 3 2 4" xfId="24533"/>
    <cellStyle name="Normal 4 16 4 3 2 5" xfId="36133"/>
    <cellStyle name="Normal 4 16 4 3 3" xfId="9930"/>
    <cellStyle name="Normal 4 16 4 3 3 2" xfId="27448"/>
    <cellStyle name="Normal 4 16 4 3 3 3" xfId="39048"/>
    <cellStyle name="Normal 4 16 4 3 4" xfId="15730"/>
    <cellStyle name="Normal 4 16 4 3 5" xfId="21648"/>
    <cellStyle name="Normal 4 16 4 3 6" xfId="33248"/>
    <cellStyle name="Normal 4 16 4 4" xfId="5692"/>
    <cellStyle name="Normal 4 16 4 4 2" xfId="11492"/>
    <cellStyle name="Normal 4 16 4 4 2 2" xfId="29010"/>
    <cellStyle name="Normal 4 16 4 4 2 3" xfId="40610"/>
    <cellStyle name="Normal 4 16 4 4 3" xfId="17292"/>
    <cellStyle name="Normal 4 16 4 4 4" xfId="23210"/>
    <cellStyle name="Normal 4 16 4 4 5" xfId="34810"/>
    <cellStyle name="Normal 4 16 4 5" xfId="8607"/>
    <cellStyle name="Normal 4 16 4 5 2" xfId="26125"/>
    <cellStyle name="Normal 4 16 4 5 3" xfId="37725"/>
    <cellStyle name="Normal 4 16 4 6" xfId="14407"/>
    <cellStyle name="Normal 4 16 4 7" xfId="20326"/>
    <cellStyle name="Normal 4 16 4 8" xfId="31925"/>
    <cellStyle name="Normal 4 16 5" xfId="2826"/>
    <cellStyle name="Normal 4 16 5 2" xfId="3288"/>
    <cellStyle name="Normal 4 16 5 2 2" xfId="4652"/>
    <cellStyle name="Normal 4 16 5 2 2 2" xfId="7537"/>
    <cellStyle name="Normal 4 16 5 2 2 2 2" xfId="13337"/>
    <cellStyle name="Normal 4 16 5 2 2 2 2 2" xfId="30855"/>
    <cellStyle name="Normal 4 16 5 2 2 2 2 3" xfId="42455"/>
    <cellStyle name="Normal 4 16 5 2 2 2 3" xfId="19137"/>
    <cellStyle name="Normal 4 16 5 2 2 2 4" xfId="25055"/>
    <cellStyle name="Normal 4 16 5 2 2 2 5" xfId="36655"/>
    <cellStyle name="Normal 4 16 5 2 2 3" xfId="10452"/>
    <cellStyle name="Normal 4 16 5 2 2 3 2" xfId="27970"/>
    <cellStyle name="Normal 4 16 5 2 2 3 3" xfId="39570"/>
    <cellStyle name="Normal 4 16 5 2 2 4" xfId="16252"/>
    <cellStyle name="Normal 4 16 5 2 2 5" xfId="22170"/>
    <cellStyle name="Normal 4 16 5 2 2 6" xfId="33770"/>
    <cellStyle name="Normal 4 16 5 2 3" xfId="6214"/>
    <cellStyle name="Normal 4 16 5 2 3 2" xfId="12014"/>
    <cellStyle name="Normal 4 16 5 2 3 2 2" xfId="29532"/>
    <cellStyle name="Normal 4 16 5 2 3 2 3" xfId="41132"/>
    <cellStyle name="Normal 4 16 5 2 3 3" xfId="17814"/>
    <cellStyle name="Normal 4 16 5 2 3 4" xfId="23732"/>
    <cellStyle name="Normal 4 16 5 2 3 5" xfId="35332"/>
    <cellStyle name="Normal 4 16 5 2 4" xfId="9129"/>
    <cellStyle name="Normal 4 16 5 2 4 2" xfId="26647"/>
    <cellStyle name="Normal 4 16 5 2 4 3" xfId="38247"/>
    <cellStyle name="Normal 4 16 5 2 5" xfId="14929"/>
    <cellStyle name="Normal 4 16 5 2 6" xfId="20848"/>
    <cellStyle name="Normal 4 16 5 2 7" xfId="32447"/>
    <cellStyle name="Normal 4 16 5 3" xfId="4190"/>
    <cellStyle name="Normal 4 16 5 3 2" xfId="7075"/>
    <cellStyle name="Normal 4 16 5 3 2 2" xfId="12875"/>
    <cellStyle name="Normal 4 16 5 3 2 2 2" xfId="30393"/>
    <cellStyle name="Normal 4 16 5 3 2 2 3" xfId="41993"/>
    <cellStyle name="Normal 4 16 5 3 2 3" xfId="18675"/>
    <cellStyle name="Normal 4 16 5 3 2 4" xfId="24593"/>
    <cellStyle name="Normal 4 16 5 3 2 5" xfId="36193"/>
    <cellStyle name="Normal 4 16 5 3 3" xfId="9990"/>
    <cellStyle name="Normal 4 16 5 3 3 2" xfId="27508"/>
    <cellStyle name="Normal 4 16 5 3 3 3" xfId="39108"/>
    <cellStyle name="Normal 4 16 5 3 4" xfId="15790"/>
    <cellStyle name="Normal 4 16 5 3 5" xfId="21708"/>
    <cellStyle name="Normal 4 16 5 3 6" xfId="33308"/>
    <cellStyle name="Normal 4 16 5 4" xfId="5752"/>
    <cellStyle name="Normal 4 16 5 4 2" xfId="11552"/>
    <cellStyle name="Normal 4 16 5 4 2 2" xfId="29070"/>
    <cellStyle name="Normal 4 16 5 4 2 3" xfId="40670"/>
    <cellStyle name="Normal 4 16 5 4 3" xfId="17352"/>
    <cellStyle name="Normal 4 16 5 4 4" xfId="23270"/>
    <cellStyle name="Normal 4 16 5 4 5" xfId="34870"/>
    <cellStyle name="Normal 4 16 5 5" xfId="8667"/>
    <cellStyle name="Normal 4 16 5 5 2" xfId="26185"/>
    <cellStyle name="Normal 4 16 5 5 3" xfId="37785"/>
    <cellStyle name="Normal 4 16 5 6" xfId="14467"/>
    <cellStyle name="Normal 4 16 5 7" xfId="20386"/>
    <cellStyle name="Normal 4 16 5 8" xfId="31985"/>
    <cellStyle name="Normal 4 16 6" xfId="2886"/>
    <cellStyle name="Normal 4 16 6 2" xfId="3289"/>
    <cellStyle name="Normal 4 16 6 2 2" xfId="4653"/>
    <cellStyle name="Normal 4 16 6 2 2 2" xfId="7538"/>
    <cellStyle name="Normal 4 16 6 2 2 2 2" xfId="13338"/>
    <cellStyle name="Normal 4 16 6 2 2 2 2 2" xfId="30856"/>
    <cellStyle name="Normal 4 16 6 2 2 2 2 3" xfId="42456"/>
    <cellStyle name="Normal 4 16 6 2 2 2 3" xfId="19138"/>
    <cellStyle name="Normal 4 16 6 2 2 2 4" xfId="25056"/>
    <cellStyle name="Normal 4 16 6 2 2 2 5" xfId="36656"/>
    <cellStyle name="Normal 4 16 6 2 2 3" xfId="10453"/>
    <cellStyle name="Normal 4 16 6 2 2 3 2" xfId="27971"/>
    <cellStyle name="Normal 4 16 6 2 2 3 3" xfId="39571"/>
    <cellStyle name="Normal 4 16 6 2 2 4" xfId="16253"/>
    <cellStyle name="Normal 4 16 6 2 2 5" xfId="22171"/>
    <cellStyle name="Normal 4 16 6 2 2 6" xfId="33771"/>
    <cellStyle name="Normal 4 16 6 2 3" xfId="6215"/>
    <cellStyle name="Normal 4 16 6 2 3 2" xfId="12015"/>
    <cellStyle name="Normal 4 16 6 2 3 2 2" xfId="29533"/>
    <cellStyle name="Normal 4 16 6 2 3 2 3" xfId="41133"/>
    <cellStyle name="Normal 4 16 6 2 3 3" xfId="17815"/>
    <cellStyle name="Normal 4 16 6 2 3 4" xfId="23733"/>
    <cellStyle name="Normal 4 16 6 2 3 5" xfId="35333"/>
    <cellStyle name="Normal 4 16 6 2 4" xfId="9130"/>
    <cellStyle name="Normal 4 16 6 2 4 2" xfId="26648"/>
    <cellStyle name="Normal 4 16 6 2 4 3" xfId="38248"/>
    <cellStyle name="Normal 4 16 6 2 5" xfId="14930"/>
    <cellStyle name="Normal 4 16 6 2 6" xfId="20849"/>
    <cellStyle name="Normal 4 16 6 2 7" xfId="32448"/>
    <cellStyle name="Normal 4 16 6 3" xfId="4250"/>
    <cellStyle name="Normal 4 16 6 3 2" xfId="7135"/>
    <cellStyle name="Normal 4 16 6 3 2 2" xfId="12935"/>
    <cellStyle name="Normal 4 16 6 3 2 2 2" xfId="30453"/>
    <cellStyle name="Normal 4 16 6 3 2 2 3" xfId="42053"/>
    <cellStyle name="Normal 4 16 6 3 2 3" xfId="18735"/>
    <cellStyle name="Normal 4 16 6 3 2 4" xfId="24653"/>
    <cellStyle name="Normal 4 16 6 3 2 5" xfId="36253"/>
    <cellStyle name="Normal 4 16 6 3 3" xfId="10050"/>
    <cellStyle name="Normal 4 16 6 3 3 2" xfId="27568"/>
    <cellStyle name="Normal 4 16 6 3 3 3" xfId="39168"/>
    <cellStyle name="Normal 4 16 6 3 4" xfId="15850"/>
    <cellStyle name="Normal 4 16 6 3 5" xfId="21768"/>
    <cellStyle name="Normal 4 16 6 3 6" xfId="33368"/>
    <cellStyle name="Normal 4 16 6 4" xfId="5812"/>
    <cellStyle name="Normal 4 16 6 4 2" xfId="11612"/>
    <cellStyle name="Normal 4 16 6 4 2 2" xfId="29130"/>
    <cellStyle name="Normal 4 16 6 4 2 3" xfId="40730"/>
    <cellStyle name="Normal 4 16 6 4 3" xfId="17412"/>
    <cellStyle name="Normal 4 16 6 4 4" xfId="23330"/>
    <cellStyle name="Normal 4 16 6 4 5" xfId="34930"/>
    <cellStyle name="Normal 4 16 6 5" xfId="8727"/>
    <cellStyle name="Normal 4 16 6 5 2" xfId="26245"/>
    <cellStyle name="Normal 4 16 6 5 3" xfId="37845"/>
    <cellStyle name="Normal 4 16 6 6" xfId="14527"/>
    <cellStyle name="Normal 4 16 6 7" xfId="20446"/>
    <cellStyle name="Normal 4 16 6 8" xfId="32045"/>
    <cellStyle name="Normal 4 16 7" xfId="2946"/>
    <cellStyle name="Normal 4 16 7 2" xfId="3290"/>
    <cellStyle name="Normal 4 16 7 2 2" xfId="4654"/>
    <cellStyle name="Normal 4 16 7 2 2 2" xfId="7539"/>
    <cellStyle name="Normal 4 16 7 2 2 2 2" xfId="13339"/>
    <cellStyle name="Normal 4 16 7 2 2 2 2 2" xfId="30857"/>
    <cellStyle name="Normal 4 16 7 2 2 2 2 3" xfId="42457"/>
    <cellStyle name="Normal 4 16 7 2 2 2 3" xfId="19139"/>
    <cellStyle name="Normal 4 16 7 2 2 2 4" xfId="25057"/>
    <cellStyle name="Normal 4 16 7 2 2 2 5" xfId="36657"/>
    <cellStyle name="Normal 4 16 7 2 2 3" xfId="10454"/>
    <cellStyle name="Normal 4 16 7 2 2 3 2" xfId="27972"/>
    <cellStyle name="Normal 4 16 7 2 2 3 3" xfId="39572"/>
    <cellStyle name="Normal 4 16 7 2 2 4" xfId="16254"/>
    <cellStyle name="Normal 4 16 7 2 2 5" xfId="22172"/>
    <cellStyle name="Normal 4 16 7 2 2 6" xfId="33772"/>
    <cellStyle name="Normal 4 16 7 2 3" xfId="6216"/>
    <cellStyle name="Normal 4 16 7 2 3 2" xfId="12016"/>
    <cellStyle name="Normal 4 16 7 2 3 2 2" xfId="29534"/>
    <cellStyle name="Normal 4 16 7 2 3 2 3" xfId="41134"/>
    <cellStyle name="Normal 4 16 7 2 3 3" xfId="17816"/>
    <cellStyle name="Normal 4 16 7 2 3 4" xfId="23734"/>
    <cellStyle name="Normal 4 16 7 2 3 5" xfId="35334"/>
    <cellStyle name="Normal 4 16 7 2 4" xfId="9131"/>
    <cellStyle name="Normal 4 16 7 2 4 2" xfId="26649"/>
    <cellStyle name="Normal 4 16 7 2 4 3" xfId="38249"/>
    <cellStyle name="Normal 4 16 7 2 5" xfId="14931"/>
    <cellStyle name="Normal 4 16 7 2 6" xfId="20850"/>
    <cellStyle name="Normal 4 16 7 2 7" xfId="32449"/>
    <cellStyle name="Normal 4 16 7 3" xfId="4310"/>
    <cellStyle name="Normal 4 16 7 3 2" xfId="7195"/>
    <cellStyle name="Normal 4 16 7 3 2 2" xfId="12995"/>
    <cellStyle name="Normal 4 16 7 3 2 2 2" xfId="30513"/>
    <cellStyle name="Normal 4 16 7 3 2 2 3" xfId="42113"/>
    <cellStyle name="Normal 4 16 7 3 2 3" xfId="18795"/>
    <cellStyle name="Normal 4 16 7 3 2 4" xfId="24713"/>
    <cellStyle name="Normal 4 16 7 3 2 5" xfId="36313"/>
    <cellStyle name="Normal 4 16 7 3 3" xfId="10110"/>
    <cellStyle name="Normal 4 16 7 3 3 2" xfId="27628"/>
    <cellStyle name="Normal 4 16 7 3 3 3" xfId="39228"/>
    <cellStyle name="Normal 4 16 7 3 4" xfId="15910"/>
    <cellStyle name="Normal 4 16 7 3 5" xfId="21828"/>
    <cellStyle name="Normal 4 16 7 3 6" xfId="33428"/>
    <cellStyle name="Normal 4 16 7 4" xfId="5872"/>
    <cellStyle name="Normal 4 16 7 4 2" xfId="11672"/>
    <cellStyle name="Normal 4 16 7 4 2 2" xfId="29190"/>
    <cellStyle name="Normal 4 16 7 4 2 3" xfId="40790"/>
    <cellStyle name="Normal 4 16 7 4 3" xfId="17472"/>
    <cellStyle name="Normal 4 16 7 4 4" xfId="23390"/>
    <cellStyle name="Normal 4 16 7 4 5" xfId="34990"/>
    <cellStyle name="Normal 4 16 7 5" xfId="8787"/>
    <cellStyle name="Normal 4 16 7 5 2" xfId="26305"/>
    <cellStyle name="Normal 4 16 7 5 3" xfId="37905"/>
    <cellStyle name="Normal 4 16 7 6" xfId="14587"/>
    <cellStyle name="Normal 4 16 7 7" xfId="20506"/>
    <cellStyle name="Normal 4 16 7 8" xfId="32105"/>
    <cellStyle name="Normal 4 16 8" xfId="3066"/>
    <cellStyle name="Normal 4 16 8 2" xfId="3291"/>
    <cellStyle name="Normal 4 16 8 2 2" xfId="4655"/>
    <cellStyle name="Normal 4 16 8 2 2 2" xfId="7540"/>
    <cellStyle name="Normal 4 16 8 2 2 2 2" xfId="13340"/>
    <cellStyle name="Normal 4 16 8 2 2 2 2 2" xfId="30858"/>
    <cellStyle name="Normal 4 16 8 2 2 2 2 3" xfId="42458"/>
    <cellStyle name="Normal 4 16 8 2 2 2 3" xfId="19140"/>
    <cellStyle name="Normal 4 16 8 2 2 2 4" xfId="25058"/>
    <cellStyle name="Normal 4 16 8 2 2 2 5" xfId="36658"/>
    <cellStyle name="Normal 4 16 8 2 2 3" xfId="10455"/>
    <cellStyle name="Normal 4 16 8 2 2 3 2" xfId="27973"/>
    <cellStyle name="Normal 4 16 8 2 2 3 3" xfId="39573"/>
    <cellStyle name="Normal 4 16 8 2 2 4" xfId="16255"/>
    <cellStyle name="Normal 4 16 8 2 2 5" xfId="22173"/>
    <cellStyle name="Normal 4 16 8 2 2 6" xfId="33773"/>
    <cellStyle name="Normal 4 16 8 2 3" xfId="6217"/>
    <cellStyle name="Normal 4 16 8 2 3 2" xfId="12017"/>
    <cellStyle name="Normal 4 16 8 2 3 2 2" xfId="29535"/>
    <cellStyle name="Normal 4 16 8 2 3 2 3" xfId="41135"/>
    <cellStyle name="Normal 4 16 8 2 3 3" xfId="17817"/>
    <cellStyle name="Normal 4 16 8 2 3 4" xfId="23735"/>
    <cellStyle name="Normal 4 16 8 2 3 5" xfId="35335"/>
    <cellStyle name="Normal 4 16 8 2 4" xfId="9132"/>
    <cellStyle name="Normal 4 16 8 2 4 2" xfId="26650"/>
    <cellStyle name="Normal 4 16 8 2 4 3" xfId="38250"/>
    <cellStyle name="Normal 4 16 8 2 5" xfId="14932"/>
    <cellStyle name="Normal 4 16 8 2 6" xfId="20851"/>
    <cellStyle name="Normal 4 16 8 2 7" xfId="32450"/>
    <cellStyle name="Normal 4 16 8 3" xfId="4430"/>
    <cellStyle name="Normal 4 16 8 3 2" xfId="7315"/>
    <cellStyle name="Normal 4 16 8 3 2 2" xfId="13115"/>
    <cellStyle name="Normal 4 16 8 3 2 2 2" xfId="30633"/>
    <cellStyle name="Normal 4 16 8 3 2 2 3" xfId="42233"/>
    <cellStyle name="Normal 4 16 8 3 2 3" xfId="18915"/>
    <cellStyle name="Normal 4 16 8 3 2 4" xfId="24833"/>
    <cellStyle name="Normal 4 16 8 3 2 5" xfId="36433"/>
    <cellStyle name="Normal 4 16 8 3 3" xfId="10230"/>
    <cellStyle name="Normal 4 16 8 3 3 2" xfId="27748"/>
    <cellStyle name="Normal 4 16 8 3 3 3" xfId="39348"/>
    <cellStyle name="Normal 4 16 8 3 4" xfId="16030"/>
    <cellStyle name="Normal 4 16 8 3 5" xfId="21948"/>
    <cellStyle name="Normal 4 16 8 3 6" xfId="33548"/>
    <cellStyle name="Normal 4 16 8 4" xfId="5992"/>
    <cellStyle name="Normal 4 16 8 4 2" xfId="11792"/>
    <cellStyle name="Normal 4 16 8 4 2 2" xfId="29310"/>
    <cellStyle name="Normal 4 16 8 4 2 3" xfId="40910"/>
    <cellStyle name="Normal 4 16 8 4 3" xfId="17592"/>
    <cellStyle name="Normal 4 16 8 4 4" xfId="23510"/>
    <cellStyle name="Normal 4 16 8 4 5" xfId="35110"/>
    <cellStyle name="Normal 4 16 8 5" xfId="8907"/>
    <cellStyle name="Normal 4 16 8 5 2" xfId="26425"/>
    <cellStyle name="Normal 4 16 8 5 3" xfId="38025"/>
    <cellStyle name="Normal 4 16 8 6" xfId="14707"/>
    <cellStyle name="Normal 4 16 8 7" xfId="20626"/>
    <cellStyle name="Normal 4 16 8 8" xfId="32225"/>
    <cellStyle name="Normal 4 16 9" xfId="3126"/>
    <cellStyle name="Normal 4 16 9 2" xfId="3292"/>
    <cellStyle name="Normal 4 16 9 2 2" xfId="4656"/>
    <cellStyle name="Normal 4 16 9 2 2 2" xfId="7541"/>
    <cellStyle name="Normal 4 16 9 2 2 2 2" xfId="13341"/>
    <cellStyle name="Normal 4 16 9 2 2 2 2 2" xfId="30859"/>
    <cellStyle name="Normal 4 16 9 2 2 2 2 3" xfId="42459"/>
    <cellStyle name="Normal 4 16 9 2 2 2 3" xfId="19141"/>
    <cellStyle name="Normal 4 16 9 2 2 2 4" xfId="25059"/>
    <cellStyle name="Normal 4 16 9 2 2 2 5" xfId="36659"/>
    <cellStyle name="Normal 4 16 9 2 2 3" xfId="10456"/>
    <cellStyle name="Normal 4 16 9 2 2 3 2" xfId="27974"/>
    <cellStyle name="Normal 4 16 9 2 2 3 3" xfId="39574"/>
    <cellStyle name="Normal 4 16 9 2 2 4" xfId="16256"/>
    <cellStyle name="Normal 4 16 9 2 2 5" xfId="22174"/>
    <cellStyle name="Normal 4 16 9 2 2 6" xfId="33774"/>
    <cellStyle name="Normal 4 16 9 2 3" xfId="6218"/>
    <cellStyle name="Normal 4 16 9 2 3 2" xfId="12018"/>
    <cellStyle name="Normal 4 16 9 2 3 2 2" xfId="29536"/>
    <cellStyle name="Normal 4 16 9 2 3 2 3" xfId="41136"/>
    <cellStyle name="Normal 4 16 9 2 3 3" xfId="17818"/>
    <cellStyle name="Normal 4 16 9 2 3 4" xfId="23736"/>
    <cellStyle name="Normal 4 16 9 2 3 5" xfId="35336"/>
    <cellStyle name="Normal 4 16 9 2 4" xfId="9133"/>
    <cellStyle name="Normal 4 16 9 2 4 2" xfId="26651"/>
    <cellStyle name="Normal 4 16 9 2 4 3" xfId="38251"/>
    <cellStyle name="Normal 4 16 9 2 5" xfId="14933"/>
    <cellStyle name="Normal 4 16 9 2 6" xfId="20852"/>
    <cellStyle name="Normal 4 16 9 2 7" xfId="32451"/>
    <cellStyle name="Normal 4 16 9 3" xfId="4490"/>
    <cellStyle name="Normal 4 16 9 3 2" xfId="7375"/>
    <cellStyle name="Normal 4 16 9 3 2 2" xfId="13175"/>
    <cellStyle name="Normal 4 16 9 3 2 2 2" xfId="30693"/>
    <cellStyle name="Normal 4 16 9 3 2 2 3" xfId="42293"/>
    <cellStyle name="Normal 4 16 9 3 2 3" xfId="18975"/>
    <cellStyle name="Normal 4 16 9 3 2 4" xfId="24893"/>
    <cellStyle name="Normal 4 16 9 3 2 5" xfId="36493"/>
    <cellStyle name="Normal 4 16 9 3 3" xfId="10290"/>
    <cellStyle name="Normal 4 16 9 3 3 2" xfId="27808"/>
    <cellStyle name="Normal 4 16 9 3 3 3" xfId="39408"/>
    <cellStyle name="Normal 4 16 9 3 4" xfId="16090"/>
    <cellStyle name="Normal 4 16 9 3 5" xfId="22008"/>
    <cellStyle name="Normal 4 16 9 3 6" xfId="33608"/>
    <cellStyle name="Normal 4 16 9 4" xfId="6052"/>
    <cellStyle name="Normal 4 16 9 4 2" xfId="11852"/>
    <cellStyle name="Normal 4 16 9 4 2 2" xfId="29370"/>
    <cellStyle name="Normal 4 16 9 4 2 3" xfId="40970"/>
    <cellStyle name="Normal 4 16 9 4 3" xfId="17652"/>
    <cellStyle name="Normal 4 16 9 4 4" xfId="23570"/>
    <cellStyle name="Normal 4 16 9 4 5" xfId="35170"/>
    <cellStyle name="Normal 4 16 9 5" xfId="8967"/>
    <cellStyle name="Normal 4 16 9 5 2" xfId="26485"/>
    <cellStyle name="Normal 4 16 9 5 3" xfId="38085"/>
    <cellStyle name="Normal 4 16 9 6" xfId="14767"/>
    <cellStyle name="Normal 4 16 9 7" xfId="20686"/>
    <cellStyle name="Normal 4 16 9 8" xfId="32285"/>
    <cellStyle name="Normal 4 17" xfId="2556"/>
    <cellStyle name="Normal 4 17 2" xfId="3293"/>
    <cellStyle name="Normal 4 17 2 2" xfId="4657"/>
    <cellStyle name="Normal 4 17 2 2 2" xfId="7542"/>
    <cellStyle name="Normal 4 17 2 2 2 2" xfId="13342"/>
    <cellStyle name="Normal 4 17 2 2 2 2 2" xfId="30860"/>
    <cellStyle name="Normal 4 17 2 2 2 2 3" xfId="42460"/>
    <cellStyle name="Normal 4 17 2 2 2 3" xfId="19142"/>
    <cellStyle name="Normal 4 17 2 2 2 4" xfId="25060"/>
    <cellStyle name="Normal 4 17 2 2 2 5" xfId="36660"/>
    <cellStyle name="Normal 4 17 2 2 3" xfId="10457"/>
    <cellStyle name="Normal 4 17 2 2 3 2" xfId="27975"/>
    <cellStyle name="Normal 4 17 2 2 3 3" xfId="39575"/>
    <cellStyle name="Normal 4 17 2 2 4" xfId="16257"/>
    <cellStyle name="Normal 4 17 2 2 5" xfId="22175"/>
    <cellStyle name="Normal 4 17 2 2 6" xfId="33775"/>
    <cellStyle name="Normal 4 17 2 3" xfId="6219"/>
    <cellStyle name="Normal 4 17 2 3 2" xfId="12019"/>
    <cellStyle name="Normal 4 17 2 3 2 2" xfId="29537"/>
    <cellStyle name="Normal 4 17 2 3 2 3" xfId="41137"/>
    <cellStyle name="Normal 4 17 2 3 3" xfId="17819"/>
    <cellStyle name="Normal 4 17 2 3 4" xfId="23737"/>
    <cellStyle name="Normal 4 17 2 3 5" xfId="35337"/>
    <cellStyle name="Normal 4 17 2 4" xfId="9134"/>
    <cellStyle name="Normal 4 17 2 4 2" xfId="26652"/>
    <cellStyle name="Normal 4 17 2 4 3" xfId="38252"/>
    <cellStyle name="Normal 4 17 2 5" xfId="14934"/>
    <cellStyle name="Normal 4 17 2 6" xfId="20853"/>
    <cellStyle name="Normal 4 17 2 7" xfId="32452"/>
    <cellStyle name="Normal 4 17 3" xfId="3919"/>
    <cellStyle name="Normal 4 17 3 2" xfId="6804"/>
    <cellStyle name="Normal 4 17 3 2 2" xfId="12604"/>
    <cellStyle name="Normal 4 17 3 2 2 2" xfId="30122"/>
    <cellStyle name="Normal 4 17 3 2 2 3" xfId="41722"/>
    <cellStyle name="Normal 4 17 3 2 3" xfId="18404"/>
    <cellStyle name="Normal 4 17 3 2 4" xfId="24322"/>
    <cellStyle name="Normal 4 17 3 2 5" xfId="35922"/>
    <cellStyle name="Normal 4 17 3 3" xfId="9719"/>
    <cellStyle name="Normal 4 17 3 3 2" xfId="27237"/>
    <cellStyle name="Normal 4 17 3 3 3" xfId="38837"/>
    <cellStyle name="Normal 4 17 3 4" xfId="15519"/>
    <cellStyle name="Normal 4 17 3 5" xfId="21437"/>
    <cellStyle name="Normal 4 17 3 6" xfId="33037"/>
    <cellStyle name="Normal 4 17 4" xfId="5481"/>
    <cellStyle name="Normal 4 17 4 2" xfId="11281"/>
    <cellStyle name="Normal 4 17 4 2 2" xfId="28799"/>
    <cellStyle name="Normal 4 17 4 2 3" xfId="40399"/>
    <cellStyle name="Normal 4 17 4 3" xfId="17081"/>
    <cellStyle name="Normal 4 17 4 4" xfId="22999"/>
    <cellStyle name="Normal 4 17 4 5" xfId="34599"/>
    <cellStyle name="Normal 4 17 5" xfId="8396"/>
    <cellStyle name="Normal 4 17 5 2" xfId="25914"/>
    <cellStyle name="Normal 4 17 5 3" xfId="37514"/>
    <cellStyle name="Normal 4 17 6" xfId="14170"/>
    <cellStyle name="Normal 4 17 7" xfId="20091"/>
    <cellStyle name="Normal 4 17 8" xfId="31714"/>
    <cellStyle name="Normal 4 18" xfId="2616"/>
    <cellStyle name="Normal 4 18 2" xfId="3294"/>
    <cellStyle name="Normal 4 18 2 2" xfId="4658"/>
    <cellStyle name="Normal 4 18 2 2 2" xfId="7543"/>
    <cellStyle name="Normal 4 18 2 2 2 2" xfId="13343"/>
    <cellStyle name="Normal 4 18 2 2 2 2 2" xfId="30861"/>
    <cellStyle name="Normal 4 18 2 2 2 2 3" xfId="42461"/>
    <cellStyle name="Normal 4 18 2 2 2 3" xfId="19143"/>
    <cellStyle name="Normal 4 18 2 2 2 4" xfId="25061"/>
    <cellStyle name="Normal 4 18 2 2 2 5" xfId="36661"/>
    <cellStyle name="Normal 4 18 2 2 3" xfId="10458"/>
    <cellStyle name="Normal 4 18 2 2 3 2" xfId="27976"/>
    <cellStyle name="Normal 4 18 2 2 3 3" xfId="39576"/>
    <cellStyle name="Normal 4 18 2 2 4" xfId="16258"/>
    <cellStyle name="Normal 4 18 2 2 5" xfId="22176"/>
    <cellStyle name="Normal 4 18 2 2 6" xfId="33776"/>
    <cellStyle name="Normal 4 18 2 3" xfId="6220"/>
    <cellStyle name="Normal 4 18 2 3 2" xfId="12020"/>
    <cellStyle name="Normal 4 18 2 3 2 2" xfId="29538"/>
    <cellStyle name="Normal 4 18 2 3 2 3" xfId="41138"/>
    <cellStyle name="Normal 4 18 2 3 3" xfId="17820"/>
    <cellStyle name="Normal 4 18 2 3 4" xfId="23738"/>
    <cellStyle name="Normal 4 18 2 3 5" xfId="35338"/>
    <cellStyle name="Normal 4 18 2 4" xfId="9135"/>
    <cellStyle name="Normal 4 18 2 4 2" xfId="26653"/>
    <cellStyle name="Normal 4 18 2 4 3" xfId="38253"/>
    <cellStyle name="Normal 4 18 2 5" xfId="14935"/>
    <cellStyle name="Normal 4 18 2 6" xfId="20854"/>
    <cellStyle name="Normal 4 18 2 7" xfId="32453"/>
    <cellStyle name="Normal 4 18 3" xfId="3980"/>
    <cellStyle name="Normal 4 18 3 2" xfId="6865"/>
    <cellStyle name="Normal 4 18 3 2 2" xfId="12665"/>
    <cellStyle name="Normal 4 18 3 2 2 2" xfId="30183"/>
    <cellStyle name="Normal 4 18 3 2 2 3" xfId="41783"/>
    <cellStyle name="Normal 4 18 3 2 3" xfId="18465"/>
    <cellStyle name="Normal 4 18 3 2 4" xfId="24383"/>
    <cellStyle name="Normal 4 18 3 2 5" xfId="35983"/>
    <cellStyle name="Normal 4 18 3 3" xfId="9780"/>
    <cellStyle name="Normal 4 18 3 3 2" xfId="27298"/>
    <cellStyle name="Normal 4 18 3 3 3" xfId="38898"/>
    <cellStyle name="Normal 4 18 3 4" xfId="15580"/>
    <cellStyle name="Normal 4 18 3 5" xfId="21498"/>
    <cellStyle name="Normal 4 18 3 6" xfId="33098"/>
    <cellStyle name="Normal 4 18 4" xfId="5542"/>
    <cellStyle name="Normal 4 18 4 2" xfId="11342"/>
    <cellStyle name="Normal 4 18 4 2 2" xfId="28860"/>
    <cellStyle name="Normal 4 18 4 2 3" xfId="40460"/>
    <cellStyle name="Normal 4 18 4 3" xfId="17142"/>
    <cellStyle name="Normal 4 18 4 4" xfId="23060"/>
    <cellStyle name="Normal 4 18 4 5" xfId="34660"/>
    <cellStyle name="Normal 4 18 5" xfId="8457"/>
    <cellStyle name="Normal 4 18 5 2" xfId="25975"/>
    <cellStyle name="Normal 4 18 5 3" xfId="37575"/>
    <cellStyle name="Normal 4 18 6" xfId="14257"/>
    <cellStyle name="Normal 4 18 7" xfId="20176"/>
    <cellStyle name="Normal 4 18 8" xfId="31775"/>
    <cellStyle name="Normal 4 19" xfId="2676"/>
    <cellStyle name="Normal 4 19 2" xfId="3295"/>
    <cellStyle name="Normal 4 19 2 2" xfId="4659"/>
    <cellStyle name="Normal 4 19 2 2 2" xfId="7544"/>
    <cellStyle name="Normal 4 19 2 2 2 2" xfId="13344"/>
    <cellStyle name="Normal 4 19 2 2 2 2 2" xfId="30862"/>
    <cellStyle name="Normal 4 19 2 2 2 2 3" xfId="42462"/>
    <cellStyle name="Normal 4 19 2 2 2 3" xfId="19144"/>
    <cellStyle name="Normal 4 19 2 2 2 4" xfId="25062"/>
    <cellStyle name="Normal 4 19 2 2 2 5" xfId="36662"/>
    <cellStyle name="Normal 4 19 2 2 3" xfId="10459"/>
    <cellStyle name="Normal 4 19 2 2 3 2" xfId="27977"/>
    <cellStyle name="Normal 4 19 2 2 3 3" xfId="39577"/>
    <cellStyle name="Normal 4 19 2 2 4" xfId="16259"/>
    <cellStyle name="Normal 4 19 2 2 5" xfId="22177"/>
    <cellStyle name="Normal 4 19 2 2 6" xfId="33777"/>
    <cellStyle name="Normal 4 19 2 3" xfId="6221"/>
    <cellStyle name="Normal 4 19 2 3 2" xfId="12021"/>
    <cellStyle name="Normal 4 19 2 3 2 2" xfId="29539"/>
    <cellStyle name="Normal 4 19 2 3 2 3" xfId="41139"/>
    <cellStyle name="Normal 4 19 2 3 3" xfId="17821"/>
    <cellStyle name="Normal 4 19 2 3 4" xfId="23739"/>
    <cellStyle name="Normal 4 19 2 3 5" xfId="35339"/>
    <cellStyle name="Normal 4 19 2 4" xfId="9136"/>
    <cellStyle name="Normal 4 19 2 4 2" xfId="26654"/>
    <cellStyle name="Normal 4 19 2 4 3" xfId="38254"/>
    <cellStyle name="Normal 4 19 2 5" xfId="14936"/>
    <cellStyle name="Normal 4 19 2 6" xfId="20855"/>
    <cellStyle name="Normal 4 19 2 7" xfId="32454"/>
    <cellStyle name="Normal 4 19 3" xfId="4040"/>
    <cellStyle name="Normal 4 19 3 2" xfId="6925"/>
    <cellStyle name="Normal 4 19 3 2 2" xfId="12725"/>
    <cellStyle name="Normal 4 19 3 2 2 2" xfId="30243"/>
    <cellStyle name="Normal 4 19 3 2 2 3" xfId="41843"/>
    <cellStyle name="Normal 4 19 3 2 3" xfId="18525"/>
    <cellStyle name="Normal 4 19 3 2 4" xfId="24443"/>
    <cellStyle name="Normal 4 19 3 2 5" xfId="36043"/>
    <cellStyle name="Normal 4 19 3 3" xfId="9840"/>
    <cellStyle name="Normal 4 19 3 3 2" xfId="27358"/>
    <cellStyle name="Normal 4 19 3 3 3" xfId="38958"/>
    <cellStyle name="Normal 4 19 3 4" xfId="15640"/>
    <cellStyle name="Normal 4 19 3 5" xfId="21558"/>
    <cellStyle name="Normal 4 19 3 6" xfId="33158"/>
    <cellStyle name="Normal 4 19 4" xfId="5602"/>
    <cellStyle name="Normal 4 19 4 2" xfId="11402"/>
    <cellStyle name="Normal 4 19 4 2 2" xfId="28920"/>
    <cellStyle name="Normal 4 19 4 2 3" xfId="40520"/>
    <cellStyle name="Normal 4 19 4 3" xfId="17202"/>
    <cellStyle name="Normal 4 19 4 4" xfId="23120"/>
    <cellStyle name="Normal 4 19 4 5" xfId="34720"/>
    <cellStyle name="Normal 4 19 5" xfId="8517"/>
    <cellStyle name="Normal 4 19 5 2" xfId="26035"/>
    <cellStyle name="Normal 4 19 5 3" xfId="37635"/>
    <cellStyle name="Normal 4 19 6" xfId="14317"/>
    <cellStyle name="Normal 4 19 7" xfId="20236"/>
    <cellStyle name="Normal 4 19 8" xfId="31835"/>
    <cellStyle name="Normal 4 2" xfId="1593"/>
    <cellStyle name="Normal 4 2 2" xfId="2500"/>
    <cellStyle name="Normal 4 20" xfId="2736"/>
    <cellStyle name="Normal 4 20 2" xfId="3296"/>
    <cellStyle name="Normal 4 20 2 2" xfId="4660"/>
    <cellStyle name="Normal 4 20 2 2 2" xfId="7545"/>
    <cellStyle name="Normal 4 20 2 2 2 2" xfId="13345"/>
    <cellStyle name="Normal 4 20 2 2 2 2 2" xfId="30863"/>
    <cellStyle name="Normal 4 20 2 2 2 2 3" xfId="42463"/>
    <cellStyle name="Normal 4 20 2 2 2 3" xfId="19145"/>
    <cellStyle name="Normal 4 20 2 2 2 4" xfId="25063"/>
    <cellStyle name="Normal 4 20 2 2 2 5" xfId="36663"/>
    <cellStyle name="Normal 4 20 2 2 3" xfId="10460"/>
    <cellStyle name="Normal 4 20 2 2 3 2" xfId="27978"/>
    <cellStyle name="Normal 4 20 2 2 3 3" xfId="39578"/>
    <cellStyle name="Normal 4 20 2 2 4" xfId="16260"/>
    <cellStyle name="Normal 4 20 2 2 5" xfId="22178"/>
    <cellStyle name="Normal 4 20 2 2 6" xfId="33778"/>
    <cellStyle name="Normal 4 20 2 3" xfId="6222"/>
    <cellStyle name="Normal 4 20 2 3 2" xfId="12022"/>
    <cellStyle name="Normal 4 20 2 3 2 2" xfId="29540"/>
    <cellStyle name="Normal 4 20 2 3 2 3" xfId="41140"/>
    <cellStyle name="Normal 4 20 2 3 3" xfId="17822"/>
    <cellStyle name="Normal 4 20 2 3 4" xfId="23740"/>
    <cellStyle name="Normal 4 20 2 3 5" xfId="35340"/>
    <cellStyle name="Normal 4 20 2 4" xfId="9137"/>
    <cellStyle name="Normal 4 20 2 4 2" xfId="26655"/>
    <cellStyle name="Normal 4 20 2 4 3" xfId="38255"/>
    <cellStyle name="Normal 4 20 2 5" xfId="14937"/>
    <cellStyle name="Normal 4 20 2 6" xfId="20856"/>
    <cellStyle name="Normal 4 20 2 7" xfId="32455"/>
    <cellStyle name="Normal 4 20 3" xfId="4100"/>
    <cellStyle name="Normal 4 20 3 2" xfId="6985"/>
    <cellStyle name="Normal 4 20 3 2 2" xfId="12785"/>
    <cellStyle name="Normal 4 20 3 2 2 2" xfId="30303"/>
    <cellStyle name="Normal 4 20 3 2 2 3" xfId="41903"/>
    <cellStyle name="Normal 4 20 3 2 3" xfId="18585"/>
    <cellStyle name="Normal 4 20 3 2 4" xfId="24503"/>
    <cellStyle name="Normal 4 20 3 2 5" xfId="36103"/>
    <cellStyle name="Normal 4 20 3 3" xfId="9900"/>
    <cellStyle name="Normal 4 20 3 3 2" xfId="27418"/>
    <cellStyle name="Normal 4 20 3 3 3" xfId="39018"/>
    <cellStyle name="Normal 4 20 3 4" xfId="15700"/>
    <cellStyle name="Normal 4 20 3 5" xfId="21618"/>
    <cellStyle name="Normal 4 20 3 6" xfId="33218"/>
    <cellStyle name="Normal 4 20 4" xfId="5662"/>
    <cellStyle name="Normal 4 20 4 2" xfId="11462"/>
    <cellStyle name="Normal 4 20 4 2 2" xfId="28980"/>
    <cellStyle name="Normal 4 20 4 2 3" xfId="40580"/>
    <cellStyle name="Normal 4 20 4 3" xfId="17262"/>
    <cellStyle name="Normal 4 20 4 4" xfId="23180"/>
    <cellStyle name="Normal 4 20 4 5" xfId="34780"/>
    <cellStyle name="Normal 4 20 5" xfId="8577"/>
    <cellStyle name="Normal 4 20 5 2" xfId="26095"/>
    <cellStyle name="Normal 4 20 5 3" xfId="37695"/>
    <cellStyle name="Normal 4 20 6" xfId="14377"/>
    <cellStyle name="Normal 4 20 7" xfId="20296"/>
    <cellStyle name="Normal 4 20 8" xfId="31895"/>
    <cellStyle name="Normal 4 21" xfId="2796"/>
    <cellStyle name="Normal 4 21 2" xfId="3297"/>
    <cellStyle name="Normal 4 21 2 2" xfId="4661"/>
    <cellStyle name="Normal 4 21 2 2 2" xfId="7546"/>
    <cellStyle name="Normal 4 21 2 2 2 2" xfId="13346"/>
    <cellStyle name="Normal 4 21 2 2 2 2 2" xfId="30864"/>
    <cellStyle name="Normal 4 21 2 2 2 2 3" xfId="42464"/>
    <cellStyle name="Normal 4 21 2 2 2 3" xfId="19146"/>
    <cellStyle name="Normal 4 21 2 2 2 4" xfId="25064"/>
    <cellStyle name="Normal 4 21 2 2 2 5" xfId="36664"/>
    <cellStyle name="Normal 4 21 2 2 3" xfId="10461"/>
    <cellStyle name="Normal 4 21 2 2 3 2" xfId="27979"/>
    <cellStyle name="Normal 4 21 2 2 3 3" xfId="39579"/>
    <cellStyle name="Normal 4 21 2 2 4" xfId="16261"/>
    <cellStyle name="Normal 4 21 2 2 5" xfId="22179"/>
    <cellStyle name="Normal 4 21 2 2 6" xfId="33779"/>
    <cellStyle name="Normal 4 21 2 3" xfId="6223"/>
    <cellStyle name="Normal 4 21 2 3 2" xfId="12023"/>
    <cellStyle name="Normal 4 21 2 3 2 2" xfId="29541"/>
    <cellStyle name="Normal 4 21 2 3 2 3" xfId="41141"/>
    <cellStyle name="Normal 4 21 2 3 3" xfId="17823"/>
    <cellStyle name="Normal 4 21 2 3 4" xfId="23741"/>
    <cellStyle name="Normal 4 21 2 3 5" xfId="35341"/>
    <cellStyle name="Normal 4 21 2 4" xfId="9138"/>
    <cellStyle name="Normal 4 21 2 4 2" xfId="26656"/>
    <cellStyle name="Normal 4 21 2 4 3" xfId="38256"/>
    <cellStyle name="Normal 4 21 2 5" xfId="14938"/>
    <cellStyle name="Normal 4 21 2 6" xfId="20857"/>
    <cellStyle name="Normal 4 21 2 7" xfId="32456"/>
    <cellStyle name="Normal 4 21 3" xfId="4160"/>
    <cellStyle name="Normal 4 21 3 2" xfId="7045"/>
    <cellStyle name="Normal 4 21 3 2 2" xfId="12845"/>
    <cellStyle name="Normal 4 21 3 2 2 2" xfId="30363"/>
    <cellStyle name="Normal 4 21 3 2 2 3" xfId="41963"/>
    <cellStyle name="Normal 4 21 3 2 3" xfId="18645"/>
    <cellStyle name="Normal 4 21 3 2 4" xfId="24563"/>
    <cellStyle name="Normal 4 21 3 2 5" xfId="36163"/>
    <cellStyle name="Normal 4 21 3 3" xfId="9960"/>
    <cellStyle name="Normal 4 21 3 3 2" xfId="27478"/>
    <cellStyle name="Normal 4 21 3 3 3" xfId="39078"/>
    <cellStyle name="Normal 4 21 3 4" xfId="15760"/>
    <cellStyle name="Normal 4 21 3 5" xfId="21678"/>
    <cellStyle name="Normal 4 21 3 6" xfId="33278"/>
    <cellStyle name="Normal 4 21 4" xfId="5722"/>
    <cellStyle name="Normal 4 21 4 2" xfId="11522"/>
    <cellStyle name="Normal 4 21 4 2 2" xfId="29040"/>
    <cellStyle name="Normal 4 21 4 2 3" xfId="40640"/>
    <cellStyle name="Normal 4 21 4 3" xfId="17322"/>
    <cellStyle name="Normal 4 21 4 4" xfId="23240"/>
    <cellStyle name="Normal 4 21 4 5" xfId="34840"/>
    <cellStyle name="Normal 4 21 5" xfId="8637"/>
    <cellStyle name="Normal 4 21 5 2" xfId="26155"/>
    <cellStyle name="Normal 4 21 5 3" xfId="37755"/>
    <cellStyle name="Normal 4 21 6" xfId="14437"/>
    <cellStyle name="Normal 4 21 7" xfId="20356"/>
    <cellStyle name="Normal 4 21 8" xfId="31955"/>
    <cellStyle name="Normal 4 22" xfId="2856"/>
    <cellStyle name="Normal 4 22 2" xfId="3298"/>
    <cellStyle name="Normal 4 22 2 2" xfId="4662"/>
    <cellStyle name="Normal 4 22 2 2 2" xfId="7547"/>
    <cellStyle name="Normal 4 22 2 2 2 2" xfId="13347"/>
    <cellStyle name="Normal 4 22 2 2 2 2 2" xfId="30865"/>
    <cellStyle name="Normal 4 22 2 2 2 2 3" xfId="42465"/>
    <cellStyle name="Normal 4 22 2 2 2 3" xfId="19147"/>
    <cellStyle name="Normal 4 22 2 2 2 4" xfId="25065"/>
    <cellStyle name="Normal 4 22 2 2 2 5" xfId="36665"/>
    <cellStyle name="Normal 4 22 2 2 3" xfId="10462"/>
    <cellStyle name="Normal 4 22 2 2 3 2" xfId="27980"/>
    <cellStyle name="Normal 4 22 2 2 3 3" xfId="39580"/>
    <cellStyle name="Normal 4 22 2 2 4" xfId="16262"/>
    <cellStyle name="Normal 4 22 2 2 5" xfId="22180"/>
    <cellStyle name="Normal 4 22 2 2 6" xfId="33780"/>
    <cellStyle name="Normal 4 22 2 3" xfId="6224"/>
    <cellStyle name="Normal 4 22 2 3 2" xfId="12024"/>
    <cellStyle name="Normal 4 22 2 3 2 2" xfId="29542"/>
    <cellStyle name="Normal 4 22 2 3 2 3" xfId="41142"/>
    <cellStyle name="Normal 4 22 2 3 3" xfId="17824"/>
    <cellStyle name="Normal 4 22 2 3 4" xfId="23742"/>
    <cellStyle name="Normal 4 22 2 3 5" xfId="35342"/>
    <cellStyle name="Normal 4 22 2 4" xfId="9139"/>
    <cellStyle name="Normal 4 22 2 4 2" xfId="26657"/>
    <cellStyle name="Normal 4 22 2 4 3" xfId="38257"/>
    <cellStyle name="Normal 4 22 2 5" xfId="14939"/>
    <cellStyle name="Normal 4 22 2 6" xfId="20858"/>
    <cellStyle name="Normal 4 22 2 7" xfId="32457"/>
    <cellStyle name="Normal 4 22 3" xfId="4220"/>
    <cellStyle name="Normal 4 22 3 2" xfId="7105"/>
    <cellStyle name="Normal 4 22 3 2 2" xfId="12905"/>
    <cellStyle name="Normal 4 22 3 2 2 2" xfId="30423"/>
    <cellStyle name="Normal 4 22 3 2 2 3" xfId="42023"/>
    <cellStyle name="Normal 4 22 3 2 3" xfId="18705"/>
    <cellStyle name="Normal 4 22 3 2 4" xfId="24623"/>
    <cellStyle name="Normal 4 22 3 2 5" xfId="36223"/>
    <cellStyle name="Normal 4 22 3 3" xfId="10020"/>
    <cellStyle name="Normal 4 22 3 3 2" xfId="27538"/>
    <cellStyle name="Normal 4 22 3 3 3" xfId="39138"/>
    <cellStyle name="Normal 4 22 3 4" xfId="15820"/>
    <cellStyle name="Normal 4 22 3 5" xfId="21738"/>
    <cellStyle name="Normal 4 22 3 6" xfId="33338"/>
    <cellStyle name="Normal 4 22 4" xfId="5782"/>
    <cellStyle name="Normal 4 22 4 2" xfId="11582"/>
    <cellStyle name="Normal 4 22 4 2 2" xfId="29100"/>
    <cellStyle name="Normal 4 22 4 2 3" xfId="40700"/>
    <cellStyle name="Normal 4 22 4 3" xfId="17382"/>
    <cellStyle name="Normal 4 22 4 4" xfId="23300"/>
    <cellStyle name="Normal 4 22 4 5" xfId="34900"/>
    <cellStyle name="Normal 4 22 5" xfId="8697"/>
    <cellStyle name="Normal 4 22 5 2" xfId="26215"/>
    <cellStyle name="Normal 4 22 5 3" xfId="37815"/>
    <cellStyle name="Normal 4 22 6" xfId="14497"/>
    <cellStyle name="Normal 4 22 7" xfId="20416"/>
    <cellStyle name="Normal 4 22 8" xfId="32015"/>
    <cellStyle name="Normal 4 23" xfId="2916"/>
    <cellStyle name="Normal 4 23 2" xfId="3299"/>
    <cellStyle name="Normal 4 23 2 2" xfId="4663"/>
    <cellStyle name="Normal 4 23 2 2 2" xfId="7548"/>
    <cellStyle name="Normal 4 23 2 2 2 2" xfId="13348"/>
    <cellStyle name="Normal 4 23 2 2 2 2 2" xfId="30866"/>
    <cellStyle name="Normal 4 23 2 2 2 2 3" xfId="42466"/>
    <cellStyle name="Normal 4 23 2 2 2 3" xfId="19148"/>
    <cellStyle name="Normal 4 23 2 2 2 4" xfId="25066"/>
    <cellStyle name="Normal 4 23 2 2 2 5" xfId="36666"/>
    <cellStyle name="Normal 4 23 2 2 3" xfId="10463"/>
    <cellStyle name="Normal 4 23 2 2 3 2" xfId="27981"/>
    <cellStyle name="Normal 4 23 2 2 3 3" xfId="39581"/>
    <cellStyle name="Normal 4 23 2 2 4" xfId="16263"/>
    <cellStyle name="Normal 4 23 2 2 5" xfId="22181"/>
    <cellStyle name="Normal 4 23 2 2 6" xfId="33781"/>
    <cellStyle name="Normal 4 23 2 3" xfId="6225"/>
    <cellStyle name="Normal 4 23 2 3 2" xfId="12025"/>
    <cellStyle name="Normal 4 23 2 3 2 2" xfId="29543"/>
    <cellStyle name="Normal 4 23 2 3 2 3" xfId="41143"/>
    <cellStyle name="Normal 4 23 2 3 3" xfId="17825"/>
    <cellStyle name="Normal 4 23 2 3 4" xfId="23743"/>
    <cellStyle name="Normal 4 23 2 3 5" xfId="35343"/>
    <cellStyle name="Normal 4 23 2 4" xfId="9140"/>
    <cellStyle name="Normal 4 23 2 4 2" xfId="26658"/>
    <cellStyle name="Normal 4 23 2 4 3" xfId="38258"/>
    <cellStyle name="Normal 4 23 2 5" xfId="14940"/>
    <cellStyle name="Normal 4 23 2 6" xfId="20859"/>
    <cellStyle name="Normal 4 23 2 7" xfId="32458"/>
    <cellStyle name="Normal 4 23 3" xfId="4280"/>
    <cellStyle name="Normal 4 23 3 2" xfId="7165"/>
    <cellStyle name="Normal 4 23 3 2 2" xfId="12965"/>
    <cellStyle name="Normal 4 23 3 2 2 2" xfId="30483"/>
    <cellStyle name="Normal 4 23 3 2 2 3" xfId="42083"/>
    <cellStyle name="Normal 4 23 3 2 3" xfId="18765"/>
    <cellStyle name="Normal 4 23 3 2 4" xfId="24683"/>
    <cellStyle name="Normal 4 23 3 2 5" xfId="36283"/>
    <cellStyle name="Normal 4 23 3 3" xfId="10080"/>
    <cellStyle name="Normal 4 23 3 3 2" xfId="27598"/>
    <cellStyle name="Normal 4 23 3 3 3" xfId="39198"/>
    <cellStyle name="Normal 4 23 3 4" xfId="15880"/>
    <cellStyle name="Normal 4 23 3 5" xfId="21798"/>
    <cellStyle name="Normal 4 23 3 6" xfId="33398"/>
    <cellStyle name="Normal 4 23 4" xfId="5842"/>
    <cellStyle name="Normal 4 23 4 2" xfId="11642"/>
    <cellStyle name="Normal 4 23 4 2 2" xfId="29160"/>
    <cellStyle name="Normal 4 23 4 2 3" xfId="40760"/>
    <cellStyle name="Normal 4 23 4 3" xfId="17442"/>
    <cellStyle name="Normal 4 23 4 4" xfId="23360"/>
    <cellStyle name="Normal 4 23 4 5" xfId="34960"/>
    <cellStyle name="Normal 4 23 5" xfId="8757"/>
    <cellStyle name="Normal 4 23 5 2" xfId="26275"/>
    <cellStyle name="Normal 4 23 5 3" xfId="37875"/>
    <cellStyle name="Normal 4 23 6" xfId="14557"/>
    <cellStyle name="Normal 4 23 7" xfId="20476"/>
    <cellStyle name="Normal 4 23 8" xfId="32075"/>
    <cellStyle name="Normal 4 24" xfId="2976"/>
    <cellStyle name="Normal 4 24 2" xfId="3300"/>
    <cellStyle name="Normal 4 24 2 2" xfId="4664"/>
    <cellStyle name="Normal 4 24 2 2 2" xfId="7549"/>
    <cellStyle name="Normal 4 24 2 2 2 2" xfId="13349"/>
    <cellStyle name="Normal 4 24 2 2 2 2 2" xfId="30867"/>
    <cellStyle name="Normal 4 24 2 2 2 2 3" xfId="42467"/>
    <cellStyle name="Normal 4 24 2 2 2 3" xfId="19149"/>
    <cellStyle name="Normal 4 24 2 2 2 4" xfId="25067"/>
    <cellStyle name="Normal 4 24 2 2 2 5" xfId="36667"/>
    <cellStyle name="Normal 4 24 2 2 3" xfId="10464"/>
    <cellStyle name="Normal 4 24 2 2 3 2" xfId="27982"/>
    <cellStyle name="Normal 4 24 2 2 3 3" xfId="39582"/>
    <cellStyle name="Normal 4 24 2 2 4" xfId="16264"/>
    <cellStyle name="Normal 4 24 2 2 5" xfId="22182"/>
    <cellStyle name="Normal 4 24 2 2 6" xfId="33782"/>
    <cellStyle name="Normal 4 24 2 3" xfId="6226"/>
    <cellStyle name="Normal 4 24 2 3 2" xfId="12026"/>
    <cellStyle name="Normal 4 24 2 3 2 2" xfId="29544"/>
    <cellStyle name="Normal 4 24 2 3 2 3" xfId="41144"/>
    <cellStyle name="Normal 4 24 2 3 3" xfId="17826"/>
    <cellStyle name="Normal 4 24 2 3 4" xfId="23744"/>
    <cellStyle name="Normal 4 24 2 3 5" xfId="35344"/>
    <cellStyle name="Normal 4 24 2 4" xfId="9141"/>
    <cellStyle name="Normal 4 24 2 4 2" xfId="26659"/>
    <cellStyle name="Normal 4 24 2 4 3" xfId="38259"/>
    <cellStyle name="Normal 4 24 2 5" xfId="14941"/>
    <cellStyle name="Normal 4 24 2 6" xfId="20860"/>
    <cellStyle name="Normal 4 24 2 7" xfId="32459"/>
    <cellStyle name="Normal 4 24 3" xfId="4340"/>
    <cellStyle name="Normal 4 24 3 2" xfId="7225"/>
    <cellStyle name="Normal 4 24 3 2 2" xfId="13025"/>
    <cellStyle name="Normal 4 24 3 2 2 2" xfId="30543"/>
    <cellStyle name="Normal 4 24 3 2 2 3" xfId="42143"/>
    <cellStyle name="Normal 4 24 3 2 3" xfId="18825"/>
    <cellStyle name="Normal 4 24 3 2 4" xfId="24743"/>
    <cellStyle name="Normal 4 24 3 2 5" xfId="36343"/>
    <cellStyle name="Normal 4 24 3 3" xfId="10140"/>
    <cellStyle name="Normal 4 24 3 3 2" xfId="27658"/>
    <cellStyle name="Normal 4 24 3 3 3" xfId="39258"/>
    <cellStyle name="Normal 4 24 3 4" xfId="15940"/>
    <cellStyle name="Normal 4 24 3 5" xfId="21858"/>
    <cellStyle name="Normal 4 24 3 6" xfId="33458"/>
    <cellStyle name="Normal 4 24 4" xfId="5902"/>
    <cellStyle name="Normal 4 24 4 2" xfId="11702"/>
    <cellStyle name="Normal 4 24 4 2 2" xfId="29220"/>
    <cellStyle name="Normal 4 24 4 2 3" xfId="40820"/>
    <cellStyle name="Normal 4 24 4 3" xfId="17502"/>
    <cellStyle name="Normal 4 24 4 4" xfId="23420"/>
    <cellStyle name="Normal 4 24 4 5" xfId="35020"/>
    <cellStyle name="Normal 4 24 5" xfId="8817"/>
    <cellStyle name="Normal 4 24 5 2" xfId="26335"/>
    <cellStyle name="Normal 4 24 5 3" xfId="37935"/>
    <cellStyle name="Normal 4 24 6" xfId="14617"/>
    <cellStyle name="Normal 4 24 7" xfId="20536"/>
    <cellStyle name="Normal 4 24 8" xfId="32135"/>
    <cellStyle name="Normal 4 25" xfId="3006"/>
    <cellStyle name="Normal 4 25 2" xfId="3301"/>
    <cellStyle name="Normal 4 25 2 2" xfId="4665"/>
    <cellStyle name="Normal 4 25 2 2 2" xfId="7550"/>
    <cellStyle name="Normal 4 25 2 2 2 2" xfId="13350"/>
    <cellStyle name="Normal 4 25 2 2 2 2 2" xfId="30868"/>
    <cellStyle name="Normal 4 25 2 2 2 2 3" xfId="42468"/>
    <cellStyle name="Normal 4 25 2 2 2 3" xfId="19150"/>
    <cellStyle name="Normal 4 25 2 2 2 4" xfId="25068"/>
    <cellStyle name="Normal 4 25 2 2 2 5" xfId="36668"/>
    <cellStyle name="Normal 4 25 2 2 3" xfId="10465"/>
    <cellStyle name="Normal 4 25 2 2 3 2" xfId="27983"/>
    <cellStyle name="Normal 4 25 2 2 3 3" xfId="39583"/>
    <cellStyle name="Normal 4 25 2 2 4" xfId="16265"/>
    <cellStyle name="Normal 4 25 2 2 5" xfId="22183"/>
    <cellStyle name="Normal 4 25 2 2 6" xfId="33783"/>
    <cellStyle name="Normal 4 25 2 3" xfId="6227"/>
    <cellStyle name="Normal 4 25 2 3 2" xfId="12027"/>
    <cellStyle name="Normal 4 25 2 3 2 2" xfId="29545"/>
    <cellStyle name="Normal 4 25 2 3 2 3" xfId="41145"/>
    <cellStyle name="Normal 4 25 2 3 3" xfId="17827"/>
    <cellStyle name="Normal 4 25 2 3 4" xfId="23745"/>
    <cellStyle name="Normal 4 25 2 3 5" xfId="35345"/>
    <cellStyle name="Normal 4 25 2 4" xfId="9142"/>
    <cellStyle name="Normal 4 25 2 4 2" xfId="26660"/>
    <cellStyle name="Normal 4 25 2 4 3" xfId="38260"/>
    <cellStyle name="Normal 4 25 2 5" xfId="14942"/>
    <cellStyle name="Normal 4 25 2 6" xfId="20861"/>
    <cellStyle name="Normal 4 25 2 7" xfId="32460"/>
    <cellStyle name="Normal 4 25 3" xfId="4370"/>
    <cellStyle name="Normal 4 25 3 2" xfId="7255"/>
    <cellStyle name="Normal 4 25 3 2 2" xfId="13055"/>
    <cellStyle name="Normal 4 25 3 2 2 2" xfId="30573"/>
    <cellStyle name="Normal 4 25 3 2 2 3" xfId="42173"/>
    <cellStyle name="Normal 4 25 3 2 3" xfId="18855"/>
    <cellStyle name="Normal 4 25 3 2 4" xfId="24773"/>
    <cellStyle name="Normal 4 25 3 2 5" xfId="36373"/>
    <cellStyle name="Normal 4 25 3 3" xfId="10170"/>
    <cellStyle name="Normal 4 25 3 3 2" xfId="27688"/>
    <cellStyle name="Normal 4 25 3 3 3" xfId="39288"/>
    <cellStyle name="Normal 4 25 3 4" xfId="15970"/>
    <cellStyle name="Normal 4 25 3 5" xfId="21888"/>
    <cellStyle name="Normal 4 25 3 6" xfId="33488"/>
    <cellStyle name="Normal 4 25 4" xfId="5932"/>
    <cellStyle name="Normal 4 25 4 2" xfId="11732"/>
    <cellStyle name="Normal 4 25 4 2 2" xfId="29250"/>
    <cellStyle name="Normal 4 25 4 2 3" xfId="40850"/>
    <cellStyle name="Normal 4 25 4 3" xfId="17532"/>
    <cellStyle name="Normal 4 25 4 4" xfId="23450"/>
    <cellStyle name="Normal 4 25 4 5" xfId="35050"/>
    <cellStyle name="Normal 4 25 5" xfId="8847"/>
    <cellStyle name="Normal 4 25 5 2" xfId="26365"/>
    <cellStyle name="Normal 4 25 5 3" xfId="37965"/>
    <cellStyle name="Normal 4 25 6" xfId="14647"/>
    <cellStyle name="Normal 4 25 7" xfId="20566"/>
    <cellStyle name="Normal 4 25 8" xfId="32165"/>
    <cellStyle name="Normal 4 26" xfId="3036"/>
    <cellStyle name="Normal 4 26 2" xfId="3302"/>
    <cellStyle name="Normal 4 26 2 2" xfId="4666"/>
    <cellStyle name="Normal 4 26 2 2 2" xfId="7551"/>
    <cellStyle name="Normal 4 26 2 2 2 2" xfId="13351"/>
    <cellStyle name="Normal 4 26 2 2 2 2 2" xfId="30869"/>
    <cellStyle name="Normal 4 26 2 2 2 2 3" xfId="42469"/>
    <cellStyle name="Normal 4 26 2 2 2 3" xfId="19151"/>
    <cellStyle name="Normal 4 26 2 2 2 4" xfId="25069"/>
    <cellStyle name="Normal 4 26 2 2 2 5" xfId="36669"/>
    <cellStyle name="Normal 4 26 2 2 3" xfId="10466"/>
    <cellStyle name="Normal 4 26 2 2 3 2" xfId="27984"/>
    <cellStyle name="Normal 4 26 2 2 3 3" xfId="39584"/>
    <cellStyle name="Normal 4 26 2 2 4" xfId="16266"/>
    <cellStyle name="Normal 4 26 2 2 5" xfId="22184"/>
    <cellStyle name="Normal 4 26 2 2 6" xfId="33784"/>
    <cellStyle name="Normal 4 26 2 3" xfId="6228"/>
    <cellStyle name="Normal 4 26 2 3 2" xfId="12028"/>
    <cellStyle name="Normal 4 26 2 3 2 2" xfId="29546"/>
    <cellStyle name="Normal 4 26 2 3 2 3" xfId="41146"/>
    <cellStyle name="Normal 4 26 2 3 3" xfId="17828"/>
    <cellStyle name="Normal 4 26 2 3 4" xfId="23746"/>
    <cellStyle name="Normal 4 26 2 3 5" xfId="35346"/>
    <cellStyle name="Normal 4 26 2 4" xfId="9143"/>
    <cellStyle name="Normal 4 26 2 4 2" xfId="26661"/>
    <cellStyle name="Normal 4 26 2 4 3" xfId="38261"/>
    <cellStyle name="Normal 4 26 2 5" xfId="14943"/>
    <cellStyle name="Normal 4 26 2 6" xfId="20862"/>
    <cellStyle name="Normal 4 26 2 7" xfId="32461"/>
    <cellStyle name="Normal 4 26 3" xfId="4400"/>
    <cellStyle name="Normal 4 26 3 2" xfId="7285"/>
    <cellStyle name="Normal 4 26 3 2 2" xfId="13085"/>
    <cellStyle name="Normal 4 26 3 2 2 2" xfId="30603"/>
    <cellStyle name="Normal 4 26 3 2 2 3" xfId="42203"/>
    <cellStyle name="Normal 4 26 3 2 3" xfId="18885"/>
    <cellStyle name="Normal 4 26 3 2 4" xfId="24803"/>
    <cellStyle name="Normal 4 26 3 2 5" xfId="36403"/>
    <cellStyle name="Normal 4 26 3 3" xfId="10200"/>
    <cellStyle name="Normal 4 26 3 3 2" xfId="27718"/>
    <cellStyle name="Normal 4 26 3 3 3" xfId="39318"/>
    <cellStyle name="Normal 4 26 3 4" xfId="16000"/>
    <cellStyle name="Normal 4 26 3 5" xfId="21918"/>
    <cellStyle name="Normal 4 26 3 6" xfId="33518"/>
    <cellStyle name="Normal 4 26 4" xfId="5962"/>
    <cellStyle name="Normal 4 26 4 2" xfId="11762"/>
    <cellStyle name="Normal 4 26 4 2 2" xfId="29280"/>
    <cellStyle name="Normal 4 26 4 2 3" xfId="40880"/>
    <cellStyle name="Normal 4 26 4 3" xfId="17562"/>
    <cellStyle name="Normal 4 26 4 4" xfId="23480"/>
    <cellStyle name="Normal 4 26 4 5" xfId="35080"/>
    <cellStyle name="Normal 4 26 5" xfId="8877"/>
    <cellStyle name="Normal 4 26 5 2" xfId="26395"/>
    <cellStyle name="Normal 4 26 5 3" xfId="37995"/>
    <cellStyle name="Normal 4 26 6" xfId="14677"/>
    <cellStyle name="Normal 4 26 7" xfId="20596"/>
    <cellStyle name="Normal 4 26 8" xfId="32195"/>
    <cellStyle name="Normal 4 27" xfId="3096"/>
    <cellStyle name="Normal 4 27 2" xfId="3303"/>
    <cellStyle name="Normal 4 27 2 2" xfId="4667"/>
    <cellStyle name="Normal 4 27 2 2 2" xfId="7552"/>
    <cellStyle name="Normal 4 27 2 2 2 2" xfId="13352"/>
    <cellStyle name="Normal 4 27 2 2 2 2 2" xfId="30870"/>
    <cellStyle name="Normal 4 27 2 2 2 2 3" xfId="42470"/>
    <cellStyle name="Normal 4 27 2 2 2 3" xfId="19152"/>
    <cellStyle name="Normal 4 27 2 2 2 4" xfId="25070"/>
    <cellStyle name="Normal 4 27 2 2 2 5" xfId="36670"/>
    <cellStyle name="Normal 4 27 2 2 3" xfId="10467"/>
    <cellStyle name="Normal 4 27 2 2 3 2" xfId="27985"/>
    <cellStyle name="Normal 4 27 2 2 3 3" xfId="39585"/>
    <cellStyle name="Normal 4 27 2 2 4" xfId="16267"/>
    <cellStyle name="Normal 4 27 2 2 5" xfId="22185"/>
    <cellStyle name="Normal 4 27 2 2 6" xfId="33785"/>
    <cellStyle name="Normal 4 27 2 3" xfId="6229"/>
    <cellStyle name="Normal 4 27 2 3 2" xfId="12029"/>
    <cellStyle name="Normal 4 27 2 3 2 2" xfId="29547"/>
    <cellStyle name="Normal 4 27 2 3 2 3" xfId="41147"/>
    <cellStyle name="Normal 4 27 2 3 3" xfId="17829"/>
    <cellStyle name="Normal 4 27 2 3 4" xfId="23747"/>
    <cellStyle name="Normal 4 27 2 3 5" xfId="35347"/>
    <cellStyle name="Normal 4 27 2 4" xfId="9144"/>
    <cellStyle name="Normal 4 27 2 4 2" xfId="26662"/>
    <cellStyle name="Normal 4 27 2 4 3" xfId="38262"/>
    <cellStyle name="Normal 4 27 2 5" xfId="14944"/>
    <cellStyle name="Normal 4 27 2 6" xfId="20863"/>
    <cellStyle name="Normal 4 27 2 7" xfId="32462"/>
    <cellStyle name="Normal 4 27 3" xfId="4460"/>
    <cellStyle name="Normal 4 27 3 2" xfId="7345"/>
    <cellStyle name="Normal 4 27 3 2 2" xfId="13145"/>
    <cellStyle name="Normal 4 27 3 2 2 2" xfId="30663"/>
    <cellStyle name="Normal 4 27 3 2 2 3" xfId="42263"/>
    <cellStyle name="Normal 4 27 3 2 3" xfId="18945"/>
    <cellStyle name="Normal 4 27 3 2 4" xfId="24863"/>
    <cellStyle name="Normal 4 27 3 2 5" xfId="36463"/>
    <cellStyle name="Normal 4 27 3 3" xfId="10260"/>
    <cellStyle name="Normal 4 27 3 3 2" xfId="27778"/>
    <cellStyle name="Normal 4 27 3 3 3" xfId="39378"/>
    <cellStyle name="Normal 4 27 3 4" xfId="16060"/>
    <cellStyle name="Normal 4 27 3 5" xfId="21978"/>
    <cellStyle name="Normal 4 27 3 6" xfId="33578"/>
    <cellStyle name="Normal 4 27 4" xfId="6022"/>
    <cellStyle name="Normal 4 27 4 2" xfId="11822"/>
    <cellStyle name="Normal 4 27 4 2 2" xfId="29340"/>
    <cellStyle name="Normal 4 27 4 2 3" xfId="40940"/>
    <cellStyle name="Normal 4 27 4 3" xfId="17622"/>
    <cellStyle name="Normal 4 27 4 4" xfId="23540"/>
    <cellStyle name="Normal 4 27 4 5" xfId="35140"/>
    <cellStyle name="Normal 4 27 5" xfId="8937"/>
    <cellStyle name="Normal 4 27 5 2" xfId="26455"/>
    <cellStyle name="Normal 4 27 5 3" xfId="38055"/>
    <cellStyle name="Normal 4 27 6" xfId="14737"/>
    <cellStyle name="Normal 4 27 7" xfId="20656"/>
    <cellStyle name="Normal 4 27 8" xfId="32255"/>
    <cellStyle name="Normal 4 28" xfId="3157"/>
    <cellStyle name="Normal 4 28 2" xfId="4521"/>
    <cellStyle name="Normal 4 28 2 2" xfId="7406"/>
    <cellStyle name="Normal 4 28 2 2 2" xfId="13206"/>
    <cellStyle name="Normal 4 28 2 2 2 2" xfId="30724"/>
    <cellStyle name="Normal 4 28 2 2 2 3" xfId="42324"/>
    <cellStyle name="Normal 4 28 2 2 3" xfId="19006"/>
    <cellStyle name="Normal 4 28 2 2 4" xfId="24924"/>
    <cellStyle name="Normal 4 28 2 2 5" xfId="36524"/>
    <cellStyle name="Normal 4 28 2 3" xfId="10321"/>
    <cellStyle name="Normal 4 28 2 3 2" xfId="27839"/>
    <cellStyle name="Normal 4 28 2 3 3" xfId="39439"/>
    <cellStyle name="Normal 4 28 2 4" xfId="16121"/>
    <cellStyle name="Normal 4 28 2 5" xfId="22039"/>
    <cellStyle name="Normal 4 28 2 6" xfId="33639"/>
    <cellStyle name="Normal 4 28 3" xfId="6083"/>
    <cellStyle name="Normal 4 28 3 2" xfId="11883"/>
    <cellStyle name="Normal 4 28 3 2 2" xfId="29401"/>
    <cellStyle name="Normal 4 28 3 2 3" xfId="41001"/>
    <cellStyle name="Normal 4 28 3 3" xfId="17683"/>
    <cellStyle name="Normal 4 28 3 4" xfId="23601"/>
    <cellStyle name="Normal 4 28 3 5" xfId="35201"/>
    <cellStyle name="Normal 4 28 4" xfId="8998"/>
    <cellStyle name="Normal 4 28 4 2" xfId="26516"/>
    <cellStyle name="Normal 4 28 4 3" xfId="38116"/>
    <cellStyle name="Normal 4 28 5" xfId="14798"/>
    <cellStyle name="Normal 4 28 6" xfId="20717"/>
    <cellStyle name="Normal 4 28 7" xfId="32316"/>
    <cellStyle name="Normal 4 29" xfId="3787"/>
    <cellStyle name="Normal 4 29 2" xfId="5151"/>
    <cellStyle name="Normal 4 29 2 2" xfId="8036"/>
    <cellStyle name="Normal 4 29 2 2 2" xfId="13836"/>
    <cellStyle name="Normal 4 29 2 2 2 2" xfId="31354"/>
    <cellStyle name="Normal 4 29 2 2 2 3" xfId="42954"/>
    <cellStyle name="Normal 4 29 2 2 3" xfId="19636"/>
    <cellStyle name="Normal 4 29 2 2 4" xfId="25554"/>
    <cellStyle name="Normal 4 29 2 2 5" xfId="37154"/>
    <cellStyle name="Normal 4 29 2 3" xfId="10951"/>
    <cellStyle name="Normal 4 29 2 3 2" xfId="28469"/>
    <cellStyle name="Normal 4 29 2 3 3" xfId="40069"/>
    <cellStyle name="Normal 4 29 2 4" xfId="16751"/>
    <cellStyle name="Normal 4 29 2 5" xfId="22669"/>
    <cellStyle name="Normal 4 29 2 6" xfId="34269"/>
    <cellStyle name="Normal 4 29 3" xfId="6713"/>
    <cellStyle name="Normal 4 29 3 2" xfId="12513"/>
    <cellStyle name="Normal 4 29 3 2 2" xfId="30031"/>
    <cellStyle name="Normal 4 29 3 2 3" xfId="41631"/>
    <cellStyle name="Normal 4 29 3 3" xfId="18313"/>
    <cellStyle name="Normal 4 29 3 4" xfId="24231"/>
    <cellStyle name="Normal 4 29 3 5" xfId="35831"/>
    <cellStyle name="Normal 4 29 4" xfId="9628"/>
    <cellStyle name="Normal 4 29 4 2" xfId="27146"/>
    <cellStyle name="Normal 4 29 4 3" xfId="38746"/>
    <cellStyle name="Normal 4 29 5" xfId="15428"/>
    <cellStyle name="Normal 4 29 6" xfId="21347"/>
    <cellStyle name="Normal 4 29 7" xfId="32946"/>
    <cellStyle name="Normal 4 3" xfId="2434"/>
    <cellStyle name="Normal 4 3 10" xfId="2617"/>
    <cellStyle name="Normal 4 3 10 2" xfId="3305"/>
    <cellStyle name="Normal 4 3 10 2 2" xfId="4669"/>
    <cellStyle name="Normal 4 3 10 2 2 2" xfId="7554"/>
    <cellStyle name="Normal 4 3 10 2 2 2 2" xfId="13354"/>
    <cellStyle name="Normal 4 3 10 2 2 2 2 2" xfId="30872"/>
    <cellStyle name="Normal 4 3 10 2 2 2 2 3" xfId="42472"/>
    <cellStyle name="Normal 4 3 10 2 2 2 3" xfId="19154"/>
    <cellStyle name="Normal 4 3 10 2 2 2 4" xfId="25072"/>
    <cellStyle name="Normal 4 3 10 2 2 2 5" xfId="36672"/>
    <cellStyle name="Normal 4 3 10 2 2 3" xfId="10469"/>
    <cellStyle name="Normal 4 3 10 2 2 3 2" xfId="27987"/>
    <cellStyle name="Normal 4 3 10 2 2 3 3" xfId="39587"/>
    <cellStyle name="Normal 4 3 10 2 2 4" xfId="16269"/>
    <cellStyle name="Normal 4 3 10 2 2 5" xfId="22187"/>
    <cellStyle name="Normal 4 3 10 2 2 6" xfId="33787"/>
    <cellStyle name="Normal 4 3 10 2 3" xfId="6231"/>
    <cellStyle name="Normal 4 3 10 2 3 2" xfId="12031"/>
    <cellStyle name="Normal 4 3 10 2 3 2 2" xfId="29549"/>
    <cellStyle name="Normal 4 3 10 2 3 2 3" xfId="41149"/>
    <cellStyle name="Normal 4 3 10 2 3 3" xfId="17831"/>
    <cellStyle name="Normal 4 3 10 2 3 4" xfId="23749"/>
    <cellStyle name="Normal 4 3 10 2 3 5" xfId="35349"/>
    <cellStyle name="Normal 4 3 10 2 4" xfId="9146"/>
    <cellStyle name="Normal 4 3 10 2 4 2" xfId="26664"/>
    <cellStyle name="Normal 4 3 10 2 4 3" xfId="38264"/>
    <cellStyle name="Normal 4 3 10 2 5" xfId="14946"/>
    <cellStyle name="Normal 4 3 10 2 6" xfId="20865"/>
    <cellStyle name="Normal 4 3 10 2 7" xfId="32464"/>
    <cellStyle name="Normal 4 3 10 3" xfId="3981"/>
    <cellStyle name="Normal 4 3 10 3 2" xfId="6866"/>
    <cellStyle name="Normal 4 3 10 3 2 2" xfId="12666"/>
    <cellStyle name="Normal 4 3 10 3 2 2 2" xfId="30184"/>
    <cellStyle name="Normal 4 3 10 3 2 2 3" xfId="41784"/>
    <cellStyle name="Normal 4 3 10 3 2 3" xfId="18466"/>
    <cellStyle name="Normal 4 3 10 3 2 4" xfId="24384"/>
    <cellStyle name="Normal 4 3 10 3 2 5" xfId="35984"/>
    <cellStyle name="Normal 4 3 10 3 3" xfId="9781"/>
    <cellStyle name="Normal 4 3 10 3 3 2" xfId="27299"/>
    <cellStyle name="Normal 4 3 10 3 3 3" xfId="38899"/>
    <cellStyle name="Normal 4 3 10 3 4" xfId="15581"/>
    <cellStyle name="Normal 4 3 10 3 5" xfId="21499"/>
    <cellStyle name="Normal 4 3 10 3 6" xfId="33099"/>
    <cellStyle name="Normal 4 3 10 4" xfId="5543"/>
    <cellStyle name="Normal 4 3 10 4 2" xfId="11343"/>
    <cellStyle name="Normal 4 3 10 4 2 2" xfId="28861"/>
    <cellStyle name="Normal 4 3 10 4 2 3" xfId="40461"/>
    <cellStyle name="Normal 4 3 10 4 3" xfId="17143"/>
    <cellStyle name="Normal 4 3 10 4 4" xfId="23061"/>
    <cellStyle name="Normal 4 3 10 4 5" xfId="34661"/>
    <cellStyle name="Normal 4 3 10 5" xfId="8458"/>
    <cellStyle name="Normal 4 3 10 5 2" xfId="25976"/>
    <cellStyle name="Normal 4 3 10 5 3" xfId="37576"/>
    <cellStyle name="Normal 4 3 10 6" xfId="14258"/>
    <cellStyle name="Normal 4 3 10 7" xfId="20177"/>
    <cellStyle name="Normal 4 3 10 8" xfId="31776"/>
    <cellStyle name="Normal 4 3 11" xfId="2677"/>
    <cellStyle name="Normal 4 3 11 2" xfId="3306"/>
    <cellStyle name="Normal 4 3 11 2 2" xfId="4670"/>
    <cellStyle name="Normal 4 3 11 2 2 2" xfId="7555"/>
    <cellStyle name="Normal 4 3 11 2 2 2 2" xfId="13355"/>
    <cellStyle name="Normal 4 3 11 2 2 2 2 2" xfId="30873"/>
    <cellStyle name="Normal 4 3 11 2 2 2 2 3" xfId="42473"/>
    <cellStyle name="Normal 4 3 11 2 2 2 3" xfId="19155"/>
    <cellStyle name="Normal 4 3 11 2 2 2 4" xfId="25073"/>
    <cellStyle name="Normal 4 3 11 2 2 2 5" xfId="36673"/>
    <cellStyle name="Normal 4 3 11 2 2 3" xfId="10470"/>
    <cellStyle name="Normal 4 3 11 2 2 3 2" xfId="27988"/>
    <cellStyle name="Normal 4 3 11 2 2 3 3" xfId="39588"/>
    <cellStyle name="Normal 4 3 11 2 2 4" xfId="16270"/>
    <cellStyle name="Normal 4 3 11 2 2 5" xfId="22188"/>
    <cellStyle name="Normal 4 3 11 2 2 6" xfId="33788"/>
    <cellStyle name="Normal 4 3 11 2 3" xfId="6232"/>
    <cellStyle name="Normal 4 3 11 2 3 2" xfId="12032"/>
    <cellStyle name="Normal 4 3 11 2 3 2 2" xfId="29550"/>
    <cellStyle name="Normal 4 3 11 2 3 2 3" xfId="41150"/>
    <cellStyle name="Normal 4 3 11 2 3 3" xfId="17832"/>
    <cellStyle name="Normal 4 3 11 2 3 4" xfId="23750"/>
    <cellStyle name="Normal 4 3 11 2 3 5" xfId="35350"/>
    <cellStyle name="Normal 4 3 11 2 4" xfId="9147"/>
    <cellStyle name="Normal 4 3 11 2 4 2" xfId="26665"/>
    <cellStyle name="Normal 4 3 11 2 4 3" xfId="38265"/>
    <cellStyle name="Normal 4 3 11 2 5" xfId="14947"/>
    <cellStyle name="Normal 4 3 11 2 6" xfId="20866"/>
    <cellStyle name="Normal 4 3 11 2 7" xfId="32465"/>
    <cellStyle name="Normal 4 3 11 3" xfId="4041"/>
    <cellStyle name="Normal 4 3 11 3 2" xfId="6926"/>
    <cellStyle name="Normal 4 3 11 3 2 2" xfId="12726"/>
    <cellStyle name="Normal 4 3 11 3 2 2 2" xfId="30244"/>
    <cellStyle name="Normal 4 3 11 3 2 2 3" xfId="41844"/>
    <cellStyle name="Normal 4 3 11 3 2 3" xfId="18526"/>
    <cellStyle name="Normal 4 3 11 3 2 4" xfId="24444"/>
    <cellStyle name="Normal 4 3 11 3 2 5" xfId="36044"/>
    <cellStyle name="Normal 4 3 11 3 3" xfId="9841"/>
    <cellStyle name="Normal 4 3 11 3 3 2" xfId="27359"/>
    <cellStyle name="Normal 4 3 11 3 3 3" xfId="38959"/>
    <cellStyle name="Normal 4 3 11 3 4" xfId="15641"/>
    <cellStyle name="Normal 4 3 11 3 5" xfId="21559"/>
    <cellStyle name="Normal 4 3 11 3 6" xfId="33159"/>
    <cellStyle name="Normal 4 3 11 4" xfId="5603"/>
    <cellStyle name="Normal 4 3 11 4 2" xfId="11403"/>
    <cellStyle name="Normal 4 3 11 4 2 2" xfId="28921"/>
    <cellStyle name="Normal 4 3 11 4 2 3" xfId="40521"/>
    <cellStyle name="Normal 4 3 11 4 3" xfId="17203"/>
    <cellStyle name="Normal 4 3 11 4 4" xfId="23121"/>
    <cellStyle name="Normal 4 3 11 4 5" xfId="34721"/>
    <cellStyle name="Normal 4 3 11 5" xfId="8518"/>
    <cellStyle name="Normal 4 3 11 5 2" xfId="26036"/>
    <cellStyle name="Normal 4 3 11 5 3" xfId="37636"/>
    <cellStyle name="Normal 4 3 11 6" xfId="14318"/>
    <cellStyle name="Normal 4 3 11 7" xfId="20237"/>
    <cellStyle name="Normal 4 3 11 8" xfId="31836"/>
    <cellStyle name="Normal 4 3 12" xfId="2737"/>
    <cellStyle name="Normal 4 3 12 2" xfId="3307"/>
    <cellStyle name="Normal 4 3 12 2 2" xfId="4671"/>
    <cellStyle name="Normal 4 3 12 2 2 2" xfId="7556"/>
    <cellStyle name="Normal 4 3 12 2 2 2 2" xfId="13356"/>
    <cellStyle name="Normal 4 3 12 2 2 2 2 2" xfId="30874"/>
    <cellStyle name="Normal 4 3 12 2 2 2 2 3" xfId="42474"/>
    <cellStyle name="Normal 4 3 12 2 2 2 3" xfId="19156"/>
    <cellStyle name="Normal 4 3 12 2 2 2 4" xfId="25074"/>
    <cellStyle name="Normal 4 3 12 2 2 2 5" xfId="36674"/>
    <cellStyle name="Normal 4 3 12 2 2 3" xfId="10471"/>
    <cellStyle name="Normal 4 3 12 2 2 3 2" xfId="27989"/>
    <cellStyle name="Normal 4 3 12 2 2 3 3" xfId="39589"/>
    <cellStyle name="Normal 4 3 12 2 2 4" xfId="16271"/>
    <cellStyle name="Normal 4 3 12 2 2 5" xfId="22189"/>
    <cellStyle name="Normal 4 3 12 2 2 6" xfId="33789"/>
    <cellStyle name="Normal 4 3 12 2 3" xfId="6233"/>
    <cellStyle name="Normal 4 3 12 2 3 2" xfId="12033"/>
    <cellStyle name="Normal 4 3 12 2 3 2 2" xfId="29551"/>
    <cellStyle name="Normal 4 3 12 2 3 2 3" xfId="41151"/>
    <cellStyle name="Normal 4 3 12 2 3 3" xfId="17833"/>
    <cellStyle name="Normal 4 3 12 2 3 4" xfId="23751"/>
    <cellStyle name="Normal 4 3 12 2 3 5" xfId="35351"/>
    <cellStyle name="Normal 4 3 12 2 4" xfId="9148"/>
    <cellStyle name="Normal 4 3 12 2 4 2" xfId="26666"/>
    <cellStyle name="Normal 4 3 12 2 4 3" xfId="38266"/>
    <cellStyle name="Normal 4 3 12 2 5" xfId="14948"/>
    <cellStyle name="Normal 4 3 12 2 6" xfId="20867"/>
    <cellStyle name="Normal 4 3 12 2 7" xfId="32466"/>
    <cellStyle name="Normal 4 3 12 3" xfId="4101"/>
    <cellStyle name="Normal 4 3 12 3 2" xfId="6986"/>
    <cellStyle name="Normal 4 3 12 3 2 2" xfId="12786"/>
    <cellStyle name="Normal 4 3 12 3 2 2 2" xfId="30304"/>
    <cellStyle name="Normal 4 3 12 3 2 2 3" xfId="41904"/>
    <cellStyle name="Normal 4 3 12 3 2 3" xfId="18586"/>
    <cellStyle name="Normal 4 3 12 3 2 4" xfId="24504"/>
    <cellStyle name="Normal 4 3 12 3 2 5" xfId="36104"/>
    <cellStyle name="Normal 4 3 12 3 3" xfId="9901"/>
    <cellStyle name="Normal 4 3 12 3 3 2" xfId="27419"/>
    <cellStyle name="Normal 4 3 12 3 3 3" xfId="39019"/>
    <cellStyle name="Normal 4 3 12 3 4" xfId="15701"/>
    <cellStyle name="Normal 4 3 12 3 5" xfId="21619"/>
    <cellStyle name="Normal 4 3 12 3 6" xfId="33219"/>
    <cellStyle name="Normal 4 3 12 4" xfId="5663"/>
    <cellStyle name="Normal 4 3 12 4 2" xfId="11463"/>
    <cellStyle name="Normal 4 3 12 4 2 2" xfId="28981"/>
    <cellStyle name="Normal 4 3 12 4 2 3" xfId="40581"/>
    <cellStyle name="Normal 4 3 12 4 3" xfId="17263"/>
    <cellStyle name="Normal 4 3 12 4 4" xfId="23181"/>
    <cellStyle name="Normal 4 3 12 4 5" xfId="34781"/>
    <cellStyle name="Normal 4 3 12 5" xfId="8578"/>
    <cellStyle name="Normal 4 3 12 5 2" xfId="26096"/>
    <cellStyle name="Normal 4 3 12 5 3" xfId="37696"/>
    <cellStyle name="Normal 4 3 12 6" xfId="14378"/>
    <cellStyle name="Normal 4 3 12 7" xfId="20297"/>
    <cellStyle name="Normal 4 3 12 8" xfId="31896"/>
    <cellStyle name="Normal 4 3 13" xfId="2797"/>
    <cellStyle name="Normal 4 3 13 2" xfId="3308"/>
    <cellStyle name="Normal 4 3 13 2 2" xfId="4672"/>
    <cellStyle name="Normal 4 3 13 2 2 2" xfId="7557"/>
    <cellStyle name="Normal 4 3 13 2 2 2 2" xfId="13357"/>
    <cellStyle name="Normal 4 3 13 2 2 2 2 2" xfId="30875"/>
    <cellStyle name="Normal 4 3 13 2 2 2 2 3" xfId="42475"/>
    <cellStyle name="Normal 4 3 13 2 2 2 3" xfId="19157"/>
    <cellStyle name="Normal 4 3 13 2 2 2 4" xfId="25075"/>
    <cellStyle name="Normal 4 3 13 2 2 2 5" xfId="36675"/>
    <cellStyle name="Normal 4 3 13 2 2 3" xfId="10472"/>
    <cellStyle name="Normal 4 3 13 2 2 3 2" xfId="27990"/>
    <cellStyle name="Normal 4 3 13 2 2 3 3" xfId="39590"/>
    <cellStyle name="Normal 4 3 13 2 2 4" xfId="16272"/>
    <cellStyle name="Normal 4 3 13 2 2 5" xfId="22190"/>
    <cellStyle name="Normal 4 3 13 2 2 6" xfId="33790"/>
    <cellStyle name="Normal 4 3 13 2 3" xfId="6234"/>
    <cellStyle name="Normal 4 3 13 2 3 2" xfId="12034"/>
    <cellStyle name="Normal 4 3 13 2 3 2 2" xfId="29552"/>
    <cellStyle name="Normal 4 3 13 2 3 2 3" xfId="41152"/>
    <cellStyle name="Normal 4 3 13 2 3 3" xfId="17834"/>
    <cellStyle name="Normal 4 3 13 2 3 4" xfId="23752"/>
    <cellStyle name="Normal 4 3 13 2 3 5" xfId="35352"/>
    <cellStyle name="Normal 4 3 13 2 4" xfId="9149"/>
    <cellStyle name="Normal 4 3 13 2 4 2" xfId="26667"/>
    <cellStyle name="Normal 4 3 13 2 4 3" xfId="38267"/>
    <cellStyle name="Normal 4 3 13 2 5" xfId="14949"/>
    <cellStyle name="Normal 4 3 13 2 6" xfId="20868"/>
    <cellStyle name="Normal 4 3 13 2 7" xfId="32467"/>
    <cellStyle name="Normal 4 3 13 3" xfId="4161"/>
    <cellStyle name="Normal 4 3 13 3 2" xfId="7046"/>
    <cellStyle name="Normal 4 3 13 3 2 2" xfId="12846"/>
    <cellStyle name="Normal 4 3 13 3 2 2 2" xfId="30364"/>
    <cellStyle name="Normal 4 3 13 3 2 2 3" xfId="41964"/>
    <cellStyle name="Normal 4 3 13 3 2 3" xfId="18646"/>
    <cellStyle name="Normal 4 3 13 3 2 4" xfId="24564"/>
    <cellStyle name="Normal 4 3 13 3 2 5" xfId="36164"/>
    <cellStyle name="Normal 4 3 13 3 3" xfId="9961"/>
    <cellStyle name="Normal 4 3 13 3 3 2" xfId="27479"/>
    <cellStyle name="Normal 4 3 13 3 3 3" xfId="39079"/>
    <cellStyle name="Normal 4 3 13 3 4" xfId="15761"/>
    <cellStyle name="Normal 4 3 13 3 5" xfId="21679"/>
    <cellStyle name="Normal 4 3 13 3 6" xfId="33279"/>
    <cellStyle name="Normal 4 3 13 4" xfId="5723"/>
    <cellStyle name="Normal 4 3 13 4 2" xfId="11523"/>
    <cellStyle name="Normal 4 3 13 4 2 2" xfId="29041"/>
    <cellStyle name="Normal 4 3 13 4 2 3" xfId="40641"/>
    <cellStyle name="Normal 4 3 13 4 3" xfId="17323"/>
    <cellStyle name="Normal 4 3 13 4 4" xfId="23241"/>
    <cellStyle name="Normal 4 3 13 4 5" xfId="34841"/>
    <cellStyle name="Normal 4 3 13 5" xfId="8638"/>
    <cellStyle name="Normal 4 3 13 5 2" xfId="26156"/>
    <cellStyle name="Normal 4 3 13 5 3" xfId="37756"/>
    <cellStyle name="Normal 4 3 13 6" xfId="14438"/>
    <cellStyle name="Normal 4 3 13 7" xfId="20357"/>
    <cellStyle name="Normal 4 3 13 8" xfId="31956"/>
    <cellStyle name="Normal 4 3 14" xfId="2857"/>
    <cellStyle name="Normal 4 3 14 2" xfId="3309"/>
    <cellStyle name="Normal 4 3 14 2 2" xfId="4673"/>
    <cellStyle name="Normal 4 3 14 2 2 2" xfId="7558"/>
    <cellStyle name="Normal 4 3 14 2 2 2 2" xfId="13358"/>
    <cellStyle name="Normal 4 3 14 2 2 2 2 2" xfId="30876"/>
    <cellStyle name="Normal 4 3 14 2 2 2 2 3" xfId="42476"/>
    <cellStyle name="Normal 4 3 14 2 2 2 3" xfId="19158"/>
    <cellStyle name="Normal 4 3 14 2 2 2 4" xfId="25076"/>
    <cellStyle name="Normal 4 3 14 2 2 2 5" xfId="36676"/>
    <cellStyle name="Normal 4 3 14 2 2 3" xfId="10473"/>
    <cellStyle name="Normal 4 3 14 2 2 3 2" xfId="27991"/>
    <cellStyle name="Normal 4 3 14 2 2 3 3" xfId="39591"/>
    <cellStyle name="Normal 4 3 14 2 2 4" xfId="16273"/>
    <cellStyle name="Normal 4 3 14 2 2 5" xfId="22191"/>
    <cellStyle name="Normal 4 3 14 2 2 6" xfId="33791"/>
    <cellStyle name="Normal 4 3 14 2 3" xfId="6235"/>
    <cellStyle name="Normal 4 3 14 2 3 2" xfId="12035"/>
    <cellStyle name="Normal 4 3 14 2 3 2 2" xfId="29553"/>
    <cellStyle name="Normal 4 3 14 2 3 2 3" xfId="41153"/>
    <cellStyle name="Normal 4 3 14 2 3 3" xfId="17835"/>
    <cellStyle name="Normal 4 3 14 2 3 4" xfId="23753"/>
    <cellStyle name="Normal 4 3 14 2 3 5" xfId="35353"/>
    <cellStyle name="Normal 4 3 14 2 4" xfId="9150"/>
    <cellStyle name="Normal 4 3 14 2 4 2" xfId="26668"/>
    <cellStyle name="Normal 4 3 14 2 4 3" xfId="38268"/>
    <cellStyle name="Normal 4 3 14 2 5" xfId="14950"/>
    <cellStyle name="Normal 4 3 14 2 6" xfId="20869"/>
    <cellStyle name="Normal 4 3 14 2 7" xfId="32468"/>
    <cellStyle name="Normal 4 3 14 3" xfId="4221"/>
    <cellStyle name="Normal 4 3 14 3 2" xfId="7106"/>
    <cellStyle name="Normal 4 3 14 3 2 2" xfId="12906"/>
    <cellStyle name="Normal 4 3 14 3 2 2 2" xfId="30424"/>
    <cellStyle name="Normal 4 3 14 3 2 2 3" xfId="42024"/>
    <cellStyle name="Normal 4 3 14 3 2 3" xfId="18706"/>
    <cellStyle name="Normal 4 3 14 3 2 4" xfId="24624"/>
    <cellStyle name="Normal 4 3 14 3 2 5" xfId="36224"/>
    <cellStyle name="Normal 4 3 14 3 3" xfId="10021"/>
    <cellStyle name="Normal 4 3 14 3 3 2" xfId="27539"/>
    <cellStyle name="Normal 4 3 14 3 3 3" xfId="39139"/>
    <cellStyle name="Normal 4 3 14 3 4" xfId="15821"/>
    <cellStyle name="Normal 4 3 14 3 5" xfId="21739"/>
    <cellStyle name="Normal 4 3 14 3 6" xfId="33339"/>
    <cellStyle name="Normal 4 3 14 4" xfId="5783"/>
    <cellStyle name="Normal 4 3 14 4 2" xfId="11583"/>
    <cellStyle name="Normal 4 3 14 4 2 2" xfId="29101"/>
    <cellStyle name="Normal 4 3 14 4 2 3" xfId="40701"/>
    <cellStyle name="Normal 4 3 14 4 3" xfId="17383"/>
    <cellStyle name="Normal 4 3 14 4 4" xfId="23301"/>
    <cellStyle name="Normal 4 3 14 4 5" xfId="34901"/>
    <cellStyle name="Normal 4 3 14 5" xfId="8698"/>
    <cellStyle name="Normal 4 3 14 5 2" xfId="26216"/>
    <cellStyle name="Normal 4 3 14 5 3" xfId="37816"/>
    <cellStyle name="Normal 4 3 14 6" xfId="14498"/>
    <cellStyle name="Normal 4 3 14 7" xfId="20417"/>
    <cellStyle name="Normal 4 3 14 8" xfId="32016"/>
    <cellStyle name="Normal 4 3 15" xfId="2917"/>
    <cellStyle name="Normal 4 3 15 2" xfId="3310"/>
    <cellStyle name="Normal 4 3 15 2 2" xfId="4674"/>
    <cellStyle name="Normal 4 3 15 2 2 2" xfId="7559"/>
    <cellStyle name="Normal 4 3 15 2 2 2 2" xfId="13359"/>
    <cellStyle name="Normal 4 3 15 2 2 2 2 2" xfId="30877"/>
    <cellStyle name="Normal 4 3 15 2 2 2 2 3" xfId="42477"/>
    <cellStyle name="Normal 4 3 15 2 2 2 3" xfId="19159"/>
    <cellStyle name="Normal 4 3 15 2 2 2 4" xfId="25077"/>
    <cellStyle name="Normal 4 3 15 2 2 2 5" xfId="36677"/>
    <cellStyle name="Normal 4 3 15 2 2 3" xfId="10474"/>
    <cellStyle name="Normal 4 3 15 2 2 3 2" xfId="27992"/>
    <cellStyle name="Normal 4 3 15 2 2 3 3" xfId="39592"/>
    <cellStyle name="Normal 4 3 15 2 2 4" xfId="16274"/>
    <cellStyle name="Normal 4 3 15 2 2 5" xfId="22192"/>
    <cellStyle name="Normal 4 3 15 2 2 6" xfId="33792"/>
    <cellStyle name="Normal 4 3 15 2 3" xfId="6236"/>
    <cellStyle name="Normal 4 3 15 2 3 2" xfId="12036"/>
    <cellStyle name="Normal 4 3 15 2 3 2 2" xfId="29554"/>
    <cellStyle name="Normal 4 3 15 2 3 2 3" xfId="41154"/>
    <cellStyle name="Normal 4 3 15 2 3 3" xfId="17836"/>
    <cellStyle name="Normal 4 3 15 2 3 4" xfId="23754"/>
    <cellStyle name="Normal 4 3 15 2 3 5" xfId="35354"/>
    <cellStyle name="Normal 4 3 15 2 4" xfId="9151"/>
    <cellStyle name="Normal 4 3 15 2 4 2" xfId="26669"/>
    <cellStyle name="Normal 4 3 15 2 4 3" xfId="38269"/>
    <cellStyle name="Normal 4 3 15 2 5" xfId="14951"/>
    <cellStyle name="Normal 4 3 15 2 6" xfId="20870"/>
    <cellStyle name="Normal 4 3 15 2 7" xfId="32469"/>
    <cellStyle name="Normal 4 3 15 3" xfId="4281"/>
    <cellStyle name="Normal 4 3 15 3 2" xfId="7166"/>
    <cellStyle name="Normal 4 3 15 3 2 2" xfId="12966"/>
    <cellStyle name="Normal 4 3 15 3 2 2 2" xfId="30484"/>
    <cellStyle name="Normal 4 3 15 3 2 2 3" xfId="42084"/>
    <cellStyle name="Normal 4 3 15 3 2 3" xfId="18766"/>
    <cellStyle name="Normal 4 3 15 3 2 4" xfId="24684"/>
    <cellStyle name="Normal 4 3 15 3 2 5" xfId="36284"/>
    <cellStyle name="Normal 4 3 15 3 3" xfId="10081"/>
    <cellStyle name="Normal 4 3 15 3 3 2" xfId="27599"/>
    <cellStyle name="Normal 4 3 15 3 3 3" xfId="39199"/>
    <cellStyle name="Normal 4 3 15 3 4" xfId="15881"/>
    <cellStyle name="Normal 4 3 15 3 5" xfId="21799"/>
    <cellStyle name="Normal 4 3 15 3 6" xfId="33399"/>
    <cellStyle name="Normal 4 3 15 4" xfId="5843"/>
    <cellStyle name="Normal 4 3 15 4 2" xfId="11643"/>
    <cellStyle name="Normal 4 3 15 4 2 2" xfId="29161"/>
    <cellStyle name="Normal 4 3 15 4 2 3" xfId="40761"/>
    <cellStyle name="Normal 4 3 15 4 3" xfId="17443"/>
    <cellStyle name="Normal 4 3 15 4 4" xfId="23361"/>
    <cellStyle name="Normal 4 3 15 4 5" xfId="34961"/>
    <cellStyle name="Normal 4 3 15 5" xfId="8758"/>
    <cellStyle name="Normal 4 3 15 5 2" xfId="26276"/>
    <cellStyle name="Normal 4 3 15 5 3" xfId="37876"/>
    <cellStyle name="Normal 4 3 15 6" xfId="14558"/>
    <cellStyle name="Normal 4 3 15 7" xfId="20477"/>
    <cellStyle name="Normal 4 3 15 8" xfId="32076"/>
    <cellStyle name="Normal 4 3 16" xfId="2977"/>
    <cellStyle name="Normal 4 3 16 2" xfId="3311"/>
    <cellStyle name="Normal 4 3 16 2 2" xfId="4675"/>
    <cellStyle name="Normal 4 3 16 2 2 2" xfId="7560"/>
    <cellStyle name="Normal 4 3 16 2 2 2 2" xfId="13360"/>
    <cellStyle name="Normal 4 3 16 2 2 2 2 2" xfId="30878"/>
    <cellStyle name="Normal 4 3 16 2 2 2 2 3" xfId="42478"/>
    <cellStyle name="Normal 4 3 16 2 2 2 3" xfId="19160"/>
    <cellStyle name="Normal 4 3 16 2 2 2 4" xfId="25078"/>
    <cellStyle name="Normal 4 3 16 2 2 2 5" xfId="36678"/>
    <cellStyle name="Normal 4 3 16 2 2 3" xfId="10475"/>
    <cellStyle name="Normal 4 3 16 2 2 3 2" xfId="27993"/>
    <cellStyle name="Normal 4 3 16 2 2 3 3" xfId="39593"/>
    <cellStyle name="Normal 4 3 16 2 2 4" xfId="16275"/>
    <cellStyle name="Normal 4 3 16 2 2 5" xfId="22193"/>
    <cellStyle name="Normal 4 3 16 2 2 6" xfId="33793"/>
    <cellStyle name="Normal 4 3 16 2 3" xfId="6237"/>
    <cellStyle name="Normal 4 3 16 2 3 2" xfId="12037"/>
    <cellStyle name="Normal 4 3 16 2 3 2 2" xfId="29555"/>
    <cellStyle name="Normal 4 3 16 2 3 2 3" xfId="41155"/>
    <cellStyle name="Normal 4 3 16 2 3 3" xfId="17837"/>
    <cellStyle name="Normal 4 3 16 2 3 4" xfId="23755"/>
    <cellStyle name="Normal 4 3 16 2 3 5" xfId="35355"/>
    <cellStyle name="Normal 4 3 16 2 4" xfId="9152"/>
    <cellStyle name="Normal 4 3 16 2 4 2" xfId="26670"/>
    <cellStyle name="Normal 4 3 16 2 4 3" xfId="38270"/>
    <cellStyle name="Normal 4 3 16 2 5" xfId="14952"/>
    <cellStyle name="Normal 4 3 16 2 6" xfId="20871"/>
    <cellStyle name="Normal 4 3 16 2 7" xfId="32470"/>
    <cellStyle name="Normal 4 3 16 3" xfId="4341"/>
    <cellStyle name="Normal 4 3 16 3 2" xfId="7226"/>
    <cellStyle name="Normal 4 3 16 3 2 2" xfId="13026"/>
    <cellStyle name="Normal 4 3 16 3 2 2 2" xfId="30544"/>
    <cellStyle name="Normal 4 3 16 3 2 2 3" xfId="42144"/>
    <cellStyle name="Normal 4 3 16 3 2 3" xfId="18826"/>
    <cellStyle name="Normal 4 3 16 3 2 4" xfId="24744"/>
    <cellStyle name="Normal 4 3 16 3 2 5" xfId="36344"/>
    <cellStyle name="Normal 4 3 16 3 3" xfId="10141"/>
    <cellStyle name="Normal 4 3 16 3 3 2" xfId="27659"/>
    <cellStyle name="Normal 4 3 16 3 3 3" xfId="39259"/>
    <cellStyle name="Normal 4 3 16 3 4" xfId="15941"/>
    <cellStyle name="Normal 4 3 16 3 5" xfId="21859"/>
    <cellStyle name="Normal 4 3 16 3 6" xfId="33459"/>
    <cellStyle name="Normal 4 3 16 4" xfId="5903"/>
    <cellStyle name="Normal 4 3 16 4 2" xfId="11703"/>
    <cellStyle name="Normal 4 3 16 4 2 2" xfId="29221"/>
    <cellStyle name="Normal 4 3 16 4 2 3" xfId="40821"/>
    <cellStyle name="Normal 4 3 16 4 3" xfId="17503"/>
    <cellStyle name="Normal 4 3 16 4 4" xfId="23421"/>
    <cellStyle name="Normal 4 3 16 4 5" xfId="35021"/>
    <cellStyle name="Normal 4 3 16 5" xfId="8818"/>
    <cellStyle name="Normal 4 3 16 5 2" xfId="26336"/>
    <cellStyle name="Normal 4 3 16 5 3" xfId="37936"/>
    <cellStyle name="Normal 4 3 16 6" xfId="14618"/>
    <cellStyle name="Normal 4 3 16 7" xfId="20537"/>
    <cellStyle name="Normal 4 3 16 8" xfId="32136"/>
    <cellStyle name="Normal 4 3 17" xfId="3007"/>
    <cellStyle name="Normal 4 3 17 2" xfId="3312"/>
    <cellStyle name="Normal 4 3 17 2 2" xfId="4676"/>
    <cellStyle name="Normal 4 3 17 2 2 2" xfId="7561"/>
    <cellStyle name="Normal 4 3 17 2 2 2 2" xfId="13361"/>
    <cellStyle name="Normal 4 3 17 2 2 2 2 2" xfId="30879"/>
    <cellStyle name="Normal 4 3 17 2 2 2 2 3" xfId="42479"/>
    <cellStyle name="Normal 4 3 17 2 2 2 3" xfId="19161"/>
    <cellStyle name="Normal 4 3 17 2 2 2 4" xfId="25079"/>
    <cellStyle name="Normal 4 3 17 2 2 2 5" xfId="36679"/>
    <cellStyle name="Normal 4 3 17 2 2 3" xfId="10476"/>
    <cellStyle name="Normal 4 3 17 2 2 3 2" xfId="27994"/>
    <cellStyle name="Normal 4 3 17 2 2 3 3" xfId="39594"/>
    <cellStyle name="Normal 4 3 17 2 2 4" xfId="16276"/>
    <cellStyle name="Normal 4 3 17 2 2 5" xfId="22194"/>
    <cellStyle name="Normal 4 3 17 2 2 6" xfId="33794"/>
    <cellStyle name="Normal 4 3 17 2 3" xfId="6238"/>
    <cellStyle name="Normal 4 3 17 2 3 2" xfId="12038"/>
    <cellStyle name="Normal 4 3 17 2 3 2 2" xfId="29556"/>
    <cellStyle name="Normal 4 3 17 2 3 2 3" xfId="41156"/>
    <cellStyle name="Normal 4 3 17 2 3 3" xfId="17838"/>
    <cellStyle name="Normal 4 3 17 2 3 4" xfId="23756"/>
    <cellStyle name="Normal 4 3 17 2 3 5" xfId="35356"/>
    <cellStyle name="Normal 4 3 17 2 4" xfId="9153"/>
    <cellStyle name="Normal 4 3 17 2 4 2" xfId="26671"/>
    <cellStyle name="Normal 4 3 17 2 4 3" xfId="38271"/>
    <cellStyle name="Normal 4 3 17 2 5" xfId="14953"/>
    <cellStyle name="Normal 4 3 17 2 6" xfId="20872"/>
    <cellStyle name="Normal 4 3 17 2 7" xfId="32471"/>
    <cellStyle name="Normal 4 3 17 3" xfId="4371"/>
    <cellStyle name="Normal 4 3 17 3 2" xfId="7256"/>
    <cellStyle name="Normal 4 3 17 3 2 2" xfId="13056"/>
    <cellStyle name="Normal 4 3 17 3 2 2 2" xfId="30574"/>
    <cellStyle name="Normal 4 3 17 3 2 2 3" xfId="42174"/>
    <cellStyle name="Normal 4 3 17 3 2 3" xfId="18856"/>
    <cellStyle name="Normal 4 3 17 3 2 4" xfId="24774"/>
    <cellStyle name="Normal 4 3 17 3 2 5" xfId="36374"/>
    <cellStyle name="Normal 4 3 17 3 3" xfId="10171"/>
    <cellStyle name="Normal 4 3 17 3 3 2" xfId="27689"/>
    <cellStyle name="Normal 4 3 17 3 3 3" xfId="39289"/>
    <cellStyle name="Normal 4 3 17 3 4" xfId="15971"/>
    <cellStyle name="Normal 4 3 17 3 5" xfId="21889"/>
    <cellStyle name="Normal 4 3 17 3 6" xfId="33489"/>
    <cellStyle name="Normal 4 3 17 4" xfId="5933"/>
    <cellStyle name="Normal 4 3 17 4 2" xfId="11733"/>
    <cellStyle name="Normal 4 3 17 4 2 2" xfId="29251"/>
    <cellStyle name="Normal 4 3 17 4 2 3" xfId="40851"/>
    <cellStyle name="Normal 4 3 17 4 3" xfId="17533"/>
    <cellStyle name="Normal 4 3 17 4 4" xfId="23451"/>
    <cellStyle name="Normal 4 3 17 4 5" xfId="35051"/>
    <cellStyle name="Normal 4 3 17 5" xfId="8848"/>
    <cellStyle name="Normal 4 3 17 5 2" xfId="26366"/>
    <cellStyle name="Normal 4 3 17 5 3" xfId="37966"/>
    <cellStyle name="Normal 4 3 17 6" xfId="14648"/>
    <cellStyle name="Normal 4 3 17 7" xfId="20567"/>
    <cellStyle name="Normal 4 3 17 8" xfId="32166"/>
    <cellStyle name="Normal 4 3 18" xfId="3037"/>
    <cellStyle name="Normal 4 3 18 2" xfId="3313"/>
    <cellStyle name="Normal 4 3 18 2 2" xfId="4677"/>
    <cellStyle name="Normal 4 3 18 2 2 2" xfId="7562"/>
    <cellStyle name="Normal 4 3 18 2 2 2 2" xfId="13362"/>
    <cellStyle name="Normal 4 3 18 2 2 2 2 2" xfId="30880"/>
    <cellStyle name="Normal 4 3 18 2 2 2 2 3" xfId="42480"/>
    <cellStyle name="Normal 4 3 18 2 2 2 3" xfId="19162"/>
    <cellStyle name="Normal 4 3 18 2 2 2 4" xfId="25080"/>
    <cellStyle name="Normal 4 3 18 2 2 2 5" xfId="36680"/>
    <cellStyle name="Normal 4 3 18 2 2 3" xfId="10477"/>
    <cellStyle name="Normal 4 3 18 2 2 3 2" xfId="27995"/>
    <cellStyle name="Normal 4 3 18 2 2 3 3" xfId="39595"/>
    <cellStyle name="Normal 4 3 18 2 2 4" xfId="16277"/>
    <cellStyle name="Normal 4 3 18 2 2 5" xfId="22195"/>
    <cellStyle name="Normal 4 3 18 2 2 6" xfId="33795"/>
    <cellStyle name="Normal 4 3 18 2 3" xfId="6239"/>
    <cellStyle name="Normal 4 3 18 2 3 2" xfId="12039"/>
    <cellStyle name="Normal 4 3 18 2 3 2 2" xfId="29557"/>
    <cellStyle name="Normal 4 3 18 2 3 2 3" xfId="41157"/>
    <cellStyle name="Normal 4 3 18 2 3 3" xfId="17839"/>
    <cellStyle name="Normal 4 3 18 2 3 4" xfId="23757"/>
    <cellStyle name="Normal 4 3 18 2 3 5" xfId="35357"/>
    <cellStyle name="Normal 4 3 18 2 4" xfId="9154"/>
    <cellStyle name="Normal 4 3 18 2 4 2" xfId="26672"/>
    <cellStyle name="Normal 4 3 18 2 4 3" xfId="38272"/>
    <cellStyle name="Normal 4 3 18 2 5" xfId="14954"/>
    <cellStyle name="Normal 4 3 18 2 6" xfId="20873"/>
    <cellStyle name="Normal 4 3 18 2 7" xfId="32472"/>
    <cellStyle name="Normal 4 3 18 3" xfId="4401"/>
    <cellStyle name="Normal 4 3 18 3 2" xfId="7286"/>
    <cellStyle name="Normal 4 3 18 3 2 2" xfId="13086"/>
    <cellStyle name="Normal 4 3 18 3 2 2 2" xfId="30604"/>
    <cellStyle name="Normal 4 3 18 3 2 2 3" xfId="42204"/>
    <cellStyle name="Normal 4 3 18 3 2 3" xfId="18886"/>
    <cellStyle name="Normal 4 3 18 3 2 4" xfId="24804"/>
    <cellStyle name="Normal 4 3 18 3 2 5" xfId="36404"/>
    <cellStyle name="Normal 4 3 18 3 3" xfId="10201"/>
    <cellStyle name="Normal 4 3 18 3 3 2" xfId="27719"/>
    <cellStyle name="Normal 4 3 18 3 3 3" xfId="39319"/>
    <cellStyle name="Normal 4 3 18 3 4" xfId="16001"/>
    <cellStyle name="Normal 4 3 18 3 5" xfId="21919"/>
    <cellStyle name="Normal 4 3 18 3 6" xfId="33519"/>
    <cellStyle name="Normal 4 3 18 4" xfId="5963"/>
    <cellStyle name="Normal 4 3 18 4 2" xfId="11763"/>
    <cellStyle name="Normal 4 3 18 4 2 2" xfId="29281"/>
    <cellStyle name="Normal 4 3 18 4 2 3" xfId="40881"/>
    <cellStyle name="Normal 4 3 18 4 3" xfId="17563"/>
    <cellStyle name="Normal 4 3 18 4 4" xfId="23481"/>
    <cellStyle name="Normal 4 3 18 4 5" xfId="35081"/>
    <cellStyle name="Normal 4 3 18 5" xfId="8878"/>
    <cellStyle name="Normal 4 3 18 5 2" xfId="26396"/>
    <cellStyle name="Normal 4 3 18 5 3" xfId="37996"/>
    <cellStyle name="Normal 4 3 18 6" xfId="14678"/>
    <cellStyle name="Normal 4 3 18 7" xfId="20597"/>
    <cellStyle name="Normal 4 3 18 8" xfId="32196"/>
    <cellStyle name="Normal 4 3 19" xfId="3097"/>
    <cellStyle name="Normal 4 3 19 2" xfId="3314"/>
    <cellStyle name="Normal 4 3 19 2 2" xfId="4678"/>
    <cellStyle name="Normal 4 3 19 2 2 2" xfId="7563"/>
    <cellStyle name="Normal 4 3 19 2 2 2 2" xfId="13363"/>
    <cellStyle name="Normal 4 3 19 2 2 2 2 2" xfId="30881"/>
    <cellStyle name="Normal 4 3 19 2 2 2 2 3" xfId="42481"/>
    <cellStyle name="Normal 4 3 19 2 2 2 3" xfId="19163"/>
    <cellStyle name="Normal 4 3 19 2 2 2 4" xfId="25081"/>
    <cellStyle name="Normal 4 3 19 2 2 2 5" xfId="36681"/>
    <cellStyle name="Normal 4 3 19 2 2 3" xfId="10478"/>
    <cellStyle name="Normal 4 3 19 2 2 3 2" xfId="27996"/>
    <cellStyle name="Normal 4 3 19 2 2 3 3" xfId="39596"/>
    <cellStyle name="Normal 4 3 19 2 2 4" xfId="16278"/>
    <cellStyle name="Normal 4 3 19 2 2 5" xfId="22196"/>
    <cellStyle name="Normal 4 3 19 2 2 6" xfId="33796"/>
    <cellStyle name="Normal 4 3 19 2 3" xfId="6240"/>
    <cellStyle name="Normal 4 3 19 2 3 2" xfId="12040"/>
    <cellStyle name="Normal 4 3 19 2 3 2 2" xfId="29558"/>
    <cellStyle name="Normal 4 3 19 2 3 2 3" xfId="41158"/>
    <cellStyle name="Normal 4 3 19 2 3 3" xfId="17840"/>
    <cellStyle name="Normal 4 3 19 2 3 4" xfId="23758"/>
    <cellStyle name="Normal 4 3 19 2 3 5" xfId="35358"/>
    <cellStyle name="Normal 4 3 19 2 4" xfId="9155"/>
    <cellStyle name="Normal 4 3 19 2 4 2" xfId="26673"/>
    <cellStyle name="Normal 4 3 19 2 4 3" xfId="38273"/>
    <cellStyle name="Normal 4 3 19 2 5" xfId="14955"/>
    <cellStyle name="Normal 4 3 19 2 6" xfId="20874"/>
    <cellStyle name="Normal 4 3 19 2 7" xfId="32473"/>
    <cellStyle name="Normal 4 3 19 3" xfId="4461"/>
    <cellStyle name="Normal 4 3 19 3 2" xfId="7346"/>
    <cellStyle name="Normal 4 3 19 3 2 2" xfId="13146"/>
    <cellStyle name="Normal 4 3 19 3 2 2 2" xfId="30664"/>
    <cellStyle name="Normal 4 3 19 3 2 2 3" xfId="42264"/>
    <cellStyle name="Normal 4 3 19 3 2 3" xfId="18946"/>
    <cellStyle name="Normal 4 3 19 3 2 4" xfId="24864"/>
    <cellStyle name="Normal 4 3 19 3 2 5" xfId="36464"/>
    <cellStyle name="Normal 4 3 19 3 3" xfId="10261"/>
    <cellStyle name="Normal 4 3 19 3 3 2" xfId="27779"/>
    <cellStyle name="Normal 4 3 19 3 3 3" xfId="39379"/>
    <cellStyle name="Normal 4 3 19 3 4" xfId="16061"/>
    <cellStyle name="Normal 4 3 19 3 5" xfId="21979"/>
    <cellStyle name="Normal 4 3 19 3 6" xfId="33579"/>
    <cellStyle name="Normal 4 3 19 4" xfId="6023"/>
    <cellStyle name="Normal 4 3 19 4 2" xfId="11823"/>
    <cellStyle name="Normal 4 3 19 4 2 2" xfId="29341"/>
    <cellStyle name="Normal 4 3 19 4 2 3" xfId="40941"/>
    <cellStyle name="Normal 4 3 19 4 3" xfId="17623"/>
    <cellStyle name="Normal 4 3 19 4 4" xfId="23541"/>
    <cellStyle name="Normal 4 3 19 4 5" xfId="35141"/>
    <cellStyle name="Normal 4 3 19 5" xfId="8938"/>
    <cellStyle name="Normal 4 3 19 5 2" xfId="26456"/>
    <cellStyle name="Normal 4 3 19 5 3" xfId="38056"/>
    <cellStyle name="Normal 4 3 19 6" xfId="14738"/>
    <cellStyle name="Normal 4 3 19 7" xfId="20657"/>
    <cellStyle name="Normal 4 3 19 8" xfId="32256"/>
    <cellStyle name="Normal 4 3 2" xfId="2454"/>
    <cellStyle name="Normal 4 3 2 10" xfId="2925"/>
    <cellStyle name="Normal 4 3 2 10 2" xfId="3316"/>
    <cellStyle name="Normal 4 3 2 10 2 2" xfId="4680"/>
    <cellStyle name="Normal 4 3 2 10 2 2 2" xfId="7565"/>
    <cellStyle name="Normal 4 3 2 10 2 2 2 2" xfId="13365"/>
    <cellStyle name="Normal 4 3 2 10 2 2 2 2 2" xfId="30883"/>
    <cellStyle name="Normal 4 3 2 10 2 2 2 2 3" xfId="42483"/>
    <cellStyle name="Normal 4 3 2 10 2 2 2 3" xfId="19165"/>
    <cellStyle name="Normal 4 3 2 10 2 2 2 4" xfId="25083"/>
    <cellStyle name="Normal 4 3 2 10 2 2 2 5" xfId="36683"/>
    <cellStyle name="Normal 4 3 2 10 2 2 3" xfId="10480"/>
    <cellStyle name="Normal 4 3 2 10 2 2 3 2" xfId="27998"/>
    <cellStyle name="Normal 4 3 2 10 2 2 3 3" xfId="39598"/>
    <cellStyle name="Normal 4 3 2 10 2 2 4" xfId="16280"/>
    <cellStyle name="Normal 4 3 2 10 2 2 5" xfId="22198"/>
    <cellStyle name="Normal 4 3 2 10 2 2 6" xfId="33798"/>
    <cellStyle name="Normal 4 3 2 10 2 3" xfId="6242"/>
    <cellStyle name="Normal 4 3 2 10 2 3 2" xfId="12042"/>
    <cellStyle name="Normal 4 3 2 10 2 3 2 2" xfId="29560"/>
    <cellStyle name="Normal 4 3 2 10 2 3 2 3" xfId="41160"/>
    <cellStyle name="Normal 4 3 2 10 2 3 3" xfId="17842"/>
    <cellStyle name="Normal 4 3 2 10 2 3 4" xfId="23760"/>
    <cellStyle name="Normal 4 3 2 10 2 3 5" xfId="35360"/>
    <cellStyle name="Normal 4 3 2 10 2 4" xfId="9157"/>
    <cellStyle name="Normal 4 3 2 10 2 4 2" xfId="26675"/>
    <cellStyle name="Normal 4 3 2 10 2 4 3" xfId="38275"/>
    <cellStyle name="Normal 4 3 2 10 2 5" xfId="14957"/>
    <cellStyle name="Normal 4 3 2 10 2 6" xfId="20876"/>
    <cellStyle name="Normal 4 3 2 10 2 7" xfId="32475"/>
    <cellStyle name="Normal 4 3 2 10 3" xfId="4289"/>
    <cellStyle name="Normal 4 3 2 10 3 2" xfId="7174"/>
    <cellStyle name="Normal 4 3 2 10 3 2 2" xfId="12974"/>
    <cellStyle name="Normal 4 3 2 10 3 2 2 2" xfId="30492"/>
    <cellStyle name="Normal 4 3 2 10 3 2 2 3" xfId="42092"/>
    <cellStyle name="Normal 4 3 2 10 3 2 3" xfId="18774"/>
    <cellStyle name="Normal 4 3 2 10 3 2 4" xfId="24692"/>
    <cellStyle name="Normal 4 3 2 10 3 2 5" xfId="36292"/>
    <cellStyle name="Normal 4 3 2 10 3 3" xfId="10089"/>
    <cellStyle name="Normal 4 3 2 10 3 3 2" xfId="27607"/>
    <cellStyle name="Normal 4 3 2 10 3 3 3" xfId="39207"/>
    <cellStyle name="Normal 4 3 2 10 3 4" xfId="15889"/>
    <cellStyle name="Normal 4 3 2 10 3 5" xfId="21807"/>
    <cellStyle name="Normal 4 3 2 10 3 6" xfId="33407"/>
    <cellStyle name="Normal 4 3 2 10 4" xfId="5851"/>
    <cellStyle name="Normal 4 3 2 10 4 2" xfId="11651"/>
    <cellStyle name="Normal 4 3 2 10 4 2 2" xfId="29169"/>
    <cellStyle name="Normal 4 3 2 10 4 2 3" xfId="40769"/>
    <cellStyle name="Normal 4 3 2 10 4 3" xfId="17451"/>
    <cellStyle name="Normal 4 3 2 10 4 4" xfId="23369"/>
    <cellStyle name="Normal 4 3 2 10 4 5" xfId="34969"/>
    <cellStyle name="Normal 4 3 2 10 5" xfId="8766"/>
    <cellStyle name="Normal 4 3 2 10 5 2" xfId="26284"/>
    <cellStyle name="Normal 4 3 2 10 5 3" xfId="37884"/>
    <cellStyle name="Normal 4 3 2 10 6" xfId="14566"/>
    <cellStyle name="Normal 4 3 2 10 7" xfId="20485"/>
    <cellStyle name="Normal 4 3 2 10 8" xfId="32084"/>
    <cellStyle name="Normal 4 3 2 11" xfId="2980"/>
    <cellStyle name="Normal 4 3 2 11 2" xfId="3317"/>
    <cellStyle name="Normal 4 3 2 11 2 2" xfId="4681"/>
    <cellStyle name="Normal 4 3 2 11 2 2 2" xfId="7566"/>
    <cellStyle name="Normal 4 3 2 11 2 2 2 2" xfId="13366"/>
    <cellStyle name="Normal 4 3 2 11 2 2 2 2 2" xfId="30884"/>
    <cellStyle name="Normal 4 3 2 11 2 2 2 2 3" xfId="42484"/>
    <cellStyle name="Normal 4 3 2 11 2 2 2 3" xfId="19166"/>
    <cellStyle name="Normal 4 3 2 11 2 2 2 4" xfId="25084"/>
    <cellStyle name="Normal 4 3 2 11 2 2 2 5" xfId="36684"/>
    <cellStyle name="Normal 4 3 2 11 2 2 3" xfId="10481"/>
    <cellStyle name="Normal 4 3 2 11 2 2 3 2" xfId="27999"/>
    <cellStyle name="Normal 4 3 2 11 2 2 3 3" xfId="39599"/>
    <cellStyle name="Normal 4 3 2 11 2 2 4" xfId="16281"/>
    <cellStyle name="Normal 4 3 2 11 2 2 5" xfId="22199"/>
    <cellStyle name="Normal 4 3 2 11 2 2 6" xfId="33799"/>
    <cellStyle name="Normal 4 3 2 11 2 3" xfId="6243"/>
    <cellStyle name="Normal 4 3 2 11 2 3 2" xfId="12043"/>
    <cellStyle name="Normal 4 3 2 11 2 3 2 2" xfId="29561"/>
    <cellStyle name="Normal 4 3 2 11 2 3 2 3" xfId="41161"/>
    <cellStyle name="Normal 4 3 2 11 2 3 3" xfId="17843"/>
    <cellStyle name="Normal 4 3 2 11 2 3 4" xfId="23761"/>
    <cellStyle name="Normal 4 3 2 11 2 3 5" xfId="35361"/>
    <cellStyle name="Normal 4 3 2 11 2 4" xfId="9158"/>
    <cellStyle name="Normal 4 3 2 11 2 4 2" xfId="26676"/>
    <cellStyle name="Normal 4 3 2 11 2 4 3" xfId="38276"/>
    <cellStyle name="Normal 4 3 2 11 2 5" xfId="14958"/>
    <cellStyle name="Normal 4 3 2 11 2 6" xfId="20877"/>
    <cellStyle name="Normal 4 3 2 11 2 7" xfId="32476"/>
    <cellStyle name="Normal 4 3 2 11 3" xfId="4344"/>
    <cellStyle name="Normal 4 3 2 11 3 2" xfId="7229"/>
    <cellStyle name="Normal 4 3 2 11 3 2 2" xfId="13029"/>
    <cellStyle name="Normal 4 3 2 11 3 2 2 2" xfId="30547"/>
    <cellStyle name="Normal 4 3 2 11 3 2 2 3" xfId="42147"/>
    <cellStyle name="Normal 4 3 2 11 3 2 3" xfId="18829"/>
    <cellStyle name="Normal 4 3 2 11 3 2 4" xfId="24747"/>
    <cellStyle name="Normal 4 3 2 11 3 2 5" xfId="36347"/>
    <cellStyle name="Normal 4 3 2 11 3 3" xfId="10144"/>
    <cellStyle name="Normal 4 3 2 11 3 3 2" xfId="27662"/>
    <cellStyle name="Normal 4 3 2 11 3 3 3" xfId="39262"/>
    <cellStyle name="Normal 4 3 2 11 3 4" xfId="15944"/>
    <cellStyle name="Normal 4 3 2 11 3 5" xfId="21862"/>
    <cellStyle name="Normal 4 3 2 11 3 6" xfId="33462"/>
    <cellStyle name="Normal 4 3 2 11 4" xfId="5906"/>
    <cellStyle name="Normal 4 3 2 11 4 2" xfId="11706"/>
    <cellStyle name="Normal 4 3 2 11 4 2 2" xfId="29224"/>
    <cellStyle name="Normal 4 3 2 11 4 2 3" xfId="40824"/>
    <cellStyle name="Normal 4 3 2 11 4 3" xfId="17506"/>
    <cellStyle name="Normal 4 3 2 11 4 4" xfId="23424"/>
    <cellStyle name="Normal 4 3 2 11 4 5" xfId="35024"/>
    <cellStyle name="Normal 4 3 2 11 5" xfId="8821"/>
    <cellStyle name="Normal 4 3 2 11 5 2" xfId="26339"/>
    <cellStyle name="Normal 4 3 2 11 5 3" xfId="37939"/>
    <cellStyle name="Normal 4 3 2 11 6" xfId="14621"/>
    <cellStyle name="Normal 4 3 2 11 7" xfId="20540"/>
    <cellStyle name="Normal 4 3 2 11 8" xfId="32139"/>
    <cellStyle name="Normal 4 3 2 12" xfId="3010"/>
    <cellStyle name="Normal 4 3 2 12 2" xfId="3318"/>
    <cellStyle name="Normal 4 3 2 12 2 2" xfId="4682"/>
    <cellStyle name="Normal 4 3 2 12 2 2 2" xfId="7567"/>
    <cellStyle name="Normal 4 3 2 12 2 2 2 2" xfId="13367"/>
    <cellStyle name="Normal 4 3 2 12 2 2 2 2 2" xfId="30885"/>
    <cellStyle name="Normal 4 3 2 12 2 2 2 2 3" xfId="42485"/>
    <cellStyle name="Normal 4 3 2 12 2 2 2 3" xfId="19167"/>
    <cellStyle name="Normal 4 3 2 12 2 2 2 4" xfId="25085"/>
    <cellStyle name="Normal 4 3 2 12 2 2 2 5" xfId="36685"/>
    <cellStyle name="Normal 4 3 2 12 2 2 3" xfId="10482"/>
    <cellStyle name="Normal 4 3 2 12 2 2 3 2" xfId="28000"/>
    <cellStyle name="Normal 4 3 2 12 2 2 3 3" xfId="39600"/>
    <cellStyle name="Normal 4 3 2 12 2 2 4" xfId="16282"/>
    <cellStyle name="Normal 4 3 2 12 2 2 5" xfId="22200"/>
    <cellStyle name="Normal 4 3 2 12 2 2 6" xfId="33800"/>
    <cellStyle name="Normal 4 3 2 12 2 3" xfId="6244"/>
    <cellStyle name="Normal 4 3 2 12 2 3 2" xfId="12044"/>
    <cellStyle name="Normal 4 3 2 12 2 3 2 2" xfId="29562"/>
    <cellStyle name="Normal 4 3 2 12 2 3 2 3" xfId="41162"/>
    <cellStyle name="Normal 4 3 2 12 2 3 3" xfId="17844"/>
    <cellStyle name="Normal 4 3 2 12 2 3 4" xfId="23762"/>
    <cellStyle name="Normal 4 3 2 12 2 3 5" xfId="35362"/>
    <cellStyle name="Normal 4 3 2 12 2 4" xfId="9159"/>
    <cellStyle name="Normal 4 3 2 12 2 4 2" xfId="26677"/>
    <cellStyle name="Normal 4 3 2 12 2 4 3" xfId="38277"/>
    <cellStyle name="Normal 4 3 2 12 2 5" xfId="14959"/>
    <cellStyle name="Normal 4 3 2 12 2 6" xfId="20878"/>
    <cellStyle name="Normal 4 3 2 12 2 7" xfId="32477"/>
    <cellStyle name="Normal 4 3 2 12 3" xfId="4374"/>
    <cellStyle name="Normal 4 3 2 12 3 2" xfId="7259"/>
    <cellStyle name="Normal 4 3 2 12 3 2 2" xfId="13059"/>
    <cellStyle name="Normal 4 3 2 12 3 2 2 2" xfId="30577"/>
    <cellStyle name="Normal 4 3 2 12 3 2 2 3" xfId="42177"/>
    <cellStyle name="Normal 4 3 2 12 3 2 3" xfId="18859"/>
    <cellStyle name="Normal 4 3 2 12 3 2 4" xfId="24777"/>
    <cellStyle name="Normal 4 3 2 12 3 2 5" xfId="36377"/>
    <cellStyle name="Normal 4 3 2 12 3 3" xfId="10174"/>
    <cellStyle name="Normal 4 3 2 12 3 3 2" xfId="27692"/>
    <cellStyle name="Normal 4 3 2 12 3 3 3" xfId="39292"/>
    <cellStyle name="Normal 4 3 2 12 3 4" xfId="15974"/>
    <cellStyle name="Normal 4 3 2 12 3 5" xfId="21892"/>
    <cellStyle name="Normal 4 3 2 12 3 6" xfId="33492"/>
    <cellStyle name="Normal 4 3 2 12 4" xfId="5936"/>
    <cellStyle name="Normal 4 3 2 12 4 2" xfId="11736"/>
    <cellStyle name="Normal 4 3 2 12 4 2 2" xfId="29254"/>
    <cellStyle name="Normal 4 3 2 12 4 2 3" xfId="40854"/>
    <cellStyle name="Normal 4 3 2 12 4 3" xfId="17536"/>
    <cellStyle name="Normal 4 3 2 12 4 4" xfId="23454"/>
    <cellStyle name="Normal 4 3 2 12 4 5" xfId="35054"/>
    <cellStyle name="Normal 4 3 2 12 5" xfId="8851"/>
    <cellStyle name="Normal 4 3 2 12 5 2" xfId="26369"/>
    <cellStyle name="Normal 4 3 2 12 5 3" xfId="37969"/>
    <cellStyle name="Normal 4 3 2 12 6" xfId="14651"/>
    <cellStyle name="Normal 4 3 2 12 7" xfId="20570"/>
    <cellStyle name="Normal 4 3 2 12 8" xfId="32169"/>
    <cellStyle name="Normal 4 3 2 13" xfId="3045"/>
    <cellStyle name="Normal 4 3 2 13 2" xfId="3319"/>
    <cellStyle name="Normal 4 3 2 13 2 2" xfId="4683"/>
    <cellStyle name="Normal 4 3 2 13 2 2 2" xfId="7568"/>
    <cellStyle name="Normal 4 3 2 13 2 2 2 2" xfId="13368"/>
    <cellStyle name="Normal 4 3 2 13 2 2 2 2 2" xfId="30886"/>
    <cellStyle name="Normal 4 3 2 13 2 2 2 2 3" xfId="42486"/>
    <cellStyle name="Normal 4 3 2 13 2 2 2 3" xfId="19168"/>
    <cellStyle name="Normal 4 3 2 13 2 2 2 4" xfId="25086"/>
    <cellStyle name="Normal 4 3 2 13 2 2 2 5" xfId="36686"/>
    <cellStyle name="Normal 4 3 2 13 2 2 3" xfId="10483"/>
    <cellStyle name="Normal 4 3 2 13 2 2 3 2" xfId="28001"/>
    <cellStyle name="Normal 4 3 2 13 2 2 3 3" xfId="39601"/>
    <cellStyle name="Normal 4 3 2 13 2 2 4" xfId="16283"/>
    <cellStyle name="Normal 4 3 2 13 2 2 5" xfId="22201"/>
    <cellStyle name="Normal 4 3 2 13 2 2 6" xfId="33801"/>
    <cellStyle name="Normal 4 3 2 13 2 3" xfId="6245"/>
    <cellStyle name="Normal 4 3 2 13 2 3 2" xfId="12045"/>
    <cellStyle name="Normal 4 3 2 13 2 3 2 2" xfId="29563"/>
    <cellStyle name="Normal 4 3 2 13 2 3 2 3" xfId="41163"/>
    <cellStyle name="Normal 4 3 2 13 2 3 3" xfId="17845"/>
    <cellStyle name="Normal 4 3 2 13 2 3 4" xfId="23763"/>
    <cellStyle name="Normal 4 3 2 13 2 3 5" xfId="35363"/>
    <cellStyle name="Normal 4 3 2 13 2 4" xfId="9160"/>
    <cellStyle name="Normal 4 3 2 13 2 4 2" xfId="26678"/>
    <cellStyle name="Normal 4 3 2 13 2 4 3" xfId="38278"/>
    <cellStyle name="Normal 4 3 2 13 2 5" xfId="14960"/>
    <cellStyle name="Normal 4 3 2 13 2 6" xfId="20879"/>
    <cellStyle name="Normal 4 3 2 13 2 7" xfId="32478"/>
    <cellStyle name="Normal 4 3 2 13 3" xfId="4409"/>
    <cellStyle name="Normal 4 3 2 13 3 2" xfId="7294"/>
    <cellStyle name="Normal 4 3 2 13 3 2 2" xfId="13094"/>
    <cellStyle name="Normal 4 3 2 13 3 2 2 2" xfId="30612"/>
    <cellStyle name="Normal 4 3 2 13 3 2 2 3" xfId="42212"/>
    <cellStyle name="Normal 4 3 2 13 3 2 3" xfId="18894"/>
    <cellStyle name="Normal 4 3 2 13 3 2 4" xfId="24812"/>
    <cellStyle name="Normal 4 3 2 13 3 2 5" xfId="36412"/>
    <cellStyle name="Normal 4 3 2 13 3 3" xfId="10209"/>
    <cellStyle name="Normal 4 3 2 13 3 3 2" xfId="27727"/>
    <cellStyle name="Normal 4 3 2 13 3 3 3" xfId="39327"/>
    <cellStyle name="Normal 4 3 2 13 3 4" xfId="16009"/>
    <cellStyle name="Normal 4 3 2 13 3 5" xfId="21927"/>
    <cellStyle name="Normal 4 3 2 13 3 6" xfId="33527"/>
    <cellStyle name="Normal 4 3 2 13 4" xfId="5971"/>
    <cellStyle name="Normal 4 3 2 13 4 2" xfId="11771"/>
    <cellStyle name="Normal 4 3 2 13 4 2 2" xfId="29289"/>
    <cellStyle name="Normal 4 3 2 13 4 2 3" xfId="40889"/>
    <cellStyle name="Normal 4 3 2 13 4 3" xfId="17571"/>
    <cellStyle name="Normal 4 3 2 13 4 4" xfId="23489"/>
    <cellStyle name="Normal 4 3 2 13 4 5" xfId="35089"/>
    <cellStyle name="Normal 4 3 2 13 5" xfId="8886"/>
    <cellStyle name="Normal 4 3 2 13 5 2" xfId="26404"/>
    <cellStyle name="Normal 4 3 2 13 5 3" xfId="38004"/>
    <cellStyle name="Normal 4 3 2 13 6" xfId="14686"/>
    <cellStyle name="Normal 4 3 2 13 7" xfId="20605"/>
    <cellStyle name="Normal 4 3 2 13 8" xfId="32204"/>
    <cellStyle name="Normal 4 3 2 14" xfId="3100"/>
    <cellStyle name="Normal 4 3 2 14 2" xfId="3320"/>
    <cellStyle name="Normal 4 3 2 14 2 2" xfId="4684"/>
    <cellStyle name="Normal 4 3 2 14 2 2 2" xfId="7569"/>
    <cellStyle name="Normal 4 3 2 14 2 2 2 2" xfId="13369"/>
    <cellStyle name="Normal 4 3 2 14 2 2 2 2 2" xfId="30887"/>
    <cellStyle name="Normal 4 3 2 14 2 2 2 2 3" xfId="42487"/>
    <cellStyle name="Normal 4 3 2 14 2 2 2 3" xfId="19169"/>
    <cellStyle name="Normal 4 3 2 14 2 2 2 4" xfId="25087"/>
    <cellStyle name="Normal 4 3 2 14 2 2 2 5" xfId="36687"/>
    <cellStyle name="Normal 4 3 2 14 2 2 3" xfId="10484"/>
    <cellStyle name="Normal 4 3 2 14 2 2 3 2" xfId="28002"/>
    <cellStyle name="Normal 4 3 2 14 2 2 3 3" xfId="39602"/>
    <cellStyle name="Normal 4 3 2 14 2 2 4" xfId="16284"/>
    <cellStyle name="Normal 4 3 2 14 2 2 5" xfId="22202"/>
    <cellStyle name="Normal 4 3 2 14 2 2 6" xfId="33802"/>
    <cellStyle name="Normal 4 3 2 14 2 3" xfId="6246"/>
    <cellStyle name="Normal 4 3 2 14 2 3 2" xfId="12046"/>
    <cellStyle name="Normal 4 3 2 14 2 3 2 2" xfId="29564"/>
    <cellStyle name="Normal 4 3 2 14 2 3 2 3" xfId="41164"/>
    <cellStyle name="Normal 4 3 2 14 2 3 3" xfId="17846"/>
    <cellStyle name="Normal 4 3 2 14 2 3 4" xfId="23764"/>
    <cellStyle name="Normal 4 3 2 14 2 3 5" xfId="35364"/>
    <cellStyle name="Normal 4 3 2 14 2 4" xfId="9161"/>
    <cellStyle name="Normal 4 3 2 14 2 4 2" xfId="26679"/>
    <cellStyle name="Normal 4 3 2 14 2 4 3" xfId="38279"/>
    <cellStyle name="Normal 4 3 2 14 2 5" xfId="14961"/>
    <cellStyle name="Normal 4 3 2 14 2 6" xfId="20880"/>
    <cellStyle name="Normal 4 3 2 14 2 7" xfId="32479"/>
    <cellStyle name="Normal 4 3 2 14 3" xfId="4464"/>
    <cellStyle name="Normal 4 3 2 14 3 2" xfId="7349"/>
    <cellStyle name="Normal 4 3 2 14 3 2 2" xfId="13149"/>
    <cellStyle name="Normal 4 3 2 14 3 2 2 2" xfId="30667"/>
    <cellStyle name="Normal 4 3 2 14 3 2 2 3" xfId="42267"/>
    <cellStyle name="Normal 4 3 2 14 3 2 3" xfId="18949"/>
    <cellStyle name="Normal 4 3 2 14 3 2 4" xfId="24867"/>
    <cellStyle name="Normal 4 3 2 14 3 2 5" xfId="36467"/>
    <cellStyle name="Normal 4 3 2 14 3 3" xfId="10264"/>
    <cellStyle name="Normal 4 3 2 14 3 3 2" xfId="27782"/>
    <cellStyle name="Normal 4 3 2 14 3 3 3" xfId="39382"/>
    <cellStyle name="Normal 4 3 2 14 3 4" xfId="16064"/>
    <cellStyle name="Normal 4 3 2 14 3 5" xfId="21982"/>
    <cellStyle name="Normal 4 3 2 14 3 6" xfId="33582"/>
    <cellStyle name="Normal 4 3 2 14 4" xfId="6026"/>
    <cellStyle name="Normal 4 3 2 14 4 2" xfId="11826"/>
    <cellStyle name="Normal 4 3 2 14 4 2 2" xfId="29344"/>
    <cellStyle name="Normal 4 3 2 14 4 2 3" xfId="40944"/>
    <cellStyle name="Normal 4 3 2 14 4 3" xfId="17626"/>
    <cellStyle name="Normal 4 3 2 14 4 4" xfId="23544"/>
    <cellStyle name="Normal 4 3 2 14 4 5" xfId="35144"/>
    <cellStyle name="Normal 4 3 2 14 5" xfId="8941"/>
    <cellStyle name="Normal 4 3 2 14 5 2" xfId="26459"/>
    <cellStyle name="Normal 4 3 2 14 5 3" xfId="38059"/>
    <cellStyle name="Normal 4 3 2 14 6" xfId="14741"/>
    <cellStyle name="Normal 4 3 2 14 7" xfId="20660"/>
    <cellStyle name="Normal 4 3 2 14 8" xfId="32259"/>
    <cellStyle name="Normal 4 3 2 15" xfId="3315"/>
    <cellStyle name="Normal 4 3 2 15 2" xfId="4679"/>
    <cellStyle name="Normal 4 3 2 15 2 2" xfId="7564"/>
    <cellStyle name="Normal 4 3 2 15 2 2 2" xfId="13364"/>
    <cellStyle name="Normal 4 3 2 15 2 2 2 2" xfId="30882"/>
    <cellStyle name="Normal 4 3 2 15 2 2 2 3" xfId="42482"/>
    <cellStyle name="Normal 4 3 2 15 2 2 3" xfId="19164"/>
    <cellStyle name="Normal 4 3 2 15 2 2 4" xfId="25082"/>
    <cellStyle name="Normal 4 3 2 15 2 2 5" xfId="36682"/>
    <cellStyle name="Normal 4 3 2 15 2 3" xfId="10479"/>
    <cellStyle name="Normal 4 3 2 15 2 3 2" xfId="27997"/>
    <cellStyle name="Normal 4 3 2 15 2 3 3" xfId="39597"/>
    <cellStyle name="Normal 4 3 2 15 2 4" xfId="16279"/>
    <cellStyle name="Normal 4 3 2 15 2 5" xfId="22197"/>
    <cellStyle name="Normal 4 3 2 15 2 6" xfId="33797"/>
    <cellStyle name="Normal 4 3 2 15 3" xfId="6241"/>
    <cellStyle name="Normal 4 3 2 15 3 2" xfId="12041"/>
    <cellStyle name="Normal 4 3 2 15 3 2 2" xfId="29559"/>
    <cellStyle name="Normal 4 3 2 15 3 2 3" xfId="41159"/>
    <cellStyle name="Normal 4 3 2 15 3 3" xfId="17841"/>
    <cellStyle name="Normal 4 3 2 15 3 4" xfId="23759"/>
    <cellStyle name="Normal 4 3 2 15 3 5" xfId="35359"/>
    <cellStyle name="Normal 4 3 2 15 4" xfId="9156"/>
    <cellStyle name="Normal 4 3 2 15 4 2" xfId="26674"/>
    <cellStyle name="Normal 4 3 2 15 4 3" xfId="38274"/>
    <cellStyle name="Normal 4 3 2 15 5" xfId="14956"/>
    <cellStyle name="Normal 4 3 2 15 6" xfId="20875"/>
    <cellStyle name="Normal 4 3 2 15 7" xfId="32474"/>
    <cellStyle name="Normal 4 3 2 16" xfId="3796"/>
    <cellStyle name="Normal 4 3 2 16 2" xfId="5160"/>
    <cellStyle name="Normal 4 3 2 16 2 2" xfId="8045"/>
    <cellStyle name="Normal 4 3 2 16 2 2 2" xfId="13845"/>
    <cellStyle name="Normal 4 3 2 16 2 2 2 2" xfId="31363"/>
    <cellStyle name="Normal 4 3 2 16 2 2 2 3" xfId="42963"/>
    <cellStyle name="Normal 4 3 2 16 2 2 3" xfId="19645"/>
    <cellStyle name="Normal 4 3 2 16 2 2 4" xfId="25563"/>
    <cellStyle name="Normal 4 3 2 16 2 2 5" xfId="37163"/>
    <cellStyle name="Normal 4 3 2 16 2 3" xfId="10960"/>
    <cellStyle name="Normal 4 3 2 16 2 3 2" xfId="28478"/>
    <cellStyle name="Normal 4 3 2 16 2 3 3" xfId="40078"/>
    <cellStyle name="Normal 4 3 2 16 2 4" xfId="16760"/>
    <cellStyle name="Normal 4 3 2 16 2 5" xfId="22678"/>
    <cellStyle name="Normal 4 3 2 16 2 6" xfId="34278"/>
    <cellStyle name="Normal 4 3 2 16 3" xfId="6722"/>
    <cellStyle name="Normal 4 3 2 16 3 2" xfId="12522"/>
    <cellStyle name="Normal 4 3 2 16 3 2 2" xfId="30040"/>
    <cellStyle name="Normal 4 3 2 16 3 2 3" xfId="41640"/>
    <cellStyle name="Normal 4 3 2 16 3 3" xfId="18322"/>
    <cellStyle name="Normal 4 3 2 16 3 4" xfId="24240"/>
    <cellStyle name="Normal 4 3 2 16 3 5" xfId="35840"/>
    <cellStyle name="Normal 4 3 2 16 4" xfId="9637"/>
    <cellStyle name="Normal 4 3 2 16 4 2" xfId="27155"/>
    <cellStyle name="Normal 4 3 2 16 4 3" xfId="38755"/>
    <cellStyle name="Normal 4 3 2 16 5" xfId="15437"/>
    <cellStyle name="Normal 4 3 2 16 6" xfId="21356"/>
    <cellStyle name="Normal 4 3 2 16 7" xfId="32955"/>
    <cellStyle name="Normal 4 3 2 17" xfId="5215"/>
    <cellStyle name="Normal 4 3 2 17 2" xfId="8100"/>
    <cellStyle name="Normal 4 3 2 17 2 2" xfId="13900"/>
    <cellStyle name="Normal 4 3 2 17 2 2 2" xfId="31418"/>
    <cellStyle name="Normal 4 3 2 17 2 2 3" xfId="43018"/>
    <cellStyle name="Normal 4 3 2 17 2 3" xfId="19700"/>
    <cellStyle name="Normal 4 3 2 17 2 4" xfId="25618"/>
    <cellStyle name="Normal 4 3 2 17 2 5" xfId="37218"/>
    <cellStyle name="Normal 4 3 2 17 3" xfId="11015"/>
    <cellStyle name="Normal 4 3 2 17 3 2" xfId="28533"/>
    <cellStyle name="Normal 4 3 2 17 3 3" xfId="40133"/>
    <cellStyle name="Normal 4 3 2 17 4" xfId="16815"/>
    <cellStyle name="Normal 4 3 2 17 5" xfId="22733"/>
    <cellStyle name="Normal 4 3 2 17 6" xfId="34333"/>
    <cellStyle name="Normal 4 3 2 18" xfId="3893"/>
    <cellStyle name="Normal 4 3 2 18 2" xfId="6778"/>
    <cellStyle name="Normal 4 3 2 18 2 2" xfId="12578"/>
    <cellStyle name="Normal 4 3 2 18 2 2 2" xfId="30096"/>
    <cellStyle name="Normal 4 3 2 18 2 2 3" xfId="41696"/>
    <cellStyle name="Normal 4 3 2 18 2 3" xfId="18378"/>
    <cellStyle name="Normal 4 3 2 18 2 4" xfId="24296"/>
    <cellStyle name="Normal 4 3 2 18 2 5" xfId="35896"/>
    <cellStyle name="Normal 4 3 2 18 3" xfId="9693"/>
    <cellStyle name="Normal 4 3 2 18 3 2" xfId="27211"/>
    <cellStyle name="Normal 4 3 2 18 3 3" xfId="38811"/>
    <cellStyle name="Normal 4 3 2 18 4" xfId="15493"/>
    <cellStyle name="Normal 4 3 2 18 5" xfId="21411"/>
    <cellStyle name="Normal 4 3 2 18 6" xfId="33011"/>
    <cellStyle name="Normal 4 3 2 19" xfId="5280"/>
    <cellStyle name="Normal 4 3 2 19 2" xfId="8165"/>
    <cellStyle name="Normal 4 3 2 19 2 2" xfId="13965"/>
    <cellStyle name="Normal 4 3 2 19 2 2 2" xfId="31483"/>
    <cellStyle name="Normal 4 3 2 19 2 2 3" xfId="43083"/>
    <cellStyle name="Normal 4 3 2 19 2 3" xfId="19765"/>
    <cellStyle name="Normal 4 3 2 19 2 4" xfId="25683"/>
    <cellStyle name="Normal 4 3 2 19 2 5" xfId="37283"/>
    <cellStyle name="Normal 4 3 2 19 3" xfId="11080"/>
    <cellStyle name="Normal 4 3 2 19 3 2" xfId="28598"/>
    <cellStyle name="Normal 4 3 2 19 3 3" xfId="40198"/>
    <cellStyle name="Normal 4 3 2 19 4" xfId="16880"/>
    <cellStyle name="Normal 4 3 2 19 5" xfId="22798"/>
    <cellStyle name="Normal 4 3 2 19 6" xfId="34398"/>
    <cellStyle name="Normal 4 3 2 2" xfId="2541"/>
    <cellStyle name="Normal 4 3 2 2 10" xfId="2992"/>
    <cellStyle name="Normal 4 3 2 2 10 2" xfId="3322"/>
    <cellStyle name="Normal 4 3 2 2 10 2 2" xfId="4686"/>
    <cellStyle name="Normal 4 3 2 2 10 2 2 2" xfId="7571"/>
    <cellStyle name="Normal 4 3 2 2 10 2 2 2 2" xfId="13371"/>
    <cellStyle name="Normal 4 3 2 2 10 2 2 2 2 2" xfId="30889"/>
    <cellStyle name="Normal 4 3 2 2 10 2 2 2 2 3" xfId="42489"/>
    <cellStyle name="Normal 4 3 2 2 10 2 2 2 3" xfId="19171"/>
    <cellStyle name="Normal 4 3 2 2 10 2 2 2 4" xfId="25089"/>
    <cellStyle name="Normal 4 3 2 2 10 2 2 2 5" xfId="36689"/>
    <cellStyle name="Normal 4 3 2 2 10 2 2 3" xfId="10486"/>
    <cellStyle name="Normal 4 3 2 2 10 2 2 3 2" xfId="28004"/>
    <cellStyle name="Normal 4 3 2 2 10 2 2 3 3" xfId="39604"/>
    <cellStyle name="Normal 4 3 2 2 10 2 2 4" xfId="16286"/>
    <cellStyle name="Normal 4 3 2 2 10 2 2 5" xfId="22204"/>
    <cellStyle name="Normal 4 3 2 2 10 2 2 6" xfId="33804"/>
    <cellStyle name="Normal 4 3 2 2 10 2 3" xfId="6248"/>
    <cellStyle name="Normal 4 3 2 2 10 2 3 2" xfId="12048"/>
    <cellStyle name="Normal 4 3 2 2 10 2 3 2 2" xfId="29566"/>
    <cellStyle name="Normal 4 3 2 2 10 2 3 2 3" xfId="41166"/>
    <cellStyle name="Normal 4 3 2 2 10 2 3 3" xfId="17848"/>
    <cellStyle name="Normal 4 3 2 2 10 2 3 4" xfId="23766"/>
    <cellStyle name="Normal 4 3 2 2 10 2 3 5" xfId="35366"/>
    <cellStyle name="Normal 4 3 2 2 10 2 4" xfId="9163"/>
    <cellStyle name="Normal 4 3 2 2 10 2 4 2" xfId="26681"/>
    <cellStyle name="Normal 4 3 2 2 10 2 4 3" xfId="38281"/>
    <cellStyle name="Normal 4 3 2 2 10 2 5" xfId="14963"/>
    <cellStyle name="Normal 4 3 2 2 10 2 6" xfId="20882"/>
    <cellStyle name="Normal 4 3 2 2 10 2 7" xfId="32481"/>
    <cellStyle name="Normal 4 3 2 2 10 3" xfId="4356"/>
    <cellStyle name="Normal 4 3 2 2 10 3 2" xfId="7241"/>
    <cellStyle name="Normal 4 3 2 2 10 3 2 2" xfId="13041"/>
    <cellStyle name="Normal 4 3 2 2 10 3 2 2 2" xfId="30559"/>
    <cellStyle name="Normal 4 3 2 2 10 3 2 2 3" xfId="42159"/>
    <cellStyle name="Normal 4 3 2 2 10 3 2 3" xfId="18841"/>
    <cellStyle name="Normal 4 3 2 2 10 3 2 4" xfId="24759"/>
    <cellStyle name="Normal 4 3 2 2 10 3 2 5" xfId="36359"/>
    <cellStyle name="Normal 4 3 2 2 10 3 3" xfId="10156"/>
    <cellStyle name="Normal 4 3 2 2 10 3 3 2" xfId="27674"/>
    <cellStyle name="Normal 4 3 2 2 10 3 3 3" xfId="39274"/>
    <cellStyle name="Normal 4 3 2 2 10 3 4" xfId="15956"/>
    <cellStyle name="Normal 4 3 2 2 10 3 5" xfId="21874"/>
    <cellStyle name="Normal 4 3 2 2 10 3 6" xfId="33474"/>
    <cellStyle name="Normal 4 3 2 2 10 4" xfId="5918"/>
    <cellStyle name="Normal 4 3 2 2 10 4 2" xfId="11718"/>
    <cellStyle name="Normal 4 3 2 2 10 4 2 2" xfId="29236"/>
    <cellStyle name="Normal 4 3 2 2 10 4 2 3" xfId="40836"/>
    <cellStyle name="Normal 4 3 2 2 10 4 3" xfId="17518"/>
    <cellStyle name="Normal 4 3 2 2 10 4 4" xfId="23436"/>
    <cellStyle name="Normal 4 3 2 2 10 4 5" xfId="35036"/>
    <cellStyle name="Normal 4 3 2 2 10 5" xfId="8833"/>
    <cellStyle name="Normal 4 3 2 2 10 5 2" xfId="26351"/>
    <cellStyle name="Normal 4 3 2 2 10 5 3" xfId="37951"/>
    <cellStyle name="Normal 4 3 2 2 10 6" xfId="14633"/>
    <cellStyle name="Normal 4 3 2 2 10 7" xfId="20552"/>
    <cellStyle name="Normal 4 3 2 2 10 8" xfId="32151"/>
    <cellStyle name="Normal 4 3 2 2 11" xfId="3022"/>
    <cellStyle name="Normal 4 3 2 2 11 2" xfId="3323"/>
    <cellStyle name="Normal 4 3 2 2 11 2 2" xfId="4687"/>
    <cellStyle name="Normal 4 3 2 2 11 2 2 2" xfId="7572"/>
    <cellStyle name="Normal 4 3 2 2 11 2 2 2 2" xfId="13372"/>
    <cellStyle name="Normal 4 3 2 2 11 2 2 2 2 2" xfId="30890"/>
    <cellStyle name="Normal 4 3 2 2 11 2 2 2 2 3" xfId="42490"/>
    <cellStyle name="Normal 4 3 2 2 11 2 2 2 3" xfId="19172"/>
    <cellStyle name="Normal 4 3 2 2 11 2 2 2 4" xfId="25090"/>
    <cellStyle name="Normal 4 3 2 2 11 2 2 2 5" xfId="36690"/>
    <cellStyle name="Normal 4 3 2 2 11 2 2 3" xfId="10487"/>
    <cellStyle name="Normal 4 3 2 2 11 2 2 3 2" xfId="28005"/>
    <cellStyle name="Normal 4 3 2 2 11 2 2 3 3" xfId="39605"/>
    <cellStyle name="Normal 4 3 2 2 11 2 2 4" xfId="16287"/>
    <cellStyle name="Normal 4 3 2 2 11 2 2 5" xfId="22205"/>
    <cellStyle name="Normal 4 3 2 2 11 2 2 6" xfId="33805"/>
    <cellStyle name="Normal 4 3 2 2 11 2 3" xfId="6249"/>
    <cellStyle name="Normal 4 3 2 2 11 2 3 2" xfId="12049"/>
    <cellStyle name="Normal 4 3 2 2 11 2 3 2 2" xfId="29567"/>
    <cellStyle name="Normal 4 3 2 2 11 2 3 2 3" xfId="41167"/>
    <cellStyle name="Normal 4 3 2 2 11 2 3 3" xfId="17849"/>
    <cellStyle name="Normal 4 3 2 2 11 2 3 4" xfId="23767"/>
    <cellStyle name="Normal 4 3 2 2 11 2 3 5" xfId="35367"/>
    <cellStyle name="Normal 4 3 2 2 11 2 4" xfId="9164"/>
    <cellStyle name="Normal 4 3 2 2 11 2 4 2" xfId="26682"/>
    <cellStyle name="Normal 4 3 2 2 11 2 4 3" xfId="38282"/>
    <cellStyle name="Normal 4 3 2 2 11 2 5" xfId="14964"/>
    <cellStyle name="Normal 4 3 2 2 11 2 6" xfId="20883"/>
    <cellStyle name="Normal 4 3 2 2 11 2 7" xfId="32482"/>
    <cellStyle name="Normal 4 3 2 2 11 3" xfId="4386"/>
    <cellStyle name="Normal 4 3 2 2 11 3 2" xfId="7271"/>
    <cellStyle name="Normal 4 3 2 2 11 3 2 2" xfId="13071"/>
    <cellStyle name="Normal 4 3 2 2 11 3 2 2 2" xfId="30589"/>
    <cellStyle name="Normal 4 3 2 2 11 3 2 2 3" xfId="42189"/>
    <cellStyle name="Normal 4 3 2 2 11 3 2 3" xfId="18871"/>
    <cellStyle name="Normal 4 3 2 2 11 3 2 4" xfId="24789"/>
    <cellStyle name="Normal 4 3 2 2 11 3 2 5" xfId="36389"/>
    <cellStyle name="Normal 4 3 2 2 11 3 3" xfId="10186"/>
    <cellStyle name="Normal 4 3 2 2 11 3 3 2" xfId="27704"/>
    <cellStyle name="Normal 4 3 2 2 11 3 3 3" xfId="39304"/>
    <cellStyle name="Normal 4 3 2 2 11 3 4" xfId="15986"/>
    <cellStyle name="Normal 4 3 2 2 11 3 5" xfId="21904"/>
    <cellStyle name="Normal 4 3 2 2 11 3 6" xfId="33504"/>
    <cellStyle name="Normal 4 3 2 2 11 4" xfId="5948"/>
    <cellStyle name="Normal 4 3 2 2 11 4 2" xfId="11748"/>
    <cellStyle name="Normal 4 3 2 2 11 4 2 2" xfId="29266"/>
    <cellStyle name="Normal 4 3 2 2 11 4 2 3" xfId="40866"/>
    <cellStyle name="Normal 4 3 2 2 11 4 3" xfId="17548"/>
    <cellStyle name="Normal 4 3 2 2 11 4 4" xfId="23466"/>
    <cellStyle name="Normal 4 3 2 2 11 4 5" xfId="35066"/>
    <cellStyle name="Normal 4 3 2 2 11 5" xfId="8863"/>
    <cellStyle name="Normal 4 3 2 2 11 5 2" xfId="26381"/>
    <cellStyle name="Normal 4 3 2 2 11 5 3" xfId="37981"/>
    <cellStyle name="Normal 4 3 2 2 11 6" xfId="14663"/>
    <cellStyle name="Normal 4 3 2 2 11 7" xfId="20582"/>
    <cellStyle name="Normal 4 3 2 2 11 8" xfId="32181"/>
    <cellStyle name="Normal 4 3 2 2 12" xfId="3046"/>
    <cellStyle name="Normal 4 3 2 2 12 2" xfId="3324"/>
    <cellStyle name="Normal 4 3 2 2 12 2 2" xfId="4688"/>
    <cellStyle name="Normal 4 3 2 2 12 2 2 2" xfId="7573"/>
    <cellStyle name="Normal 4 3 2 2 12 2 2 2 2" xfId="13373"/>
    <cellStyle name="Normal 4 3 2 2 12 2 2 2 2 2" xfId="30891"/>
    <cellStyle name="Normal 4 3 2 2 12 2 2 2 2 3" xfId="42491"/>
    <cellStyle name="Normal 4 3 2 2 12 2 2 2 3" xfId="19173"/>
    <cellStyle name="Normal 4 3 2 2 12 2 2 2 4" xfId="25091"/>
    <cellStyle name="Normal 4 3 2 2 12 2 2 2 5" xfId="36691"/>
    <cellStyle name="Normal 4 3 2 2 12 2 2 3" xfId="10488"/>
    <cellStyle name="Normal 4 3 2 2 12 2 2 3 2" xfId="28006"/>
    <cellStyle name="Normal 4 3 2 2 12 2 2 3 3" xfId="39606"/>
    <cellStyle name="Normal 4 3 2 2 12 2 2 4" xfId="16288"/>
    <cellStyle name="Normal 4 3 2 2 12 2 2 5" xfId="22206"/>
    <cellStyle name="Normal 4 3 2 2 12 2 2 6" xfId="33806"/>
    <cellStyle name="Normal 4 3 2 2 12 2 3" xfId="6250"/>
    <cellStyle name="Normal 4 3 2 2 12 2 3 2" xfId="12050"/>
    <cellStyle name="Normal 4 3 2 2 12 2 3 2 2" xfId="29568"/>
    <cellStyle name="Normal 4 3 2 2 12 2 3 2 3" xfId="41168"/>
    <cellStyle name="Normal 4 3 2 2 12 2 3 3" xfId="17850"/>
    <cellStyle name="Normal 4 3 2 2 12 2 3 4" xfId="23768"/>
    <cellStyle name="Normal 4 3 2 2 12 2 3 5" xfId="35368"/>
    <cellStyle name="Normal 4 3 2 2 12 2 4" xfId="9165"/>
    <cellStyle name="Normal 4 3 2 2 12 2 4 2" xfId="26683"/>
    <cellStyle name="Normal 4 3 2 2 12 2 4 3" xfId="38283"/>
    <cellStyle name="Normal 4 3 2 2 12 2 5" xfId="14965"/>
    <cellStyle name="Normal 4 3 2 2 12 2 6" xfId="20884"/>
    <cellStyle name="Normal 4 3 2 2 12 2 7" xfId="32483"/>
    <cellStyle name="Normal 4 3 2 2 12 3" xfId="4410"/>
    <cellStyle name="Normal 4 3 2 2 12 3 2" xfId="7295"/>
    <cellStyle name="Normal 4 3 2 2 12 3 2 2" xfId="13095"/>
    <cellStyle name="Normal 4 3 2 2 12 3 2 2 2" xfId="30613"/>
    <cellStyle name="Normal 4 3 2 2 12 3 2 2 3" xfId="42213"/>
    <cellStyle name="Normal 4 3 2 2 12 3 2 3" xfId="18895"/>
    <cellStyle name="Normal 4 3 2 2 12 3 2 4" xfId="24813"/>
    <cellStyle name="Normal 4 3 2 2 12 3 2 5" xfId="36413"/>
    <cellStyle name="Normal 4 3 2 2 12 3 3" xfId="10210"/>
    <cellStyle name="Normal 4 3 2 2 12 3 3 2" xfId="27728"/>
    <cellStyle name="Normal 4 3 2 2 12 3 3 3" xfId="39328"/>
    <cellStyle name="Normal 4 3 2 2 12 3 4" xfId="16010"/>
    <cellStyle name="Normal 4 3 2 2 12 3 5" xfId="21928"/>
    <cellStyle name="Normal 4 3 2 2 12 3 6" xfId="33528"/>
    <cellStyle name="Normal 4 3 2 2 12 4" xfId="5972"/>
    <cellStyle name="Normal 4 3 2 2 12 4 2" xfId="11772"/>
    <cellStyle name="Normal 4 3 2 2 12 4 2 2" xfId="29290"/>
    <cellStyle name="Normal 4 3 2 2 12 4 2 3" xfId="40890"/>
    <cellStyle name="Normal 4 3 2 2 12 4 3" xfId="17572"/>
    <cellStyle name="Normal 4 3 2 2 12 4 4" xfId="23490"/>
    <cellStyle name="Normal 4 3 2 2 12 4 5" xfId="35090"/>
    <cellStyle name="Normal 4 3 2 2 12 5" xfId="8887"/>
    <cellStyle name="Normal 4 3 2 2 12 5 2" xfId="26405"/>
    <cellStyle name="Normal 4 3 2 2 12 5 3" xfId="38005"/>
    <cellStyle name="Normal 4 3 2 2 12 6" xfId="14687"/>
    <cellStyle name="Normal 4 3 2 2 12 7" xfId="20606"/>
    <cellStyle name="Normal 4 3 2 2 12 8" xfId="32205"/>
    <cellStyle name="Normal 4 3 2 2 13" xfId="3112"/>
    <cellStyle name="Normal 4 3 2 2 13 2" xfId="3325"/>
    <cellStyle name="Normal 4 3 2 2 13 2 2" xfId="4689"/>
    <cellStyle name="Normal 4 3 2 2 13 2 2 2" xfId="7574"/>
    <cellStyle name="Normal 4 3 2 2 13 2 2 2 2" xfId="13374"/>
    <cellStyle name="Normal 4 3 2 2 13 2 2 2 2 2" xfId="30892"/>
    <cellStyle name="Normal 4 3 2 2 13 2 2 2 2 3" xfId="42492"/>
    <cellStyle name="Normal 4 3 2 2 13 2 2 2 3" xfId="19174"/>
    <cellStyle name="Normal 4 3 2 2 13 2 2 2 4" xfId="25092"/>
    <cellStyle name="Normal 4 3 2 2 13 2 2 2 5" xfId="36692"/>
    <cellStyle name="Normal 4 3 2 2 13 2 2 3" xfId="10489"/>
    <cellStyle name="Normal 4 3 2 2 13 2 2 3 2" xfId="28007"/>
    <cellStyle name="Normal 4 3 2 2 13 2 2 3 3" xfId="39607"/>
    <cellStyle name="Normal 4 3 2 2 13 2 2 4" xfId="16289"/>
    <cellStyle name="Normal 4 3 2 2 13 2 2 5" xfId="22207"/>
    <cellStyle name="Normal 4 3 2 2 13 2 2 6" xfId="33807"/>
    <cellStyle name="Normal 4 3 2 2 13 2 3" xfId="6251"/>
    <cellStyle name="Normal 4 3 2 2 13 2 3 2" xfId="12051"/>
    <cellStyle name="Normal 4 3 2 2 13 2 3 2 2" xfId="29569"/>
    <cellStyle name="Normal 4 3 2 2 13 2 3 2 3" xfId="41169"/>
    <cellStyle name="Normal 4 3 2 2 13 2 3 3" xfId="17851"/>
    <cellStyle name="Normal 4 3 2 2 13 2 3 4" xfId="23769"/>
    <cellStyle name="Normal 4 3 2 2 13 2 3 5" xfId="35369"/>
    <cellStyle name="Normal 4 3 2 2 13 2 4" xfId="9166"/>
    <cellStyle name="Normal 4 3 2 2 13 2 4 2" xfId="26684"/>
    <cellStyle name="Normal 4 3 2 2 13 2 4 3" xfId="38284"/>
    <cellStyle name="Normal 4 3 2 2 13 2 5" xfId="14966"/>
    <cellStyle name="Normal 4 3 2 2 13 2 6" xfId="20885"/>
    <cellStyle name="Normal 4 3 2 2 13 2 7" xfId="32484"/>
    <cellStyle name="Normal 4 3 2 2 13 3" xfId="4476"/>
    <cellStyle name="Normal 4 3 2 2 13 3 2" xfId="7361"/>
    <cellStyle name="Normal 4 3 2 2 13 3 2 2" xfId="13161"/>
    <cellStyle name="Normal 4 3 2 2 13 3 2 2 2" xfId="30679"/>
    <cellStyle name="Normal 4 3 2 2 13 3 2 2 3" xfId="42279"/>
    <cellStyle name="Normal 4 3 2 2 13 3 2 3" xfId="18961"/>
    <cellStyle name="Normal 4 3 2 2 13 3 2 4" xfId="24879"/>
    <cellStyle name="Normal 4 3 2 2 13 3 2 5" xfId="36479"/>
    <cellStyle name="Normal 4 3 2 2 13 3 3" xfId="10276"/>
    <cellStyle name="Normal 4 3 2 2 13 3 3 2" xfId="27794"/>
    <cellStyle name="Normal 4 3 2 2 13 3 3 3" xfId="39394"/>
    <cellStyle name="Normal 4 3 2 2 13 3 4" xfId="16076"/>
    <cellStyle name="Normal 4 3 2 2 13 3 5" xfId="21994"/>
    <cellStyle name="Normal 4 3 2 2 13 3 6" xfId="33594"/>
    <cellStyle name="Normal 4 3 2 2 13 4" xfId="6038"/>
    <cellStyle name="Normal 4 3 2 2 13 4 2" xfId="11838"/>
    <cellStyle name="Normal 4 3 2 2 13 4 2 2" xfId="29356"/>
    <cellStyle name="Normal 4 3 2 2 13 4 2 3" xfId="40956"/>
    <cellStyle name="Normal 4 3 2 2 13 4 3" xfId="17638"/>
    <cellStyle name="Normal 4 3 2 2 13 4 4" xfId="23556"/>
    <cellStyle name="Normal 4 3 2 2 13 4 5" xfId="35156"/>
    <cellStyle name="Normal 4 3 2 2 13 5" xfId="8953"/>
    <cellStyle name="Normal 4 3 2 2 13 5 2" xfId="26471"/>
    <cellStyle name="Normal 4 3 2 2 13 5 3" xfId="38071"/>
    <cellStyle name="Normal 4 3 2 2 13 6" xfId="14753"/>
    <cellStyle name="Normal 4 3 2 2 13 7" xfId="20672"/>
    <cellStyle name="Normal 4 3 2 2 13 8" xfId="32271"/>
    <cellStyle name="Normal 4 3 2 2 14" xfId="3321"/>
    <cellStyle name="Normal 4 3 2 2 14 2" xfId="4685"/>
    <cellStyle name="Normal 4 3 2 2 14 2 2" xfId="7570"/>
    <cellStyle name="Normal 4 3 2 2 14 2 2 2" xfId="13370"/>
    <cellStyle name="Normal 4 3 2 2 14 2 2 2 2" xfId="30888"/>
    <cellStyle name="Normal 4 3 2 2 14 2 2 2 3" xfId="42488"/>
    <cellStyle name="Normal 4 3 2 2 14 2 2 3" xfId="19170"/>
    <cellStyle name="Normal 4 3 2 2 14 2 2 4" xfId="25088"/>
    <cellStyle name="Normal 4 3 2 2 14 2 2 5" xfId="36688"/>
    <cellStyle name="Normal 4 3 2 2 14 2 3" xfId="10485"/>
    <cellStyle name="Normal 4 3 2 2 14 2 3 2" xfId="28003"/>
    <cellStyle name="Normal 4 3 2 2 14 2 3 3" xfId="39603"/>
    <cellStyle name="Normal 4 3 2 2 14 2 4" xfId="16285"/>
    <cellStyle name="Normal 4 3 2 2 14 2 5" xfId="22203"/>
    <cellStyle name="Normal 4 3 2 2 14 2 6" xfId="33803"/>
    <cellStyle name="Normal 4 3 2 2 14 3" xfId="6247"/>
    <cellStyle name="Normal 4 3 2 2 14 3 2" xfId="12047"/>
    <cellStyle name="Normal 4 3 2 2 14 3 2 2" xfId="29565"/>
    <cellStyle name="Normal 4 3 2 2 14 3 2 3" xfId="41165"/>
    <cellStyle name="Normal 4 3 2 2 14 3 3" xfId="17847"/>
    <cellStyle name="Normal 4 3 2 2 14 3 4" xfId="23765"/>
    <cellStyle name="Normal 4 3 2 2 14 3 5" xfId="35365"/>
    <cellStyle name="Normal 4 3 2 2 14 4" xfId="9162"/>
    <cellStyle name="Normal 4 3 2 2 14 4 2" xfId="26680"/>
    <cellStyle name="Normal 4 3 2 2 14 4 3" xfId="38280"/>
    <cellStyle name="Normal 4 3 2 2 14 5" xfId="14962"/>
    <cellStyle name="Normal 4 3 2 2 14 6" xfId="20881"/>
    <cellStyle name="Normal 4 3 2 2 14 7" xfId="32480"/>
    <cellStyle name="Normal 4 3 2 2 15" xfId="3797"/>
    <cellStyle name="Normal 4 3 2 2 15 2" xfId="5161"/>
    <cellStyle name="Normal 4 3 2 2 15 2 2" xfId="8046"/>
    <cellStyle name="Normal 4 3 2 2 15 2 2 2" xfId="13846"/>
    <cellStyle name="Normal 4 3 2 2 15 2 2 2 2" xfId="31364"/>
    <cellStyle name="Normal 4 3 2 2 15 2 2 2 3" xfId="42964"/>
    <cellStyle name="Normal 4 3 2 2 15 2 2 3" xfId="19646"/>
    <cellStyle name="Normal 4 3 2 2 15 2 2 4" xfId="25564"/>
    <cellStyle name="Normal 4 3 2 2 15 2 2 5" xfId="37164"/>
    <cellStyle name="Normal 4 3 2 2 15 2 3" xfId="10961"/>
    <cellStyle name="Normal 4 3 2 2 15 2 3 2" xfId="28479"/>
    <cellStyle name="Normal 4 3 2 2 15 2 3 3" xfId="40079"/>
    <cellStyle name="Normal 4 3 2 2 15 2 4" xfId="16761"/>
    <cellStyle name="Normal 4 3 2 2 15 2 5" xfId="22679"/>
    <cellStyle name="Normal 4 3 2 2 15 2 6" xfId="34279"/>
    <cellStyle name="Normal 4 3 2 2 15 3" xfId="6723"/>
    <cellStyle name="Normal 4 3 2 2 15 3 2" xfId="12523"/>
    <cellStyle name="Normal 4 3 2 2 15 3 2 2" xfId="30041"/>
    <cellStyle name="Normal 4 3 2 2 15 3 2 3" xfId="41641"/>
    <cellStyle name="Normal 4 3 2 2 15 3 3" xfId="18323"/>
    <cellStyle name="Normal 4 3 2 2 15 3 4" xfId="24241"/>
    <cellStyle name="Normal 4 3 2 2 15 3 5" xfId="35841"/>
    <cellStyle name="Normal 4 3 2 2 15 4" xfId="9638"/>
    <cellStyle name="Normal 4 3 2 2 15 4 2" xfId="27156"/>
    <cellStyle name="Normal 4 3 2 2 15 4 3" xfId="38756"/>
    <cellStyle name="Normal 4 3 2 2 15 5" xfId="15438"/>
    <cellStyle name="Normal 4 3 2 2 15 6" xfId="21357"/>
    <cellStyle name="Normal 4 3 2 2 15 7" xfId="32956"/>
    <cellStyle name="Normal 4 3 2 2 16" xfId="5227"/>
    <cellStyle name="Normal 4 3 2 2 16 2" xfId="8112"/>
    <cellStyle name="Normal 4 3 2 2 16 2 2" xfId="13912"/>
    <cellStyle name="Normal 4 3 2 2 16 2 2 2" xfId="31430"/>
    <cellStyle name="Normal 4 3 2 2 16 2 2 3" xfId="43030"/>
    <cellStyle name="Normal 4 3 2 2 16 2 3" xfId="19712"/>
    <cellStyle name="Normal 4 3 2 2 16 2 4" xfId="25630"/>
    <cellStyle name="Normal 4 3 2 2 16 2 5" xfId="37230"/>
    <cellStyle name="Normal 4 3 2 2 16 3" xfId="11027"/>
    <cellStyle name="Normal 4 3 2 2 16 3 2" xfId="28545"/>
    <cellStyle name="Normal 4 3 2 2 16 3 3" xfId="40145"/>
    <cellStyle name="Normal 4 3 2 2 16 4" xfId="16827"/>
    <cellStyle name="Normal 4 3 2 2 16 5" xfId="22745"/>
    <cellStyle name="Normal 4 3 2 2 16 6" xfId="34345"/>
    <cellStyle name="Normal 4 3 2 2 17" xfId="3905"/>
    <cellStyle name="Normal 4 3 2 2 17 2" xfId="6790"/>
    <cellStyle name="Normal 4 3 2 2 17 2 2" xfId="12590"/>
    <cellStyle name="Normal 4 3 2 2 17 2 2 2" xfId="30108"/>
    <cellStyle name="Normal 4 3 2 2 17 2 2 3" xfId="41708"/>
    <cellStyle name="Normal 4 3 2 2 17 2 3" xfId="18390"/>
    <cellStyle name="Normal 4 3 2 2 17 2 4" xfId="24308"/>
    <cellStyle name="Normal 4 3 2 2 17 2 5" xfId="35908"/>
    <cellStyle name="Normal 4 3 2 2 17 3" xfId="9705"/>
    <cellStyle name="Normal 4 3 2 2 17 3 2" xfId="27223"/>
    <cellStyle name="Normal 4 3 2 2 17 3 3" xfId="38823"/>
    <cellStyle name="Normal 4 3 2 2 17 4" xfId="15505"/>
    <cellStyle name="Normal 4 3 2 2 17 5" xfId="21423"/>
    <cellStyle name="Normal 4 3 2 2 17 6" xfId="33023"/>
    <cellStyle name="Normal 4 3 2 2 18" xfId="5281"/>
    <cellStyle name="Normal 4 3 2 2 18 2" xfId="8166"/>
    <cellStyle name="Normal 4 3 2 2 18 2 2" xfId="13966"/>
    <cellStyle name="Normal 4 3 2 2 18 2 2 2" xfId="31484"/>
    <cellStyle name="Normal 4 3 2 2 18 2 2 3" xfId="43084"/>
    <cellStyle name="Normal 4 3 2 2 18 2 3" xfId="19766"/>
    <cellStyle name="Normal 4 3 2 2 18 2 4" xfId="25684"/>
    <cellStyle name="Normal 4 3 2 2 18 2 5" xfId="37284"/>
    <cellStyle name="Normal 4 3 2 2 18 3" xfId="11081"/>
    <cellStyle name="Normal 4 3 2 2 18 3 2" xfId="28599"/>
    <cellStyle name="Normal 4 3 2 2 18 3 3" xfId="40199"/>
    <cellStyle name="Normal 4 3 2 2 18 4" xfId="16881"/>
    <cellStyle name="Normal 4 3 2 2 18 5" xfId="22799"/>
    <cellStyle name="Normal 4 3 2 2 18 6" xfId="34399"/>
    <cellStyle name="Normal 4 3 2 2 19" xfId="5341"/>
    <cellStyle name="Normal 4 3 2 2 19 2" xfId="8226"/>
    <cellStyle name="Normal 4 3 2 2 19 2 2" xfId="14026"/>
    <cellStyle name="Normal 4 3 2 2 19 2 2 2" xfId="31544"/>
    <cellStyle name="Normal 4 3 2 2 19 2 2 3" xfId="43144"/>
    <cellStyle name="Normal 4 3 2 2 19 2 3" xfId="19826"/>
    <cellStyle name="Normal 4 3 2 2 19 2 4" xfId="25744"/>
    <cellStyle name="Normal 4 3 2 2 19 2 5" xfId="37344"/>
    <cellStyle name="Normal 4 3 2 2 19 3" xfId="11141"/>
    <cellStyle name="Normal 4 3 2 2 19 3 2" xfId="28659"/>
    <cellStyle name="Normal 4 3 2 2 19 3 3" xfId="40259"/>
    <cellStyle name="Normal 4 3 2 2 19 4" xfId="16941"/>
    <cellStyle name="Normal 4 3 2 2 19 5" xfId="22859"/>
    <cellStyle name="Normal 4 3 2 2 19 6" xfId="34459"/>
    <cellStyle name="Normal 4 3 2 2 2" xfId="2602"/>
    <cellStyle name="Normal 4 3 2 2 2 10" xfId="3326"/>
    <cellStyle name="Normal 4 3 2 2 2 10 2" xfId="4690"/>
    <cellStyle name="Normal 4 3 2 2 2 10 2 2" xfId="7575"/>
    <cellStyle name="Normal 4 3 2 2 2 10 2 2 2" xfId="13375"/>
    <cellStyle name="Normal 4 3 2 2 2 10 2 2 2 2" xfId="30893"/>
    <cellStyle name="Normal 4 3 2 2 2 10 2 2 2 3" xfId="42493"/>
    <cellStyle name="Normal 4 3 2 2 2 10 2 2 3" xfId="19175"/>
    <cellStyle name="Normal 4 3 2 2 2 10 2 2 4" xfId="25093"/>
    <cellStyle name="Normal 4 3 2 2 2 10 2 2 5" xfId="36693"/>
    <cellStyle name="Normal 4 3 2 2 2 10 2 3" xfId="10490"/>
    <cellStyle name="Normal 4 3 2 2 2 10 2 3 2" xfId="28008"/>
    <cellStyle name="Normal 4 3 2 2 2 10 2 3 3" xfId="39608"/>
    <cellStyle name="Normal 4 3 2 2 2 10 2 4" xfId="16290"/>
    <cellStyle name="Normal 4 3 2 2 2 10 2 5" xfId="22208"/>
    <cellStyle name="Normal 4 3 2 2 2 10 2 6" xfId="33808"/>
    <cellStyle name="Normal 4 3 2 2 2 10 3" xfId="6252"/>
    <cellStyle name="Normal 4 3 2 2 2 10 3 2" xfId="12052"/>
    <cellStyle name="Normal 4 3 2 2 2 10 3 2 2" xfId="29570"/>
    <cellStyle name="Normal 4 3 2 2 2 10 3 2 3" xfId="41170"/>
    <cellStyle name="Normal 4 3 2 2 2 10 3 3" xfId="17852"/>
    <cellStyle name="Normal 4 3 2 2 2 10 3 4" xfId="23770"/>
    <cellStyle name="Normal 4 3 2 2 2 10 3 5" xfId="35370"/>
    <cellStyle name="Normal 4 3 2 2 2 10 4" xfId="9167"/>
    <cellStyle name="Normal 4 3 2 2 2 10 4 2" xfId="26685"/>
    <cellStyle name="Normal 4 3 2 2 2 10 4 3" xfId="38285"/>
    <cellStyle name="Normal 4 3 2 2 2 10 5" xfId="14967"/>
    <cellStyle name="Normal 4 3 2 2 2 10 6" xfId="20886"/>
    <cellStyle name="Normal 4 3 2 2 2 10 7" xfId="32485"/>
    <cellStyle name="Normal 4 3 2 2 2 11" xfId="3833"/>
    <cellStyle name="Normal 4 3 2 2 2 11 2" xfId="5197"/>
    <cellStyle name="Normal 4 3 2 2 2 11 2 2" xfId="8082"/>
    <cellStyle name="Normal 4 3 2 2 2 11 2 2 2" xfId="13882"/>
    <cellStyle name="Normal 4 3 2 2 2 11 2 2 2 2" xfId="31400"/>
    <cellStyle name="Normal 4 3 2 2 2 11 2 2 2 3" xfId="43000"/>
    <cellStyle name="Normal 4 3 2 2 2 11 2 2 3" xfId="19682"/>
    <cellStyle name="Normal 4 3 2 2 2 11 2 2 4" xfId="25600"/>
    <cellStyle name="Normal 4 3 2 2 2 11 2 2 5" xfId="37200"/>
    <cellStyle name="Normal 4 3 2 2 2 11 2 3" xfId="10997"/>
    <cellStyle name="Normal 4 3 2 2 2 11 2 3 2" xfId="28515"/>
    <cellStyle name="Normal 4 3 2 2 2 11 2 3 3" xfId="40115"/>
    <cellStyle name="Normal 4 3 2 2 2 11 2 4" xfId="16797"/>
    <cellStyle name="Normal 4 3 2 2 2 11 2 5" xfId="22715"/>
    <cellStyle name="Normal 4 3 2 2 2 11 2 6" xfId="34315"/>
    <cellStyle name="Normal 4 3 2 2 2 11 3" xfId="6759"/>
    <cellStyle name="Normal 4 3 2 2 2 11 3 2" xfId="12559"/>
    <cellStyle name="Normal 4 3 2 2 2 11 3 2 2" xfId="30077"/>
    <cellStyle name="Normal 4 3 2 2 2 11 3 2 3" xfId="41677"/>
    <cellStyle name="Normal 4 3 2 2 2 11 3 3" xfId="18359"/>
    <cellStyle name="Normal 4 3 2 2 2 11 3 4" xfId="24277"/>
    <cellStyle name="Normal 4 3 2 2 2 11 3 5" xfId="35877"/>
    <cellStyle name="Normal 4 3 2 2 2 11 4" xfId="9674"/>
    <cellStyle name="Normal 4 3 2 2 2 11 4 2" xfId="27192"/>
    <cellStyle name="Normal 4 3 2 2 2 11 4 3" xfId="38792"/>
    <cellStyle name="Normal 4 3 2 2 2 11 5" xfId="15474"/>
    <cellStyle name="Normal 4 3 2 2 2 11 6" xfId="21393"/>
    <cellStyle name="Normal 4 3 2 2 2 11 7" xfId="32992"/>
    <cellStyle name="Normal 4 3 2 2 2 12" xfId="5257"/>
    <cellStyle name="Normal 4 3 2 2 2 12 2" xfId="8142"/>
    <cellStyle name="Normal 4 3 2 2 2 12 2 2" xfId="13942"/>
    <cellStyle name="Normal 4 3 2 2 2 12 2 2 2" xfId="31460"/>
    <cellStyle name="Normal 4 3 2 2 2 12 2 2 3" xfId="43060"/>
    <cellStyle name="Normal 4 3 2 2 2 12 2 3" xfId="19742"/>
    <cellStyle name="Normal 4 3 2 2 2 12 2 4" xfId="25660"/>
    <cellStyle name="Normal 4 3 2 2 2 12 2 5" xfId="37260"/>
    <cellStyle name="Normal 4 3 2 2 2 12 3" xfId="11057"/>
    <cellStyle name="Normal 4 3 2 2 2 12 3 2" xfId="28575"/>
    <cellStyle name="Normal 4 3 2 2 2 12 3 3" xfId="40175"/>
    <cellStyle name="Normal 4 3 2 2 2 12 4" xfId="16857"/>
    <cellStyle name="Normal 4 3 2 2 2 12 5" xfId="22775"/>
    <cellStyle name="Normal 4 3 2 2 2 12 6" xfId="34375"/>
    <cellStyle name="Normal 4 3 2 2 2 13" xfId="3965"/>
    <cellStyle name="Normal 4 3 2 2 2 13 2" xfId="6850"/>
    <cellStyle name="Normal 4 3 2 2 2 13 2 2" xfId="12650"/>
    <cellStyle name="Normal 4 3 2 2 2 13 2 2 2" xfId="30168"/>
    <cellStyle name="Normal 4 3 2 2 2 13 2 2 3" xfId="41768"/>
    <cellStyle name="Normal 4 3 2 2 2 13 2 3" xfId="18450"/>
    <cellStyle name="Normal 4 3 2 2 2 13 2 4" xfId="24368"/>
    <cellStyle name="Normal 4 3 2 2 2 13 2 5" xfId="35968"/>
    <cellStyle name="Normal 4 3 2 2 2 13 3" xfId="9765"/>
    <cellStyle name="Normal 4 3 2 2 2 13 3 2" xfId="27283"/>
    <cellStyle name="Normal 4 3 2 2 2 13 3 3" xfId="38883"/>
    <cellStyle name="Normal 4 3 2 2 2 13 4" xfId="15565"/>
    <cellStyle name="Normal 4 3 2 2 2 13 5" xfId="21483"/>
    <cellStyle name="Normal 4 3 2 2 2 13 6" xfId="33083"/>
    <cellStyle name="Normal 4 3 2 2 2 14" xfId="5317"/>
    <cellStyle name="Normal 4 3 2 2 2 14 2" xfId="8202"/>
    <cellStyle name="Normal 4 3 2 2 2 14 2 2" xfId="14002"/>
    <cellStyle name="Normal 4 3 2 2 2 14 2 2 2" xfId="31520"/>
    <cellStyle name="Normal 4 3 2 2 2 14 2 2 3" xfId="43120"/>
    <cellStyle name="Normal 4 3 2 2 2 14 2 3" xfId="19802"/>
    <cellStyle name="Normal 4 3 2 2 2 14 2 4" xfId="25720"/>
    <cellStyle name="Normal 4 3 2 2 2 14 2 5" xfId="37320"/>
    <cellStyle name="Normal 4 3 2 2 2 14 3" xfId="11117"/>
    <cellStyle name="Normal 4 3 2 2 2 14 3 2" xfId="28635"/>
    <cellStyle name="Normal 4 3 2 2 2 14 3 3" xfId="40235"/>
    <cellStyle name="Normal 4 3 2 2 2 14 4" xfId="16917"/>
    <cellStyle name="Normal 4 3 2 2 2 14 5" xfId="22835"/>
    <cellStyle name="Normal 4 3 2 2 2 14 6" xfId="34435"/>
    <cellStyle name="Normal 4 3 2 2 2 15" xfId="5377"/>
    <cellStyle name="Normal 4 3 2 2 2 15 2" xfId="8262"/>
    <cellStyle name="Normal 4 3 2 2 2 15 2 2" xfId="14062"/>
    <cellStyle name="Normal 4 3 2 2 2 15 2 2 2" xfId="31580"/>
    <cellStyle name="Normal 4 3 2 2 2 15 2 2 3" xfId="43180"/>
    <cellStyle name="Normal 4 3 2 2 2 15 2 3" xfId="19862"/>
    <cellStyle name="Normal 4 3 2 2 2 15 2 4" xfId="25780"/>
    <cellStyle name="Normal 4 3 2 2 2 15 2 5" xfId="37380"/>
    <cellStyle name="Normal 4 3 2 2 2 15 3" xfId="11177"/>
    <cellStyle name="Normal 4 3 2 2 2 15 3 2" xfId="28695"/>
    <cellStyle name="Normal 4 3 2 2 2 15 3 3" xfId="40295"/>
    <cellStyle name="Normal 4 3 2 2 2 15 4" xfId="16977"/>
    <cellStyle name="Normal 4 3 2 2 2 15 5" xfId="22895"/>
    <cellStyle name="Normal 4 3 2 2 2 15 6" xfId="34495"/>
    <cellStyle name="Normal 4 3 2 2 2 16" xfId="5437"/>
    <cellStyle name="Normal 4 3 2 2 2 16 2" xfId="8322"/>
    <cellStyle name="Normal 4 3 2 2 2 16 2 2" xfId="14122"/>
    <cellStyle name="Normal 4 3 2 2 2 16 2 2 2" xfId="31640"/>
    <cellStyle name="Normal 4 3 2 2 2 16 2 2 3" xfId="43240"/>
    <cellStyle name="Normal 4 3 2 2 2 16 2 3" xfId="19922"/>
    <cellStyle name="Normal 4 3 2 2 2 16 2 4" xfId="25840"/>
    <cellStyle name="Normal 4 3 2 2 2 16 2 5" xfId="37440"/>
    <cellStyle name="Normal 4 3 2 2 2 16 3" xfId="11237"/>
    <cellStyle name="Normal 4 3 2 2 2 16 3 2" xfId="28755"/>
    <cellStyle name="Normal 4 3 2 2 2 16 3 3" xfId="40355"/>
    <cellStyle name="Normal 4 3 2 2 2 16 4" xfId="17037"/>
    <cellStyle name="Normal 4 3 2 2 2 16 5" xfId="22955"/>
    <cellStyle name="Normal 4 3 2 2 2 16 6" xfId="34555"/>
    <cellStyle name="Normal 4 3 2 2 2 17" xfId="5527"/>
    <cellStyle name="Normal 4 3 2 2 2 17 2" xfId="11327"/>
    <cellStyle name="Normal 4 3 2 2 2 17 2 2" xfId="28845"/>
    <cellStyle name="Normal 4 3 2 2 2 17 2 3" xfId="40445"/>
    <cellStyle name="Normal 4 3 2 2 2 17 3" xfId="17127"/>
    <cellStyle name="Normal 4 3 2 2 2 17 4" xfId="23045"/>
    <cellStyle name="Normal 4 3 2 2 2 17 5" xfId="34645"/>
    <cellStyle name="Normal 4 3 2 2 2 18" xfId="8442"/>
    <cellStyle name="Normal 4 3 2 2 2 18 2" xfId="25960"/>
    <cellStyle name="Normal 4 3 2 2 2 18 3" xfId="37560"/>
    <cellStyle name="Normal 4 3 2 2 2 19" xfId="14216"/>
    <cellStyle name="Normal 4 3 2 2 2 2" xfId="2662"/>
    <cellStyle name="Normal 4 3 2 2 2 2 2" xfId="3327"/>
    <cellStyle name="Normal 4 3 2 2 2 2 2 2" xfId="4691"/>
    <cellStyle name="Normal 4 3 2 2 2 2 2 2 2" xfId="7576"/>
    <cellStyle name="Normal 4 3 2 2 2 2 2 2 2 2" xfId="13376"/>
    <cellStyle name="Normal 4 3 2 2 2 2 2 2 2 2 2" xfId="30894"/>
    <cellStyle name="Normal 4 3 2 2 2 2 2 2 2 2 3" xfId="42494"/>
    <cellStyle name="Normal 4 3 2 2 2 2 2 2 2 3" xfId="19176"/>
    <cellStyle name="Normal 4 3 2 2 2 2 2 2 2 4" xfId="25094"/>
    <cellStyle name="Normal 4 3 2 2 2 2 2 2 2 5" xfId="36694"/>
    <cellStyle name="Normal 4 3 2 2 2 2 2 2 3" xfId="10491"/>
    <cellStyle name="Normal 4 3 2 2 2 2 2 2 3 2" xfId="28009"/>
    <cellStyle name="Normal 4 3 2 2 2 2 2 2 3 3" xfId="39609"/>
    <cellStyle name="Normal 4 3 2 2 2 2 2 2 4" xfId="16291"/>
    <cellStyle name="Normal 4 3 2 2 2 2 2 2 5" xfId="22209"/>
    <cellStyle name="Normal 4 3 2 2 2 2 2 2 6" xfId="33809"/>
    <cellStyle name="Normal 4 3 2 2 2 2 2 3" xfId="6253"/>
    <cellStyle name="Normal 4 3 2 2 2 2 2 3 2" xfId="12053"/>
    <cellStyle name="Normal 4 3 2 2 2 2 2 3 2 2" xfId="29571"/>
    <cellStyle name="Normal 4 3 2 2 2 2 2 3 2 3" xfId="41171"/>
    <cellStyle name="Normal 4 3 2 2 2 2 2 3 3" xfId="17853"/>
    <cellStyle name="Normal 4 3 2 2 2 2 2 3 4" xfId="23771"/>
    <cellStyle name="Normal 4 3 2 2 2 2 2 3 5" xfId="35371"/>
    <cellStyle name="Normal 4 3 2 2 2 2 2 4" xfId="9168"/>
    <cellStyle name="Normal 4 3 2 2 2 2 2 4 2" xfId="26686"/>
    <cellStyle name="Normal 4 3 2 2 2 2 2 4 3" xfId="38286"/>
    <cellStyle name="Normal 4 3 2 2 2 2 2 5" xfId="14968"/>
    <cellStyle name="Normal 4 3 2 2 2 2 2 6" xfId="20887"/>
    <cellStyle name="Normal 4 3 2 2 2 2 2 7" xfId="32486"/>
    <cellStyle name="Normal 4 3 2 2 2 2 3" xfId="4026"/>
    <cellStyle name="Normal 4 3 2 2 2 2 3 2" xfId="6911"/>
    <cellStyle name="Normal 4 3 2 2 2 2 3 2 2" xfId="12711"/>
    <cellStyle name="Normal 4 3 2 2 2 2 3 2 2 2" xfId="30229"/>
    <cellStyle name="Normal 4 3 2 2 2 2 3 2 2 3" xfId="41829"/>
    <cellStyle name="Normal 4 3 2 2 2 2 3 2 3" xfId="18511"/>
    <cellStyle name="Normal 4 3 2 2 2 2 3 2 4" xfId="24429"/>
    <cellStyle name="Normal 4 3 2 2 2 2 3 2 5" xfId="36029"/>
    <cellStyle name="Normal 4 3 2 2 2 2 3 3" xfId="9826"/>
    <cellStyle name="Normal 4 3 2 2 2 2 3 3 2" xfId="27344"/>
    <cellStyle name="Normal 4 3 2 2 2 2 3 3 3" xfId="38944"/>
    <cellStyle name="Normal 4 3 2 2 2 2 3 4" xfId="15626"/>
    <cellStyle name="Normal 4 3 2 2 2 2 3 5" xfId="21544"/>
    <cellStyle name="Normal 4 3 2 2 2 2 3 6" xfId="33144"/>
    <cellStyle name="Normal 4 3 2 2 2 2 4" xfId="5588"/>
    <cellStyle name="Normal 4 3 2 2 2 2 4 2" xfId="11388"/>
    <cellStyle name="Normal 4 3 2 2 2 2 4 2 2" xfId="28906"/>
    <cellStyle name="Normal 4 3 2 2 2 2 4 2 3" xfId="40506"/>
    <cellStyle name="Normal 4 3 2 2 2 2 4 3" xfId="17188"/>
    <cellStyle name="Normal 4 3 2 2 2 2 4 4" xfId="23106"/>
    <cellStyle name="Normal 4 3 2 2 2 2 4 5" xfId="34706"/>
    <cellStyle name="Normal 4 3 2 2 2 2 5" xfId="8503"/>
    <cellStyle name="Normal 4 3 2 2 2 2 5 2" xfId="26021"/>
    <cellStyle name="Normal 4 3 2 2 2 2 5 3" xfId="37621"/>
    <cellStyle name="Normal 4 3 2 2 2 2 6" xfId="14303"/>
    <cellStyle name="Normal 4 3 2 2 2 2 7" xfId="20222"/>
    <cellStyle name="Normal 4 3 2 2 2 2 8" xfId="31821"/>
    <cellStyle name="Normal 4 3 2 2 2 20" xfId="20012"/>
    <cellStyle name="Normal 4 3 2 2 2 21" xfId="20071"/>
    <cellStyle name="Normal 4 3 2 2 2 22" xfId="20138"/>
    <cellStyle name="Normal 4 3 2 2 2 23" xfId="31760"/>
    <cellStyle name="Normal 4 3 2 2 2 3" xfId="2722"/>
    <cellStyle name="Normal 4 3 2 2 2 3 2" xfId="3328"/>
    <cellStyle name="Normal 4 3 2 2 2 3 2 2" xfId="4692"/>
    <cellStyle name="Normal 4 3 2 2 2 3 2 2 2" xfId="7577"/>
    <cellStyle name="Normal 4 3 2 2 2 3 2 2 2 2" xfId="13377"/>
    <cellStyle name="Normal 4 3 2 2 2 3 2 2 2 2 2" xfId="30895"/>
    <cellStyle name="Normal 4 3 2 2 2 3 2 2 2 2 3" xfId="42495"/>
    <cellStyle name="Normal 4 3 2 2 2 3 2 2 2 3" xfId="19177"/>
    <cellStyle name="Normal 4 3 2 2 2 3 2 2 2 4" xfId="25095"/>
    <cellStyle name="Normal 4 3 2 2 2 3 2 2 2 5" xfId="36695"/>
    <cellStyle name="Normal 4 3 2 2 2 3 2 2 3" xfId="10492"/>
    <cellStyle name="Normal 4 3 2 2 2 3 2 2 3 2" xfId="28010"/>
    <cellStyle name="Normal 4 3 2 2 2 3 2 2 3 3" xfId="39610"/>
    <cellStyle name="Normal 4 3 2 2 2 3 2 2 4" xfId="16292"/>
    <cellStyle name="Normal 4 3 2 2 2 3 2 2 5" xfId="22210"/>
    <cellStyle name="Normal 4 3 2 2 2 3 2 2 6" xfId="33810"/>
    <cellStyle name="Normal 4 3 2 2 2 3 2 3" xfId="6254"/>
    <cellStyle name="Normal 4 3 2 2 2 3 2 3 2" xfId="12054"/>
    <cellStyle name="Normal 4 3 2 2 2 3 2 3 2 2" xfId="29572"/>
    <cellStyle name="Normal 4 3 2 2 2 3 2 3 2 3" xfId="41172"/>
    <cellStyle name="Normal 4 3 2 2 2 3 2 3 3" xfId="17854"/>
    <cellStyle name="Normal 4 3 2 2 2 3 2 3 4" xfId="23772"/>
    <cellStyle name="Normal 4 3 2 2 2 3 2 3 5" xfId="35372"/>
    <cellStyle name="Normal 4 3 2 2 2 3 2 4" xfId="9169"/>
    <cellStyle name="Normal 4 3 2 2 2 3 2 4 2" xfId="26687"/>
    <cellStyle name="Normal 4 3 2 2 2 3 2 4 3" xfId="38287"/>
    <cellStyle name="Normal 4 3 2 2 2 3 2 5" xfId="14969"/>
    <cellStyle name="Normal 4 3 2 2 2 3 2 6" xfId="20888"/>
    <cellStyle name="Normal 4 3 2 2 2 3 2 7" xfId="32487"/>
    <cellStyle name="Normal 4 3 2 2 2 3 3" xfId="4086"/>
    <cellStyle name="Normal 4 3 2 2 2 3 3 2" xfId="6971"/>
    <cellStyle name="Normal 4 3 2 2 2 3 3 2 2" xfId="12771"/>
    <cellStyle name="Normal 4 3 2 2 2 3 3 2 2 2" xfId="30289"/>
    <cellStyle name="Normal 4 3 2 2 2 3 3 2 2 3" xfId="41889"/>
    <cellStyle name="Normal 4 3 2 2 2 3 3 2 3" xfId="18571"/>
    <cellStyle name="Normal 4 3 2 2 2 3 3 2 4" xfId="24489"/>
    <cellStyle name="Normal 4 3 2 2 2 3 3 2 5" xfId="36089"/>
    <cellStyle name="Normal 4 3 2 2 2 3 3 3" xfId="9886"/>
    <cellStyle name="Normal 4 3 2 2 2 3 3 3 2" xfId="27404"/>
    <cellStyle name="Normal 4 3 2 2 2 3 3 3 3" xfId="39004"/>
    <cellStyle name="Normal 4 3 2 2 2 3 3 4" xfId="15686"/>
    <cellStyle name="Normal 4 3 2 2 2 3 3 5" xfId="21604"/>
    <cellStyle name="Normal 4 3 2 2 2 3 3 6" xfId="33204"/>
    <cellStyle name="Normal 4 3 2 2 2 3 4" xfId="5648"/>
    <cellStyle name="Normal 4 3 2 2 2 3 4 2" xfId="11448"/>
    <cellStyle name="Normal 4 3 2 2 2 3 4 2 2" xfId="28966"/>
    <cellStyle name="Normal 4 3 2 2 2 3 4 2 3" xfId="40566"/>
    <cellStyle name="Normal 4 3 2 2 2 3 4 3" xfId="17248"/>
    <cellStyle name="Normal 4 3 2 2 2 3 4 4" xfId="23166"/>
    <cellStyle name="Normal 4 3 2 2 2 3 4 5" xfId="34766"/>
    <cellStyle name="Normal 4 3 2 2 2 3 5" xfId="8563"/>
    <cellStyle name="Normal 4 3 2 2 2 3 5 2" xfId="26081"/>
    <cellStyle name="Normal 4 3 2 2 2 3 5 3" xfId="37681"/>
    <cellStyle name="Normal 4 3 2 2 2 3 6" xfId="14363"/>
    <cellStyle name="Normal 4 3 2 2 2 3 7" xfId="20282"/>
    <cellStyle name="Normal 4 3 2 2 2 3 8" xfId="31881"/>
    <cellStyle name="Normal 4 3 2 2 2 4" xfId="2782"/>
    <cellStyle name="Normal 4 3 2 2 2 4 2" xfId="3329"/>
    <cellStyle name="Normal 4 3 2 2 2 4 2 2" xfId="4693"/>
    <cellStyle name="Normal 4 3 2 2 2 4 2 2 2" xfId="7578"/>
    <cellStyle name="Normal 4 3 2 2 2 4 2 2 2 2" xfId="13378"/>
    <cellStyle name="Normal 4 3 2 2 2 4 2 2 2 2 2" xfId="30896"/>
    <cellStyle name="Normal 4 3 2 2 2 4 2 2 2 2 3" xfId="42496"/>
    <cellStyle name="Normal 4 3 2 2 2 4 2 2 2 3" xfId="19178"/>
    <cellStyle name="Normal 4 3 2 2 2 4 2 2 2 4" xfId="25096"/>
    <cellStyle name="Normal 4 3 2 2 2 4 2 2 2 5" xfId="36696"/>
    <cellStyle name="Normal 4 3 2 2 2 4 2 2 3" xfId="10493"/>
    <cellStyle name="Normal 4 3 2 2 2 4 2 2 3 2" xfId="28011"/>
    <cellStyle name="Normal 4 3 2 2 2 4 2 2 3 3" xfId="39611"/>
    <cellStyle name="Normal 4 3 2 2 2 4 2 2 4" xfId="16293"/>
    <cellStyle name="Normal 4 3 2 2 2 4 2 2 5" xfId="22211"/>
    <cellStyle name="Normal 4 3 2 2 2 4 2 2 6" xfId="33811"/>
    <cellStyle name="Normal 4 3 2 2 2 4 2 3" xfId="6255"/>
    <cellStyle name="Normal 4 3 2 2 2 4 2 3 2" xfId="12055"/>
    <cellStyle name="Normal 4 3 2 2 2 4 2 3 2 2" xfId="29573"/>
    <cellStyle name="Normal 4 3 2 2 2 4 2 3 2 3" xfId="41173"/>
    <cellStyle name="Normal 4 3 2 2 2 4 2 3 3" xfId="17855"/>
    <cellStyle name="Normal 4 3 2 2 2 4 2 3 4" xfId="23773"/>
    <cellStyle name="Normal 4 3 2 2 2 4 2 3 5" xfId="35373"/>
    <cellStyle name="Normal 4 3 2 2 2 4 2 4" xfId="9170"/>
    <cellStyle name="Normal 4 3 2 2 2 4 2 4 2" xfId="26688"/>
    <cellStyle name="Normal 4 3 2 2 2 4 2 4 3" xfId="38288"/>
    <cellStyle name="Normal 4 3 2 2 2 4 2 5" xfId="14970"/>
    <cellStyle name="Normal 4 3 2 2 2 4 2 6" xfId="20889"/>
    <cellStyle name="Normal 4 3 2 2 2 4 2 7" xfId="32488"/>
    <cellStyle name="Normal 4 3 2 2 2 4 3" xfId="4146"/>
    <cellStyle name="Normal 4 3 2 2 2 4 3 2" xfId="7031"/>
    <cellStyle name="Normal 4 3 2 2 2 4 3 2 2" xfId="12831"/>
    <cellStyle name="Normal 4 3 2 2 2 4 3 2 2 2" xfId="30349"/>
    <cellStyle name="Normal 4 3 2 2 2 4 3 2 2 3" xfId="41949"/>
    <cellStyle name="Normal 4 3 2 2 2 4 3 2 3" xfId="18631"/>
    <cellStyle name="Normal 4 3 2 2 2 4 3 2 4" xfId="24549"/>
    <cellStyle name="Normal 4 3 2 2 2 4 3 2 5" xfId="36149"/>
    <cellStyle name="Normal 4 3 2 2 2 4 3 3" xfId="9946"/>
    <cellStyle name="Normal 4 3 2 2 2 4 3 3 2" xfId="27464"/>
    <cellStyle name="Normal 4 3 2 2 2 4 3 3 3" xfId="39064"/>
    <cellStyle name="Normal 4 3 2 2 2 4 3 4" xfId="15746"/>
    <cellStyle name="Normal 4 3 2 2 2 4 3 5" xfId="21664"/>
    <cellStyle name="Normal 4 3 2 2 2 4 3 6" xfId="33264"/>
    <cellStyle name="Normal 4 3 2 2 2 4 4" xfId="5708"/>
    <cellStyle name="Normal 4 3 2 2 2 4 4 2" xfId="11508"/>
    <cellStyle name="Normal 4 3 2 2 2 4 4 2 2" xfId="29026"/>
    <cellStyle name="Normal 4 3 2 2 2 4 4 2 3" xfId="40626"/>
    <cellStyle name="Normal 4 3 2 2 2 4 4 3" xfId="17308"/>
    <cellStyle name="Normal 4 3 2 2 2 4 4 4" xfId="23226"/>
    <cellStyle name="Normal 4 3 2 2 2 4 4 5" xfId="34826"/>
    <cellStyle name="Normal 4 3 2 2 2 4 5" xfId="8623"/>
    <cellStyle name="Normal 4 3 2 2 2 4 5 2" xfId="26141"/>
    <cellStyle name="Normal 4 3 2 2 2 4 5 3" xfId="37741"/>
    <cellStyle name="Normal 4 3 2 2 2 4 6" xfId="14423"/>
    <cellStyle name="Normal 4 3 2 2 2 4 7" xfId="20342"/>
    <cellStyle name="Normal 4 3 2 2 2 4 8" xfId="31941"/>
    <cellStyle name="Normal 4 3 2 2 2 5" xfId="2842"/>
    <cellStyle name="Normal 4 3 2 2 2 5 2" xfId="3330"/>
    <cellStyle name="Normal 4 3 2 2 2 5 2 2" xfId="4694"/>
    <cellStyle name="Normal 4 3 2 2 2 5 2 2 2" xfId="7579"/>
    <cellStyle name="Normal 4 3 2 2 2 5 2 2 2 2" xfId="13379"/>
    <cellStyle name="Normal 4 3 2 2 2 5 2 2 2 2 2" xfId="30897"/>
    <cellStyle name="Normal 4 3 2 2 2 5 2 2 2 2 3" xfId="42497"/>
    <cellStyle name="Normal 4 3 2 2 2 5 2 2 2 3" xfId="19179"/>
    <cellStyle name="Normal 4 3 2 2 2 5 2 2 2 4" xfId="25097"/>
    <cellStyle name="Normal 4 3 2 2 2 5 2 2 2 5" xfId="36697"/>
    <cellStyle name="Normal 4 3 2 2 2 5 2 2 3" xfId="10494"/>
    <cellStyle name="Normal 4 3 2 2 2 5 2 2 3 2" xfId="28012"/>
    <cellStyle name="Normal 4 3 2 2 2 5 2 2 3 3" xfId="39612"/>
    <cellStyle name="Normal 4 3 2 2 2 5 2 2 4" xfId="16294"/>
    <cellStyle name="Normal 4 3 2 2 2 5 2 2 5" xfId="22212"/>
    <cellStyle name="Normal 4 3 2 2 2 5 2 2 6" xfId="33812"/>
    <cellStyle name="Normal 4 3 2 2 2 5 2 3" xfId="6256"/>
    <cellStyle name="Normal 4 3 2 2 2 5 2 3 2" xfId="12056"/>
    <cellStyle name="Normal 4 3 2 2 2 5 2 3 2 2" xfId="29574"/>
    <cellStyle name="Normal 4 3 2 2 2 5 2 3 2 3" xfId="41174"/>
    <cellStyle name="Normal 4 3 2 2 2 5 2 3 3" xfId="17856"/>
    <cellStyle name="Normal 4 3 2 2 2 5 2 3 4" xfId="23774"/>
    <cellStyle name="Normal 4 3 2 2 2 5 2 3 5" xfId="35374"/>
    <cellStyle name="Normal 4 3 2 2 2 5 2 4" xfId="9171"/>
    <cellStyle name="Normal 4 3 2 2 2 5 2 4 2" xfId="26689"/>
    <cellStyle name="Normal 4 3 2 2 2 5 2 4 3" xfId="38289"/>
    <cellStyle name="Normal 4 3 2 2 2 5 2 5" xfId="14971"/>
    <cellStyle name="Normal 4 3 2 2 2 5 2 6" xfId="20890"/>
    <cellStyle name="Normal 4 3 2 2 2 5 2 7" xfId="32489"/>
    <cellStyle name="Normal 4 3 2 2 2 5 3" xfId="4206"/>
    <cellStyle name="Normal 4 3 2 2 2 5 3 2" xfId="7091"/>
    <cellStyle name="Normal 4 3 2 2 2 5 3 2 2" xfId="12891"/>
    <cellStyle name="Normal 4 3 2 2 2 5 3 2 2 2" xfId="30409"/>
    <cellStyle name="Normal 4 3 2 2 2 5 3 2 2 3" xfId="42009"/>
    <cellStyle name="Normal 4 3 2 2 2 5 3 2 3" xfId="18691"/>
    <cellStyle name="Normal 4 3 2 2 2 5 3 2 4" xfId="24609"/>
    <cellStyle name="Normal 4 3 2 2 2 5 3 2 5" xfId="36209"/>
    <cellStyle name="Normal 4 3 2 2 2 5 3 3" xfId="10006"/>
    <cellStyle name="Normal 4 3 2 2 2 5 3 3 2" xfId="27524"/>
    <cellStyle name="Normal 4 3 2 2 2 5 3 3 3" xfId="39124"/>
    <cellStyle name="Normal 4 3 2 2 2 5 3 4" xfId="15806"/>
    <cellStyle name="Normal 4 3 2 2 2 5 3 5" xfId="21724"/>
    <cellStyle name="Normal 4 3 2 2 2 5 3 6" xfId="33324"/>
    <cellStyle name="Normal 4 3 2 2 2 5 4" xfId="5768"/>
    <cellStyle name="Normal 4 3 2 2 2 5 4 2" xfId="11568"/>
    <cellStyle name="Normal 4 3 2 2 2 5 4 2 2" xfId="29086"/>
    <cellStyle name="Normal 4 3 2 2 2 5 4 2 3" xfId="40686"/>
    <cellStyle name="Normal 4 3 2 2 2 5 4 3" xfId="17368"/>
    <cellStyle name="Normal 4 3 2 2 2 5 4 4" xfId="23286"/>
    <cellStyle name="Normal 4 3 2 2 2 5 4 5" xfId="34886"/>
    <cellStyle name="Normal 4 3 2 2 2 5 5" xfId="8683"/>
    <cellStyle name="Normal 4 3 2 2 2 5 5 2" xfId="26201"/>
    <cellStyle name="Normal 4 3 2 2 2 5 5 3" xfId="37801"/>
    <cellStyle name="Normal 4 3 2 2 2 5 6" xfId="14483"/>
    <cellStyle name="Normal 4 3 2 2 2 5 7" xfId="20402"/>
    <cellStyle name="Normal 4 3 2 2 2 5 8" xfId="32001"/>
    <cellStyle name="Normal 4 3 2 2 2 6" xfId="2902"/>
    <cellStyle name="Normal 4 3 2 2 2 6 2" xfId="3331"/>
    <cellStyle name="Normal 4 3 2 2 2 6 2 2" xfId="4695"/>
    <cellStyle name="Normal 4 3 2 2 2 6 2 2 2" xfId="7580"/>
    <cellStyle name="Normal 4 3 2 2 2 6 2 2 2 2" xfId="13380"/>
    <cellStyle name="Normal 4 3 2 2 2 6 2 2 2 2 2" xfId="30898"/>
    <cellStyle name="Normal 4 3 2 2 2 6 2 2 2 2 3" xfId="42498"/>
    <cellStyle name="Normal 4 3 2 2 2 6 2 2 2 3" xfId="19180"/>
    <cellStyle name="Normal 4 3 2 2 2 6 2 2 2 4" xfId="25098"/>
    <cellStyle name="Normal 4 3 2 2 2 6 2 2 2 5" xfId="36698"/>
    <cellStyle name="Normal 4 3 2 2 2 6 2 2 3" xfId="10495"/>
    <cellStyle name="Normal 4 3 2 2 2 6 2 2 3 2" xfId="28013"/>
    <cellStyle name="Normal 4 3 2 2 2 6 2 2 3 3" xfId="39613"/>
    <cellStyle name="Normal 4 3 2 2 2 6 2 2 4" xfId="16295"/>
    <cellStyle name="Normal 4 3 2 2 2 6 2 2 5" xfId="22213"/>
    <cellStyle name="Normal 4 3 2 2 2 6 2 2 6" xfId="33813"/>
    <cellStyle name="Normal 4 3 2 2 2 6 2 3" xfId="6257"/>
    <cellStyle name="Normal 4 3 2 2 2 6 2 3 2" xfId="12057"/>
    <cellStyle name="Normal 4 3 2 2 2 6 2 3 2 2" xfId="29575"/>
    <cellStyle name="Normal 4 3 2 2 2 6 2 3 2 3" xfId="41175"/>
    <cellStyle name="Normal 4 3 2 2 2 6 2 3 3" xfId="17857"/>
    <cellStyle name="Normal 4 3 2 2 2 6 2 3 4" xfId="23775"/>
    <cellStyle name="Normal 4 3 2 2 2 6 2 3 5" xfId="35375"/>
    <cellStyle name="Normal 4 3 2 2 2 6 2 4" xfId="9172"/>
    <cellStyle name="Normal 4 3 2 2 2 6 2 4 2" xfId="26690"/>
    <cellStyle name="Normal 4 3 2 2 2 6 2 4 3" xfId="38290"/>
    <cellStyle name="Normal 4 3 2 2 2 6 2 5" xfId="14972"/>
    <cellStyle name="Normal 4 3 2 2 2 6 2 6" xfId="20891"/>
    <cellStyle name="Normal 4 3 2 2 2 6 2 7" xfId="32490"/>
    <cellStyle name="Normal 4 3 2 2 2 6 3" xfId="4266"/>
    <cellStyle name="Normal 4 3 2 2 2 6 3 2" xfId="7151"/>
    <cellStyle name="Normal 4 3 2 2 2 6 3 2 2" xfId="12951"/>
    <cellStyle name="Normal 4 3 2 2 2 6 3 2 2 2" xfId="30469"/>
    <cellStyle name="Normal 4 3 2 2 2 6 3 2 2 3" xfId="42069"/>
    <cellStyle name="Normal 4 3 2 2 2 6 3 2 3" xfId="18751"/>
    <cellStyle name="Normal 4 3 2 2 2 6 3 2 4" xfId="24669"/>
    <cellStyle name="Normal 4 3 2 2 2 6 3 2 5" xfId="36269"/>
    <cellStyle name="Normal 4 3 2 2 2 6 3 3" xfId="10066"/>
    <cellStyle name="Normal 4 3 2 2 2 6 3 3 2" xfId="27584"/>
    <cellStyle name="Normal 4 3 2 2 2 6 3 3 3" xfId="39184"/>
    <cellStyle name="Normal 4 3 2 2 2 6 3 4" xfId="15866"/>
    <cellStyle name="Normal 4 3 2 2 2 6 3 5" xfId="21784"/>
    <cellStyle name="Normal 4 3 2 2 2 6 3 6" xfId="33384"/>
    <cellStyle name="Normal 4 3 2 2 2 6 4" xfId="5828"/>
    <cellStyle name="Normal 4 3 2 2 2 6 4 2" xfId="11628"/>
    <cellStyle name="Normal 4 3 2 2 2 6 4 2 2" xfId="29146"/>
    <cellStyle name="Normal 4 3 2 2 2 6 4 2 3" xfId="40746"/>
    <cellStyle name="Normal 4 3 2 2 2 6 4 3" xfId="17428"/>
    <cellStyle name="Normal 4 3 2 2 2 6 4 4" xfId="23346"/>
    <cellStyle name="Normal 4 3 2 2 2 6 4 5" xfId="34946"/>
    <cellStyle name="Normal 4 3 2 2 2 6 5" xfId="8743"/>
    <cellStyle name="Normal 4 3 2 2 2 6 5 2" xfId="26261"/>
    <cellStyle name="Normal 4 3 2 2 2 6 5 3" xfId="37861"/>
    <cellStyle name="Normal 4 3 2 2 2 6 6" xfId="14543"/>
    <cellStyle name="Normal 4 3 2 2 2 6 7" xfId="20462"/>
    <cellStyle name="Normal 4 3 2 2 2 6 8" xfId="32061"/>
    <cellStyle name="Normal 4 3 2 2 2 7" xfId="2962"/>
    <cellStyle name="Normal 4 3 2 2 2 7 2" xfId="3332"/>
    <cellStyle name="Normal 4 3 2 2 2 7 2 2" xfId="4696"/>
    <cellStyle name="Normal 4 3 2 2 2 7 2 2 2" xfId="7581"/>
    <cellStyle name="Normal 4 3 2 2 2 7 2 2 2 2" xfId="13381"/>
    <cellStyle name="Normal 4 3 2 2 2 7 2 2 2 2 2" xfId="30899"/>
    <cellStyle name="Normal 4 3 2 2 2 7 2 2 2 2 3" xfId="42499"/>
    <cellStyle name="Normal 4 3 2 2 2 7 2 2 2 3" xfId="19181"/>
    <cellStyle name="Normal 4 3 2 2 2 7 2 2 2 4" xfId="25099"/>
    <cellStyle name="Normal 4 3 2 2 2 7 2 2 2 5" xfId="36699"/>
    <cellStyle name="Normal 4 3 2 2 2 7 2 2 3" xfId="10496"/>
    <cellStyle name="Normal 4 3 2 2 2 7 2 2 3 2" xfId="28014"/>
    <cellStyle name="Normal 4 3 2 2 2 7 2 2 3 3" xfId="39614"/>
    <cellStyle name="Normal 4 3 2 2 2 7 2 2 4" xfId="16296"/>
    <cellStyle name="Normal 4 3 2 2 2 7 2 2 5" xfId="22214"/>
    <cellStyle name="Normal 4 3 2 2 2 7 2 2 6" xfId="33814"/>
    <cellStyle name="Normal 4 3 2 2 2 7 2 3" xfId="6258"/>
    <cellStyle name="Normal 4 3 2 2 2 7 2 3 2" xfId="12058"/>
    <cellStyle name="Normal 4 3 2 2 2 7 2 3 2 2" xfId="29576"/>
    <cellStyle name="Normal 4 3 2 2 2 7 2 3 2 3" xfId="41176"/>
    <cellStyle name="Normal 4 3 2 2 2 7 2 3 3" xfId="17858"/>
    <cellStyle name="Normal 4 3 2 2 2 7 2 3 4" xfId="23776"/>
    <cellStyle name="Normal 4 3 2 2 2 7 2 3 5" xfId="35376"/>
    <cellStyle name="Normal 4 3 2 2 2 7 2 4" xfId="9173"/>
    <cellStyle name="Normal 4 3 2 2 2 7 2 4 2" xfId="26691"/>
    <cellStyle name="Normal 4 3 2 2 2 7 2 4 3" xfId="38291"/>
    <cellStyle name="Normal 4 3 2 2 2 7 2 5" xfId="14973"/>
    <cellStyle name="Normal 4 3 2 2 2 7 2 6" xfId="20892"/>
    <cellStyle name="Normal 4 3 2 2 2 7 2 7" xfId="32491"/>
    <cellStyle name="Normal 4 3 2 2 2 7 3" xfId="4326"/>
    <cellStyle name="Normal 4 3 2 2 2 7 3 2" xfId="7211"/>
    <cellStyle name="Normal 4 3 2 2 2 7 3 2 2" xfId="13011"/>
    <cellStyle name="Normal 4 3 2 2 2 7 3 2 2 2" xfId="30529"/>
    <cellStyle name="Normal 4 3 2 2 2 7 3 2 2 3" xfId="42129"/>
    <cellStyle name="Normal 4 3 2 2 2 7 3 2 3" xfId="18811"/>
    <cellStyle name="Normal 4 3 2 2 2 7 3 2 4" xfId="24729"/>
    <cellStyle name="Normal 4 3 2 2 2 7 3 2 5" xfId="36329"/>
    <cellStyle name="Normal 4 3 2 2 2 7 3 3" xfId="10126"/>
    <cellStyle name="Normal 4 3 2 2 2 7 3 3 2" xfId="27644"/>
    <cellStyle name="Normal 4 3 2 2 2 7 3 3 3" xfId="39244"/>
    <cellStyle name="Normal 4 3 2 2 2 7 3 4" xfId="15926"/>
    <cellStyle name="Normal 4 3 2 2 2 7 3 5" xfId="21844"/>
    <cellStyle name="Normal 4 3 2 2 2 7 3 6" xfId="33444"/>
    <cellStyle name="Normal 4 3 2 2 2 7 4" xfId="5888"/>
    <cellStyle name="Normal 4 3 2 2 2 7 4 2" xfId="11688"/>
    <cellStyle name="Normal 4 3 2 2 2 7 4 2 2" xfId="29206"/>
    <cellStyle name="Normal 4 3 2 2 2 7 4 2 3" xfId="40806"/>
    <cellStyle name="Normal 4 3 2 2 2 7 4 3" xfId="17488"/>
    <cellStyle name="Normal 4 3 2 2 2 7 4 4" xfId="23406"/>
    <cellStyle name="Normal 4 3 2 2 2 7 4 5" xfId="35006"/>
    <cellStyle name="Normal 4 3 2 2 2 7 5" xfId="8803"/>
    <cellStyle name="Normal 4 3 2 2 2 7 5 2" xfId="26321"/>
    <cellStyle name="Normal 4 3 2 2 2 7 5 3" xfId="37921"/>
    <cellStyle name="Normal 4 3 2 2 2 7 6" xfId="14603"/>
    <cellStyle name="Normal 4 3 2 2 2 7 7" xfId="20522"/>
    <cellStyle name="Normal 4 3 2 2 2 7 8" xfId="32121"/>
    <cellStyle name="Normal 4 3 2 2 2 8" xfId="3082"/>
    <cellStyle name="Normal 4 3 2 2 2 8 2" xfId="3333"/>
    <cellStyle name="Normal 4 3 2 2 2 8 2 2" xfId="4697"/>
    <cellStyle name="Normal 4 3 2 2 2 8 2 2 2" xfId="7582"/>
    <cellStyle name="Normal 4 3 2 2 2 8 2 2 2 2" xfId="13382"/>
    <cellStyle name="Normal 4 3 2 2 2 8 2 2 2 2 2" xfId="30900"/>
    <cellStyle name="Normal 4 3 2 2 2 8 2 2 2 2 3" xfId="42500"/>
    <cellStyle name="Normal 4 3 2 2 2 8 2 2 2 3" xfId="19182"/>
    <cellStyle name="Normal 4 3 2 2 2 8 2 2 2 4" xfId="25100"/>
    <cellStyle name="Normal 4 3 2 2 2 8 2 2 2 5" xfId="36700"/>
    <cellStyle name="Normal 4 3 2 2 2 8 2 2 3" xfId="10497"/>
    <cellStyle name="Normal 4 3 2 2 2 8 2 2 3 2" xfId="28015"/>
    <cellStyle name="Normal 4 3 2 2 2 8 2 2 3 3" xfId="39615"/>
    <cellStyle name="Normal 4 3 2 2 2 8 2 2 4" xfId="16297"/>
    <cellStyle name="Normal 4 3 2 2 2 8 2 2 5" xfId="22215"/>
    <cellStyle name="Normal 4 3 2 2 2 8 2 2 6" xfId="33815"/>
    <cellStyle name="Normal 4 3 2 2 2 8 2 3" xfId="6259"/>
    <cellStyle name="Normal 4 3 2 2 2 8 2 3 2" xfId="12059"/>
    <cellStyle name="Normal 4 3 2 2 2 8 2 3 2 2" xfId="29577"/>
    <cellStyle name="Normal 4 3 2 2 2 8 2 3 2 3" xfId="41177"/>
    <cellStyle name="Normal 4 3 2 2 2 8 2 3 3" xfId="17859"/>
    <cellStyle name="Normal 4 3 2 2 2 8 2 3 4" xfId="23777"/>
    <cellStyle name="Normal 4 3 2 2 2 8 2 3 5" xfId="35377"/>
    <cellStyle name="Normal 4 3 2 2 2 8 2 4" xfId="9174"/>
    <cellStyle name="Normal 4 3 2 2 2 8 2 4 2" xfId="26692"/>
    <cellStyle name="Normal 4 3 2 2 2 8 2 4 3" xfId="38292"/>
    <cellStyle name="Normal 4 3 2 2 2 8 2 5" xfId="14974"/>
    <cellStyle name="Normal 4 3 2 2 2 8 2 6" xfId="20893"/>
    <cellStyle name="Normal 4 3 2 2 2 8 2 7" xfId="32492"/>
    <cellStyle name="Normal 4 3 2 2 2 8 3" xfId="4446"/>
    <cellStyle name="Normal 4 3 2 2 2 8 3 2" xfId="7331"/>
    <cellStyle name="Normal 4 3 2 2 2 8 3 2 2" xfId="13131"/>
    <cellStyle name="Normal 4 3 2 2 2 8 3 2 2 2" xfId="30649"/>
    <cellStyle name="Normal 4 3 2 2 2 8 3 2 2 3" xfId="42249"/>
    <cellStyle name="Normal 4 3 2 2 2 8 3 2 3" xfId="18931"/>
    <cellStyle name="Normal 4 3 2 2 2 8 3 2 4" xfId="24849"/>
    <cellStyle name="Normal 4 3 2 2 2 8 3 2 5" xfId="36449"/>
    <cellStyle name="Normal 4 3 2 2 2 8 3 3" xfId="10246"/>
    <cellStyle name="Normal 4 3 2 2 2 8 3 3 2" xfId="27764"/>
    <cellStyle name="Normal 4 3 2 2 2 8 3 3 3" xfId="39364"/>
    <cellStyle name="Normal 4 3 2 2 2 8 3 4" xfId="16046"/>
    <cellStyle name="Normal 4 3 2 2 2 8 3 5" xfId="21964"/>
    <cellStyle name="Normal 4 3 2 2 2 8 3 6" xfId="33564"/>
    <cellStyle name="Normal 4 3 2 2 2 8 4" xfId="6008"/>
    <cellStyle name="Normal 4 3 2 2 2 8 4 2" xfId="11808"/>
    <cellStyle name="Normal 4 3 2 2 2 8 4 2 2" xfId="29326"/>
    <cellStyle name="Normal 4 3 2 2 2 8 4 2 3" xfId="40926"/>
    <cellStyle name="Normal 4 3 2 2 2 8 4 3" xfId="17608"/>
    <cellStyle name="Normal 4 3 2 2 2 8 4 4" xfId="23526"/>
    <cellStyle name="Normal 4 3 2 2 2 8 4 5" xfId="35126"/>
    <cellStyle name="Normal 4 3 2 2 2 8 5" xfId="8923"/>
    <cellStyle name="Normal 4 3 2 2 2 8 5 2" xfId="26441"/>
    <cellStyle name="Normal 4 3 2 2 2 8 5 3" xfId="38041"/>
    <cellStyle name="Normal 4 3 2 2 2 8 6" xfId="14723"/>
    <cellStyle name="Normal 4 3 2 2 2 8 7" xfId="20642"/>
    <cellStyle name="Normal 4 3 2 2 2 8 8" xfId="32241"/>
    <cellStyle name="Normal 4 3 2 2 2 9" xfId="3142"/>
    <cellStyle name="Normal 4 3 2 2 2 9 2" xfId="3334"/>
    <cellStyle name="Normal 4 3 2 2 2 9 2 2" xfId="4698"/>
    <cellStyle name="Normal 4 3 2 2 2 9 2 2 2" xfId="7583"/>
    <cellStyle name="Normal 4 3 2 2 2 9 2 2 2 2" xfId="13383"/>
    <cellStyle name="Normal 4 3 2 2 2 9 2 2 2 2 2" xfId="30901"/>
    <cellStyle name="Normal 4 3 2 2 2 9 2 2 2 2 3" xfId="42501"/>
    <cellStyle name="Normal 4 3 2 2 2 9 2 2 2 3" xfId="19183"/>
    <cellStyle name="Normal 4 3 2 2 2 9 2 2 2 4" xfId="25101"/>
    <cellStyle name="Normal 4 3 2 2 2 9 2 2 2 5" xfId="36701"/>
    <cellStyle name="Normal 4 3 2 2 2 9 2 2 3" xfId="10498"/>
    <cellStyle name="Normal 4 3 2 2 2 9 2 2 3 2" xfId="28016"/>
    <cellStyle name="Normal 4 3 2 2 2 9 2 2 3 3" xfId="39616"/>
    <cellStyle name="Normal 4 3 2 2 2 9 2 2 4" xfId="16298"/>
    <cellStyle name="Normal 4 3 2 2 2 9 2 2 5" xfId="22216"/>
    <cellStyle name="Normal 4 3 2 2 2 9 2 2 6" xfId="33816"/>
    <cellStyle name="Normal 4 3 2 2 2 9 2 3" xfId="6260"/>
    <cellStyle name="Normal 4 3 2 2 2 9 2 3 2" xfId="12060"/>
    <cellStyle name="Normal 4 3 2 2 2 9 2 3 2 2" xfId="29578"/>
    <cellStyle name="Normal 4 3 2 2 2 9 2 3 2 3" xfId="41178"/>
    <cellStyle name="Normal 4 3 2 2 2 9 2 3 3" xfId="17860"/>
    <cellStyle name="Normal 4 3 2 2 2 9 2 3 4" xfId="23778"/>
    <cellStyle name="Normal 4 3 2 2 2 9 2 3 5" xfId="35378"/>
    <cellStyle name="Normal 4 3 2 2 2 9 2 4" xfId="9175"/>
    <cellStyle name="Normal 4 3 2 2 2 9 2 4 2" xfId="26693"/>
    <cellStyle name="Normal 4 3 2 2 2 9 2 4 3" xfId="38293"/>
    <cellStyle name="Normal 4 3 2 2 2 9 2 5" xfId="14975"/>
    <cellStyle name="Normal 4 3 2 2 2 9 2 6" xfId="20894"/>
    <cellStyle name="Normal 4 3 2 2 2 9 2 7" xfId="32493"/>
    <cellStyle name="Normal 4 3 2 2 2 9 3" xfId="4506"/>
    <cellStyle name="Normal 4 3 2 2 2 9 3 2" xfId="7391"/>
    <cellStyle name="Normal 4 3 2 2 2 9 3 2 2" xfId="13191"/>
    <cellStyle name="Normal 4 3 2 2 2 9 3 2 2 2" xfId="30709"/>
    <cellStyle name="Normal 4 3 2 2 2 9 3 2 2 3" xfId="42309"/>
    <cellStyle name="Normal 4 3 2 2 2 9 3 2 3" xfId="18991"/>
    <cellStyle name="Normal 4 3 2 2 2 9 3 2 4" xfId="24909"/>
    <cellStyle name="Normal 4 3 2 2 2 9 3 2 5" xfId="36509"/>
    <cellStyle name="Normal 4 3 2 2 2 9 3 3" xfId="10306"/>
    <cellStyle name="Normal 4 3 2 2 2 9 3 3 2" xfId="27824"/>
    <cellStyle name="Normal 4 3 2 2 2 9 3 3 3" xfId="39424"/>
    <cellStyle name="Normal 4 3 2 2 2 9 3 4" xfId="16106"/>
    <cellStyle name="Normal 4 3 2 2 2 9 3 5" xfId="22024"/>
    <cellStyle name="Normal 4 3 2 2 2 9 3 6" xfId="33624"/>
    <cellStyle name="Normal 4 3 2 2 2 9 4" xfId="6068"/>
    <cellStyle name="Normal 4 3 2 2 2 9 4 2" xfId="11868"/>
    <cellStyle name="Normal 4 3 2 2 2 9 4 2 2" xfId="29386"/>
    <cellStyle name="Normal 4 3 2 2 2 9 4 2 3" xfId="40986"/>
    <cellStyle name="Normal 4 3 2 2 2 9 4 3" xfId="17668"/>
    <cellStyle name="Normal 4 3 2 2 2 9 4 4" xfId="23586"/>
    <cellStyle name="Normal 4 3 2 2 2 9 4 5" xfId="35186"/>
    <cellStyle name="Normal 4 3 2 2 2 9 5" xfId="8983"/>
    <cellStyle name="Normal 4 3 2 2 2 9 5 2" xfId="26501"/>
    <cellStyle name="Normal 4 3 2 2 2 9 5 3" xfId="38101"/>
    <cellStyle name="Normal 4 3 2 2 2 9 6" xfId="14783"/>
    <cellStyle name="Normal 4 3 2 2 2 9 7" xfId="20702"/>
    <cellStyle name="Normal 4 3 2 2 2 9 8" xfId="32301"/>
    <cellStyle name="Normal 4 3 2 2 20" xfId="5401"/>
    <cellStyle name="Normal 4 3 2 2 20 2" xfId="8286"/>
    <cellStyle name="Normal 4 3 2 2 20 2 2" xfId="14086"/>
    <cellStyle name="Normal 4 3 2 2 20 2 2 2" xfId="31604"/>
    <cellStyle name="Normal 4 3 2 2 20 2 2 3" xfId="43204"/>
    <cellStyle name="Normal 4 3 2 2 20 2 3" xfId="19886"/>
    <cellStyle name="Normal 4 3 2 2 20 2 4" xfId="25804"/>
    <cellStyle name="Normal 4 3 2 2 20 2 5" xfId="37404"/>
    <cellStyle name="Normal 4 3 2 2 20 3" xfId="11201"/>
    <cellStyle name="Normal 4 3 2 2 20 3 2" xfId="28719"/>
    <cellStyle name="Normal 4 3 2 2 20 3 3" xfId="40319"/>
    <cellStyle name="Normal 4 3 2 2 20 4" xfId="17001"/>
    <cellStyle name="Normal 4 3 2 2 20 5" xfId="22919"/>
    <cellStyle name="Normal 4 3 2 2 20 6" xfId="34519"/>
    <cellStyle name="Normal 4 3 2 2 21" xfId="5467"/>
    <cellStyle name="Normal 4 3 2 2 21 2" xfId="11267"/>
    <cellStyle name="Normal 4 3 2 2 21 2 2" xfId="28785"/>
    <cellStyle name="Normal 4 3 2 2 21 2 3" xfId="40385"/>
    <cellStyle name="Normal 4 3 2 2 21 3" xfId="17067"/>
    <cellStyle name="Normal 4 3 2 2 21 4" xfId="22985"/>
    <cellStyle name="Normal 4 3 2 2 21 5" xfId="34585"/>
    <cellStyle name="Normal 4 3 2 2 22" xfId="8352"/>
    <cellStyle name="Normal 4 3 2 2 22 2" xfId="14152"/>
    <cellStyle name="Normal 4 3 2 2 22 2 2" xfId="31670"/>
    <cellStyle name="Normal 4 3 2 2 22 2 3" xfId="43270"/>
    <cellStyle name="Normal 4 3 2 2 22 3" xfId="19952"/>
    <cellStyle name="Normal 4 3 2 2 22 4" xfId="25870"/>
    <cellStyle name="Normal 4 3 2 2 22 5" xfId="37470"/>
    <cellStyle name="Normal 4 3 2 2 23" xfId="8382"/>
    <cellStyle name="Normal 4 3 2 2 23 2" xfId="25900"/>
    <cellStyle name="Normal 4 3 2 2 23 3" xfId="37500"/>
    <cellStyle name="Normal 4 3 2 2 24" xfId="14180"/>
    <cellStyle name="Normal 4 3 2 2 25" xfId="19976"/>
    <cellStyle name="Normal 4 3 2 2 26" xfId="20035"/>
    <cellStyle name="Normal 4 3 2 2 27" xfId="20102"/>
    <cellStyle name="Normal 4 3 2 2 28" xfId="31700"/>
    <cellStyle name="Normal 4 3 2 2 3" xfId="2566"/>
    <cellStyle name="Normal 4 3 2 2 3 2" xfId="3335"/>
    <cellStyle name="Normal 4 3 2 2 3 2 2" xfId="4699"/>
    <cellStyle name="Normal 4 3 2 2 3 2 2 2" xfId="7584"/>
    <cellStyle name="Normal 4 3 2 2 3 2 2 2 2" xfId="13384"/>
    <cellStyle name="Normal 4 3 2 2 3 2 2 2 2 2" xfId="30902"/>
    <cellStyle name="Normal 4 3 2 2 3 2 2 2 2 3" xfId="42502"/>
    <cellStyle name="Normal 4 3 2 2 3 2 2 2 3" xfId="19184"/>
    <cellStyle name="Normal 4 3 2 2 3 2 2 2 4" xfId="25102"/>
    <cellStyle name="Normal 4 3 2 2 3 2 2 2 5" xfId="36702"/>
    <cellStyle name="Normal 4 3 2 2 3 2 2 3" xfId="10499"/>
    <cellStyle name="Normal 4 3 2 2 3 2 2 3 2" xfId="28017"/>
    <cellStyle name="Normal 4 3 2 2 3 2 2 3 3" xfId="39617"/>
    <cellStyle name="Normal 4 3 2 2 3 2 2 4" xfId="16299"/>
    <cellStyle name="Normal 4 3 2 2 3 2 2 5" xfId="22217"/>
    <cellStyle name="Normal 4 3 2 2 3 2 2 6" xfId="33817"/>
    <cellStyle name="Normal 4 3 2 2 3 2 3" xfId="6261"/>
    <cellStyle name="Normal 4 3 2 2 3 2 3 2" xfId="12061"/>
    <cellStyle name="Normal 4 3 2 2 3 2 3 2 2" xfId="29579"/>
    <cellStyle name="Normal 4 3 2 2 3 2 3 2 3" xfId="41179"/>
    <cellStyle name="Normal 4 3 2 2 3 2 3 3" xfId="17861"/>
    <cellStyle name="Normal 4 3 2 2 3 2 3 4" xfId="23779"/>
    <cellStyle name="Normal 4 3 2 2 3 2 3 5" xfId="35379"/>
    <cellStyle name="Normal 4 3 2 2 3 2 4" xfId="9176"/>
    <cellStyle name="Normal 4 3 2 2 3 2 4 2" xfId="26694"/>
    <cellStyle name="Normal 4 3 2 2 3 2 4 3" xfId="38294"/>
    <cellStyle name="Normal 4 3 2 2 3 2 5" xfId="14976"/>
    <cellStyle name="Normal 4 3 2 2 3 2 6" xfId="20895"/>
    <cellStyle name="Normal 4 3 2 2 3 2 7" xfId="32494"/>
    <cellStyle name="Normal 4 3 2 2 3 3" xfId="3929"/>
    <cellStyle name="Normal 4 3 2 2 3 3 2" xfId="6814"/>
    <cellStyle name="Normal 4 3 2 2 3 3 2 2" xfId="12614"/>
    <cellStyle name="Normal 4 3 2 2 3 3 2 2 2" xfId="30132"/>
    <cellStyle name="Normal 4 3 2 2 3 3 2 2 3" xfId="41732"/>
    <cellStyle name="Normal 4 3 2 2 3 3 2 3" xfId="18414"/>
    <cellStyle name="Normal 4 3 2 2 3 3 2 4" xfId="24332"/>
    <cellStyle name="Normal 4 3 2 2 3 3 2 5" xfId="35932"/>
    <cellStyle name="Normal 4 3 2 2 3 3 3" xfId="9729"/>
    <cellStyle name="Normal 4 3 2 2 3 3 3 2" xfId="27247"/>
    <cellStyle name="Normal 4 3 2 2 3 3 3 3" xfId="38847"/>
    <cellStyle name="Normal 4 3 2 2 3 3 4" xfId="15529"/>
    <cellStyle name="Normal 4 3 2 2 3 3 5" xfId="21447"/>
    <cellStyle name="Normal 4 3 2 2 3 3 6" xfId="33047"/>
    <cellStyle name="Normal 4 3 2 2 3 4" xfId="5491"/>
    <cellStyle name="Normal 4 3 2 2 3 4 2" xfId="11291"/>
    <cellStyle name="Normal 4 3 2 2 3 4 2 2" xfId="28809"/>
    <cellStyle name="Normal 4 3 2 2 3 4 2 3" xfId="40409"/>
    <cellStyle name="Normal 4 3 2 2 3 4 3" xfId="17091"/>
    <cellStyle name="Normal 4 3 2 2 3 4 4" xfId="23009"/>
    <cellStyle name="Normal 4 3 2 2 3 4 5" xfId="34609"/>
    <cellStyle name="Normal 4 3 2 2 3 5" xfId="8406"/>
    <cellStyle name="Normal 4 3 2 2 3 5 2" xfId="25924"/>
    <cellStyle name="Normal 4 3 2 2 3 5 3" xfId="37524"/>
    <cellStyle name="Normal 4 3 2 2 3 6" xfId="14239"/>
    <cellStyle name="Normal 4 3 2 2 3 7" xfId="20155"/>
    <cellStyle name="Normal 4 3 2 2 3 8" xfId="31724"/>
    <cellStyle name="Normal 4 3 2 2 4" xfId="2626"/>
    <cellStyle name="Normal 4 3 2 2 4 2" xfId="3336"/>
    <cellStyle name="Normal 4 3 2 2 4 2 2" xfId="4700"/>
    <cellStyle name="Normal 4 3 2 2 4 2 2 2" xfId="7585"/>
    <cellStyle name="Normal 4 3 2 2 4 2 2 2 2" xfId="13385"/>
    <cellStyle name="Normal 4 3 2 2 4 2 2 2 2 2" xfId="30903"/>
    <cellStyle name="Normal 4 3 2 2 4 2 2 2 2 3" xfId="42503"/>
    <cellStyle name="Normal 4 3 2 2 4 2 2 2 3" xfId="19185"/>
    <cellStyle name="Normal 4 3 2 2 4 2 2 2 4" xfId="25103"/>
    <cellStyle name="Normal 4 3 2 2 4 2 2 2 5" xfId="36703"/>
    <cellStyle name="Normal 4 3 2 2 4 2 2 3" xfId="10500"/>
    <cellStyle name="Normal 4 3 2 2 4 2 2 3 2" xfId="28018"/>
    <cellStyle name="Normal 4 3 2 2 4 2 2 3 3" xfId="39618"/>
    <cellStyle name="Normal 4 3 2 2 4 2 2 4" xfId="16300"/>
    <cellStyle name="Normal 4 3 2 2 4 2 2 5" xfId="22218"/>
    <cellStyle name="Normal 4 3 2 2 4 2 2 6" xfId="33818"/>
    <cellStyle name="Normal 4 3 2 2 4 2 3" xfId="6262"/>
    <cellStyle name="Normal 4 3 2 2 4 2 3 2" xfId="12062"/>
    <cellStyle name="Normal 4 3 2 2 4 2 3 2 2" xfId="29580"/>
    <cellStyle name="Normal 4 3 2 2 4 2 3 2 3" xfId="41180"/>
    <cellStyle name="Normal 4 3 2 2 4 2 3 3" xfId="17862"/>
    <cellStyle name="Normal 4 3 2 2 4 2 3 4" xfId="23780"/>
    <cellStyle name="Normal 4 3 2 2 4 2 3 5" xfId="35380"/>
    <cellStyle name="Normal 4 3 2 2 4 2 4" xfId="9177"/>
    <cellStyle name="Normal 4 3 2 2 4 2 4 2" xfId="26695"/>
    <cellStyle name="Normal 4 3 2 2 4 2 4 3" xfId="38295"/>
    <cellStyle name="Normal 4 3 2 2 4 2 5" xfId="14977"/>
    <cellStyle name="Normal 4 3 2 2 4 2 6" xfId="20896"/>
    <cellStyle name="Normal 4 3 2 2 4 2 7" xfId="32495"/>
    <cellStyle name="Normal 4 3 2 2 4 3" xfId="3990"/>
    <cellStyle name="Normal 4 3 2 2 4 3 2" xfId="6875"/>
    <cellStyle name="Normal 4 3 2 2 4 3 2 2" xfId="12675"/>
    <cellStyle name="Normal 4 3 2 2 4 3 2 2 2" xfId="30193"/>
    <cellStyle name="Normal 4 3 2 2 4 3 2 2 3" xfId="41793"/>
    <cellStyle name="Normal 4 3 2 2 4 3 2 3" xfId="18475"/>
    <cellStyle name="Normal 4 3 2 2 4 3 2 4" xfId="24393"/>
    <cellStyle name="Normal 4 3 2 2 4 3 2 5" xfId="35993"/>
    <cellStyle name="Normal 4 3 2 2 4 3 3" xfId="9790"/>
    <cellStyle name="Normal 4 3 2 2 4 3 3 2" xfId="27308"/>
    <cellStyle name="Normal 4 3 2 2 4 3 3 3" xfId="38908"/>
    <cellStyle name="Normal 4 3 2 2 4 3 4" xfId="15590"/>
    <cellStyle name="Normal 4 3 2 2 4 3 5" xfId="21508"/>
    <cellStyle name="Normal 4 3 2 2 4 3 6" xfId="33108"/>
    <cellStyle name="Normal 4 3 2 2 4 4" xfId="5552"/>
    <cellStyle name="Normal 4 3 2 2 4 4 2" xfId="11352"/>
    <cellStyle name="Normal 4 3 2 2 4 4 2 2" xfId="28870"/>
    <cellStyle name="Normal 4 3 2 2 4 4 2 3" xfId="40470"/>
    <cellStyle name="Normal 4 3 2 2 4 4 3" xfId="17152"/>
    <cellStyle name="Normal 4 3 2 2 4 4 4" xfId="23070"/>
    <cellStyle name="Normal 4 3 2 2 4 4 5" xfId="34670"/>
    <cellStyle name="Normal 4 3 2 2 4 5" xfId="8467"/>
    <cellStyle name="Normal 4 3 2 2 4 5 2" xfId="25985"/>
    <cellStyle name="Normal 4 3 2 2 4 5 3" xfId="37585"/>
    <cellStyle name="Normal 4 3 2 2 4 6" xfId="14267"/>
    <cellStyle name="Normal 4 3 2 2 4 7" xfId="20186"/>
    <cellStyle name="Normal 4 3 2 2 4 8" xfId="31785"/>
    <cellStyle name="Normal 4 3 2 2 5" xfId="2686"/>
    <cellStyle name="Normal 4 3 2 2 5 2" xfId="3337"/>
    <cellStyle name="Normal 4 3 2 2 5 2 2" xfId="4701"/>
    <cellStyle name="Normal 4 3 2 2 5 2 2 2" xfId="7586"/>
    <cellStyle name="Normal 4 3 2 2 5 2 2 2 2" xfId="13386"/>
    <cellStyle name="Normal 4 3 2 2 5 2 2 2 2 2" xfId="30904"/>
    <cellStyle name="Normal 4 3 2 2 5 2 2 2 2 3" xfId="42504"/>
    <cellStyle name="Normal 4 3 2 2 5 2 2 2 3" xfId="19186"/>
    <cellStyle name="Normal 4 3 2 2 5 2 2 2 4" xfId="25104"/>
    <cellStyle name="Normal 4 3 2 2 5 2 2 2 5" xfId="36704"/>
    <cellStyle name="Normal 4 3 2 2 5 2 2 3" xfId="10501"/>
    <cellStyle name="Normal 4 3 2 2 5 2 2 3 2" xfId="28019"/>
    <cellStyle name="Normal 4 3 2 2 5 2 2 3 3" xfId="39619"/>
    <cellStyle name="Normal 4 3 2 2 5 2 2 4" xfId="16301"/>
    <cellStyle name="Normal 4 3 2 2 5 2 2 5" xfId="22219"/>
    <cellStyle name="Normal 4 3 2 2 5 2 2 6" xfId="33819"/>
    <cellStyle name="Normal 4 3 2 2 5 2 3" xfId="6263"/>
    <cellStyle name="Normal 4 3 2 2 5 2 3 2" xfId="12063"/>
    <cellStyle name="Normal 4 3 2 2 5 2 3 2 2" xfId="29581"/>
    <cellStyle name="Normal 4 3 2 2 5 2 3 2 3" xfId="41181"/>
    <cellStyle name="Normal 4 3 2 2 5 2 3 3" xfId="17863"/>
    <cellStyle name="Normal 4 3 2 2 5 2 3 4" xfId="23781"/>
    <cellStyle name="Normal 4 3 2 2 5 2 3 5" xfId="35381"/>
    <cellStyle name="Normal 4 3 2 2 5 2 4" xfId="9178"/>
    <cellStyle name="Normal 4 3 2 2 5 2 4 2" xfId="26696"/>
    <cellStyle name="Normal 4 3 2 2 5 2 4 3" xfId="38296"/>
    <cellStyle name="Normal 4 3 2 2 5 2 5" xfId="14978"/>
    <cellStyle name="Normal 4 3 2 2 5 2 6" xfId="20897"/>
    <cellStyle name="Normal 4 3 2 2 5 2 7" xfId="32496"/>
    <cellStyle name="Normal 4 3 2 2 5 3" xfId="4050"/>
    <cellStyle name="Normal 4 3 2 2 5 3 2" xfId="6935"/>
    <cellStyle name="Normal 4 3 2 2 5 3 2 2" xfId="12735"/>
    <cellStyle name="Normal 4 3 2 2 5 3 2 2 2" xfId="30253"/>
    <cellStyle name="Normal 4 3 2 2 5 3 2 2 3" xfId="41853"/>
    <cellStyle name="Normal 4 3 2 2 5 3 2 3" xfId="18535"/>
    <cellStyle name="Normal 4 3 2 2 5 3 2 4" xfId="24453"/>
    <cellStyle name="Normal 4 3 2 2 5 3 2 5" xfId="36053"/>
    <cellStyle name="Normal 4 3 2 2 5 3 3" xfId="9850"/>
    <cellStyle name="Normal 4 3 2 2 5 3 3 2" xfId="27368"/>
    <cellStyle name="Normal 4 3 2 2 5 3 3 3" xfId="38968"/>
    <cellStyle name="Normal 4 3 2 2 5 3 4" xfId="15650"/>
    <cellStyle name="Normal 4 3 2 2 5 3 5" xfId="21568"/>
    <cellStyle name="Normal 4 3 2 2 5 3 6" xfId="33168"/>
    <cellStyle name="Normal 4 3 2 2 5 4" xfId="5612"/>
    <cellStyle name="Normal 4 3 2 2 5 4 2" xfId="11412"/>
    <cellStyle name="Normal 4 3 2 2 5 4 2 2" xfId="28930"/>
    <cellStyle name="Normal 4 3 2 2 5 4 2 3" xfId="40530"/>
    <cellStyle name="Normal 4 3 2 2 5 4 3" xfId="17212"/>
    <cellStyle name="Normal 4 3 2 2 5 4 4" xfId="23130"/>
    <cellStyle name="Normal 4 3 2 2 5 4 5" xfId="34730"/>
    <cellStyle name="Normal 4 3 2 2 5 5" xfId="8527"/>
    <cellStyle name="Normal 4 3 2 2 5 5 2" xfId="26045"/>
    <cellStyle name="Normal 4 3 2 2 5 5 3" xfId="37645"/>
    <cellStyle name="Normal 4 3 2 2 5 6" xfId="14327"/>
    <cellStyle name="Normal 4 3 2 2 5 7" xfId="20246"/>
    <cellStyle name="Normal 4 3 2 2 5 8" xfId="31845"/>
    <cellStyle name="Normal 4 3 2 2 6" xfId="2746"/>
    <cellStyle name="Normal 4 3 2 2 6 2" xfId="3338"/>
    <cellStyle name="Normal 4 3 2 2 6 2 2" xfId="4702"/>
    <cellStyle name="Normal 4 3 2 2 6 2 2 2" xfId="7587"/>
    <cellStyle name="Normal 4 3 2 2 6 2 2 2 2" xfId="13387"/>
    <cellStyle name="Normal 4 3 2 2 6 2 2 2 2 2" xfId="30905"/>
    <cellStyle name="Normal 4 3 2 2 6 2 2 2 2 3" xfId="42505"/>
    <cellStyle name="Normal 4 3 2 2 6 2 2 2 3" xfId="19187"/>
    <cellStyle name="Normal 4 3 2 2 6 2 2 2 4" xfId="25105"/>
    <cellStyle name="Normal 4 3 2 2 6 2 2 2 5" xfId="36705"/>
    <cellStyle name="Normal 4 3 2 2 6 2 2 3" xfId="10502"/>
    <cellStyle name="Normal 4 3 2 2 6 2 2 3 2" xfId="28020"/>
    <cellStyle name="Normal 4 3 2 2 6 2 2 3 3" xfId="39620"/>
    <cellStyle name="Normal 4 3 2 2 6 2 2 4" xfId="16302"/>
    <cellStyle name="Normal 4 3 2 2 6 2 2 5" xfId="22220"/>
    <cellStyle name="Normal 4 3 2 2 6 2 2 6" xfId="33820"/>
    <cellStyle name="Normal 4 3 2 2 6 2 3" xfId="6264"/>
    <cellStyle name="Normal 4 3 2 2 6 2 3 2" xfId="12064"/>
    <cellStyle name="Normal 4 3 2 2 6 2 3 2 2" xfId="29582"/>
    <cellStyle name="Normal 4 3 2 2 6 2 3 2 3" xfId="41182"/>
    <cellStyle name="Normal 4 3 2 2 6 2 3 3" xfId="17864"/>
    <cellStyle name="Normal 4 3 2 2 6 2 3 4" xfId="23782"/>
    <cellStyle name="Normal 4 3 2 2 6 2 3 5" xfId="35382"/>
    <cellStyle name="Normal 4 3 2 2 6 2 4" xfId="9179"/>
    <cellStyle name="Normal 4 3 2 2 6 2 4 2" xfId="26697"/>
    <cellStyle name="Normal 4 3 2 2 6 2 4 3" xfId="38297"/>
    <cellStyle name="Normal 4 3 2 2 6 2 5" xfId="14979"/>
    <cellStyle name="Normal 4 3 2 2 6 2 6" xfId="20898"/>
    <cellStyle name="Normal 4 3 2 2 6 2 7" xfId="32497"/>
    <cellStyle name="Normal 4 3 2 2 6 3" xfId="4110"/>
    <cellStyle name="Normal 4 3 2 2 6 3 2" xfId="6995"/>
    <cellStyle name="Normal 4 3 2 2 6 3 2 2" xfId="12795"/>
    <cellStyle name="Normal 4 3 2 2 6 3 2 2 2" xfId="30313"/>
    <cellStyle name="Normal 4 3 2 2 6 3 2 2 3" xfId="41913"/>
    <cellStyle name="Normal 4 3 2 2 6 3 2 3" xfId="18595"/>
    <cellStyle name="Normal 4 3 2 2 6 3 2 4" xfId="24513"/>
    <cellStyle name="Normal 4 3 2 2 6 3 2 5" xfId="36113"/>
    <cellStyle name="Normal 4 3 2 2 6 3 3" xfId="9910"/>
    <cellStyle name="Normal 4 3 2 2 6 3 3 2" xfId="27428"/>
    <cellStyle name="Normal 4 3 2 2 6 3 3 3" xfId="39028"/>
    <cellStyle name="Normal 4 3 2 2 6 3 4" xfId="15710"/>
    <cellStyle name="Normal 4 3 2 2 6 3 5" xfId="21628"/>
    <cellStyle name="Normal 4 3 2 2 6 3 6" xfId="33228"/>
    <cellStyle name="Normal 4 3 2 2 6 4" xfId="5672"/>
    <cellStyle name="Normal 4 3 2 2 6 4 2" xfId="11472"/>
    <cellStyle name="Normal 4 3 2 2 6 4 2 2" xfId="28990"/>
    <cellStyle name="Normal 4 3 2 2 6 4 2 3" xfId="40590"/>
    <cellStyle name="Normal 4 3 2 2 6 4 3" xfId="17272"/>
    <cellStyle name="Normal 4 3 2 2 6 4 4" xfId="23190"/>
    <cellStyle name="Normal 4 3 2 2 6 4 5" xfId="34790"/>
    <cellStyle name="Normal 4 3 2 2 6 5" xfId="8587"/>
    <cellStyle name="Normal 4 3 2 2 6 5 2" xfId="26105"/>
    <cellStyle name="Normal 4 3 2 2 6 5 3" xfId="37705"/>
    <cellStyle name="Normal 4 3 2 2 6 6" xfId="14387"/>
    <cellStyle name="Normal 4 3 2 2 6 7" xfId="20306"/>
    <cellStyle name="Normal 4 3 2 2 6 8" xfId="31905"/>
    <cellStyle name="Normal 4 3 2 2 7" xfId="2806"/>
    <cellStyle name="Normal 4 3 2 2 7 2" xfId="3339"/>
    <cellStyle name="Normal 4 3 2 2 7 2 2" xfId="4703"/>
    <cellStyle name="Normal 4 3 2 2 7 2 2 2" xfId="7588"/>
    <cellStyle name="Normal 4 3 2 2 7 2 2 2 2" xfId="13388"/>
    <cellStyle name="Normal 4 3 2 2 7 2 2 2 2 2" xfId="30906"/>
    <cellStyle name="Normal 4 3 2 2 7 2 2 2 2 3" xfId="42506"/>
    <cellStyle name="Normal 4 3 2 2 7 2 2 2 3" xfId="19188"/>
    <cellStyle name="Normal 4 3 2 2 7 2 2 2 4" xfId="25106"/>
    <cellStyle name="Normal 4 3 2 2 7 2 2 2 5" xfId="36706"/>
    <cellStyle name="Normal 4 3 2 2 7 2 2 3" xfId="10503"/>
    <cellStyle name="Normal 4 3 2 2 7 2 2 3 2" xfId="28021"/>
    <cellStyle name="Normal 4 3 2 2 7 2 2 3 3" xfId="39621"/>
    <cellStyle name="Normal 4 3 2 2 7 2 2 4" xfId="16303"/>
    <cellStyle name="Normal 4 3 2 2 7 2 2 5" xfId="22221"/>
    <cellStyle name="Normal 4 3 2 2 7 2 2 6" xfId="33821"/>
    <cellStyle name="Normal 4 3 2 2 7 2 3" xfId="6265"/>
    <cellStyle name="Normal 4 3 2 2 7 2 3 2" xfId="12065"/>
    <cellStyle name="Normal 4 3 2 2 7 2 3 2 2" xfId="29583"/>
    <cellStyle name="Normal 4 3 2 2 7 2 3 2 3" xfId="41183"/>
    <cellStyle name="Normal 4 3 2 2 7 2 3 3" xfId="17865"/>
    <cellStyle name="Normal 4 3 2 2 7 2 3 4" xfId="23783"/>
    <cellStyle name="Normal 4 3 2 2 7 2 3 5" xfId="35383"/>
    <cellStyle name="Normal 4 3 2 2 7 2 4" xfId="9180"/>
    <cellStyle name="Normal 4 3 2 2 7 2 4 2" xfId="26698"/>
    <cellStyle name="Normal 4 3 2 2 7 2 4 3" xfId="38298"/>
    <cellStyle name="Normal 4 3 2 2 7 2 5" xfId="14980"/>
    <cellStyle name="Normal 4 3 2 2 7 2 6" xfId="20899"/>
    <cellStyle name="Normal 4 3 2 2 7 2 7" xfId="32498"/>
    <cellStyle name="Normal 4 3 2 2 7 3" xfId="4170"/>
    <cellStyle name="Normal 4 3 2 2 7 3 2" xfId="7055"/>
    <cellStyle name="Normal 4 3 2 2 7 3 2 2" xfId="12855"/>
    <cellStyle name="Normal 4 3 2 2 7 3 2 2 2" xfId="30373"/>
    <cellStyle name="Normal 4 3 2 2 7 3 2 2 3" xfId="41973"/>
    <cellStyle name="Normal 4 3 2 2 7 3 2 3" xfId="18655"/>
    <cellStyle name="Normal 4 3 2 2 7 3 2 4" xfId="24573"/>
    <cellStyle name="Normal 4 3 2 2 7 3 2 5" xfId="36173"/>
    <cellStyle name="Normal 4 3 2 2 7 3 3" xfId="9970"/>
    <cellStyle name="Normal 4 3 2 2 7 3 3 2" xfId="27488"/>
    <cellStyle name="Normal 4 3 2 2 7 3 3 3" xfId="39088"/>
    <cellStyle name="Normal 4 3 2 2 7 3 4" xfId="15770"/>
    <cellStyle name="Normal 4 3 2 2 7 3 5" xfId="21688"/>
    <cellStyle name="Normal 4 3 2 2 7 3 6" xfId="33288"/>
    <cellStyle name="Normal 4 3 2 2 7 4" xfId="5732"/>
    <cellStyle name="Normal 4 3 2 2 7 4 2" xfId="11532"/>
    <cellStyle name="Normal 4 3 2 2 7 4 2 2" xfId="29050"/>
    <cellStyle name="Normal 4 3 2 2 7 4 2 3" xfId="40650"/>
    <cellStyle name="Normal 4 3 2 2 7 4 3" xfId="17332"/>
    <cellStyle name="Normal 4 3 2 2 7 4 4" xfId="23250"/>
    <cellStyle name="Normal 4 3 2 2 7 4 5" xfId="34850"/>
    <cellStyle name="Normal 4 3 2 2 7 5" xfId="8647"/>
    <cellStyle name="Normal 4 3 2 2 7 5 2" xfId="26165"/>
    <cellStyle name="Normal 4 3 2 2 7 5 3" xfId="37765"/>
    <cellStyle name="Normal 4 3 2 2 7 6" xfId="14447"/>
    <cellStyle name="Normal 4 3 2 2 7 7" xfId="20366"/>
    <cellStyle name="Normal 4 3 2 2 7 8" xfId="31965"/>
    <cellStyle name="Normal 4 3 2 2 8" xfId="2866"/>
    <cellStyle name="Normal 4 3 2 2 8 2" xfId="3340"/>
    <cellStyle name="Normal 4 3 2 2 8 2 2" xfId="4704"/>
    <cellStyle name="Normal 4 3 2 2 8 2 2 2" xfId="7589"/>
    <cellStyle name="Normal 4 3 2 2 8 2 2 2 2" xfId="13389"/>
    <cellStyle name="Normal 4 3 2 2 8 2 2 2 2 2" xfId="30907"/>
    <cellStyle name="Normal 4 3 2 2 8 2 2 2 2 3" xfId="42507"/>
    <cellStyle name="Normal 4 3 2 2 8 2 2 2 3" xfId="19189"/>
    <cellStyle name="Normal 4 3 2 2 8 2 2 2 4" xfId="25107"/>
    <cellStyle name="Normal 4 3 2 2 8 2 2 2 5" xfId="36707"/>
    <cellStyle name="Normal 4 3 2 2 8 2 2 3" xfId="10504"/>
    <cellStyle name="Normal 4 3 2 2 8 2 2 3 2" xfId="28022"/>
    <cellStyle name="Normal 4 3 2 2 8 2 2 3 3" xfId="39622"/>
    <cellStyle name="Normal 4 3 2 2 8 2 2 4" xfId="16304"/>
    <cellStyle name="Normal 4 3 2 2 8 2 2 5" xfId="22222"/>
    <cellStyle name="Normal 4 3 2 2 8 2 2 6" xfId="33822"/>
    <cellStyle name="Normal 4 3 2 2 8 2 3" xfId="6266"/>
    <cellStyle name="Normal 4 3 2 2 8 2 3 2" xfId="12066"/>
    <cellStyle name="Normal 4 3 2 2 8 2 3 2 2" xfId="29584"/>
    <cellStyle name="Normal 4 3 2 2 8 2 3 2 3" xfId="41184"/>
    <cellStyle name="Normal 4 3 2 2 8 2 3 3" xfId="17866"/>
    <cellStyle name="Normal 4 3 2 2 8 2 3 4" xfId="23784"/>
    <cellStyle name="Normal 4 3 2 2 8 2 3 5" xfId="35384"/>
    <cellStyle name="Normal 4 3 2 2 8 2 4" xfId="9181"/>
    <cellStyle name="Normal 4 3 2 2 8 2 4 2" xfId="26699"/>
    <cellStyle name="Normal 4 3 2 2 8 2 4 3" xfId="38299"/>
    <cellStyle name="Normal 4 3 2 2 8 2 5" xfId="14981"/>
    <cellStyle name="Normal 4 3 2 2 8 2 6" xfId="20900"/>
    <cellStyle name="Normal 4 3 2 2 8 2 7" xfId="32499"/>
    <cellStyle name="Normal 4 3 2 2 8 3" xfId="4230"/>
    <cellStyle name="Normal 4 3 2 2 8 3 2" xfId="7115"/>
    <cellStyle name="Normal 4 3 2 2 8 3 2 2" xfId="12915"/>
    <cellStyle name="Normal 4 3 2 2 8 3 2 2 2" xfId="30433"/>
    <cellStyle name="Normal 4 3 2 2 8 3 2 2 3" xfId="42033"/>
    <cellStyle name="Normal 4 3 2 2 8 3 2 3" xfId="18715"/>
    <cellStyle name="Normal 4 3 2 2 8 3 2 4" xfId="24633"/>
    <cellStyle name="Normal 4 3 2 2 8 3 2 5" xfId="36233"/>
    <cellStyle name="Normal 4 3 2 2 8 3 3" xfId="10030"/>
    <cellStyle name="Normal 4 3 2 2 8 3 3 2" xfId="27548"/>
    <cellStyle name="Normal 4 3 2 2 8 3 3 3" xfId="39148"/>
    <cellStyle name="Normal 4 3 2 2 8 3 4" xfId="15830"/>
    <cellStyle name="Normal 4 3 2 2 8 3 5" xfId="21748"/>
    <cellStyle name="Normal 4 3 2 2 8 3 6" xfId="33348"/>
    <cellStyle name="Normal 4 3 2 2 8 4" xfId="5792"/>
    <cellStyle name="Normal 4 3 2 2 8 4 2" xfId="11592"/>
    <cellStyle name="Normal 4 3 2 2 8 4 2 2" xfId="29110"/>
    <cellStyle name="Normal 4 3 2 2 8 4 2 3" xfId="40710"/>
    <cellStyle name="Normal 4 3 2 2 8 4 3" xfId="17392"/>
    <cellStyle name="Normal 4 3 2 2 8 4 4" xfId="23310"/>
    <cellStyle name="Normal 4 3 2 2 8 4 5" xfId="34910"/>
    <cellStyle name="Normal 4 3 2 2 8 5" xfId="8707"/>
    <cellStyle name="Normal 4 3 2 2 8 5 2" xfId="26225"/>
    <cellStyle name="Normal 4 3 2 2 8 5 3" xfId="37825"/>
    <cellStyle name="Normal 4 3 2 2 8 6" xfId="14507"/>
    <cellStyle name="Normal 4 3 2 2 8 7" xfId="20426"/>
    <cellStyle name="Normal 4 3 2 2 8 8" xfId="32025"/>
    <cellStyle name="Normal 4 3 2 2 9" xfId="2926"/>
    <cellStyle name="Normal 4 3 2 2 9 2" xfId="3341"/>
    <cellStyle name="Normal 4 3 2 2 9 2 2" xfId="4705"/>
    <cellStyle name="Normal 4 3 2 2 9 2 2 2" xfId="7590"/>
    <cellStyle name="Normal 4 3 2 2 9 2 2 2 2" xfId="13390"/>
    <cellStyle name="Normal 4 3 2 2 9 2 2 2 2 2" xfId="30908"/>
    <cellStyle name="Normal 4 3 2 2 9 2 2 2 2 3" xfId="42508"/>
    <cellStyle name="Normal 4 3 2 2 9 2 2 2 3" xfId="19190"/>
    <cellStyle name="Normal 4 3 2 2 9 2 2 2 4" xfId="25108"/>
    <cellStyle name="Normal 4 3 2 2 9 2 2 2 5" xfId="36708"/>
    <cellStyle name="Normal 4 3 2 2 9 2 2 3" xfId="10505"/>
    <cellStyle name="Normal 4 3 2 2 9 2 2 3 2" xfId="28023"/>
    <cellStyle name="Normal 4 3 2 2 9 2 2 3 3" xfId="39623"/>
    <cellStyle name="Normal 4 3 2 2 9 2 2 4" xfId="16305"/>
    <cellStyle name="Normal 4 3 2 2 9 2 2 5" xfId="22223"/>
    <cellStyle name="Normal 4 3 2 2 9 2 2 6" xfId="33823"/>
    <cellStyle name="Normal 4 3 2 2 9 2 3" xfId="6267"/>
    <cellStyle name="Normal 4 3 2 2 9 2 3 2" xfId="12067"/>
    <cellStyle name="Normal 4 3 2 2 9 2 3 2 2" xfId="29585"/>
    <cellStyle name="Normal 4 3 2 2 9 2 3 2 3" xfId="41185"/>
    <cellStyle name="Normal 4 3 2 2 9 2 3 3" xfId="17867"/>
    <cellStyle name="Normal 4 3 2 2 9 2 3 4" xfId="23785"/>
    <cellStyle name="Normal 4 3 2 2 9 2 3 5" xfId="35385"/>
    <cellStyle name="Normal 4 3 2 2 9 2 4" xfId="9182"/>
    <cellStyle name="Normal 4 3 2 2 9 2 4 2" xfId="26700"/>
    <cellStyle name="Normal 4 3 2 2 9 2 4 3" xfId="38300"/>
    <cellStyle name="Normal 4 3 2 2 9 2 5" xfId="14982"/>
    <cellStyle name="Normal 4 3 2 2 9 2 6" xfId="20901"/>
    <cellStyle name="Normal 4 3 2 2 9 2 7" xfId="32500"/>
    <cellStyle name="Normal 4 3 2 2 9 3" xfId="4290"/>
    <cellStyle name="Normal 4 3 2 2 9 3 2" xfId="7175"/>
    <cellStyle name="Normal 4 3 2 2 9 3 2 2" xfId="12975"/>
    <cellStyle name="Normal 4 3 2 2 9 3 2 2 2" xfId="30493"/>
    <cellStyle name="Normal 4 3 2 2 9 3 2 2 3" xfId="42093"/>
    <cellStyle name="Normal 4 3 2 2 9 3 2 3" xfId="18775"/>
    <cellStyle name="Normal 4 3 2 2 9 3 2 4" xfId="24693"/>
    <cellStyle name="Normal 4 3 2 2 9 3 2 5" xfId="36293"/>
    <cellStyle name="Normal 4 3 2 2 9 3 3" xfId="10090"/>
    <cellStyle name="Normal 4 3 2 2 9 3 3 2" xfId="27608"/>
    <cellStyle name="Normal 4 3 2 2 9 3 3 3" xfId="39208"/>
    <cellStyle name="Normal 4 3 2 2 9 3 4" xfId="15890"/>
    <cellStyle name="Normal 4 3 2 2 9 3 5" xfId="21808"/>
    <cellStyle name="Normal 4 3 2 2 9 3 6" xfId="33408"/>
    <cellStyle name="Normal 4 3 2 2 9 4" xfId="5852"/>
    <cellStyle name="Normal 4 3 2 2 9 4 2" xfId="11652"/>
    <cellStyle name="Normal 4 3 2 2 9 4 2 2" xfId="29170"/>
    <cellStyle name="Normal 4 3 2 2 9 4 2 3" xfId="40770"/>
    <cellStyle name="Normal 4 3 2 2 9 4 3" xfId="17452"/>
    <cellStyle name="Normal 4 3 2 2 9 4 4" xfId="23370"/>
    <cellStyle name="Normal 4 3 2 2 9 4 5" xfId="34970"/>
    <cellStyle name="Normal 4 3 2 2 9 5" xfId="8767"/>
    <cellStyle name="Normal 4 3 2 2 9 5 2" xfId="26285"/>
    <cellStyle name="Normal 4 3 2 2 9 5 3" xfId="37885"/>
    <cellStyle name="Normal 4 3 2 2 9 6" xfId="14567"/>
    <cellStyle name="Normal 4 3 2 2 9 7" xfId="20486"/>
    <cellStyle name="Normal 4 3 2 2 9 8" xfId="32085"/>
    <cellStyle name="Normal 4 3 2 20" xfId="5340"/>
    <cellStyle name="Normal 4 3 2 20 2" xfId="8225"/>
    <cellStyle name="Normal 4 3 2 20 2 2" xfId="14025"/>
    <cellStyle name="Normal 4 3 2 20 2 2 2" xfId="31543"/>
    <cellStyle name="Normal 4 3 2 20 2 2 3" xfId="43143"/>
    <cellStyle name="Normal 4 3 2 20 2 3" xfId="19825"/>
    <cellStyle name="Normal 4 3 2 20 2 4" xfId="25743"/>
    <cellStyle name="Normal 4 3 2 20 2 5" xfId="37343"/>
    <cellStyle name="Normal 4 3 2 20 3" xfId="11140"/>
    <cellStyle name="Normal 4 3 2 20 3 2" xfId="28658"/>
    <cellStyle name="Normal 4 3 2 20 3 3" xfId="40258"/>
    <cellStyle name="Normal 4 3 2 20 4" xfId="16940"/>
    <cellStyle name="Normal 4 3 2 20 5" xfId="22858"/>
    <cellStyle name="Normal 4 3 2 20 6" xfId="34458"/>
    <cellStyle name="Normal 4 3 2 21" xfId="5400"/>
    <cellStyle name="Normal 4 3 2 21 2" xfId="8285"/>
    <cellStyle name="Normal 4 3 2 21 2 2" xfId="14085"/>
    <cellStyle name="Normal 4 3 2 21 2 2 2" xfId="31603"/>
    <cellStyle name="Normal 4 3 2 21 2 2 3" xfId="43203"/>
    <cellStyle name="Normal 4 3 2 21 2 3" xfId="19885"/>
    <cellStyle name="Normal 4 3 2 21 2 4" xfId="25803"/>
    <cellStyle name="Normal 4 3 2 21 2 5" xfId="37403"/>
    <cellStyle name="Normal 4 3 2 21 3" xfId="11200"/>
    <cellStyle name="Normal 4 3 2 21 3 2" xfId="28718"/>
    <cellStyle name="Normal 4 3 2 21 3 3" xfId="40318"/>
    <cellStyle name="Normal 4 3 2 21 4" xfId="17000"/>
    <cellStyle name="Normal 4 3 2 21 5" xfId="22918"/>
    <cellStyle name="Normal 4 3 2 21 6" xfId="34518"/>
    <cellStyle name="Normal 4 3 2 22" xfId="5455"/>
    <cellStyle name="Normal 4 3 2 22 2" xfId="11255"/>
    <cellStyle name="Normal 4 3 2 22 2 2" xfId="28773"/>
    <cellStyle name="Normal 4 3 2 22 2 3" xfId="40373"/>
    <cellStyle name="Normal 4 3 2 22 3" xfId="17055"/>
    <cellStyle name="Normal 4 3 2 22 4" xfId="22973"/>
    <cellStyle name="Normal 4 3 2 22 5" xfId="34573"/>
    <cellStyle name="Normal 4 3 2 23" xfId="8340"/>
    <cellStyle name="Normal 4 3 2 23 2" xfId="14140"/>
    <cellStyle name="Normal 4 3 2 23 2 2" xfId="31658"/>
    <cellStyle name="Normal 4 3 2 23 2 3" xfId="43258"/>
    <cellStyle name="Normal 4 3 2 23 3" xfId="19940"/>
    <cellStyle name="Normal 4 3 2 23 4" xfId="25858"/>
    <cellStyle name="Normal 4 3 2 23 5" xfId="37458"/>
    <cellStyle name="Normal 4 3 2 24" xfId="8370"/>
    <cellStyle name="Normal 4 3 2 24 2" xfId="25888"/>
    <cellStyle name="Normal 4 3 2 24 3" xfId="37488"/>
    <cellStyle name="Normal 4 3 2 25" xfId="14179"/>
    <cellStyle name="Normal 4 3 2 26" xfId="19975"/>
    <cellStyle name="Normal 4 3 2 27" xfId="20034"/>
    <cellStyle name="Normal 4 3 2 28" xfId="20101"/>
    <cellStyle name="Normal 4 3 2 29" xfId="31688"/>
    <cellStyle name="Normal 4 3 2 3" xfId="2590"/>
    <cellStyle name="Normal 4 3 2 3 10" xfId="3342"/>
    <cellStyle name="Normal 4 3 2 3 10 2" xfId="4706"/>
    <cellStyle name="Normal 4 3 2 3 10 2 2" xfId="7591"/>
    <cellStyle name="Normal 4 3 2 3 10 2 2 2" xfId="13391"/>
    <cellStyle name="Normal 4 3 2 3 10 2 2 2 2" xfId="30909"/>
    <cellStyle name="Normal 4 3 2 3 10 2 2 2 3" xfId="42509"/>
    <cellStyle name="Normal 4 3 2 3 10 2 2 3" xfId="19191"/>
    <cellStyle name="Normal 4 3 2 3 10 2 2 4" xfId="25109"/>
    <cellStyle name="Normal 4 3 2 3 10 2 2 5" xfId="36709"/>
    <cellStyle name="Normal 4 3 2 3 10 2 3" xfId="10506"/>
    <cellStyle name="Normal 4 3 2 3 10 2 3 2" xfId="28024"/>
    <cellStyle name="Normal 4 3 2 3 10 2 3 3" xfId="39624"/>
    <cellStyle name="Normal 4 3 2 3 10 2 4" xfId="16306"/>
    <cellStyle name="Normal 4 3 2 3 10 2 5" xfId="22224"/>
    <cellStyle name="Normal 4 3 2 3 10 2 6" xfId="33824"/>
    <cellStyle name="Normal 4 3 2 3 10 3" xfId="6268"/>
    <cellStyle name="Normal 4 3 2 3 10 3 2" xfId="12068"/>
    <cellStyle name="Normal 4 3 2 3 10 3 2 2" xfId="29586"/>
    <cellStyle name="Normal 4 3 2 3 10 3 2 3" xfId="41186"/>
    <cellStyle name="Normal 4 3 2 3 10 3 3" xfId="17868"/>
    <cellStyle name="Normal 4 3 2 3 10 3 4" xfId="23786"/>
    <cellStyle name="Normal 4 3 2 3 10 3 5" xfId="35386"/>
    <cellStyle name="Normal 4 3 2 3 10 4" xfId="9183"/>
    <cellStyle name="Normal 4 3 2 3 10 4 2" xfId="26701"/>
    <cellStyle name="Normal 4 3 2 3 10 4 3" xfId="38301"/>
    <cellStyle name="Normal 4 3 2 3 10 5" xfId="14983"/>
    <cellStyle name="Normal 4 3 2 3 10 6" xfId="20902"/>
    <cellStyle name="Normal 4 3 2 3 10 7" xfId="32501"/>
    <cellStyle name="Normal 4 3 2 3 11" xfId="3821"/>
    <cellStyle name="Normal 4 3 2 3 11 2" xfId="5185"/>
    <cellStyle name="Normal 4 3 2 3 11 2 2" xfId="8070"/>
    <cellStyle name="Normal 4 3 2 3 11 2 2 2" xfId="13870"/>
    <cellStyle name="Normal 4 3 2 3 11 2 2 2 2" xfId="31388"/>
    <cellStyle name="Normal 4 3 2 3 11 2 2 2 3" xfId="42988"/>
    <cellStyle name="Normal 4 3 2 3 11 2 2 3" xfId="19670"/>
    <cellStyle name="Normal 4 3 2 3 11 2 2 4" xfId="25588"/>
    <cellStyle name="Normal 4 3 2 3 11 2 2 5" xfId="37188"/>
    <cellStyle name="Normal 4 3 2 3 11 2 3" xfId="10985"/>
    <cellStyle name="Normal 4 3 2 3 11 2 3 2" xfId="28503"/>
    <cellStyle name="Normal 4 3 2 3 11 2 3 3" xfId="40103"/>
    <cellStyle name="Normal 4 3 2 3 11 2 4" xfId="16785"/>
    <cellStyle name="Normal 4 3 2 3 11 2 5" xfId="22703"/>
    <cellStyle name="Normal 4 3 2 3 11 2 6" xfId="34303"/>
    <cellStyle name="Normal 4 3 2 3 11 3" xfId="6747"/>
    <cellStyle name="Normal 4 3 2 3 11 3 2" xfId="12547"/>
    <cellStyle name="Normal 4 3 2 3 11 3 2 2" xfId="30065"/>
    <cellStyle name="Normal 4 3 2 3 11 3 2 3" xfId="41665"/>
    <cellStyle name="Normal 4 3 2 3 11 3 3" xfId="18347"/>
    <cellStyle name="Normal 4 3 2 3 11 3 4" xfId="24265"/>
    <cellStyle name="Normal 4 3 2 3 11 3 5" xfId="35865"/>
    <cellStyle name="Normal 4 3 2 3 11 4" xfId="9662"/>
    <cellStyle name="Normal 4 3 2 3 11 4 2" xfId="27180"/>
    <cellStyle name="Normal 4 3 2 3 11 4 3" xfId="38780"/>
    <cellStyle name="Normal 4 3 2 3 11 5" xfId="15462"/>
    <cellStyle name="Normal 4 3 2 3 11 6" xfId="21381"/>
    <cellStyle name="Normal 4 3 2 3 11 7" xfId="32980"/>
    <cellStyle name="Normal 4 3 2 3 12" xfId="5245"/>
    <cellStyle name="Normal 4 3 2 3 12 2" xfId="8130"/>
    <cellStyle name="Normal 4 3 2 3 12 2 2" xfId="13930"/>
    <cellStyle name="Normal 4 3 2 3 12 2 2 2" xfId="31448"/>
    <cellStyle name="Normal 4 3 2 3 12 2 2 3" xfId="43048"/>
    <cellStyle name="Normal 4 3 2 3 12 2 3" xfId="19730"/>
    <cellStyle name="Normal 4 3 2 3 12 2 4" xfId="25648"/>
    <cellStyle name="Normal 4 3 2 3 12 2 5" xfId="37248"/>
    <cellStyle name="Normal 4 3 2 3 12 3" xfId="11045"/>
    <cellStyle name="Normal 4 3 2 3 12 3 2" xfId="28563"/>
    <cellStyle name="Normal 4 3 2 3 12 3 3" xfId="40163"/>
    <cellStyle name="Normal 4 3 2 3 12 4" xfId="16845"/>
    <cellStyle name="Normal 4 3 2 3 12 5" xfId="22763"/>
    <cellStyle name="Normal 4 3 2 3 12 6" xfId="34363"/>
    <cellStyle name="Normal 4 3 2 3 13" xfId="3953"/>
    <cellStyle name="Normal 4 3 2 3 13 2" xfId="6838"/>
    <cellStyle name="Normal 4 3 2 3 13 2 2" xfId="12638"/>
    <cellStyle name="Normal 4 3 2 3 13 2 2 2" xfId="30156"/>
    <cellStyle name="Normal 4 3 2 3 13 2 2 3" xfId="41756"/>
    <cellStyle name="Normal 4 3 2 3 13 2 3" xfId="18438"/>
    <cellStyle name="Normal 4 3 2 3 13 2 4" xfId="24356"/>
    <cellStyle name="Normal 4 3 2 3 13 2 5" xfId="35956"/>
    <cellStyle name="Normal 4 3 2 3 13 3" xfId="9753"/>
    <cellStyle name="Normal 4 3 2 3 13 3 2" xfId="27271"/>
    <cellStyle name="Normal 4 3 2 3 13 3 3" xfId="38871"/>
    <cellStyle name="Normal 4 3 2 3 13 4" xfId="15553"/>
    <cellStyle name="Normal 4 3 2 3 13 5" xfId="21471"/>
    <cellStyle name="Normal 4 3 2 3 13 6" xfId="33071"/>
    <cellStyle name="Normal 4 3 2 3 14" xfId="5305"/>
    <cellStyle name="Normal 4 3 2 3 14 2" xfId="8190"/>
    <cellStyle name="Normal 4 3 2 3 14 2 2" xfId="13990"/>
    <cellStyle name="Normal 4 3 2 3 14 2 2 2" xfId="31508"/>
    <cellStyle name="Normal 4 3 2 3 14 2 2 3" xfId="43108"/>
    <cellStyle name="Normal 4 3 2 3 14 2 3" xfId="19790"/>
    <cellStyle name="Normal 4 3 2 3 14 2 4" xfId="25708"/>
    <cellStyle name="Normal 4 3 2 3 14 2 5" xfId="37308"/>
    <cellStyle name="Normal 4 3 2 3 14 3" xfId="11105"/>
    <cellStyle name="Normal 4 3 2 3 14 3 2" xfId="28623"/>
    <cellStyle name="Normal 4 3 2 3 14 3 3" xfId="40223"/>
    <cellStyle name="Normal 4 3 2 3 14 4" xfId="16905"/>
    <cellStyle name="Normal 4 3 2 3 14 5" xfId="22823"/>
    <cellStyle name="Normal 4 3 2 3 14 6" xfId="34423"/>
    <cellStyle name="Normal 4 3 2 3 15" xfId="5365"/>
    <cellStyle name="Normal 4 3 2 3 15 2" xfId="8250"/>
    <cellStyle name="Normal 4 3 2 3 15 2 2" xfId="14050"/>
    <cellStyle name="Normal 4 3 2 3 15 2 2 2" xfId="31568"/>
    <cellStyle name="Normal 4 3 2 3 15 2 2 3" xfId="43168"/>
    <cellStyle name="Normal 4 3 2 3 15 2 3" xfId="19850"/>
    <cellStyle name="Normal 4 3 2 3 15 2 4" xfId="25768"/>
    <cellStyle name="Normal 4 3 2 3 15 2 5" xfId="37368"/>
    <cellStyle name="Normal 4 3 2 3 15 3" xfId="11165"/>
    <cellStyle name="Normal 4 3 2 3 15 3 2" xfId="28683"/>
    <cellStyle name="Normal 4 3 2 3 15 3 3" xfId="40283"/>
    <cellStyle name="Normal 4 3 2 3 15 4" xfId="16965"/>
    <cellStyle name="Normal 4 3 2 3 15 5" xfId="22883"/>
    <cellStyle name="Normal 4 3 2 3 15 6" xfId="34483"/>
    <cellStyle name="Normal 4 3 2 3 16" xfId="5425"/>
    <cellStyle name="Normal 4 3 2 3 16 2" xfId="8310"/>
    <cellStyle name="Normal 4 3 2 3 16 2 2" xfId="14110"/>
    <cellStyle name="Normal 4 3 2 3 16 2 2 2" xfId="31628"/>
    <cellStyle name="Normal 4 3 2 3 16 2 2 3" xfId="43228"/>
    <cellStyle name="Normal 4 3 2 3 16 2 3" xfId="19910"/>
    <cellStyle name="Normal 4 3 2 3 16 2 4" xfId="25828"/>
    <cellStyle name="Normal 4 3 2 3 16 2 5" xfId="37428"/>
    <cellStyle name="Normal 4 3 2 3 16 3" xfId="11225"/>
    <cellStyle name="Normal 4 3 2 3 16 3 2" xfId="28743"/>
    <cellStyle name="Normal 4 3 2 3 16 3 3" xfId="40343"/>
    <cellStyle name="Normal 4 3 2 3 16 4" xfId="17025"/>
    <cellStyle name="Normal 4 3 2 3 16 5" xfId="22943"/>
    <cellStyle name="Normal 4 3 2 3 16 6" xfId="34543"/>
    <cellStyle name="Normal 4 3 2 3 17" xfId="5515"/>
    <cellStyle name="Normal 4 3 2 3 17 2" xfId="11315"/>
    <cellStyle name="Normal 4 3 2 3 17 2 2" xfId="28833"/>
    <cellStyle name="Normal 4 3 2 3 17 2 3" xfId="40433"/>
    <cellStyle name="Normal 4 3 2 3 17 3" xfId="17115"/>
    <cellStyle name="Normal 4 3 2 3 17 4" xfId="23033"/>
    <cellStyle name="Normal 4 3 2 3 17 5" xfId="34633"/>
    <cellStyle name="Normal 4 3 2 3 18" xfId="8430"/>
    <cellStyle name="Normal 4 3 2 3 18 2" xfId="25948"/>
    <cellStyle name="Normal 4 3 2 3 18 3" xfId="37548"/>
    <cellStyle name="Normal 4 3 2 3 19" xfId="14204"/>
    <cellStyle name="Normal 4 3 2 3 2" xfId="2650"/>
    <cellStyle name="Normal 4 3 2 3 2 2" xfId="3343"/>
    <cellStyle name="Normal 4 3 2 3 2 2 2" xfId="4707"/>
    <cellStyle name="Normal 4 3 2 3 2 2 2 2" xfId="7592"/>
    <cellStyle name="Normal 4 3 2 3 2 2 2 2 2" xfId="13392"/>
    <cellStyle name="Normal 4 3 2 3 2 2 2 2 2 2" xfId="30910"/>
    <cellStyle name="Normal 4 3 2 3 2 2 2 2 2 3" xfId="42510"/>
    <cellStyle name="Normal 4 3 2 3 2 2 2 2 3" xfId="19192"/>
    <cellStyle name="Normal 4 3 2 3 2 2 2 2 4" xfId="25110"/>
    <cellStyle name="Normal 4 3 2 3 2 2 2 2 5" xfId="36710"/>
    <cellStyle name="Normal 4 3 2 3 2 2 2 3" xfId="10507"/>
    <cellStyle name="Normal 4 3 2 3 2 2 2 3 2" xfId="28025"/>
    <cellStyle name="Normal 4 3 2 3 2 2 2 3 3" xfId="39625"/>
    <cellStyle name="Normal 4 3 2 3 2 2 2 4" xfId="16307"/>
    <cellStyle name="Normal 4 3 2 3 2 2 2 5" xfId="22225"/>
    <cellStyle name="Normal 4 3 2 3 2 2 2 6" xfId="33825"/>
    <cellStyle name="Normal 4 3 2 3 2 2 3" xfId="6269"/>
    <cellStyle name="Normal 4 3 2 3 2 2 3 2" xfId="12069"/>
    <cellStyle name="Normal 4 3 2 3 2 2 3 2 2" xfId="29587"/>
    <cellStyle name="Normal 4 3 2 3 2 2 3 2 3" xfId="41187"/>
    <cellStyle name="Normal 4 3 2 3 2 2 3 3" xfId="17869"/>
    <cellStyle name="Normal 4 3 2 3 2 2 3 4" xfId="23787"/>
    <cellStyle name="Normal 4 3 2 3 2 2 3 5" xfId="35387"/>
    <cellStyle name="Normal 4 3 2 3 2 2 4" xfId="9184"/>
    <cellStyle name="Normal 4 3 2 3 2 2 4 2" xfId="26702"/>
    <cellStyle name="Normal 4 3 2 3 2 2 4 3" xfId="38302"/>
    <cellStyle name="Normal 4 3 2 3 2 2 5" xfId="14984"/>
    <cellStyle name="Normal 4 3 2 3 2 2 6" xfId="20903"/>
    <cellStyle name="Normal 4 3 2 3 2 2 7" xfId="32502"/>
    <cellStyle name="Normal 4 3 2 3 2 3" xfId="4014"/>
    <cellStyle name="Normal 4 3 2 3 2 3 2" xfId="6899"/>
    <cellStyle name="Normal 4 3 2 3 2 3 2 2" xfId="12699"/>
    <cellStyle name="Normal 4 3 2 3 2 3 2 2 2" xfId="30217"/>
    <cellStyle name="Normal 4 3 2 3 2 3 2 2 3" xfId="41817"/>
    <cellStyle name="Normal 4 3 2 3 2 3 2 3" xfId="18499"/>
    <cellStyle name="Normal 4 3 2 3 2 3 2 4" xfId="24417"/>
    <cellStyle name="Normal 4 3 2 3 2 3 2 5" xfId="36017"/>
    <cellStyle name="Normal 4 3 2 3 2 3 3" xfId="9814"/>
    <cellStyle name="Normal 4 3 2 3 2 3 3 2" xfId="27332"/>
    <cellStyle name="Normal 4 3 2 3 2 3 3 3" xfId="38932"/>
    <cellStyle name="Normal 4 3 2 3 2 3 4" xfId="15614"/>
    <cellStyle name="Normal 4 3 2 3 2 3 5" xfId="21532"/>
    <cellStyle name="Normal 4 3 2 3 2 3 6" xfId="33132"/>
    <cellStyle name="Normal 4 3 2 3 2 4" xfId="5576"/>
    <cellStyle name="Normal 4 3 2 3 2 4 2" xfId="11376"/>
    <cellStyle name="Normal 4 3 2 3 2 4 2 2" xfId="28894"/>
    <cellStyle name="Normal 4 3 2 3 2 4 2 3" xfId="40494"/>
    <cellStyle name="Normal 4 3 2 3 2 4 3" xfId="17176"/>
    <cellStyle name="Normal 4 3 2 3 2 4 4" xfId="23094"/>
    <cellStyle name="Normal 4 3 2 3 2 4 5" xfId="34694"/>
    <cellStyle name="Normal 4 3 2 3 2 5" xfId="8491"/>
    <cellStyle name="Normal 4 3 2 3 2 5 2" xfId="26009"/>
    <cellStyle name="Normal 4 3 2 3 2 5 3" xfId="37609"/>
    <cellStyle name="Normal 4 3 2 3 2 6" xfId="14291"/>
    <cellStyle name="Normal 4 3 2 3 2 7" xfId="20210"/>
    <cellStyle name="Normal 4 3 2 3 2 8" xfId="31809"/>
    <cellStyle name="Normal 4 3 2 3 20" xfId="20000"/>
    <cellStyle name="Normal 4 3 2 3 21" xfId="20059"/>
    <cellStyle name="Normal 4 3 2 3 22" xfId="20126"/>
    <cellStyle name="Normal 4 3 2 3 23" xfId="31748"/>
    <cellStyle name="Normal 4 3 2 3 3" xfId="2710"/>
    <cellStyle name="Normal 4 3 2 3 3 2" xfId="3344"/>
    <cellStyle name="Normal 4 3 2 3 3 2 2" xfId="4708"/>
    <cellStyle name="Normal 4 3 2 3 3 2 2 2" xfId="7593"/>
    <cellStyle name="Normal 4 3 2 3 3 2 2 2 2" xfId="13393"/>
    <cellStyle name="Normal 4 3 2 3 3 2 2 2 2 2" xfId="30911"/>
    <cellStyle name="Normal 4 3 2 3 3 2 2 2 2 3" xfId="42511"/>
    <cellStyle name="Normal 4 3 2 3 3 2 2 2 3" xfId="19193"/>
    <cellStyle name="Normal 4 3 2 3 3 2 2 2 4" xfId="25111"/>
    <cellStyle name="Normal 4 3 2 3 3 2 2 2 5" xfId="36711"/>
    <cellStyle name="Normal 4 3 2 3 3 2 2 3" xfId="10508"/>
    <cellStyle name="Normal 4 3 2 3 3 2 2 3 2" xfId="28026"/>
    <cellStyle name="Normal 4 3 2 3 3 2 2 3 3" xfId="39626"/>
    <cellStyle name="Normal 4 3 2 3 3 2 2 4" xfId="16308"/>
    <cellStyle name="Normal 4 3 2 3 3 2 2 5" xfId="22226"/>
    <cellStyle name="Normal 4 3 2 3 3 2 2 6" xfId="33826"/>
    <cellStyle name="Normal 4 3 2 3 3 2 3" xfId="6270"/>
    <cellStyle name="Normal 4 3 2 3 3 2 3 2" xfId="12070"/>
    <cellStyle name="Normal 4 3 2 3 3 2 3 2 2" xfId="29588"/>
    <cellStyle name="Normal 4 3 2 3 3 2 3 2 3" xfId="41188"/>
    <cellStyle name="Normal 4 3 2 3 3 2 3 3" xfId="17870"/>
    <cellStyle name="Normal 4 3 2 3 3 2 3 4" xfId="23788"/>
    <cellStyle name="Normal 4 3 2 3 3 2 3 5" xfId="35388"/>
    <cellStyle name="Normal 4 3 2 3 3 2 4" xfId="9185"/>
    <cellStyle name="Normal 4 3 2 3 3 2 4 2" xfId="26703"/>
    <cellStyle name="Normal 4 3 2 3 3 2 4 3" xfId="38303"/>
    <cellStyle name="Normal 4 3 2 3 3 2 5" xfId="14985"/>
    <cellStyle name="Normal 4 3 2 3 3 2 6" xfId="20904"/>
    <cellStyle name="Normal 4 3 2 3 3 2 7" xfId="32503"/>
    <cellStyle name="Normal 4 3 2 3 3 3" xfId="4074"/>
    <cellStyle name="Normal 4 3 2 3 3 3 2" xfId="6959"/>
    <cellStyle name="Normal 4 3 2 3 3 3 2 2" xfId="12759"/>
    <cellStyle name="Normal 4 3 2 3 3 3 2 2 2" xfId="30277"/>
    <cellStyle name="Normal 4 3 2 3 3 3 2 2 3" xfId="41877"/>
    <cellStyle name="Normal 4 3 2 3 3 3 2 3" xfId="18559"/>
    <cellStyle name="Normal 4 3 2 3 3 3 2 4" xfId="24477"/>
    <cellStyle name="Normal 4 3 2 3 3 3 2 5" xfId="36077"/>
    <cellStyle name="Normal 4 3 2 3 3 3 3" xfId="9874"/>
    <cellStyle name="Normal 4 3 2 3 3 3 3 2" xfId="27392"/>
    <cellStyle name="Normal 4 3 2 3 3 3 3 3" xfId="38992"/>
    <cellStyle name="Normal 4 3 2 3 3 3 4" xfId="15674"/>
    <cellStyle name="Normal 4 3 2 3 3 3 5" xfId="21592"/>
    <cellStyle name="Normal 4 3 2 3 3 3 6" xfId="33192"/>
    <cellStyle name="Normal 4 3 2 3 3 4" xfId="5636"/>
    <cellStyle name="Normal 4 3 2 3 3 4 2" xfId="11436"/>
    <cellStyle name="Normal 4 3 2 3 3 4 2 2" xfId="28954"/>
    <cellStyle name="Normal 4 3 2 3 3 4 2 3" xfId="40554"/>
    <cellStyle name="Normal 4 3 2 3 3 4 3" xfId="17236"/>
    <cellStyle name="Normal 4 3 2 3 3 4 4" xfId="23154"/>
    <cellStyle name="Normal 4 3 2 3 3 4 5" xfId="34754"/>
    <cellStyle name="Normal 4 3 2 3 3 5" xfId="8551"/>
    <cellStyle name="Normal 4 3 2 3 3 5 2" xfId="26069"/>
    <cellStyle name="Normal 4 3 2 3 3 5 3" xfId="37669"/>
    <cellStyle name="Normal 4 3 2 3 3 6" xfId="14351"/>
    <cellStyle name="Normal 4 3 2 3 3 7" xfId="20270"/>
    <cellStyle name="Normal 4 3 2 3 3 8" xfId="31869"/>
    <cellStyle name="Normal 4 3 2 3 4" xfId="2770"/>
    <cellStyle name="Normal 4 3 2 3 4 2" xfId="3345"/>
    <cellStyle name="Normal 4 3 2 3 4 2 2" xfId="4709"/>
    <cellStyle name="Normal 4 3 2 3 4 2 2 2" xfId="7594"/>
    <cellStyle name="Normal 4 3 2 3 4 2 2 2 2" xfId="13394"/>
    <cellStyle name="Normal 4 3 2 3 4 2 2 2 2 2" xfId="30912"/>
    <cellStyle name="Normal 4 3 2 3 4 2 2 2 2 3" xfId="42512"/>
    <cellStyle name="Normal 4 3 2 3 4 2 2 2 3" xfId="19194"/>
    <cellStyle name="Normal 4 3 2 3 4 2 2 2 4" xfId="25112"/>
    <cellStyle name="Normal 4 3 2 3 4 2 2 2 5" xfId="36712"/>
    <cellStyle name="Normal 4 3 2 3 4 2 2 3" xfId="10509"/>
    <cellStyle name="Normal 4 3 2 3 4 2 2 3 2" xfId="28027"/>
    <cellStyle name="Normal 4 3 2 3 4 2 2 3 3" xfId="39627"/>
    <cellStyle name="Normal 4 3 2 3 4 2 2 4" xfId="16309"/>
    <cellStyle name="Normal 4 3 2 3 4 2 2 5" xfId="22227"/>
    <cellStyle name="Normal 4 3 2 3 4 2 2 6" xfId="33827"/>
    <cellStyle name="Normal 4 3 2 3 4 2 3" xfId="6271"/>
    <cellStyle name="Normal 4 3 2 3 4 2 3 2" xfId="12071"/>
    <cellStyle name="Normal 4 3 2 3 4 2 3 2 2" xfId="29589"/>
    <cellStyle name="Normal 4 3 2 3 4 2 3 2 3" xfId="41189"/>
    <cellStyle name="Normal 4 3 2 3 4 2 3 3" xfId="17871"/>
    <cellStyle name="Normal 4 3 2 3 4 2 3 4" xfId="23789"/>
    <cellStyle name="Normal 4 3 2 3 4 2 3 5" xfId="35389"/>
    <cellStyle name="Normal 4 3 2 3 4 2 4" xfId="9186"/>
    <cellStyle name="Normal 4 3 2 3 4 2 4 2" xfId="26704"/>
    <cellStyle name="Normal 4 3 2 3 4 2 4 3" xfId="38304"/>
    <cellStyle name="Normal 4 3 2 3 4 2 5" xfId="14986"/>
    <cellStyle name="Normal 4 3 2 3 4 2 6" xfId="20905"/>
    <cellStyle name="Normal 4 3 2 3 4 2 7" xfId="32504"/>
    <cellStyle name="Normal 4 3 2 3 4 3" xfId="4134"/>
    <cellStyle name="Normal 4 3 2 3 4 3 2" xfId="7019"/>
    <cellStyle name="Normal 4 3 2 3 4 3 2 2" xfId="12819"/>
    <cellStyle name="Normal 4 3 2 3 4 3 2 2 2" xfId="30337"/>
    <cellStyle name="Normal 4 3 2 3 4 3 2 2 3" xfId="41937"/>
    <cellStyle name="Normal 4 3 2 3 4 3 2 3" xfId="18619"/>
    <cellStyle name="Normal 4 3 2 3 4 3 2 4" xfId="24537"/>
    <cellStyle name="Normal 4 3 2 3 4 3 2 5" xfId="36137"/>
    <cellStyle name="Normal 4 3 2 3 4 3 3" xfId="9934"/>
    <cellStyle name="Normal 4 3 2 3 4 3 3 2" xfId="27452"/>
    <cellStyle name="Normal 4 3 2 3 4 3 3 3" xfId="39052"/>
    <cellStyle name="Normal 4 3 2 3 4 3 4" xfId="15734"/>
    <cellStyle name="Normal 4 3 2 3 4 3 5" xfId="21652"/>
    <cellStyle name="Normal 4 3 2 3 4 3 6" xfId="33252"/>
    <cellStyle name="Normal 4 3 2 3 4 4" xfId="5696"/>
    <cellStyle name="Normal 4 3 2 3 4 4 2" xfId="11496"/>
    <cellStyle name="Normal 4 3 2 3 4 4 2 2" xfId="29014"/>
    <cellStyle name="Normal 4 3 2 3 4 4 2 3" xfId="40614"/>
    <cellStyle name="Normal 4 3 2 3 4 4 3" xfId="17296"/>
    <cellStyle name="Normal 4 3 2 3 4 4 4" xfId="23214"/>
    <cellStyle name="Normal 4 3 2 3 4 4 5" xfId="34814"/>
    <cellStyle name="Normal 4 3 2 3 4 5" xfId="8611"/>
    <cellStyle name="Normal 4 3 2 3 4 5 2" xfId="26129"/>
    <cellStyle name="Normal 4 3 2 3 4 5 3" xfId="37729"/>
    <cellStyle name="Normal 4 3 2 3 4 6" xfId="14411"/>
    <cellStyle name="Normal 4 3 2 3 4 7" xfId="20330"/>
    <cellStyle name="Normal 4 3 2 3 4 8" xfId="31929"/>
    <cellStyle name="Normal 4 3 2 3 5" xfId="2830"/>
    <cellStyle name="Normal 4 3 2 3 5 2" xfId="3346"/>
    <cellStyle name="Normal 4 3 2 3 5 2 2" xfId="4710"/>
    <cellStyle name="Normal 4 3 2 3 5 2 2 2" xfId="7595"/>
    <cellStyle name="Normal 4 3 2 3 5 2 2 2 2" xfId="13395"/>
    <cellStyle name="Normal 4 3 2 3 5 2 2 2 2 2" xfId="30913"/>
    <cellStyle name="Normal 4 3 2 3 5 2 2 2 2 3" xfId="42513"/>
    <cellStyle name="Normal 4 3 2 3 5 2 2 2 3" xfId="19195"/>
    <cellStyle name="Normal 4 3 2 3 5 2 2 2 4" xfId="25113"/>
    <cellStyle name="Normal 4 3 2 3 5 2 2 2 5" xfId="36713"/>
    <cellStyle name="Normal 4 3 2 3 5 2 2 3" xfId="10510"/>
    <cellStyle name="Normal 4 3 2 3 5 2 2 3 2" xfId="28028"/>
    <cellStyle name="Normal 4 3 2 3 5 2 2 3 3" xfId="39628"/>
    <cellStyle name="Normal 4 3 2 3 5 2 2 4" xfId="16310"/>
    <cellStyle name="Normal 4 3 2 3 5 2 2 5" xfId="22228"/>
    <cellStyle name="Normal 4 3 2 3 5 2 2 6" xfId="33828"/>
    <cellStyle name="Normal 4 3 2 3 5 2 3" xfId="6272"/>
    <cellStyle name="Normal 4 3 2 3 5 2 3 2" xfId="12072"/>
    <cellStyle name="Normal 4 3 2 3 5 2 3 2 2" xfId="29590"/>
    <cellStyle name="Normal 4 3 2 3 5 2 3 2 3" xfId="41190"/>
    <cellStyle name="Normal 4 3 2 3 5 2 3 3" xfId="17872"/>
    <cellStyle name="Normal 4 3 2 3 5 2 3 4" xfId="23790"/>
    <cellStyle name="Normal 4 3 2 3 5 2 3 5" xfId="35390"/>
    <cellStyle name="Normal 4 3 2 3 5 2 4" xfId="9187"/>
    <cellStyle name="Normal 4 3 2 3 5 2 4 2" xfId="26705"/>
    <cellStyle name="Normal 4 3 2 3 5 2 4 3" xfId="38305"/>
    <cellStyle name="Normal 4 3 2 3 5 2 5" xfId="14987"/>
    <cellStyle name="Normal 4 3 2 3 5 2 6" xfId="20906"/>
    <cellStyle name="Normal 4 3 2 3 5 2 7" xfId="32505"/>
    <cellStyle name="Normal 4 3 2 3 5 3" xfId="4194"/>
    <cellStyle name="Normal 4 3 2 3 5 3 2" xfId="7079"/>
    <cellStyle name="Normal 4 3 2 3 5 3 2 2" xfId="12879"/>
    <cellStyle name="Normal 4 3 2 3 5 3 2 2 2" xfId="30397"/>
    <cellStyle name="Normal 4 3 2 3 5 3 2 2 3" xfId="41997"/>
    <cellStyle name="Normal 4 3 2 3 5 3 2 3" xfId="18679"/>
    <cellStyle name="Normal 4 3 2 3 5 3 2 4" xfId="24597"/>
    <cellStyle name="Normal 4 3 2 3 5 3 2 5" xfId="36197"/>
    <cellStyle name="Normal 4 3 2 3 5 3 3" xfId="9994"/>
    <cellStyle name="Normal 4 3 2 3 5 3 3 2" xfId="27512"/>
    <cellStyle name="Normal 4 3 2 3 5 3 3 3" xfId="39112"/>
    <cellStyle name="Normal 4 3 2 3 5 3 4" xfId="15794"/>
    <cellStyle name="Normal 4 3 2 3 5 3 5" xfId="21712"/>
    <cellStyle name="Normal 4 3 2 3 5 3 6" xfId="33312"/>
    <cellStyle name="Normal 4 3 2 3 5 4" xfId="5756"/>
    <cellStyle name="Normal 4 3 2 3 5 4 2" xfId="11556"/>
    <cellStyle name="Normal 4 3 2 3 5 4 2 2" xfId="29074"/>
    <cellStyle name="Normal 4 3 2 3 5 4 2 3" xfId="40674"/>
    <cellStyle name="Normal 4 3 2 3 5 4 3" xfId="17356"/>
    <cellStyle name="Normal 4 3 2 3 5 4 4" xfId="23274"/>
    <cellStyle name="Normal 4 3 2 3 5 4 5" xfId="34874"/>
    <cellStyle name="Normal 4 3 2 3 5 5" xfId="8671"/>
    <cellStyle name="Normal 4 3 2 3 5 5 2" xfId="26189"/>
    <cellStyle name="Normal 4 3 2 3 5 5 3" xfId="37789"/>
    <cellStyle name="Normal 4 3 2 3 5 6" xfId="14471"/>
    <cellStyle name="Normal 4 3 2 3 5 7" xfId="20390"/>
    <cellStyle name="Normal 4 3 2 3 5 8" xfId="31989"/>
    <cellStyle name="Normal 4 3 2 3 6" xfId="2890"/>
    <cellStyle name="Normal 4 3 2 3 6 2" xfId="3347"/>
    <cellStyle name="Normal 4 3 2 3 6 2 2" xfId="4711"/>
    <cellStyle name="Normal 4 3 2 3 6 2 2 2" xfId="7596"/>
    <cellStyle name="Normal 4 3 2 3 6 2 2 2 2" xfId="13396"/>
    <cellStyle name="Normal 4 3 2 3 6 2 2 2 2 2" xfId="30914"/>
    <cellStyle name="Normal 4 3 2 3 6 2 2 2 2 3" xfId="42514"/>
    <cellStyle name="Normal 4 3 2 3 6 2 2 2 3" xfId="19196"/>
    <cellStyle name="Normal 4 3 2 3 6 2 2 2 4" xfId="25114"/>
    <cellStyle name="Normal 4 3 2 3 6 2 2 2 5" xfId="36714"/>
    <cellStyle name="Normal 4 3 2 3 6 2 2 3" xfId="10511"/>
    <cellStyle name="Normal 4 3 2 3 6 2 2 3 2" xfId="28029"/>
    <cellStyle name="Normal 4 3 2 3 6 2 2 3 3" xfId="39629"/>
    <cellStyle name="Normal 4 3 2 3 6 2 2 4" xfId="16311"/>
    <cellStyle name="Normal 4 3 2 3 6 2 2 5" xfId="22229"/>
    <cellStyle name="Normal 4 3 2 3 6 2 2 6" xfId="33829"/>
    <cellStyle name="Normal 4 3 2 3 6 2 3" xfId="6273"/>
    <cellStyle name="Normal 4 3 2 3 6 2 3 2" xfId="12073"/>
    <cellStyle name="Normal 4 3 2 3 6 2 3 2 2" xfId="29591"/>
    <cellStyle name="Normal 4 3 2 3 6 2 3 2 3" xfId="41191"/>
    <cellStyle name="Normal 4 3 2 3 6 2 3 3" xfId="17873"/>
    <cellStyle name="Normal 4 3 2 3 6 2 3 4" xfId="23791"/>
    <cellStyle name="Normal 4 3 2 3 6 2 3 5" xfId="35391"/>
    <cellStyle name="Normal 4 3 2 3 6 2 4" xfId="9188"/>
    <cellStyle name="Normal 4 3 2 3 6 2 4 2" xfId="26706"/>
    <cellStyle name="Normal 4 3 2 3 6 2 4 3" xfId="38306"/>
    <cellStyle name="Normal 4 3 2 3 6 2 5" xfId="14988"/>
    <cellStyle name="Normal 4 3 2 3 6 2 6" xfId="20907"/>
    <cellStyle name="Normal 4 3 2 3 6 2 7" xfId="32506"/>
    <cellStyle name="Normal 4 3 2 3 6 3" xfId="4254"/>
    <cellStyle name="Normal 4 3 2 3 6 3 2" xfId="7139"/>
    <cellStyle name="Normal 4 3 2 3 6 3 2 2" xfId="12939"/>
    <cellStyle name="Normal 4 3 2 3 6 3 2 2 2" xfId="30457"/>
    <cellStyle name="Normal 4 3 2 3 6 3 2 2 3" xfId="42057"/>
    <cellStyle name="Normal 4 3 2 3 6 3 2 3" xfId="18739"/>
    <cellStyle name="Normal 4 3 2 3 6 3 2 4" xfId="24657"/>
    <cellStyle name="Normal 4 3 2 3 6 3 2 5" xfId="36257"/>
    <cellStyle name="Normal 4 3 2 3 6 3 3" xfId="10054"/>
    <cellStyle name="Normal 4 3 2 3 6 3 3 2" xfId="27572"/>
    <cellStyle name="Normal 4 3 2 3 6 3 3 3" xfId="39172"/>
    <cellStyle name="Normal 4 3 2 3 6 3 4" xfId="15854"/>
    <cellStyle name="Normal 4 3 2 3 6 3 5" xfId="21772"/>
    <cellStyle name="Normal 4 3 2 3 6 3 6" xfId="33372"/>
    <cellStyle name="Normal 4 3 2 3 6 4" xfId="5816"/>
    <cellStyle name="Normal 4 3 2 3 6 4 2" xfId="11616"/>
    <cellStyle name="Normal 4 3 2 3 6 4 2 2" xfId="29134"/>
    <cellStyle name="Normal 4 3 2 3 6 4 2 3" xfId="40734"/>
    <cellStyle name="Normal 4 3 2 3 6 4 3" xfId="17416"/>
    <cellStyle name="Normal 4 3 2 3 6 4 4" xfId="23334"/>
    <cellStyle name="Normal 4 3 2 3 6 4 5" xfId="34934"/>
    <cellStyle name="Normal 4 3 2 3 6 5" xfId="8731"/>
    <cellStyle name="Normal 4 3 2 3 6 5 2" xfId="26249"/>
    <cellStyle name="Normal 4 3 2 3 6 5 3" xfId="37849"/>
    <cellStyle name="Normal 4 3 2 3 6 6" xfId="14531"/>
    <cellStyle name="Normal 4 3 2 3 6 7" xfId="20450"/>
    <cellStyle name="Normal 4 3 2 3 6 8" xfId="32049"/>
    <cellStyle name="Normal 4 3 2 3 7" xfId="2950"/>
    <cellStyle name="Normal 4 3 2 3 7 2" xfId="3348"/>
    <cellStyle name="Normal 4 3 2 3 7 2 2" xfId="4712"/>
    <cellStyle name="Normal 4 3 2 3 7 2 2 2" xfId="7597"/>
    <cellStyle name="Normal 4 3 2 3 7 2 2 2 2" xfId="13397"/>
    <cellStyle name="Normal 4 3 2 3 7 2 2 2 2 2" xfId="30915"/>
    <cellStyle name="Normal 4 3 2 3 7 2 2 2 2 3" xfId="42515"/>
    <cellStyle name="Normal 4 3 2 3 7 2 2 2 3" xfId="19197"/>
    <cellStyle name="Normal 4 3 2 3 7 2 2 2 4" xfId="25115"/>
    <cellStyle name="Normal 4 3 2 3 7 2 2 2 5" xfId="36715"/>
    <cellStyle name="Normal 4 3 2 3 7 2 2 3" xfId="10512"/>
    <cellStyle name="Normal 4 3 2 3 7 2 2 3 2" xfId="28030"/>
    <cellStyle name="Normal 4 3 2 3 7 2 2 3 3" xfId="39630"/>
    <cellStyle name="Normal 4 3 2 3 7 2 2 4" xfId="16312"/>
    <cellStyle name="Normal 4 3 2 3 7 2 2 5" xfId="22230"/>
    <cellStyle name="Normal 4 3 2 3 7 2 2 6" xfId="33830"/>
    <cellStyle name="Normal 4 3 2 3 7 2 3" xfId="6274"/>
    <cellStyle name="Normal 4 3 2 3 7 2 3 2" xfId="12074"/>
    <cellStyle name="Normal 4 3 2 3 7 2 3 2 2" xfId="29592"/>
    <cellStyle name="Normal 4 3 2 3 7 2 3 2 3" xfId="41192"/>
    <cellStyle name="Normal 4 3 2 3 7 2 3 3" xfId="17874"/>
    <cellStyle name="Normal 4 3 2 3 7 2 3 4" xfId="23792"/>
    <cellStyle name="Normal 4 3 2 3 7 2 3 5" xfId="35392"/>
    <cellStyle name="Normal 4 3 2 3 7 2 4" xfId="9189"/>
    <cellStyle name="Normal 4 3 2 3 7 2 4 2" xfId="26707"/>
    <cellStyle name="Normal 4 3 2 3 7 2 4 3" xfId="38307"/>
    <cellStyle name="Normal 4 3 2 3 7 2 5" xfId="14989"/>
    <cellStyle name="Normal 4 3 2 3 7 2 6" xfId="20908"/>
    <cellStyle name="Normal 4 3 2 3 7 2 7" xfId="32507"/>
    <cellStyle name="Normal 4 3 2 3 7 3" xfId="4314"/>
    <cellStyle name="Normal 4 3 2 3 7 3 2" xfId="7199"/>
    <cellStyle name="Normal 4 3 2 3 7 3 2 2" xfId="12999"/>
    <cellStyle name="Normal 4 3 2 3 7 3 2 2 2" xfId="30517"/>
    <cellStyle name="Normal 4 3 2 3 7 3 2 2 3" xfId="42117"/>
    <cellStyle name="Normal 4 3 2 3 7 3 2 3" xfId="18799"/>
    <cellStyle name="Normal 4 3 2 3 7 3 2 4" xfId="24717"/>
    <cellStyle name="Normal 4 3 2 3 7 3 2 5" xfId="36317"/>
    <cellStyle name="Normal 4 3 2 3 7 3 3" xfId="10114"/>
    <cellStyle name="Normal 4 3 2 3 7 3 3 2" xfId="27632"/>
    <cellStyle name="Normal 4 3 2 3 7 3 3 3" xfId="39232"/>
    <cellStyle name="Normal 4 3 2 3 7 3 4" xfId="15914"/>
    <cellStyle name="Normal 4 3 2 3 7 3 5" xfId="21832"/>
    <cellStyle name="Normal 4 3 2 3 7 3 6" xfId="33432"/>
    <cellStyle name="Normal 4 3 2 3 7 4" xfId="5876"/>
    <cellStyle name="Normal 4 3 2 3 7 4 2" xfId="11676"/>
    <cellStyle name="Normal 4 3 2 3 7 4 2 2" xfId="29194"/>
    <cellStyle name="Normal 4 3 2 3 7 4 2 3" xfId="40794"/>
    <cellStyle name="Normal 4 3 2 3 7 4 3" xfId="17476"/>
    <cellStyle name="Normal 4 3 2 3 7 4 4" xfId="23394"/>
    <cellStyle name="Normal 4 3 2 3 7 4 5" xfId="34994"/>
    <cellStyle name="Normal 4 3 2 3 7 5" xfId="8791"/>
    <cellStyle name="Normal 4 3 2 3 7 5 2" xfId="26309"/>
    <cellStyle name="Normal 4 3 2 3 7 5 3" xfId="37909"/>
    <cellStyle name="Normal 4 3 2 3 7 6" xfId="14591"/>
    <cellStyle name="Normal 4 3 2 3 7 7" xfId="20510"/>
    <cellStyle name="Normal 4 3 2 3 7 8" xfId="32109"/>
    <cellStyle name="Normal 4 3 2 3 8" xfId="3070"/>
    <cellStyle name="Normal 4 3 2 3 8 2" xfId="3349"/>
    <cellStyle name="Normal 4 3 2 3 8 2 2" xfId="4713"/>
    <cellStyle name="Normal 4 3 2 3 8 2 2 2" xfId="7598"/>
    <cellStyle name="Normal 4 3 2 3 8 2 2 2 2" xfId="13398"/>
    <cellStyle name="Normal 4 3 2 3 8 2 2 2 2 2" xfId="30916"/>
    <cellStyle name="Normal 4 3 2 3 8 2 2 2 2 3" xfId="42516"/>
    <cellStyle name="Normal 4 3 2 3 8 2 2 2 3" xfId="19198"/>
    <cellStyle name="Normal 4 3 2 3 8 2 2 2 4" xfId="25116"/>
    <cellStyle name="Normal 4 3 2 3 8 2 2 2 5" xfId="36716"/>
    <cellStyle name="Normal 4 3 2 3 8 2 2 3" xfId="10513"/>
    <cellStyle name="Normal 4 3 2 3 8 2 2 3 2" xfId="28031"/>
    <cellStyle name="Normal 4 3 2 3 8 2 2 3 3" xfId="39631"/>
    <cellStyle name="Normal 4 3 2 3 8 2 2 4" xfId="16313"/>
    <cellStyle name="Normal 4 3 2 3 8 2 2 5" xfId="22231"/>
    <cellStyle name="Normal 4 3 2 3 8 2 2 6" xfId="33831"/>
    <cellStyle name="Normal 4 3 2 3 8 2 3" xfId="6275"/>
    <cellStyle name="Normal 4 3 2 3 8 2 3 2" xfId="12075"/>
    <cellStyle name="Normal 4 3 2 3 8 2 3 2 2" xfId="29593"/>
    <cellStyle name="Normal 4 3 2 3 8 2 3 2 3" xfId="41193"/>
    <cellStyle name="Normal 4 3 2 3 8 2 3 3" xfId="17875"/>
    <cellStyle name="Normal 4 3 2 3 8 2 3 4" xfId="23793"/>
    <cellStyle name="Normal 4 3 2 3 8 2 3 5" xfId="35393"/>
    <cellStyle name="Normal 4 3 2 3 8 2 4" xfId="9190"/>
    <cellStyle name="Normal 4 3 2 3 8 2 4 2" xfId="26708"/>
    <cellStyle name="Normal 4 3 2 3 8 2 4 3" xfId="38308"/>
    <cellStyle name="Normal 4 3 2 3 8 2 5" xfId="14990"/>
    <cellStyle name="Normal 4 3 2 3 8 2 6" xfId="20909"/>
    <cellStyle name="Normal 4 3 2 3 8 2 7" xfId="32508"/>
    <cellStyle name="Normal 4 3 2 3 8 3" xfId="4434"/>
    <cellStyle name="Normal 4 3 2 3 8 3 2" xfId="7319"/>
    <cellStyle name="Normal 4 3 2 3 8 3 2 2" xfId="13119"/>
    <cellStyle name="Normal 4 3 2 3 8 3 2 2 2" xfId="30637"/>
    <cellStyle name="Normal 4 3 2 3 8 3 2 2 3" xfId="42237"/>
    <cellStyle name="Normal 4 3 2 3 8 3 2 3" xfId="18919"/>
    <cellStyle name="Normal 4 3 2 3 8 3 2 4" xfId="24837"/>
    <cellStyle name="Normal 4 3 2 3 8 3 2 5" xfId="36437"/>
    <cellStyle name="Normal 4 3 2 3 8 3 3" xfId="10234"/>
    <cellStyle name="Normal 4 3 2 3 8 3 3 2" xfId="27752"/>
    <cellStyle name="Normal 4 3 2 3 8 3 3 3" xfId="39352"/>
    <cellStyle name="Normal 4 3 2 3 8 3 4" xfId="16034"/>
    <cellStyle name="Normal 4 3 2 3 8 3 5" xfId="21952"/>
    <cellStyle name="Normal 4 3 2 3 8 3 6" xfId="33552"/>
    <cellStyle name="Normal 4 3 2 3 8 4" xfId="5996"/>
    <cellStyle name="Normal 4 3 2 3 8 4 2" xfId="11796"/>
    <cellStyle name="Normal 4 3 2 3 8 4 2 2" xfId="29314"/>
    <cellStyle name="Normal 4 3 2 3 8 4 2 3" xfId="40914"/>
    <cellStyle name="Normal 4 3 2 3 8 4 3" xfId="17596"/>
    <cellStyle name="Normal 4 3 2 3 8 4 4" xfId="23514"/>
    <cellStyle name="Normal 4 3 2 3 8 4 5" xfId="35114"/>
    <cellStyle name="Normal 4 3 2 3 8 5" xfId="8911"/>
    <cellStyle name="Normal 4 3 2 3 8 5 2" xfId="26429"/>
    <cellStyle name="Normal 4 3 2 3 8 5 3" xfId="38029"/>
    <cellStyle name="Normal 4 3 2 3 8 6" xfId="14711"/>
    <cellStyle name="Normal 4 3 2 3 8 7" xfId="20630"/>
    <cellStyle name="Normal 4 3 2 3 8 8" xfId="32229"/>
    <cellStyle name="Normal 4 3 2 3 9" xfId="3130"/>
    <cellStyle name="Normal 4 3 2 3 9 2" xfId="3350"/>
    <cellStyle name="Normal 4 3 2 3 9 2 2" xfId="4714"/>
    <cellStyle name="Normal 4 3 2 3 9 2 2 2" xfId="7599"/>
    <cellStyle name="Normal 4 3 2 3 9 2 2 2 2" xfId="13399"/>
    <cellStyle name="Normal 4 3 2 3 9 2 2 2 2 2" xfId="30917"/>
    <cellStyle name="Normal 4 3 2 3 9 2 2 2 2 3" xfId="42517"/>
    <cellStyle name="Normal 4 3 2 3 9 2 2 2 3" xfId="19199"/>
    <cellStyle name="Normal 4 3 2 3 9 2 2 2 4" xfId="25117"/>
    <cellStyle name="Normal 4 3 2 3 9 2 2 2 5" xfId="36717"/>
    <cellStyle name="Normal 4 3 2 3 9 2 2 3" xfId="10514"/>
    <cellStyle name="Normal 4 3 2 3 9 2 2 3 2" xfId="28032"/>
    <cellStyle name="Normal 4 3 2 3 9 2 2 3 3" xfId="39632"/>
    <cellStyle name="Normal 4 3 2 3 9 2 2 4" xfId="16314"/>
    <cellStyle name="Normal 4 3 2 3 9 2 2 5" xfId="22232"/>
    <cellStyle name="Normal 4 3 2 3 9 2 2 6" xfId="33832"/>
    <cellStyle name="Normal 4 3 2 3 9 2 3" xfId="6276"/>
    <cellStyle name="Normal 4 3 2 3 9 2 3 2" xfId="12076"/>
    <cellStyle name="Normal 4 3 2 3 9 2 3 2 2" xfId="29594"/>
    <cellStyle name="Normal 4 3 2 3 9 2 3 2 3" xfId="41194"/>
    <cellStyle name="Normal 4 3 2 3 9 2 3 3" xfId="17876"/>
    <cellStyle name="Normal 4 3 2 3 9 2 3 4" xfId="23794"/>
    <cellStyle name="Normal 4 3 2 3 9 2 3 5" xfId="35394"/>
    <cellStyle name="Normal 4 3 2 3 9 2 4" xfId="9191"/>
    <cellStyle name="Normal 4 3 2 3 9 2 4 2" xfId="26709"/>
    <cellStyle name="Normal 4 3 2 3 9 2 4 3" xfId="38309"/>
    <cellStyle name="Normal 4 3 2 3 9 2 5" xfId="14991"/>
    <cellStyle name="Normal 4 3 2 3 9 2 6" xfId="20910"/>
    <cellStyle name="Normal 4 3 2 3 9 2 7" xfId="32509"/>
    <cellStyle name="Normal 4 3 2 3 9 3" xfId="4494"/>
    <cellStyle name="Normal 4 3 2 3 9 3 2" xfId="7379"/>
    <cellStyle name="Normal 4 3 2 3 9 3 2 2" xfId="13179"/>
    <cellStyle name="Normal 4 3 2 3 9 3 2 2 2" xfId="30697"/>
    <cellStyle name="Normal 4 3 2 3 9 3 2 2 3" xfId="42297"/>
    <cellStyle name="Normal 4 3 2 3 9 3 2 3" xfId="18979"/>
    <cellStyle name="Normal 4 3 2 3 9 3 2 4" xfId="24897"/>
    <cellStyle name="Normal 4 3 2 3 9 3 2 5" xfId="36497"/>
    <cellStyle name="Normal 4 3 2 3 9 3 3" xfId="10294"/>
    <cellStyle name="Normal 4 3 2 3 9 3 3 2" xfId="27812"/>
    <cellStyle name="Normal 4 3 2 3 9 3 3 3" xfId="39412"/>
    <cellStyle name="Normal 4 3 2 3 9 3 4" xfId="16094"/>
    <cellStyle name="Normal 4 3 2 3 9 3 5" xfId="22012"/>
    <cellStyle name="Normal 4 3 2 3 9 3 6" xfId="33612"/>
    <cellStyle name="Normal 4 3 2 3 9 4" xfId="6056"/>
    <cellStyle name="Normal 4 3 2 3 9 4 2" xfId="11856"/>
    <cellStyle name="Normal 4 3 2 3 9 4 2 2" xfId="29374"/>
    <cellStyle name="Normal 4 3 2 3 9 4 2 3" xfId="40974"/>
    <cellStyle name="Normal 4 3 2 3 9 4 3" xfId="17656"/>
    <cellStyle name="Normal 4 3 2 3 9 4 4" xfId="23574"/>
    <cellStyle name="Normal 4 3 2 3 9 4 5" xfId="35174"/>
    <cellStyle name="Normal 4 3 2 3 9 5" xfId="8971"/>
    <cellStyle name="Normal 4 3 2 3 9 5 2" xfId="26489"/>
    <cellStyle name="Normal 4 3 2 3 9 5 3" xfId="38089"/>
    <cellStyle name="Normal 4 3 2 3 9 6" xfId="14771"/>
    <cellStyle name="Normal 4 3 2 3 9 7" xfId="20690"/>
    <cellStyle name="Normal 4 3 2 3 9 8" xfId="32289"/>
    <cellStyle name="Normal 4 3 2 4" xfId="2565"/>
    <cellStyle name="Normal 4 3 2 4 2" xfId="3351"/>
    <cellStyle name="Normal 4 3 2 4 2 2" xfId="4715"/>
    <cellStyle name="Normal 4 3 2 4 2 2 2" xfId="7600"/>
    <cellStyle name="Normal 4 3 2 4 2 2 2 2" xfId="13400"/>
    <cellStyle name="Normal 4 3 2 4 2 2 2 2 2" xfId="30918"/>
    <cellStyle name="Normal 4 3 2 4 2 2 2 2 3" xfId="42518"/>
    <cellStyle name="Normal 4 3 2 4 2 2 2 3" xfId="19200"/>
    <cellStyle name="Normal 4 3 2 4 2 2 2 4" xfId="25118"/>
    <cellStyle name="Normal 4 3 2 4 2 2 2 5" xfId="36718"/>
    <cellStyle name="Normal 4 3 2 4 2 2 3" xfId="10515"/>
    <cellStyle name="Normal 4 3 2 4 2 2 3 2" xfId="28033"/>
    <cellStyle name="Normal 4 3 2 4 2 2 3 3" xfId="39633"/>
    <cellStyle name="Normal 4 3 2 4 2 2 4" xfId="16315"/>
    <cellStyle name="Normal 4 3 2 4 2 2 5" xfId="22233"/>
    <cellStyle name="Normal 4 3 2 4 2 2 6" xfId="33833"/>
    <cellStyle name="Normal 4 3 2 4 2 3" xfId="6277"/>
    <cellStyle name="Normal 4 3 2 4 2 3 2" xfId="12077"/>
    <cellStyle name="Normal 4 3 2 4 2 3 2 2" xfId="29595"/>
    <cellStyle name="Normal 4 3 2 4 2 3 2 3" xfId="41195"/>
    <cellStyle name="Normal 4 3 2 4 2 3 3" xfId="17877"/>
    <cellStyle name="Normal 4 3 2 4 2 3 4" xfId="23795"/>
    <cellStyle name="Normal 4 3 2 4 2 3 5" xfId="35395"/>
    <cellStyle name="Normal 4 3 2 4 2 4" xfId="9192"/>
    <cellStyle name="Normal 4 3 2 4 2 4 2" xfId="26710"/>
    <cellStyle name="Normal 4 3 2 4 2 4 3" xfId="38310"/>
    <cellStyle name="Normal 4 3 2 4 2 5" xfId="14992"/>
    <cellStyle name="Normal 4 3 2 4 2 6" xfId="20911"/>
    <cellStyle name="Normal 4 3 2 4 2 7" xfId="32510"/>
    <cellStyle name="Normal 4 3 2 4 3" xfId="3928"/>
    <cellStyle name="Normal 4 3 2 4 3 2" xfId="6813"/>
    <cellStyle name="Normal 4 3 2 4 3 2 2" xfId="12613"/>
    <cellStyle name="Normal 4 3 2 4 3 2 2 2" xfId="30131"/>
    <cellStyle name="Normal 4 3 2 4 3 2 2 3" xfId="41731"/>
    <cellStyle name="Normal 4 3 2 4 3 2 3" xfId="18413"/>
    <cellStyle name="Normal 4 3 2 4 3 2 4" xfId="24331"/>
    <cellStyle name="Normal 4 3 2 4 3 2 5" xfId="35931"/>
    <cellStyle name="Normal 4 3 2 4 3 3" xfId="9728"/>
    <cellStyle name="Normal 4 3 2 4 3 3 2" xfId="27246"/>
    <cellStyle name="Normal 4 3 2 4 3 3 3" xfId="38846"/>
    <cellStyle name="Normal 4 3 2 4 3 4" xfId="15528"/>
    <cellStyle name="Normal 4 3 2 4 3 5" xfId="21446"/>
    <cellStyle name="Normal 4 3 2 4 3 6" xfId="33046"/>
    <cellStyle name="Normal 4 3 2 4 4" xfId="5490"/>
    <cellStyle name="Normal 4 3 2 4 4 2" xfId="11290"/>
    <cellStyle name="Normal 4 3 2 4 4 2 2" xfId="28808"/>
    <cellStyle name="Normal 4 3 2 4 4 2 3" xfId="40408"/>
    <cellStyle name="Normal 4 3 2 4 4 3" xfId="17090"/>
    <cellStyle name="Normal 4 3 2 4 4 4" xfId="23008"/>
    <cellStyle name="Normal 4 3 2 4 4 5" xfId="34608"/>
    <cellStyle name="Normal 4 3 2 4 5" xfId="8405"/>
    <cellStyle name="Normal 4 3 2 4 5 2" xfId="25923"/>
    <cellStyle name="Normal 4 3 2 4 5 3" xfId="37523"/>
    <cellStyle name="Normal 4 3 2 4 6" xfId="14249"/>
    <cellStyle name="Normal 4 3 2 4 7" xfId="20154"/>
    <cellStyle name="Normal 4 3 2 4 8" xfId="31723"/>
    <cellStyle name="Normal 4 3 2 5" xfId="2625"/>
    <cellStyle name="Normal 4 3 2 5 2" xfId="3352"/>
    <cellStyle name="Normal 4 3 2 5 2 2" xfId="4716"/>
    <cellStyle name="Normal 4 3 2 5 2 2 2" xfId="7601"/>
    <cellStyle name="Normal 4 3 2 5 2 2 2 2" xfId="13401"/>
    <cellStyle name="Normal 4 3 2 5 2 2 2 2 2" xfId="30919"/>
    <cellStyle name="Normal 4 3 2 5 2 2 2 2 3" xfId="42519"/>
    <cellStyle name="Normal 4 3 2 5 2 2 2 3" xfId="19201"/>
    <cellStyle name="Normal 4 3 2 5 2 2 2 4" xfId="25119"/>
    <cellStyle name="Normal 4 3 2 5 2 2 2 5" xfId="36719"/>
    <cellStyle name="Normal 4 3 2 5 2 2 3" xfId="10516"/>
    <cellStyle name="Normal 4 3 2 5 2 2 3 2" xfId="28034"/>
    <cellStyle name="Normal 4 3 2 5 2 2 3 3" xfId="39634"/>
    <cellStyle name="Normal 4 3 2 5 2 2 4" xfId="16316"/>
    <cellStyle name="Normal 4 3 2 5 2 2 5" xfId="22234"/>
    <cellStyle name="Normal 4 3 2 5 2 2 6" xfId="33834"/>
    <cellStyle name="Normal 4 3 2 5 2 3" xfId="6278"/>
    <cellStyle name="Normal 4 3 2 5 2 3 2" xfId="12078"/>
    <cellStyle name="Normal 4 3 2 5 2 3 2 2" xfId="29596"/>
    <cellStyle name="Normal 4 3 2 5 2 3 2 3" xfId="41196"/>
    <cellStyle name="Normal 4 3 2 5 2 3 3" xfId="17878"/>
    <cellStyle name="Normal 4 3 2 5 2 3 4" xfId="23796"/>
    <cellStyle name="Normal 4 3 2 5 2 3 5" xfId="35396"/>
    <cellStyle name="Normal 4 3 2 5 2 4" xfId="9193"/>
    <cellStyle name="Normal 4 3 2 5 2 4 2" xfId="26711"/>
    <cellStyle name="Normal 4 3 2 5 2 4 3" xfId="38311"/>
    <cellStyle name="Normal 4 3 2 5 2 5" xfId="14993"/>
    <cellStyle name="Normal 4 3 2 5 2 6" xfId="20912"/>
    <cellStyle name="Normal 4 3 2 5 2 7" xfId="32511"/>
    <cellStyle name="Normal 4 3 2 5 3" xfId="3989"/>
    <cellStyle name="Normal 4 3 2 5 3 2" xfId="6874"/>
    <cellStyle name="Normal 4 3 2 5 3 2 2" xfId="12674"/>
    <cellStyle name="Normal 4 3 2 5 3 2 2 2" xfId="30192"/>
    <cellStyle name="Normal 4 3 2 5 3 2 2 3" xfId="41792"/>
    <cellStyle name="Normal 4 3 2 5 3 2 3" xfId="18474"/>
    <cellStyle name="Normal 4 3 2 5 3 2 4" xfId="24392"/>
    <cellStyle name="Normal 4 3 2 5 3 2 5" xfId="35992"/>
    <cellStyle name="Normal 4 3 2 5 3 3" xfId="9789"/>
    <cellStyle name="Normal 4 3 2 5 3 3 2" xfId="27307"/>
    <cellStyle name="Normal 4 3 2 5 3 3 3" xfId="38907"/>
    <cellStyle name="Normal 4 3 2 5 3 4" xfId="15589"/>
    <cellStyle name="Normal 4 3 2 5 3 5" xfId="21507"/>
    <cellStyle name="Normal 4 3 2 5 3 6" xfId="33107"/>
    <cellStyle name="Normal 4 3 2 5 4" xfId="5551"/>
    <cellStyle name="Normal 4 3 2 5 4 2" xfId="11351"/>
    <cellStyle name="Normal 4 3 2 5 4 2 2" xfId="28869"/>
    <cellStyle name="Normal 4 3 2 5 4 2 3" xfId="40469"/>
    <cellStyle name="Normal 4 3 2 5 4 3" xfId="17151"/>
    <cellStyle name="Normal 4 3 2 5 4 4" xfId="23069"/>
    <cellStyle name="Normal 4 3 2 5 4 5" xfId="34669"/>
    <cellStyle name="Normal 4 3 2 5 5" xfId="8466"/>
    <cellStyle name="Normal 4 3 2 5 5 2" xfId="25984"/>
    <cellStyle name="Normal 4 3 2 5 5 3" xfId="37584"/>
    <cellStyle name="Normal 4 3 2 5 6" xfId="14266"/>
    <cellStyle name="Normal 4 3 2 5 7" xfId="20185"/>
    <cellStyle name="Normal 4 3 2 5 8" xfId="31784"/>
    <cellStyle name="Normal 4 3 2 6" xfId="2685"/>
    <cellStyle name="Normal 4 3 2 6 2" xfId="3353"/>
    <cellStyle name="Normal 4 3 2 6 2 2" xfId="4717"/>
    <cellStyle name="Normal 4 3 2 6 2 2 2" xfId="7602"/>
    <cellStyle name="Normal 4 3 2 6 2 2 2 2" xfId="13402"/>
    <cellStyle name="Normal 4 3 2 6 2 2 2 2 2" xfId="30920"/>
    <cellStyle name="Normal 4 3 2 6 2 2 2 2 3" xfId="42520"/>
    <cellStyle name="Normal 4 3 2 6 2 2 2 3" xfId="19202"/>
    <cellStyle name="Normal 4 3 2 6 2 2 2 4" xfId="25120"/>
    <cellStyle name="Normal 4 3 2 6 2 2 2 5" xfId="36720"/>
    <cellStyle name="Normal 4 3 2 6 2 2 3" xfId="10517"/>
    <cellStyle name="Normal 4 3 2 6 2 2 3 2" xfId="28035"/>
    <cellStyle name="Normal 4 3 2 6 2 2 3 3" xfId="39635"/>
    <cellStyle name="Normal 4 3 2 6 2 2 4" xfId="16317"/>
    <cellStyle name="Normal 4 3 2 6 2 2 5" xfId="22235"/>
    <cellStyle name="Normal 4 3 2 6 2 2 6" xfId="33835"/>
    <cellStyle name="Normal 4 3 2 6 2 3" xfId="6279"/>
    <cellStyle name="Normal 4 3 2 6 2 3 2" xfId="12079"/>
    <cellStyle name="Normal 4 3 2 6 2 3 2 2" xfId="29597"/>
    <cellStyle name="Normal 4 3 2 6 2 3 2 3" xfId="41197"/>
    <cellStyle name="Normal 4 3 2 6 2 3 3" xfId="17879"/>
    <cellStyle name="Normal 4 3 2 6 2 3 4" xfId="23797"/>
    <cellStyle name="Normal 4 3 2 6 2 3 5" xfId="35397"/>
    <cellStyle name="Normal 4 3 2 6 2 4" xfId="9194"/>
    <cellStyle name="Normal 4 3 2 6 2 4 2" xfId="26712"/>
    <cellStyle name="Normal 4 3 2 6 2 4 3" xfId="38312"/>
    <cellStyle name="Normal 4 3 2 6 2 5" xfId="14994"/>
    <cellStyle name="Normal 4 3 2 6 2 6" xfId="20913"/>
    <cellStyle name="Normal 4 3 2 6 2 7" xfId="32512"/>
    <cellStyle name="Normal 4 3 2 6 3" xfId="4049"/>
    <cellStyle name="Normal 4 3 2 6 3 2" xfId="6934"/>
    <cellStyle name="Normal 4 3 2 6 3 2 2" xfId="12734"/>
    <cellStyle name="Normal 4 3 2 6 3 2 2 2" xfId="30252"/>
    <cellStyle name="Normal 4 3 2 6 3 2 2 3" xfId="41852"/>
    <cellStyle name="Normal 4 3 2 6 3 2 3" xfId="18534"/>
    <cellStyle name="Normal 4 3 2 6 3 2 4" xfId="24452"/>
    <cellStyle name="Normal 4 3 2 6 3 2 5" xfId="36052"/>
    <cellStyle name="Normal 4 3 2 6 3 3" xfId="9849"/>
    <cellStyle name="Normal 4 3 2 6 3 3 2" xfId="27367"/>
    <cellStyle name="Normal 4 3 2 6 3 3 3" xfId="38967"/>
    <cellStyle name="Normal 4 3 2 6 3 4" xfId="15649"/>
    <cellStyle name="Normal 4 3 2 6 3 5" xfId="21567"/>
    <cellStyle name="Normal 4 3 2 6 3 6" xfId="33167"/>
    <cellStyle name="Normal 4 3 2 6 4" xfId="5611"/>
    <cellStyle name="Normal 4 3 2 6 4 2" xfId="11411"/>
    <cellStyle name="Normal 4 3 2 6 4 2 2" xfId="28929"/>
    <cellStyle name="Normal 4 3 2 6 4 2 3" xfId="40529"/>
    <cellStyle name="Normal 4 3 2 6 4 3" xfId="17211"/>
    <cellStyle name="Normal 4 3 2 6 4 4" xfId="23129"/>
    <cellStyle name="Normal 4 3 2 6 4 5" xfId="34729"/>
    <cellStyle name="Normal 4 3 2 6 5" xfId="8526"/>
    <cellStyle name="Normal 4 3 2 6 5 2" xfId="26044"/>
    <cellStyle name="Normal 4 3 2 6 5 3" xfId="37644"/>
    <cellStyle name="Normal 4 3 2 6 6" xfId="14326"/>
    <cellStyle name="Normal 4 3 2 6 7" xfId="20245"/>
    <cellStyle name="Normal 4 3 2 6 8" xfId="31844"/>
    <cellStyle name="Normal 4 3 2 7" xfId="2745"/>
    <cellStyle name="Normal 4 3 2 7 2" xfId="3354"/>
    <cellStyle name="Normal 4 3 2 7 2 2" xfId="4718"/>
    <cellStyle name="Normal 4 3 2 7 2 2 2" xfId="7603"/>
    <cellStyle name="Normal 4 3 2 7 2 2 2 2" xfId="13403"/>
    <cellStyle name="Normal 4 3 2 7 2 2 2 2 2" xfId="30921"/>
    <cellStyle name="Normal 4 3 2 7 2 2 2 2 3" xfId="42521"/>
    <cellStyle name="Normal 4 3 2 7 2 2 2 3" xfId="19203"/>
    <cellStyle name="Normal 4 3 2 7 2 2 2 4" xfId="25121"/>
    <cellStyle name="Normal 4 3 2 7 2 2 2 5" xfId="36721"/>
    <cellStyle name="Normal 4 3 2 7 2 2 3" xfId="10518"/>
    <cellStyle name="Normal 4 3 2 7 2 2 3 2" xfId="28036"/>
    <cellStyle name="Normal 4 3 2 7 2 2 3 3" xfId="39636"/>
    <cellStyle name="Normal 4 3 2 7 2 2 4" xfId="16318"/>
    <cellStyle name="Normal 4 3 2 7 2 2 5" xfId="22236"/>
    <cellStyle name="Normal 4 3 2 7 2 2 6" xfId="33836"/>
    <cellStyle name="Normal 4 3 2 7 2 3" xfId="6280"/>
    <cellStyle name="Normal 4 3 2 7 2 3 2" xfId="12080"/>
    <cellStyle name="Normal 4 3 2 7 2 3 2 2" xfId="29598"/>
    <cellStyle name="Normal 4 3 2 7 2 3 2 3" xfId="41198"/>
    <cellStyle name="Normal 4 3 2 7 2 3 3" xfId="17880"/>
    <cellStyle name="Normal 4 3 2 7 2 3 4" xfId="23798"/>
    <cellStyle name="Normal 4 3 2 7 2 3 5" xfId="35398"/>
    <cellStyle name="Normal 4 3 2 7 2 4" xfId="9195"/>
    <cellStyle name="Normal 4 3 2 7 2 4 2" xfId="26713"/>
    <cellStyle name="Normal 4 3 2 7 2 4 3" xfId="38313"/>
    <cellStyle name="Normal 4 3 2 7 2 5" xfId="14995"/>
    <cellStyle name="Normal 4 3 2 7 2 6" xfId="20914"/>
    <cellStyle name="Normal 4 3 2 7 2 7" xfId="32513"/>
    <cellStyle name="Normal 4 3 2 7 3" xfId="4109"/>
    <cellStyle name="Normal 4 3 2 7 3 2" xfId="6994"/>
    <cellStyle name="Normal 4 3 2 7 3 2 2" xfId="12794"/>
    <cellStyle name="Normal 4 3 2 7 3 2 2 2" xfId="30312"/>
    <cellStyle name="Normal 4 3 2 7 3 2 2 3" xfId="41912"/>
    <cellStyle name="Normal 4 3 2 7 3 2 3" xfId="18594"/>
    <cellStyle name="Normal 4 3 2 7 3 2 4" xfId="24512"/>
    <cellStyle name="Normal 4 3 2 7 3 2 5" xfId="36112"/>
    <cellStyle name="Normal 4 3 2 7 3 3" xfId="9909"/>
    <cellStyle name="Normal 4 3 2 7 3 3 2" xfId="27427"/>
    <cellStyle name="Normal 4 3 2 7 3 3 3" xfId="39027"/>
    <cellStyle name="Normal 4 3 2 7 3 4" xfId="15709"/>
    <cellStyle name="Normal 4 3 2 7 3 5" xfId="21627"/>
    <cellStyle name="Normal 4 3 2 7 3 6" xfId="33227"/>
    <cellStyle name="Normal 4 3 2 7 4" xfId="5671"/>
    <cellStyle name="Normal 4 3 2 7 4 2" xfId="11471"/>
    <cellStyle name="Normal 4 3 2 7 4 2 2" xfId="28989"/>
    <cellStyle name="Normal 4 3 2 7 4 2 3" xfId="40589"/>
    <cellStyle name="Normal 4 3 2 7 4 3" xfId="17271"/>
    <cellStyle name="Normal 4 3 2 7 4 4" xfId="23189"/>
    <cellStyle name="Normal 4 3 2 7 4 5" xfId="34789"/>
    <cellStyle name="Normal 4 3 2 7 5" xfId="8586"/>
    <cellStyle name="Normal 4 3 2 7 5 2" xfId="26104"/>
    <cellStyle name="Normal 4 3 2 7 5 3" xfId="37704"/>
    <cellStyle name="Normal 4 3 2 7 6" xfId="14386"/>
    <cellStyle name="Normal 4 3 2 7 7" xfId="20305"/>
    <cellStyle name="Normal 4 3 2 7 8" xfId="31904"/>
    <cellStyle name="Normal 4 3 2 8" xfId="2805"/>
    <cellStyle name="Normal 4 3 2 8 2" xfId="3355"/>
    <cellStyle name="Normal 4 3 2 8 2 2" xfId="4719"/>
    <cellStyle name="Normal 4 3 2 8 2 2 2" xfId="7604"/>
    <cellStyle name="Normal 4 3 2 8 2 2 2 2" xfId="13404"/>
    <cellStyle name="Normal 4 3 2 8 2 2 2 2 2" xfId="30922"/>
    <cellStyle name="Normal 4 3 2 8 2 2 2 2 3" xfId="42522"/>
    <cellStyle name="Normal 4 3 2 8 2 2 2 3" xfId="19204"/>
    <cellStyle name="Normal 4 3 2 8 2 2 2 4" xfId="25122"/>
    <cellStyle name="Normal 4 3 2 8 2 2 2 5" xfId="36722"/>
    <cellStyle name="Normal 4 3 2 8 2 2 3" xfId="10519"/>
    <cellStyle name="Normal 4 3 2 8 2 2 3 2" xfId="28037"/>
    <cellStyle name="Normal 4 3 2 8 2 2 3 3" xfId="39637"/>
    <cellStyle name="Normal 4 3 2 8 2 2 4" xfId="16319"/>
    <cellStyle name="Normal 4 3 2 8 2 2 5" xfId="22237"/>
    <cellStyle name="Normal 4 3 2 8 2 2 6" xfId="33837"/>
    <cellStyle name="Normal 4 3 2 8 2 3" xfId="6281"/>
    <cellStyle name="Normal 4 3 2 8 2 3 2" xfId="12081"/>
    <cellStyle name="Normal 4 3 2 8 2 3 2 2" xfId="29599"/>
    <cellStyle name="Normal 4 3 2 8 2 3 2 3" xfId="41199"/>
    <cellStyle name="Normal 4 3 2 8 2 3 3" xfId="17881"/>
    <cellStyle name="Normal 4 3 2 8 2 3 4" xfId="23799"/>
    <cellStyle name="Normal 4 3 2 8 2 3 5" xfId="35399"/>
    <cellStyle name="Normal 4 3 2 8 2 4" xfId="9196"/>
    <cellStyle name="Normal 4 3 2 8 2 4 2" xfId="26714"/>
    <cellStyle name="Normal 4 3 2 8 2 4 3" xfId="38314"/>
    <cellStyle name="Normal 4 3 2 8 2 5" xfId="14996"/>
    <cellStyle name="Normal 4 3 2 8 2 6" xfId="20915"/>
    <cellStyle name="Normal 4 3 2 8 2 7" xfId="32514"/>
    <cellStyle name="Normal 4 3 2 8 3" xfId="4169"/>
    <cellStyle name="Normal 4 3 2 8 3 2" xfId="7054"/>
    <cellStyle name="Normal 4 3 2 8 3 2 2" xfId="12854"/>
    <cellStyle name="Normal 4 3 2 8 3 2 2 2" xfId="30372"/>
    <cellStyle name="Normal 4 3 2 8 3 2 2 3" xfId="41972"/>
    <cellStyle name="Normal 4 3 2 8 3 2 3" xfId="18654"/>
    <cellStyle name="Normal 4 3 2 8 3 2 4" xfId="24572"/>
    <cellStyle name="Normal 4 3 2 8 3 2 5" xfId="36172"/>
    <cellStyle name="Normal 4 3 2 8 3 3" xfId="9969"/>
    <cellStyle name="Normal 4 3 2 8 3 3 2" xfId="27487"/>
    <cellStyle name="Normal 4 3 2 8 3 3 3" xfId="39087"/>
    <cellStyle name="Normal 4 3 2 8 3 4" xfId="15769"/>
    <cellStyle name="Normal 4 3 2 8 3 5" xfId="21687"/>
    <cellStyle name="Normal 4 3 2 8 3 6" xfId="33287"/>
    <cellStyle name="Normal 4 3 2 8 4" xfId="5731"/>
    <cellStyle name="Normal 4 3 2 8 4 2" xfId="11531"/>
    <cellStyle name="Normal 4 3 2 8 4 2 2" xfId="29049"/>
    <cellStyle name="Normal 4 3 2 8 4 2 3" xfId="40649"/>
    <cellStyle name="Normal 4 3 2 8 4 3" xfId="17331"/>
    <cellStyle name="Normal 4 3 2 8 4 4" xfId="23249"/>
    <cellStyle name="Normal 4 3 2 8 4 5" xfId="34849"/>
    <cellStyle name="Normal 4 3 2 8 5" xfId="8646"/>
    <cellStyle name="Normal 4 3 2 8 5 2" xfId="26164"/>
    <cellStyle name="Normal 4 3 2 8 5 3" xfId="37764"/>
    <cellStyle name="Normal 4 3 2 8 6" xfId="14446"/>
    <cellStyle name="Normal 4 3 2 8 7" xfId="20365"/>
    <cellStyle name="Normal 4 3 2 8 8" xfId="31964"/>
    <cellStyle name="Normal 4 3 2 9" xfId="2865"/>
    <cellStyle name="Normal 4 3 2 9 2" xfId="3356"/>
    <cellStyle name="Normal 4 3 2 9 2 2" xfId="4720"/>
    <cellStyle name="Normal 4 3 2 9 2 2 2" xfId="7605"/>
    <cellStyle name="Normal 4 3 2 9 2 2 2 2" xfId="13405"/>
    <cellStyle name="Normal 4 3 2 9 2 2 2 2 2" xfId="30923"/>
    <cellStyle name="Normal 4 3 2 9 2 2 2 2 3" xfId="42523"/>
    <cellStyle name="Normal 4 3 2 9 2 2 2 3" xfId="19205"/>
    <cellStyle name="Normal 4 3 2 9 2 2 2 4" xfId="25123"/>
    <cellStyle name="Normal 4 3 2 9 2 2 2 5" xfId="36723"/>
    <cellStyle name="Normal 4 3 2 9 2 2 3" xfId="10520"/>
    <cellStyle name="Normal 4 3 2 9 2 2 3 2" xfId="28038"/>
    <cellStyle name="Normal 4 3 2 9 2 2 3 3" xfId="39638"/>
    <cellStyle name="Normal 4 3 2 9 2 2 4" xfId="16320"/>
    <cellStyle name="Normal 4 3 2 9 2 2 5" xfId="22238"/>
    <cellStyle name="Normal 4 3 2 9 2 2 6" xfId="33838"/>
    <cellStyle name="Normal 4 3 2 9 2 3" xfId="6282"/>
    <cellStyle name="Normal 4 3 2 9 2 3 2" xfId="12082"/>
    <cellStyle name="Normal 4 3 2 9 2 3 2 2" xfId="29600"/>
    <cellStyle name="Normal 4 3 2 9 2 3 2 3" xfId="41200"/>
    <cellStyle name="Normal 4 3 2 9 2 3 3" xfId="17882"/>
    <cellStyle name="Normal 4 3 2 9 2 3 4" xfId="23800"/>
    <cellStyle name="Normal 4 3 2 9 2 3 5" xfId="35400"/>
    <cellStyle name="Normal 4 3 2 9 2 4" xfId="9197"/>
    <cellStyle name="Normal 4 3 2 9 2 4 2" xfId="26715"/>
    <cellStyle name="Normal 4 3 2 9 2 4 3" xfId="38315"/>
    <cellStyle name="Normal 4 3 2 9 2 5" xfId="14997"/>
    <cellStyle name="Normal 4 3 2 9 2 6" xfId="20916"/>
    <cellStyle name="Normal 4 3 2 9 2 7" xfId="32515"/>
    <cellStyle name="Normal 4 3 2 9 3" xfId="4229"/>
    <cellStyle name="Normal 4 3 2 9 3 2" xfId="7114"/>
    <cellStyle name="Normal 4 3 2 9 3 2 2" xfId="12914"/>
    <cellStyle name="Normal 4 3 2 9 3 2 2 2" xfId="30432"/>
    <cellStyle name="Normal 4 3 2 9 3 2 2 3" xfId="42032"/>
    <cellStyle name="Normal 4 3 2 9 3 2 3" xfId="18714"/>
    <cellStyle name="Normal 4 3 2 9 3 2 4" xfId="24632"/>
    <cellStyle name="Normal 4 3 2 9 3 2 5" xfId="36232"/>
    <cellStyle name="Normal 4 3 2 9 3 3" xfId="10029"/>
    <cellStyle name="Normal 4 3 2 9 3 3 2" xfId="27547"/>
    <cellStyle name="Normal 4 3 2 9 3 3 3" xfId="39147"/>
    <cellStyle name="Normal 4 3 2 9 3 4" xfId="15829"/>
    <cellStyle name="Normal 4 3 2 9 3 5" xfId="21747"/>
    <cellStyle name="Normal 4 3 2 9 3 6" xfId="33347"/>
    <cellStyle name="Normal 4 3 2 9 4" xfId="5791"/>
    <cellStyle name="Normal 4 3 2 9 4 2" xfId="11591"/>
    <cellStyle name="Normal 4 3 2 9 4 2 2" xfId="29109"/>
    <cellStyle name="Normal 4 3 2 9 4 2 3" xfId="40709"/>
    <cellStyle name="Normal 4 3 2 9 4 3" xfId="17391"/>
    <cellStyle name="Normal 4 3 2 9 4 4" xfId="23309"/>
    <cellStyle name="Normal 4 3 2 9 4 5" xfId="34909"/>
    <cellStyle name="Normal 4 3 2 9 5" xfId="8706"/>
    <cellStyle name="Normal 4 3 2 9 5 2" xfId="26224"/>
    <cellStyle name="Normal 4 3 2 9 5 3" xfId="37824"/>
    <cellStyle name="Normal 4 3 2 9 6" xfId="14506"/>
    <cellStyle name="Normal 4 3 2 9 7" xfId="20425"/>
    <cellStyle name="Normal 4 3 2 9 8" xfId="32024"/>
    <cellStyle name="Normal 4 3 20" xfId="3304"/>
    <cellStyle name="Normal 4 3 20 2" xfId="4668"/>
    <cellStyle name="Normal 4 3 20 2 2" xfId="7553"/>
    <cellStyle name="Normal 4 3 20 2 2 2" xfId="13353"/>
    <cellStyle name="Normal 4 3 20 2 2 2 2" xfId="30871"/>
    <cellStyle name="Normal 4 3 20 2 2 2 3" xfId="42471"/>
    <cellStyle name="Normal 4 3 20 2 2 3" xfId="19153"/>
    <cellStyle name="Normal 4 3 20 2 2 4" xfId="25071"/>
    <cellStyle name="Normal 4 3 20 2 2 5" xfId="36671"/>
    <cellStyle name="Normal 4 3 20 2 3" xfId="10468"/>
    <cellStyle name="Normal 4 3 20 2 3 2" xfId="27986"/>
    <cellStyle name="Normal 4 3 20 2 3 3" xfId="39586"/>
    <cellStyle name="Normal 4 3 20 2 4" xfId="16268"/>
    <cellStyle name="Normal 4 3 20 2 5" xfId="22186"/>
    <cellStyle name="Normal 4 3 20 2 6" xfId="33786"/>
    <cellStyle name="Normal 4 3 20 3" xfId="6230"/>
    <cellStyle name="Normal 4 3 20 3 2" xfId="12030"/>
    <cellStyle name="Normal 4 3 20 3 2 2" xfId="29548"/>
    <cellStyle name="Normal 4 3 20 3 2 3" xfId="41148"/>
    <cellStyle name="Normal 4 3 20 3 3" xfId="17830"/>
    <cellStyle name="Normal 4 3 20 3 4" xfId="23748"/>
    <cellStyle name="Normal 4 3 20 3 5" xfId="35348"/>
    <cellStyle name="Normal 4 3 20 4" xfId="9145"/>
    <cellStyle name="Normal 4 3 20 4 2" xfId="26663"/>
    <cellStyle name="Normal 4 3 20 4 3" xfId="38263"/>
    <cellStyle name="Normal 4 3 20 5" xfId="14945"/>
    <cellStyle name="Normal 4 3 20 6" xfId="20864"/>
    <cellStyle name="Normal 4 3 20 7" xfId="32463"/>
    <cellStyle name="Normal 4 3 21" xfId="3788"/>
    <cellStyle name="Normal 4 3 21 2" xfId="5152"/>
    <cellStyle name="Normal 4 3 21 2 2" xfId="8037"/>
    <cellStyle name="Normal 4 3 21 2 2 2" xfId="13837"/>
    <cellStyle name="Normal 4 3 21 2 2 2 2" xfId="31355"/>
    <cellStyle name="Normal 4 3 21 2 2 2 3" xfId="42955"/>
    <cellStyle name="Normal 4 3 21 2 2 3" xfId="19637"/>
    <cellStyle name="Normal 4 3 21 2 2 4" xfId="25555"/>
    <cellStyle name="Normal 4 3 21 2 2 5" xfId="37155"/>
    <cellStyle name="Normal 4 3 21 2 3" xfId="10952"/>
    <cellStyle name="Normal 4 3 21 2 3 2" xfId="28470"/>
    <cellStyle name="Normal 4 3 21 2 3 3" xfId="40070"/>
    <cellStyle name="Normal 4 3 21 2 4" xfId="16752"/>
    <cellStyle name="Normal 4 3 21 2 5" xfId="22670"/>
    <cellStyle name="Normal 4 3 21 2 6" xfId="34270"/>
    <cellStyle name="Normal 4 3 21 3" xfId="6714"/>
    <cellStyle name="Normal 4 3 21 3 2" xfId="12514"/>
    <cellStyle name="Normal 4 3 21 3 2 2" xfId="30032"/>
    <cellStyle name="Normal 4 3 21 3 2 3" xfId="41632"/>
    <cellStyle name="Normal 4 3 21 3 3" xfId="18314"/>
    <cellStyle name="Normal 4 3 21 3 4" xfId="24232"/>
    <cellStyle name="Normal 4 3 21 3 5" xfId="35832"/>
    <cellStyle name="Normal 4 3 21 4" xfId="9629"/>
    <cellStyle name="Normal 4 3 21 4 2" xfId="27147"/>
    <cellStyle name="Normal 4 3 21 4 3" xfId="38747"/>
    <cellStyle name="Normal 4 3 21 5" xfId="15429"/>
    <cellStyle name="Normal 4 3 21 6" xfId="21348"/>
    <cellStyle name="Normal 4 3 21 7" xfId="32947"/>
    <cellStyle name="Normal 4 3 22" xfId="5212"/>
    <cellStyle name="Normal 4 3 22 2" xfId="8097"/>
    <cellStyle name="Normal 4 3 22 2 2" xfId="13897"/>
    <cellStyle name="Normal 4 3 22 2 2 2" xfId="31415"/>
    <cellStyle name="Normal 4 3 22 2 2 3" xfId="43015"/>
    <cellStyle name="Normal 4 3 22 2 3" xfId="19697"/>
    <cellStyle name="Normal 4 3 22 2 4" xfId="25615"/>
    <cellStyle name="Normal 4 3 22 2 5" xfId="37215"/>
    <cellStyle name="Normal 4 3 22 3" xfId="11012"/>
    <cellStyle name="Normal 4 3 22 3 2" xfId="28530"/>
    <cellStyle name="Normal 4 3 22 3 3" xfId="40130"/>
    <cellStyle name="Normal 4 3 22 4" xfId="16812"/>
    <cellStyle name="Normal 4 3 22 5" xfId="22730"/>
    <cellStyle name="Normal 4 3 22 6" xfId="34330"/>
    <cellStyle name="Normal 4 3 23" xfId="3890"/>
    <cellStyle name="Normal 4 3 23 2" xfId="6775"/>
    <cellStyle name="Normal 4 3 23 2 2" xfId="12575"/>
    <cellStyle name="Normal 4 3 23 2 2 2" xfId="30093"/>
    <cellStyle name="Normal 4 3 23 2 2 3" xfId="41693"/>
    <cellStyle name="Normal 4 3 23 2 3" xfId="18375"/>
    <cellStyle name="Normal 4 3 23 2 4" xfId="24293"/>
    <cellStyle name="Normal 4 3 23 2 5" xfId="35893"/>
    <cellStyle name="Normal 4 3 23 3" xfId="9690"/>
    <cellStyle name="Normal 4 3 23 3 2" xfId="27208"/>
    <cellStyle name="Normal 4 3 23 3 3" xfId="38808"/>
    <cellStyle name="Normal 4 3 23 4" xfId="15490"/>
    <cellStyle name="Normal 4 3 23 5" xfId="21408"/>
    <cellStyle name="Normal 4 3 23 6" xfId="33008"/>
    <cellStyle name="Normal 4 3 24" xfId="5272"/>
    <cellStyle name="Normal 4 3 24 2" xfId="8157"/>
    <cellStyle name="Normal 4 3 24 2 2" xfId="13957"/>
    <cellStyle name="Normal 4 3 24 2 2 2" xfId="31475"/>
    <cellStyle name="Normal 4 3 24 2 2 3" xfId="43075"/>
    <cellStyle name="Normal 4 3 24 2 3" xfId="19757"/>
    <cellStyle name="Normal 4 3 24 2 4" xfId="25675"/>
    <cellStyle name="Normal 4 3 24 2 5" xfId="37275"/>
    <cellStyle name="Normal 4 3 24 3" xfId="11072"/>
    <cellStyle name="Normal 4 3 24 3 2" xfId="28590"/>
    <cellStyle name="Normal 4 3 24 3 3" xfId="40190"/>
    <cellStyle name="Normal 4 3 24 4" xfId="16872"/>
    <cellStyle name="Normal 4 3 24 5" xfId="22790"/>
    <cellStyle name="Normal 4 3 24 6" xfId="34390"/>
    <cellStyle name="Normal 4 3 25" xfId="5332"/>
    <cellStyle name="Normal 4 3 25 2" xfId="8217"/>
    <cellStyle name="Normal 4 3 25 2 2" xfId="14017"/>
    <cellStyle name="Normal 4 3 25 2 2 2" xfId="31535"/>
    <cellStyle name="Normal 4 3 25 2 2 3" xfId="43135"/>
    <cellStyle name="Normal 4 3 25 2 3" xfId="19817"/>
    <cellStyle name="Normal 4 3 25 2 4" xfId="25735"/>
    <cellStyle name="Normal 4 3 25 2 5" xfId="37335"/>
    <cellStyle name="Normal 4 3 25 3" xfId="11132"/>
    <cellStyle name="Normal 4 3 25 3 2" xfId="28650"/>
    <cellStyle name="Normal 4 3 25 3 3" xfId="40250"/>
    <cellStyle name="Normal 4 3 25 4" xfId="16932"/>
    <cellStyle name="Normal 4 3 25 5" xfId="22850"/>
    <cellStyle name="Normal 4 3 25 6" xfId="34450"/>
    <cellStyle name="Normal 4 3 26" xfId="5392"/>
    <cellStyle name="Normal 4 3 26 2" xfId="8277"/>
    <cellStyle name="Normal 4 3 26 2 2" xfId="14077"/>
    <cellStyle name="Normal 4 3 26 2 2 2" xfId="31595"/>
    <cellStyle name="Normal 4 3 26 2 2 3" xfId="43195"/>
    <cellStyle name="Normal 4 3 26 2 3" xfId="19877"/>
    <cellStyle name="Normal 4 3 26 2 4" xfId="25795"/>
    <cellStyle name="Normal 4 3 26 2 5" xfId="37395"/>
    <cellStyle name="Normal 4 3 26 3" xfId="11192"/>
    <cellStyle name="Normal 4 3 26 3 2" xfId="28710"/>
    <cellStyle name="Normal 4 3 26 3 3" xfId="40310"/>
    <cellStyle name="Normal 4 3 26 4" xfId="16992"/>
    <cellStyle name="Normal 4 3 26 5" xfId="22910"/>
    <cellStyle name="Normal 4 3 26 6" xfId="34510"/>
    <cellStyle name="Normal 4 3 27" xfId="5452"/>
    <cellStyle name="Normal 4 3 27 2" xfId="11252"/>
    <cellStyle name="Normal 4 3 27 2 2" xfId="28770"/>
    <cellStyle name="Normal 4 3 27 2 3" xfId="40370"/>
    <cellStyle name="Normal 4 3 27 3" xfId="17052"/>
    <cellStyle name="Normal 4 3 27 4" xfId="22970"/>
    <cellStyle name="Normal 4 3 27 5" xfId="34570"/>
    <cellStyle name="Normal 4 3 28" xfId="8337"/>
    <cellStyle name="Normal 4 3 28 2" xfId="14137"/>
    <cellStyle name="Normal 4 3 28 2 2" xfId="31655"/>
    <cellStyle name="Normal 4 3 28 2 3" xfId="43255"/>
    <cellStyle name="Normal 4 3 28 3" xfId="19937"/>
    <cellStyle name="Normal 4 3 28 4" xfId="25855"/>
    <cellStyle name="Normal 4 3 28 5" xfId="37455"/>
    <cellStyle name="Normal 4 3 29" xfId="8367"/>
    <cellStyle name="Normal 4 3 29 2" xfId="25885"/>
    <cellStyle name="Normal 4 3 29 3" xfId="37485"/>
    <cellStyle name="Normal 4 3 3" xfId="2532"/>
    <cellStyle name="Normal 4 3 3 10" xfId="2927"/>
    <cellStyle name="Normal 4 3 3 10 2" xfId="3358"/>
    <cellStyle name="Normal 4 3 3 10 2 2" xfId="4722"/>
    <cellStyle name="Normal 4 3 3 10 2 2 2" xfId="7607"/>
    <cellStyle name="Normal 4 3 3 10 2 2 2 2" xfId="13407"/>
    <cellStyle name="Normal 4 3 3 10 2 2 2 2 2" xfId="30925"/>
    <cellStyle name="Normal 4 3 3 10 2 2 2 2 3" xfId="42525"/>
    <cellStyle name="Normal 4 3 3 10 2 2 2 3" xfId="19207"/>
    <cellStyle name="Normal 4 3 3 10 2 2 2 4" xfId="25125"/>
    <cellStyle name="Normal 4 3 3 10 2 2 2 5" xfId="36725"/>
    <cellStyle name="Normal 4 3 3 10 2 2 3" xfId="10522"/>
    <cellStyle name="Normal 4 3 3 10 2 2 3 2" xfId="28040"/>
    <cellStyle name="Normal 4 3 3 10 2 2 3 3" xfId="39640"/>
    <cellStyle name="Normal 4 3 3 10 2 2 4" xfId="16322"/>
    <cellStyle name="Normal 4 3 3 10 2 2 5" xfId="22240"/>
    <cellStyle name="Normal 4 3 3 10 2 2 6" xfId="33840"/>
    <cellStyle name="Normal 4 3 3 10 2 3" xfId="6284"/>
    <cellStyle name="Normal 4 3 3 10 2 3 2" xfId="12084"/>
    <cellStyle name="Normal 4 3 3 10 2 3 2 2" xfId="29602"/>
    <cellStyle name="Normal 4 3 3 10 2 3 2 3" xfId="41202"/>
    <cellStyle name="Normal 4 3 3 10 2 3 3" xfId="17884"/>
    <cellStyle name="Normal 4 3 3 10 2 3 4" xfId="23802"/>
    <cellStyle name="Normal 4 3 3 10 2 3 5" xfId="35402"/>
    <cellStyle name="Normal 4 3 3 10 2 4" xfId="9199"/>
    <cellStyle name="Normal 4 3 3 10 2 4 2" xfId="26717"/>
    <cellStyle name="Normal 4 3 3 10 2 4 3" xfId="38317"/>
    <cellStyle name="Normal 4 3 3 10 2 5" xfId="14999"/>
    <cellStyle name="Normal 4 3 3 10 2 6" xfId="20918"/>
    <cellStyle name="Normal 4 3 3 10 2 7" xfId="32517"/>
    <cellStyle name="Normal 4 3 3 10 3" xfId="4291"/>
    <cellStyle name="Normal 4 3 3 10 3 2" xfId="7176"/>
    <cellStyle name="Normal 4 3 3 10 3 2 2" xfId="12976"/>
    <cellStyle name="Normal 4 3 3 10 3 2 2 2" xfId="30494"/>
    <cellStyle name="Normal 4 3 3 10 3 2 2 3" xfId="42094"/>
    <cellStyle name="Normal 4 3 3 10 3 2 3" xfId="18776"/>
    <cellStyle name="Normal 4 3 3 10 3 2 4" xfId="24694"/>
    <cellStyle name="Normal 4 3 3 10 3 2 5" xfId="36294"/>
    <cellStyle name="Normal 4 3 3 10 3 3" xfId="10091"/>
    <cellStyle name="Normal 4 3 3 10 3 3 2" xfId="27609"/>
    <cellStyle name="Normal 4 3 3 10 3 3 3" xfId="39209"/>
    <cellStyle name="Normal 4 3 3 10 3 4" xfId="15891"/>
    <cellStyle name="Normal 4 3 3 10 3 5" xfId="21809"/>
    <cellStyle name="Normal 4 3 3 10 3 6" xfId="33409"/>
    <cellStyle name="Normal 4 3 3 10 4" xfId="5853"/>
    <cellStyle name="Normal 4 3 3 10 4 2" xfId="11653"/>
    <cellStyle name="Normal 4 3 3 10 4 2 2" xfId="29171"/>
    <cellStyle name="Normal 4 3 3 10 4 2 3" xfId="40771"/>
    <cellStyle name="Normal 4 3 3 10 4 3" xfId="17453"/>
    <cellStyle name="Normal 4 3 3 10 4 4" xfId="23371"/>
    <cellStyle name="Normal 4 3 3 10 4 5" xfId="34971"/>
    <cellStyle name="Normal 4 3 3 10 5" xfId="8768"/>
    <cellStyle name="Normal 4 3 3 10 5 2" xfId="26286"/>
    <cellStyle name="Normal 4 3 3 10 5 3" xfId="37886"/>
    <cellStyle name="Normal 4 3 3 10 6" xfId="14568"/>
    <cellStyle name="Normal 4 3 3 10 7" xfId="20487"/>
    <cellStyle name="Normal 4 3 3 10 8" xfId="32086"/>
    <cellStyle name="Normal 4 3 3 11" xfId="2983"/>
    <cellStyle name="Normal 4 3 3 11 2" xfId="3359"/>
    <cellStyle name="Normal 4 3 3 11 2 2" xfId="4723"/>
    <cellStyle name="Normal 4 3 3 11 2 2 2" xfId="7608"/>
    <cellStyle name="Normal 4 3 3 11 2 2 2 2" xfId="13408"/>
    <cellStyle name="Normal 4 3 3 11 2 2 2 2 2" xfId="30926"/>
    <cellStyle name="Normal 4 3 3 11 2 2 2 2 3" xfId="42526"/>
    <cellStyle name="Normal 4 3 3 11 2 2 2 3" xfId="19208"/>
    <cellStyle name="Normal 4 3 3 11 2 2 2 4" xfId="25126"/>
    <cellStyle name="Normal 4 3 3 11 2 2 2 5" xfId="36726"/>
    <cellStyle name="Normal 4 3 3 11 2 2 3" xfId="10523"/>
    <cellStyle name="Normal 4 3 3 11 2 2 3 2" xfId="28041"/>
    <cellStyle name="Normal 4 3 3 11 2 2 3 3" xfId="39641"/>
    <cellStyle name="Normal 4 3 3 11 2 2 4" xfId="16323"/>
    <cellStyle name="Normal 4 3 3 11 2 2 5" xfId="22241"/>
    <cellStyle name="Normal 4 3 3 11 2 2 6" xfId="33841"/>
    <cellStyle name="Normal 4 3 3 11 2 3" xfId="6285"/>
    <cellStyle name="Normal 4 3 3 11 2 3 2" xfId="12085"/>
    <cellStyle name="Normal 4 3 3 11 2 3 2 2" xfId="29603"/>
    <cellStyle name="Normal 4 3 3 11 2 3 2 3" xfId="41203"/>
    <cellStyle name="Normal 4 3 3 11 2 3 3" xfId="17885"/>
    <cellStyle name="Normal 4 3 3 11 2 3 4" xfId="23803"/>
    <cellStyle name="Normal 4 3 3 11 2 3 5" xfId="35403"/>
    <cellStyle name="Normal 4 3 3 11 2 4" xfId="9200"/>
    <cellStyle name="Normal 4 3 3 11 2 4 2" xfId="26718"/>
    <cellStyle name="Normal 4 3 3 11 2 4 3" xfId="38318"/>
    <cellStyle name="Normal 4 3 3 11 2 5" xfId="15000"/>
    <cellStyle name="Normal 4 3 3 11 2 6" xfId="20919"/>
    <cellStyle name="Normal 4 3 3 11 2 7" xfId="32518"/>
    <cellStyle name="Normal 4 3 3 11 3" xfId="4347"/>
    <cellStyle name="Normal 4 3 3 11 3 2" xfId="7232"/>
    <cellStyle name="Normal 4 3 3 11 3 2 2" xfId="13032"/>
    <cellStyle name="Normal 4 3 3 11 3 2 2 2" xfId="30550"/>
    <cellStyle name="Normal 4 3 3 11 3 2 2 3" xfId="42150"/>
    <cellStyle name="Normal 4 3 3 11 3 2 3" xfId="18832"/>
    <cellStyle name="Normal 4 3 3 11 3 2 4" xfId="24750"/>
    <cellStyle name="Normal 4 3 3 11 3 2 5" xfId="36350"/>
    <cellStyle name="Normal 4 3 3 11 3 3" xfId="10147"/>
    <cellStyle name="Normal 4 3 3 11 3 3 2" xfId="27665"/>
    <cellStyle name="Normal 4 3 3 11 3 3 3" xfId="39265"/>
    <cellStyle name="Normal 4 3 3 11 3 4" xfId="15947"/>
    <cellStyle name="Normal 4 3 3 11 3 5" xfId="21865"/>
    <cellStyle name="Normal 4 3 3 11 3 6" xfId="33465"/>
    <cellStyle name="Normal 4 3 3 11 4" xfId="5909"/>
    <cellStyle name="Normal 4 3 3 11 4 2" xfId="11709"/>
    <cellStyle name="Normal 4 3 3 11 4 2 2" xfId="29227"/>
    <cellStyle name="Normal 4 3 3 11 4 2 3" xfId="40827"/>
    <cellStyle name="Normal 4 3 3 11 4 3" xfId="17509"/>
    <cellStyle name="Normal 4 3 3 11 4 4" xfId="23427"/>
    <cellStyle name="Normal 4 3 3 11 4 5" xfId="35027"/>
    <cellStyle name="Normal 4 3 3 11 5" xfId="8824"/>
    <cellStyle name="Normal 4 3 3 11 5 2" xfId="26342"/>
    <cellStyle name="Normal 4 3 3 11 5 3" xfId="37942"/>
    <cellStyle name="Normal 4 3 3 11 6" xfId="14624"/>
    <cellStyle name="Normal 4 3 3 11 7" xfId="20543"/>
    <cellStyle name="Normal 4 3 3 11 8" xfId="32142"/>
    <cellStyle name="Normal 4 3 3 12" xfId="3013"/>
    <cellStyle name="Normal 4 3 3 12 2" xfId="3360"/>
    <cellStyle name="Normal 4 3 3 12 2 2" xfId="4724"/>
    <cellStyle name="Normal 4 3 3 12 2 2 2" xfId="7609"/>
    <cellStyle name="Normal 4 3 3 12 2 2 2 2" xfId="13409"/>
    <cellStyle name="Normal 4 3 3 12 2 2 2 2 2" xfId="30927"/>
    <cellStyle name="Normal 4 3 3 12 2 2 2 2 3" xfId="42527"/>
    <cellStyle name="Normal 4 3 3 12 2 2 2 3" xfId="19209"/>
    <cellStyle name="Normal 4 3 3 12 2 2 2 4" xfId="25127"/>
    <cellStyle name="Normal 4 3 3 12 2 2 2 5" xfId="36727"/>
    <cellStyle name="Normal 4 3 3 12 2 2 3" xfId="10524"/>
    <cellStyle name="Normal 4 3 3 12 2 2 3 2" xfId="28042"/>
    <cellStyle name="Normal 4 3 3 12 2 2 3 3" xfId="39642"/>
    <cellStyle name="Normal 4 3 3 12 2 2 4" xfId="16324"/>
    <cellStyle name="Normal 4 3 3 12 2 2 5" xfId="22242"/>
    <cellStyle name="Normal 4 3 3 12 2 2 6" xfId="33842"/>
    <cellStyle name="Normal 4 3 3 12 2 3" xfId="6286"/>
    <cellStyle name="Normal 4 3 3 12 2 3 2" xfId="12086"/>
    <cellStyle name="Normal 4 3 3 12 2 3 2 2" xfId="29604"/>
    <cellStyle name="Normal 4 3 3 12 2 3 2 3" xfId="41204"/>
    <cellStyle name="Normal 4 3 3 12 2 3 3" xfId="17886"/>
    <cellStyle name="Normal 4 3 3 12 2 3 4" xfId="23804"/>
    <cellStyle name="Normal 4 3 3 12 2 3 5" xfId="35404"/>
    <cellStyle name="Normal 4 3 3 12 2 4" xfId="9201"/>
    <cellStyle name="Normal 4 3 3 12 2 4 2" xfId="26719"/>
    <cellStyle name="Normal 4 3 3 12 2 4 3" xfId="38319"/>
    <cellStyle name="Normal 4 3 3 12 2 5" xfId="15001"/>
    <cellStyle name="Normal 4 3 3 12 2 6" xfId="20920"/>
    <cellStyle name="Normal 4 3 3 12 2 7" xfId="32519"/>
    <cellStyle name="Normal 4 3 3 12 3" xfId="4377"/>
    <cellStyle name="Normal 4 3 3 12 3 2" xfId="7262"/>
    <cellStyle name="Normal 4 3 3 12 3 2 2" xfId="13062"/>
    <cellStyle name="Normal 4 3 3 12 3 2 2 2" xfId="30580"/>
    <cellStyle name="Normal 4 3 3 12 3 2 2 3" xfId="42180"/>
    <cellStyle name="Normal 4 3 3 12 3 2 3" xfId="18862"/>
    <cellStyle name="Normal 4 3 3 12 3 2 4" xfId="24780"/>
    <cellStyle name="Normal 4 3 3 12 3 2 5" xfId="36380"/>
    <cellStyle name="Normal 4 3 3 12 3 3" xfId="10177"/>
    <cellStyle name="Normal 4 3 3 12 3 3 2" xfId="27695"/>
    <cellStyle name="Normal 4 3 3 12 3 3 3" xfId="39295"/>
    <cellStyle name="Normal 4 3 3 12 3 4" xfId="15977"/>
    <cellStyle name="Normal 4 3 3 12 3 5" xfId="21895"/>
    <cellStyle name="Normal 4 3 3 12 3 6" xfId="33495"/>
    <cellStyle name="Normal 4 3 3 12 4" xfId="5939"/>
    <cellStyle name="Normal 4 3 3 12 4 2" xfId="11739"/>
    <cellStyle name="Normal 4 3 3 12 4 2 2" xfId="29257"/>
    <cellStyle name="Normal 4 3 3 12 4 2 3" xfId="40857"/>
    <cellStyle name="Normal 4 3 3 12 4 3" xfId="17539"/>
    <cellStyle name="Normal 4 3 3 12 4 4" xfId="23457"/>
    <cellStyle name="Normal 4 3 3 12 4 5" xfId="35057"/>
    <cellStyle name="Normal 4 3 3 12 5" xfId="8854"/>
    <cellStyle name="Normal 4 3 3 12 5 2" xfId="26372"/>
    <cellStyle name="Normal 4 3 3 12 5 3" xfId="37972"/>
    <cellStyle name="Normal 4 3 3 12 6" xfId="14654"/>
    <cellStyle name="Normal 4 3 3 12 7" xfId="20573"/>
    <cellStyle name="Normal 4 3 3 12 8" xfId="32172"/>
    <cellStyle name="Normal 4 3 3 13" xfId="3047"/>
    <cellStyle name="Normal 4 3 3 13 2" xfId="3361"/>
    <cellStyle name="Normal 4 3 3 13 2 2" xfId="4725"/>
    <cellStyle name="Normal 4 3 3 13 2 2 2" xfId="7610"/>
    <cellStyle name="Normal 4 3 3 13 2 2 2 2" xfId="13410"/>
    <cellStyle name="Normal 4 3 3 13 2 2 2 2 2" xfId="30928"/>
    <cellStyle name="Normal 4 3 3 13 2 2 2 2 3" xfId="42528"/>
    <cellStyle name="Normal 4 3 3 13 2 2 2 3" xfId="19210"/>
    <cellStyle name="Normal 4 3 3 13 2 2 2 4" xfId="25128"/>
    <cellStyle name="Normal 4 3 3 13 2 2 2 5" xfId="36728"/>
    <cellStyle name="Normal 4 3 3 13 2 2 3" xfId="10525"/>
    <cellStyle name="Normal 4 3 3 13 2 2 3 2" xfId="28043"/>
    <cellStyle name="Normal 4 3 3 13 2 2 3 3" xfId="39643"/>
    <cellStyle name="Normal 4 3 3 13 2 2 4" xfId="16325"/>
    <cellStyle name="Normal 4 3 3 13 2 2 5" xfId="22243"/>
    <cellStyle name="Normal 4 3 3 13 2 2 6" xfId="33843"/>
    <cellStyle name="Normal 4 3 3 13 2 3" xfId="6287"/>
    <cellStyle name="Normal 4 3 3 13 2 3 2" xfId="12087"/>
    <cellStyle name="Normal 4 3 3 13 2 3 2 2" xfId="29605"/>
    <cellStyle name="Normal 4 3 3 13 2 3 2 3" xfId="41205"/>
    <cellStyle name="Normal 4 3 3 13 2 3 3" xfId="17887"/>
    <cellStyle name="Normal 4 3 3 13 2 3 4" xfId="23805"/>
    <cellStyle name="Normal 4 3 3 13 2 3 5" xfId="35405"/>
    <cellStyle name="Normal 4 3 3 13 2 4" xfId="9202"/>
    <cellStyle name="Normal 4 3 3 13 2 4 2" xfId="26720"/>
    <cellStyle name="Normal 4 3 3 13 2 4 3" xfId="38320"/>
    <cellStyle name="Normal 4 3 3 13 2 5" xfId="15002"/>
    <cellStyle name="Normal 4 3 3 13 2 6" xfId="20921"/>
    <cellStyle name="Normal 4 3 3 13 2 7" xfId="32520"/>
    <cellStyle name="Normal 4 3 3 13 3" xfId="4411"/>
    <cellStyle name="Normal 4 3 3 13 3 2" xfId="7296"/>
    <cellStyle name="Normal 4 3 3 13 3 2 2" xfId="13096"/>
    <cellStyle name="Normal 4 3 3 13 3 2 2 2" xfId="30614"/>
    <cellStyle name="Normal 4 3 3 13 3 2 2 3" xfId="42214"/>
    <cellStyle name="Normal 4 3 3 13 3 2 3" xfId="18896"/>
    <cellStyle name="Normal 4 3 3 13 3 2 4" xfId="24814"/>
    <cellStyle name="Normal 4 3 3 13 3 2 5" xfId="36414"/>
    <cellStyle name="Normal 4 3 3 13 3 3" xfId="10211"/>
    <cellStyle name="Normal 4 3 3 13 3 3 2" xfId="27729"/>
    <cellStyle name="Normal 4 3 3 13 3 3 3" xfId="39329"/>
    <cellStyle name="Normal 4 3 3 13 3 4" xfId="16011"/>
    <cellStyle name="Normal 4 3 3 13 3 5" xfId="21929"/>
    <cellStyle name="Normal 4 3 3 13 3 6" xfId="33529"/>
    <cellStyle name="Normal 4 3 3 13 4" xfId="5973"/>
    <cellStyle name="Normal 4 3 3 13 4 2" xfId="11773"/>
    <cellStyle name="Normal 4 3 3 13 4 2 2" xfId="29291"/>
    <cellStyle name="Normal 4 3 3 13 4 2 3" xfId="40891"/>
    <cellStyle name="Normal 4 3 3 13 4 3" xfId="17573"/>
    <cellStyle name="Normal 4 3 3 13 4 4" xfId="23491"/>
    <cellStyle name="Normal 4 3 3 13 4 5" xfId="35091"/>
    <cellStyle name="Normal 4 3 3 13 5" xfId="8888"/>
    <cellStyle name="Normal 4 3 3 13 5 2" xfId="26406"/>
    <cellStyle name="Normal 4 3 3 13 5 3" xfId="38006"/>
    <cellStyle name="Normal 4 3 3 13 6" xfId="14688"/>
    <cellStyle name="Normal 4 3 3 13 7" xfId="20607"/>
    <cellStyle name="Normal 4 3 3 13 8" xfId="32206"/>
    <cellStyle name="Normal 4 3 3 14" xfId="3103"/>
    <cellStyle name="Normal 4 3 3 14 2" xfId="3362"/>
    <cellStyle name="Normal 4 3 3 14 2 2" xfId="4726"/>
    <cellStyle name="Normal 4 3 3 14 2 2 2" xfId="7611"/>
    <cellStyle name="Normal 4 3 3 14 2 2 2 2" xfId="13411"/>
    <cellStyle name="Normal 4 3 3 14 2 2 2 2 2" xfId="30929"/>
    <cellStyle name="Normal 4 3 3 14 2 2 2 2 3" xfId="42529"/>
    <cellStyle name="Normal 4 3 3 14 2 2 2 3" xfId="19211"/>
    <cellStyle name="Normal 4 3 3 14 2 2 2 4" xfId="25129"/>
    <cellStyle name="Normal 4 3 3 14 2 2 2 5" xfId="36729"/>
    <cellStyle name="Normal 4 3 3 14 2 2 3" xfId="10526"/>
    <cellStyle name="Normal 4 3 3 14 2 2 3 2" xfId="28044"/>
    <cellStyle name="Normal 4 3 3 14 2 2 3 3" xfId="39644"/>
    <cellStyle name="Normal 4 3 3 14 2 2 4" xfId="16326"/>
    <cellStyle name="Normal 4 3 3 14 2 2 5" xfId="22244"/>
    <cellStyle name="Normal 4 3 3 14 2 2 6" xfId="33844"/>
    <cellStyle name="Normal 4 3 3 14 2 3" xfId="6288"/>
    <cellStyle name="Normal 4 3 3 14 2 3 2" xfId="12088"/>
    <cellStyle name="Normal 4 3 3 14 2 3 2 2" xfId="29606"/>
    <cellStyle name="Normal 4 3 3 14 2 3 2 3" xfId="41206"/>
    <cellStyle name="Normal 4 3 3 14 2 3 3" xfId="17888"/>
    <cellStyle name="Normal 4 3 3 14 2 3 4" xfId="23806"/>
    <cellStyle name="Normal 4 3 3 14 2 3 5" xfId="35406"/>
    <cellStyle name="Normal 4 3 3 14 2 4" xfId="9203"/>
    <cellStyle name="Normal 4 3 3 14 2 4 2" xfId="26721"/>
    <cellStyle name="Normal 4 3 3 14 2 4 3" xfId="38321"/>
    <cellStyle name="Normal 4 3 3 14 2 5" xfId="15003"/>
    <cellStyle name="Normal 4 3 3 14 2 6" xfId="20922"/>
    <cellStyle name="Normal 4 3 3 14 2 7" xfId="32521"/>
    <cellStyle name="Normal 4 3 3 14 3" xfId="4467"/>
    <cellStyle name="Normal 4 3 3 14 3 2" xfId="7352"/>
    <cellStyle name="Normal 4 3 3 14 3 2 2" xfId="13152"/>
    <cellStyle name="Normal 4 3 3 14 3 2 2 2" xfId="30670"/>
    <cellStyle name="Normal 4 3 3 14 3 2 2 3" xfId="42270"/>
    <cellStyle name="Normal 4 3 3 14 3 2 3" xfId="18952"/>
    <cellStyle name="Normal 4 3 3 14 3 2 4" xfId="24870"/>
    <cellStyle name="Normal 4 3 3 14 3 2 5" xfId="36470"/>
    <cellStyle name="Normal 4 3 3 14 3 3" xfId="10267"/>
    <cellStyle name="Normal 4 3 3 14 3 3 2" xfId="27785"/>
    <cellStyle name="Normal 4 3 3 14 3 3 3" xfId="39385"/>
    <cellStyle name="Normal 4 3 3 14 3 4" xfId="16067"/>
    <cellStyle name="Normal 4 3 3 14 3 5" xfId="21985"/>
    <cellStyle name="Normal 4 3 3 14 3 6" xfId="33585"/>
    <cellStyle name="Normal 4 3 3 14 4" xfId="6029"/>
    <cellStyle name="Normal 4 3 3 14 4 2" xfId="11829"/>
    <cellStyle name="Normal 4 3 3 14 4 2 2" xfId="29347"/>
    <cellStyle name="Normal 4 3 3 14 4 2 3" xfId="40947"/>
    <cellStyle name="Normal 4 3 3 14 4 3" xfId="17629"/>
    <cellStyle name="Normal 4 3 3 14 4 4" xfId="23547"/>
    <cellStyle name="Normal 4 3 3 14 4 5" xfId="35147"/>
    <cellStyle name="Normal 4 3 3 14 5" xfId="8944"/>
    <cellStyle name="Normal 4 3 3 14 5 2" xfId="26462"/>
    <cellStyle name="Normal 4 3 3 14 5 3" xfId="38062"/>
    <cellStyle name="Normal 4 3 3 14 6" xfId="14744"/>
    <cellStyle name="Normal 4 3 3 14 7" xfId="20663"/>
    <cellStyle name="Normal 4 3 3 14 8" xfId="32262"/>
    <cellStyle name="Normal 4 3 3 15" xfId="3357"/>
    <cellStyle name="Normal 4 3 3 15 2" xfId="4721"/>
    <cellStyle name="Normal 4 3 3 15 2 2" xfId="7606"/>
    <cellStyle name="Normal 4 3 3 15 2 2 2" xfId="13406"/>
    <cellStyle name="Normal 4 3 3 15 2 2 2 2" xfId="30924"/>
    <cellStyle name="Normal 4 3 3 15 2 2 2 3" xfId="42524"/>
    <cellStyle name="Normal 4 3 3 15 2 2 3" xfId="19206"/>
    <cellStyle name="Normal 4 3 3 15 2 2 4" xfId="25124"/>
    <cellStyle name="Normal 4 3 3 15 2 2 5" xfId="36724"/>
    <cellStyle name="Normal 4 3 3 15 2 3" xfId="10521"/>
    <cellStyle name="Normal 4 3 3 15 2 3 2" xfId="28039"/>
    <cellStyle name="Normal 4 3 3 15 2 3 3" xfId="39639"/>
    <cellStyle name="Normal 4 3 3 15 2 4" xfId="16321"/>
    <cellStyle name="Normal 4 3 3 15 2 5" xfId="22239"/>
    <cellStyle name="Normal 4 3 3 15 2 6" xfId="33839"/>
    <cellStyle name="Normal 4 3 3 15 3" xfId="6283"/>
    <cellStyle name="Normal 4 3 3 15 3 2" xfId="12083"/>
    <cellStyle name="Normal 4 3 3 15 3 2 2" xfId="29601"/>
    <cellStyle name="Normal 4 3 3 15 3 2 3" xfId="41201"/>
    <cellStyle name="Normal 4 3 3 15 3 3" xfId="17883"/>
    <cellStyle name="Normal 4 3 3 15 3 4" xfId="23801"/>
    <cellStyle name="Normal 4 3 3 15 3 5" xfId="35401"/>
    <cellStyle name="Normal 4 3 3 15 4" xfId="9198"/>
    <cellStyle name="Normal 4 3 3 15 4 2" xfId="26716"/>
    <cellStyle name="Normal 4 3 3 15 4 3" xfId="38316"/>
    <cellStyle name="Normal 4 3 3 15 5" xfId="14998"/>
    <cellStyle name="Normal 4 3 3 15 6" xfId="20917"/>
    <cellStyle name="Normal 4 3 3 15 7" xfId="32516"/>
    <cellStyle name="Normal 4 3 3 16" xfId="3798"/>
    <cellStyle name="Normal 4 3 3 16 2" xfId="5162"/>
    <cellStyle name="Normal 4 3 3 16 2 2" xfId="8047"/>
    <cellStyle name="Normal 4 3 3 16 2 2 2" xfId="13847"/>
    <cellStyle name="Normal 4 3 3 16 2 2 2 2" xfId="31365"/>
    <cellStyle name="Normal 4 3 3 16 2 2 2 3" xfId="42965"/>
    <cellStyle name="Normal 4 3 3 16 2 2 3" xfId="19647"/>
    <cellStyle name="Normal 4 3 3 16 2 2 4" xfId="25565"/>
    <cellStyle name="Normal 4 3 3 16 2 2 5" xfId="37165"/>
    <cellStyle name="Normal 4 3 3 16 2 3" xfId="10962"/>
    <cellStyle name="Normal 4 3 3 16 2 3 2" xfId="28480"/>
    <cellStyle name="Normal 4 3 3 16 2 3 3" xfId="40080"/>
    <cellStyle name="Normal 4 3 3 16 2 4" xfId="16762"/>
    <cellStyle name="Normal 4 3 3 16 2 5" xfId="22680"/>
    <cellStyle name="Normal 4 3 3 16 2 6" xfId="34280"/>
    <cellStyle name="Normal 4 3 3 16 3" xfId="6724"/>
    <cellStyle name="Normal 4 3 3 16 3 2" xfId="12524"/>
    <cellStyle name="Normal 4 3 3 16 3 2 2" xfId="30042"/>
    <cellStyle name="Normal 4 3 3 16 3 2 3" xfId="41642"/>
    <cellStyle name="Normal 4 3 3 16 3 3" xfId="18324"/>
    <cellStyle name="Normal 4 3 3 16 3 4" xfId="24242"/>
    <cellStyle name="Normal 4 3 3 16 3 5" xfId="35842"/>
    <cellStyle name="Normal 4 3 3 16 4" xfId="9639"/>
    <cellStyle name="Normal 4 3 3 16 4 2" xfId="27157"/>
    <cellStyle name="Normal 4 3 3 16 4 3" xfId="38757"/>
    <cellStyle name="Normal 4 3 3 16 5" xfId="15439"/>
    <cellStyle name="Normal 4 3 3 16 6" xfId="21358"/>
    <cellStyle name="Normal 4 3 3 16 7" xfId="32957"/>
    <cellStyle name="Normal 4 3 3 17" xfId="5218"/>
    <cellStyle name="Normal 4 3 3 17 2" xfId="8103"/>
    <cellStyle name="Normal 4 3 3 17 2 2" xfId="13903"/>
    <cellStyle name="Normal 4 3 3 17 2 2 2" xfId="31421"/>
    <cellStyle name="Normal 4 3 3 17 2 2 3" xfId="43021"/>
    <cellStyle name="Normal 4 3 3 17 2 3" xfId="19703"/>
    <cellStyle name="Normal 4 3 3 17 2 4" xfId="25621"/>
    <cellStyle name="Normal 4 3 3 17 2 5" xfId="37221"/>
    <cellStyle name="Normal 4 3 3 17 3" xfId="11018"/>
    <cellStyle name="Normal 4 3 3 17 3 2" xfId="28536"/>
    <cellStyle name="Normal 4 3 3 17 3 3" xfId="40136"/>
    <cellStyle name="Normal 4 3 3 17 4" xfId="16818"/>
    <cellStyle name="Normal 4 3 3 17 5" xfId="22736"/>
    <cellStyle name="Normal 4 3 3 17 6" xfId="34336"/>
    <cellStyle name="Normal 4 3 3 18" xfId="3896"/>
    <cellStyle name="Normal 4 3 3 18 2" xfId="6781"/>
    <cellStyle name="Normal 4 3 3 18 2 2" xfId="12581"/>
    <cellStyle name="Normal 4 3 3 18 2 2 2" xfId="30099"/>
    <cellStyle name="Normal 4 3 3 18 2 2 3" xfId="41699"/>
    <cellStyle name="Normal 4 3 3 18 2 3" xfId="18381"/>
    <cellStyle name="Normal 4 3 3 18 2 4" xfId="24299"/>
    <cellStyle name="Normal 4 3 3 18 2 5" xfId="35899"/>
    <cellStyle name="Normal 4 3 3 18 3" xfId="9696"/>
    <cellStyle name="Normal 4 3 3 18 3 2" xfId="27214"/>
    <cellStyle name="Normal 4 3 3 18 3 3" xfId="38814"/>
    <cellStyle name="Normal 4 3 3 18 4" xfId="15496"/>
    <cellStyle name="Normal 4 3 3 18 5" xfId="21414"/>
    <cellStyle name="Normal 4 3 3 18 6" xfId="33014"/>
    <cellStyle name="Normal 4 3 3 19" xfId="5282"/>
    <cellStyle name="Normal 4 3 3 19 2" xfId="8167"/>
    <cellStyle name="Normal 4 3 3 19 2 2" xfId="13967"/>
    <cellStyle name="Normal 4 3 3 19 2 2 2" xfId="31485"/>
    <cellStyle name="Normal 4 3 3 19 2 2 3" xfId="43085"/>
    <cellStyle name="Normal 4 3 3 19 2 3" xfId="19767"/>
    <cellStyle name="Normal 4 3 3 19 2 4" xfId="25685"/>
    <cellStyle name="Normal 4 3 3 19 2 5" xfId="37285"/>
    <cellStyle name="Normal 4 3 3 19 3" xfId="11082"/>
    <cellStyle name="Normal 4 3 3 19 3 2" xfId="28600"/>
    <cellStyle name="Normal 4 3 3 19 3 3" xfId="40200"/>
    <cellStyle name="Normal 4 3 3 19 4" xfId="16882"/>
    <cellStyle name="Normal 4 3 3 19 5" xfId="22800"/>
    <cellStyle name="Normal 4 3 3 19 6" xfId="34400"/>
    <cellStyle name="Normal 4 3 3 2" xfId="2544"/>
    <cellStyle name="Normal 4 3 3 2 10" xfId="2995"/>
    <cellStyle name="Normal 4 3 3 2 10 2" xfId="3364"/>
    <cellStyle name="Normal 4 3 3 2 10 2 2" xfId="4728"/>
    <cellStyle name="Normal 4 3 3 2 10 2 2 2" xfId="7613"/>
    <cellStyle name="Normal 4 3 3 2 10 2 2 2 2" xfId="13413"/>
    <cellStyle name="Normal 4 3 3 2 10 2 2 2 2 2" xfId="30931"/>
    <cellStyle name="Normal 4 3 3 2 10 2 2 2 2 3" xfId="42531"/>
    <cellStyle name="Normal 4 3 3 2 10 2 2 2 3" xfId="19213"/>
    <cellStyle name="Normal 4 3 3 2 10 2 2 2 4" xfId="25131"/>
    <cellStyle name="Normal 4 3 3 2 10 2 2 2 5" xfId="36731"/>
    <cellStyle name="Normal 4 3 3 2 10 2 2 3" xfId="10528"/>
    <cellStyle name="Normal 4 3 3 2 10 2 2 3 2" xfId="28046"/>
    <cellStyle name="Normal 4 3 3 2 10 2 2 3 3" xfId="39646"/>
    <cellStyle name="Normal 4 3 3 2 10 2 2 4" xfId="16328"/>
    <cellStyle name="Normal 4 3 3 2 10 2 2 5" xfId="22246"/>
    <cellStyle name="Normal 4 3 3 2 10 2 2 6" xfId="33846"/>
    <cellStyle name="Normal 4 3 3 2 10 2 3" xfId="6290"/>
    <cellStyle name="Normal 4 3 3 2 10 2 3 2" xfId="12090"/>
    <cellStyle name="Normal 4 3 3 2 10 2 3 2 2" xfId="29608"/>
    <cellStyle name="Normal 4 3 3 2 10 2 3 2 3" xfId="41208"/>
    <cellStyle name="Normal 4 3 3 2 10 2 3 3" xfId="17890"/>
    <cellStyle name="Normal 4 3 3 2 10 2 3 4" xfId="23808"/>
    <cellStyle name="Normal 4 3 3 2 10 2 3 5" xfId="35408"/>
    <cellStyle name="Normal 4 3 3 2 10 2 4" xfId="9205"/>
    <cellStyle name="Normal 4 3 3 2 10 2 4 2" xfId="26723"/>
    <cellStyle name="Normal 4 3 3 2 10 2 4 3" xfId="38323"/>
    <cellStyle name="Normal 4 3 3 2 10 2 5" xfId="15005"/>
    <cellStyle name="Normal 4 3 3 2 10 2 6" xfId="20924"/>
    <cellStyle name="Normal 4 3 3 2 10 2 7" xfId="32523"/>
    <cellStyle name="Normal 4 3 3 2 10 3" xfId="4359"/>
    <cellStyle name="Normal 4 3 3 2 10 3 2" xfId="7244"/>
    <cellStyle name="Normal 4 3 3 2 10 3 2 2" xfId="13044"/>
    <cellStyle name="Normal 4 3 3 2 10 3 2 2 2" xfId="30562"/>
    <cellStyle name="Normal 4 3 3 2 10 3 2 2 3" xfId="42162"/>
    <cellStyle name="Normal 4 3 3 2 10 3 2 3" xfId="18844"/>
    <cellStyle name="Normal 4 3 3 2 10 3 2 4" xfId="24762"/>
    <cellStyle name="Normal 4 3 3 2 10 3 2 5" xfId="36362"/>
    <cellStyle name="Normal 4 3 3 2 10 3 3" xfId="10159"/>
    <cellStyle name="Normal 4 3 3 2 10 3 3 2" xfId="27677"/>
    <cellStyle name="Normal 4 3 3 2 10 3 3 3" xfId="39277"/>
    <cellStyle name="Normal 4 3 3 2 10 3 4" xfId="15959"/>
    <cellStyle name="Normal 4 3 3 2 10 3 5" xfId="21877"/>
    <cellStyle name="Normal 4 3 3 2 10 3 6" xfId="33477"/>
    <cellStyle name="Normal 4 3 3 2 10 4" xfId="5921"/>
    <cellStyle name="Normal 4 3 3 2 10 4 2" xfId="11721"/>
    <cellStyle name="Normal 4 3 3 2 10 4 2 2" xfId="29239"/>
    <cellStyle name="Normal 4 3 3 2 10 4 2 3" xfId="40839"/>
    <cellStyle name="Normal 4 3 3 2 10 4 3" xfId="17521"/>
    <cellStyle name="Normal 4 3 3 2 10 4 4" xfId="23439"/>
    <cellStyle name="Normal 4 3 3 2 10 4 5" xfId="35039"/>
    <cellStyle name="Normal 4 3 3 2 10 5" xfId="8836"/>
    <cellStyle name="Normal 4 3 3 2 10 5 2" xfId="26354"/>
    <cellStyle name="Normal 4 3 3 2 10 5 3" xfId="37954"/>
    <cellStyle name="Normal 4 3 3 2 10 6" xfId="14636"/>
    <cellStyle name="Normal 4 3 3 2 10 7" xfId="20555"/>
    <cellStyle name="Normal 4 3 3 2 10 8" xfId="32154"/>
    <cellStyle name="Normal 4 3 3 2 11" xfId="3025"/>
    <cellStyle name="Normal 4 3 3 2 11 2" xfId="3365"/>
    <cellStyle name="Normal 4 3 3 2 11 2 2" xfId="4729"/>
    <cellStyle name="Normal 4 3 3 2 11 2 2 2" xfId="7614"/>
    <cellStyle name="Normal 4 3 3 2 11 2 2 2 2" xfId="13414"/>
    <cellStyle name="Normal 4 3 3 2 11 2 2 2 2 2" xfId="30932"/>
    <cellStyle name="Normal 4 3 3 2 11 2 2 2 2 3" xfId="42532"/>
    <cellStyle name="Normal 4 3 3 2 11 2 2 2 3" xfId="19214"/>
    <cellStyle name="Normal 4 3 3 2 11 2 2 2 4" xfId="25132"/>
    <cellStyle name="Normal 4 3 3 2 11 2 2 2 5" xfId="36732"/>
    <cellStyle name="Normal 4 3 3 2 11 2 2 3" xfId="10529"/>
    <cellStyle name="Normal 4 3 3 2 11 2 2 3 2" xfId="28047"/>
    <cellStyle name="Normal 4 3 3 2 11 2 2 3 3" xfId="39647"/>
    <cellStyle name="Normal 4 3 3 2 11 2 2 4" xfId="16329"/>
    <cellStyle name="Normal 4 3 3 2 11 2 2 5" xfId="22247"/>
    <cellStyle name="Normal 4 3 3 2 11 2 2 6" xfId="33847"/>
    <cellStyle name="Normal 4 3 3 2 11 2 3" xfId="6291"/>
    <cellStyle name="Normal 4 3 3 2 11 2 3 2" xfId="12091"/>
    <cellStyle name="Normal 4 3 3 2 11 2 3 2 2" xfId="29609"/>
    <cellStyle name="Normal 4 3 3 2 11 2 3 2 3" xfId="41209"/>
    <cellStyle name="Normal 4 3 3 2 11 2 3 3" xfId="17891"/>
    <cellStyle name="Normal 4 3 3 2 11 2 3 4" xfId="23809"/>
    <cellStyle name="Normal 4 3 3 2 11 2 3 5" xfId="35409"/>
    <cellStyle name="Normal 4 3 3 2 11 2 4" xfId="9206"/>
    <cellStyle name="Normal 4 3 3 2 11 2 4 2" xfId="26724"/>
    <cellStyle name="Normal 4 3 3 2 11 2 4 3" xfId="38324"/>
    <cellStyle name="Normal 4 3 3 2 11 2 5" xfId="15006"/>
    <cellStyle name="Normal 4 3 3 2 11 2 6" xfId="20925"/>
    <cellStyle name="Normal 4 3 3 2 11 2 7" xfId="32524"/>
    <cellStyle name="Normal 4 3 3 2 11 3" xfId="4389"/>
    <cellStyle name="Normal 4 3 3 2 11 3 2" xfId="7274"/>
    <cellStyle name="Normal 4 3 3 2 11 3 2 2" xfId="13074"/>
    <cellStyle name="Normal 4 3 3 2 11 3 2 2 2" xfId="30592"/>
    <cellStyle name="Normal 4 3 3 2 11 3 2 2 3" xfId="42192"/>
    <cellStyle name="Normal 4 3 3 2 11 3 2 3" xfId="18874"/>
    <cellStyle name="Normal 4 3 3 2 11 3 2 4" xfId="24792"/>
    <cellStyle name="Normal 4 3 3 2 11 3 2 5" xfId="36392"/>
    <cellStyle name="Normal 4 3 3 2 11 3 3" xfId="10189"/>
    <cellStyle name="Normal 4 3 3 2 11 3 3 2" xfId="27707"/>
    <cellStyle name="Normal 4 3 3 2 11 3 3 3" xfId="39307"/>
    <cellStyle name="Normal 4 3 3 2 11 3 4" xfId="15989"/>
    <cellStyle name="Normal 4 3 3 2 11 3 5" xfId="21907"/>
    <cellStyle name="Normal 4 3 3 2 11 3 6" xfId="33507"/>
    <cellStyle name="Normal 4 3 3 2 11 4" xfId="5951"/>
    <cellStyle name="Normal 4 3 3 2 11 4 2" xfId="11751"/>
    <cellStyle name="Normal 4 3 3 2 11 4 2 2" xfId="29269"/>
    <cellStyle name="Normal 4 3 3 2 11 4 2 3" xfId="40869"/>
    <cellStyle name="Normal 4 3 3 2 11 4 3" xfId="17551"/>
    <cellStyle name="Normal 4 3 3 2 11 4 4" xfId="23469"/>
    <cellStyle name="Normal 4 3 3 2 11 4 5" xfId="35069"/>
    <cellStyle name="Normal 4 3 3 2 11 5" xfId="8866"/>
    <cellStyle name="Normal 4 3 3 2 11 5 2" xfId="26384"/>
    <cellStyle name="Normal 4 3 3 2 11 5 3" xfId="37984"/>
    <cellStyle name="Normal 4 3 3 2 11 6" xfId="14666"/>
    <cellStyle name="Normal 4 3 3 2 11 7" xfId="20585"/>
    <cellStyle name="Normal 4 3 3 2 11 8" xfId="32184"/>
    <cellStyle name="Normal 4 3 3 2 12" xfId="3048"/>
    <cellStyle name="Normal 4 3 3 2 12 2" xfId="3366"/>
    <cellStyle name="Normal 4 3 3 2 12 2 2" xfId="4730"/>
    <cellStyle name="Normal 4 3 3 2 12 2 2 2" xfId="7615"/>
    <cellStyle name="Normal 4 3 3 2 12 2 2 2 2" xfId="13415"/>
    <cellStyle name="Normal 4 3 3 2 12 2 2 2 2 2" xfId="30933"/>
    <cellStyle name="Normal 4 3 3 2 12 2 2 2 2 3" xfId="42533"/>
    <cellStyle name="Normal 4 3 3 2 12 2 2 2 3" xfId="19215"/>
    <cellStyle name="Normal 4 3 3 2 12 2 2 2 4" xfId="25133"/>
    <cellStyle name="Normal 4 3 3 2 12 2 2 2 5" xfId="36733"/>
    <cellStyle name="Normal 4 3 3 2 12 2 2 3" xfId="10530"/>
    <cellStyle name="Normal 4 3 3 2 12 2 2 3 2" xfId="28048"/>
    <cellStyle name="Normal 4 3 3 2 12 2 2 3 3" xfId="39648"/>
    <cellStyle name="Normal 4 3 3 2 12 2 2 4" xfId="16330"/>
    <cellStyle name="Normal 4 3 3 2 12 2 2 5" xfId="22248"/>
    <cellStyle name="Normal 4 3 3 2 12 2 2 6" xfId="33848"/>
    <cellStyle name="Normal 4 3 3 2 12 2 3" xfId="6292"/>
    <cellStyle name="Normal 4 3 3 2 12 2 3 2" xfId="12092"/>
    <cellStyle name="Normal 4 3 3 2 12 2 3 2 2" xfId="29610"/>
    <cellStyle name="Normal 4 3 3 2 12 2 3 2 3" xfId="41210"/>
    <cellStyle name="Normal 4 3 3 2 12 2 3 3" xfId="17892"/>
    <cellStyle name="Normal 4 3 3 2 12 2 3 4" xfId="23810"/>
    <cellStyle name="Normal 4 3 3 2 12 2 3 5" xfId="35410"/>
    <cellStyle name="Normal 4 3 3 2 12 2 4" xfId="9207"/>
    <cellStyle name="Normal 4 3 3 2 12 2 4 2" xfId="26725"/>
    <cellStyle name="Normal 4 3 3 2 12 2 4 3" xfId="38325"/>
    <cellStyle name="Normal 4 3 3 2 12 2 5" xfId="15007"/>
    <cellStyle name="Normal 4 3 3 2 12 2 6" xfId="20926"/>
    <cellStyle name="Normal 4 3 3 2 12 2 7" xfId="32525"/>
    <cellStyle name="Normal 4 3 3 2 12 3" xfId="4412"/>
    <cellStyle name="Normal 4 3 3 2 12 3 2" xfId="7297"/>
    <cellStyle name="Normal 4 3 3 2 12 3 2 2" xfId="13097"/>
    <cellStyle name="Normal 4 3 3 2 12 3 2 2 2" xfId="30615"/>
    <cellStyle name="Normal 4 3 3 2 12 3 2 2 3" xfId="42215"/>
    <cellStyle name="Normal 4 3 3 2 12 3 2 3" xfId="18897"/>
    <cellStyle name="Normal 4 3 3 2 12 3 2 4" xfId="24815"/>
    <cellStyle name="Normal 4 3 3 2 12 3 2 5" xfId="36415"/>
    <cellStyle name="Normal 4 3 3 2 12 3 3" xfId="10212"/>
    <cellStyle name="Normal 4 3 3 2 12 3 3 2" xfId="27730"/>
    <cellStyle name="Normal 4 3 3 2 12 3 3 3" xfId="39330"/>
    <cellStyle name="Normal 4 3 3 2 12 3 4" xfId="16012"/>
    <cellStyle name="Normal 4 3 3 2 12 3 5" xfId="21930"/>
    <cellStyle name="Normal 4 3 3 2 12 3 6" xfId="33530"/>
    <cellStyle name="Normal 4 3 3 2 12 4" xfId="5974"/>
    <cellStyle name="Normal 4 3 3 2 12 4 2" xfId="11774"/>
    <cellStyle name="Normal 4 3 3 2 12 4 2 2" xfId="29292"/>
    <cellStyle name="Normal 4 3 3 2 12 4 2 3" xfId="40892"/>
    <cellStyle name="Normal 4 3 3 2 12 4 3" xfId="17574"/>
    <cellStyle name="Normal 4 3 3 2 12 4 4" xfId="23492"/>
    <cellStyle name="Normal 4 3 3 2 12 4 5" xfId="35092"/>
    <cellStyle name="Normal 4 3 3 2 12 5" xfId="8889"/>
    <cellStyle name="Normal 4 3 3 2 12 5 2" xfId="26407"/>
    <cellStyle name="Normal 4 3 3 2 12 5 3" xfId="38007"/>
    <cellStyle name="Normal 4 3 3 2 12 6" xfId="14689"/>
    <cellStyle name="Normal 4 3 3 2 12 7" xfId="20608"/>
    <cellStyle name="Normal 4 3 3 2 12 8" xfId="32207"/>
    <cellStyle name="Normal 4 3 3 2 13" xfId="3115"/>
    <cellStyle name="Normal 4 3 3 2 13 2" xfId="3367"/>
    <cellStyle name="Normal 4 3 3 2 13 2 2" xfId="4731"/>
    <cellStyle name="Normal 4 3 3 2 13 2 2 2" xfId="7616"/>
    <cellStyle name="Normal 4 3 3 2 13 2 2 2 2" xfId="13416"/>
    <cellStyle name="Normal 4 3 3 2 13 2 2 2 2 2" xfId="30934"/>
    <cellStyle name="Normal 4 3 3 2 13 2 2 2 2 3" xfId="42534"/>
    <cellStyle name="Normal 4 3 3 2 13 2 2 2 3" xfId="19216"/>
    <cellStyle name="Normal 4 3 3 2 13 2 2 2 4" xfId="25134"/>
    <cellStyle name="Normal 4 3 3 2 13 2 2 2 5" xfId="36734"/>
    <cellStyle name="Normal 4 3 3 2 13 2 2 3" xfId="10531"/>
    <cellStyle name="Normal 4 3 3 2 13 2 2 3 2" xfId="28049"/>
    <cellStyle name="Normal 4 3 3 2 13 2 2 3 3" xfId="39649"/>
    <cellStyle name="Normal 4 3 3 2 13 2 2 4" xfId="16331"/>
    <cellStyle name="Normal 4 3 3 2 13 2 2 5" xfId="22249"/>
    <cellStyle name="Normal 4 3 3 2 13 2 2 6" xfId="33849"/>
    <cellStyle name="Normal 4 3 3 2 13 2 3" xfId="6293"/>
    <cellStyle name="Normal 4 3 3 2 13 2 3 2" xfId="12093"/>
    <cellStyle name="Normal 4 3 3 2 13 2 3 2 2" xfId="29611"/>
    <cellStyle name="Normal 4 3 3 2 13 2 3 2 3" xfId="41211"/>
    <cellStyle name="Normal 4 3 3 2 13 2 3 3" xfId="17893"/>
    <cellStyle name="Normal 4 3 3 2 13 2 3 4" xfId="23811"/>
    <cellStyle name="Normal 4 3 3 2 13 2 3 5" xfId="35411"/>
    <cellStyle name="Normal 4 3 3 2 13 2 4" xfId="9208"/>
    <cellStyle name="Normal 4 3 3 2 13 2 4 2" xfId="26726"/>
    <cellStyle name="Normal 4 3 3 2 13 2 4 3" xfId="38326"/>
    <cellStyle name="Normal 4 3 3 2 13 2 5" xfId="15008"/>
    <cellStyle name="Normal 4 3 3 2 13 2 6" xfId="20927"/>
    <cellStyle name="Normal 4 3 3 2 13 2 7" xfId="32526"/>
    <cellStyle name="Normal 4 3 3 2 13 3" xfId="4479"/>
    <cellStyle name="Normal 4 3 3 2 13 3 2" xfId="7364"/>
    <cellStyle name="Normal 4 3 3 2 13 3 2 2" xfId="13164"/>
    <cellStyle name="Normal 4 3 3 2 13 3 2 2 2" xfId="30682"/>
    <cellStyle name="Normal 4 3 3 2 13 3 2 2 3" xfId="42282"/>
    <cellStyle name="Normal 4 3 3 2 13 3 2 3" xfId="18964"/>
    <cellStyle name="Normal 4 3 3 2 13 3 2 4" xfId="24882"/>
    <cellStyle name="Normal 4 3 3 2 13 3 2 5" xfId="36482"/>
    <cellStyle name="Normal 4 3 3 2 13 3 3" xfId="10279"/>
    <cellStyle name="Normal 4 3 3 2 13 3 3 2" xfId="27797"/>
    <cellStyle name="Normal 4 3 3 2 13 3 3 3" xfId="39397"/>
    <cellStyle name="Normal 4 3 3 2 13 3 4" xfId="16079"/>
    <cellStyle name="Normal 4 3 3 2 13 3 5" xfId="21997"/>
    <cellStyle name="Normal 4 3 3 2 13 3 6" xfId="33597"/>
    <cellStyle name="Normal 4 3 3 2 13 4" xfId="6041"/>
    <cellStyle name="Normal 4 3 3 2 13 4 2" xfId="11841"/>
    <cellStyle name="Normal 4 3 3 2 13 4 2 2" xfId="29359"/>
    <cellStyle name="Normal 4 3 3 2 13 4 2 3" xfId="40959"/>
    <cellStyle name="Normal 4 3 3 2 13 4 3" xfId="17641"/>
    <cellStyle name="Normal 4 3 3 2 13 4 4" xfId="23559"/>
    <cellStyle name="Normal 4 3 3 2 13 4 5" xfId="35159"/>
    <cellStyle name="Normal 4 3 3 2 13 5" xfId="8956"/>
    <cellStyle name="Normal 4 3 3 2 13 5 2" xfId="26474"/>
    <cellStyle name="Normal 4 3 3 2 13 5 3" xfId="38074"/>
    <cellStyle name="Normal 4 3 3 2 13 6" xfId="14756"/>
    <cellStyle name="Normal 4 3 3 2 13 7" xfId="20675"/>
    <cellStyle name="Normal 4 3 3 2 13 8" xfId="32274"/>
    <cellStyle name="Normal 4 3 3 2 14" xfId="3363"/>
    <cellStyle name="Normal 4 3 3 2 14 2" xfId="4727"/>
    <cellStyle name="Normal 4 3 3 2 14 2 2" xfId="7612"/>
    <cellStyle name="Normal 4 3 3 2 14 2 2 2" xfId="13412"/>
    <cellStyle name="Normal 4 3 3 2 14 2 2 2 2" xfId="30930"/>
    <cellStyle name="Normal 4 3 3 2 14 2 2 2 3" xfId="42530"/>
    <cellStyle name="Normal 4 3 3 2 14 2 2 3" xfId="19212"/>
    <cellStyle name="Normal 4 3 3 2 14 2 2 4" xfId="25130"/>
    <cellStyle name="Normal 4 3 3 2 14 2 2 5" xfId="36730"/>
    <cellStyle name="Normal 4 3 3 2 14 2 3" xfId="10527"/>
    <cellStyle name="Normal 4 3 3 2 14 2 3 2" xfId="28045"/>
    <cellStyle name="Normal 4 3 3 2 14 2 3 3" xfId="39645"/>
    <cellStyle name="Normal 4 3 3 2 14 2 4" xfId="16327"/>
    <cellStyle name="Normal 4 3 3 2 14 2 5" xfId="22245"/>
    <cellStyle name="Normal 4 3 3 2 14 2 6" xfId="33845"/>
    <cellStyle name="Normal 4 3 3 2 14 3" xfId="6289"/>
    <cellStyle name="Normal 4 3 3 2 14 3 2" xfId="12089"/>
    <cellStyle name="Normal 4 3 3 2 14 3 2 2" xfId="29607"/>
    <cellStyle name="Normal 4 3 3 2 14 3 2 3" xfId="41207"/>
    <cellStyle name="Normal 4 3 3 2 14 3 3" xfId="17889"/>
    <cellStyle name="Normal 4 3 3 2 14 3 4" xfId="23807"/>
    <cellStyle name="Normal 4 3 3 2 14 3 5" xfId="35407"/>
    <cellStyle name="Normal 4 3 3 2 14 4" xfId="9204"/>
    <cellStyle name="Normal 4 3 3 2 14 4 2" xfId="26722"/>
    <cellStyle name="Normal 4 3 3 2 14 4 3" xfId="38322"/>
    <cellStyle name="Normal 4 3 3 2 14 5" xfId="15004"/>
    <cellStyle name="Normal 4 3 3 2 14 6" xfId="20923"/>
    <cellStyle name="Normal 4 3 3 2 14 7" xfId="32522"/>
    <cellStyle name="Normal 4 3 3 2 15" xfId="3799"/>
    <cellStyle name="Normal 4 3 3 2 15 2" xfId="5163"/>
    <cellStyle name="Normal 4 3 3 2 15 2 2" xfId="8048"/>
    <cellStyle name="Normal 4 3 3 2 15 2 2 2" xfId="13848"/>
    <cellStyle name="Normal 4 3 3 2 15 2 2 2 2" xfId="31366"/>
    <cellStyle name="Normal 4 3 3 2 15 2 2 2 3" xfId="42966"/>
    <cellStyle name="Normal 4 3 3 2 15 2 2 3" xfId="19648"/>
    <cellStyle name="Normal 4 3 3 2 15 2 2 4" xfId="25566"/>
    <cellStyle name="Normal 4 3 3 2 15 2 2 5" xfId="37166"/>
    <cellStyle name="Normal 4 3 3 2 15 2 3" xfId="10963"/>
    <cellStyle name="Normal 4 3 3 2 15 2 3 2" xfId="28481"/>
    <cellStyle name="Normal 4 3 3 2 15 2 3 3" xfId="40081"/>
    <cellStyle name="Normal 4 3 3 2 15 2 4" xfId="16763"/>
    <cellStyle name="Normal 4 3 3 2 15 2 5" xfId="22681"/>
    <cellStyle name="Normal 4 3 3 2 15 2 6" xfId="34281"/>
    <cellStyle name="Normal 4 3 3 2 15 3" xfId="6725"/>
    <cellStyle name="Normal 4 3 3 2 15 3 2" xfId="12525"/>
    <cellStyle name="Normal 4 3 3 2 15 3 2 2" xfId="30043"/>
    <cellStyle name="Normal 4 3 3 2 15 3 2 3" xfId="41643"/>
    <cellStyle name="Normal 4 3 3 2 15 3 3" xfId="18325"/>
    <cellStyle name="Normal 4 3 3 2 15 3 4" xfId="24243"/>
    <cellStyle name="Normal 4 3 3 2 15 3 5" xfId="35843"/>
    <cellStyle name="Normal 4 3 3 2 15 4" xfId="9640"/>
    <cellStyle name="Normal 4 3 3 2 15 4 2" xfId="27158"/>
    <cellStyle name="Normal 4 3 3 2 15 4 3" xfId="38758"/>
    <cellStyle name="Normal 4 3 3 2 15 5" xfId="15440"/>
    <cellStyle name="Normal 4 3 3 2 15 6" xfId="21359"/>
    <cellStyle name="Normal 4 3 3 2 15 7" xfId="32958"/>
    <cellStyle name="Normal 4 3 3 2 16" xfId="5230"/>
    <cellStyle name="Normal 4 3 3 2 16 2" xfId="8115"/>
    <cellStyle name="Normal 4 3 3 2 16 2 2" xfId="13915"/>
    <cellStyle name="Normal 4 3 3 2 16 2 2 2" xfId="31433"/>
    <cellStyle name="Normal 4 3 3 2 16 2 2 3" xfId="43033"/>
    <cellStyle name="Normal 4 3 3 2 16 2 3" xfId="19715"/>
    <cellStyle name="Normal 4 3 3 2 16 2 4" xfId="25633"/>
    <cellStyle name="Normal 4 3 3 2 16 2 5" xfId="37233"/>
    <cellStyle name="Normal 4 3 3 2 16 3" xfId="11030"/>
    <cellStyle name="Normal 4 3 3 2 16 3 2" xfId="28548"/>
    <cellStyle name="Normal 4 3 3 2 16 3 3" xfId="40148"/>
    <cellStyle name="Normal 4 3 3 2 16 4" xfId="16830"/>
    <cellStyle name="Normal 4 3 3 2 16 5" xfId="22748"/>
    <cellStyle name="Normal 4 3 3 2 16 6" xfId="34348"/>
    <cellStyle name="Normal 4 3 3 2 17" xfId="3908"/>
    <cellStyle name="Normal 4 3 3 2 17 2" xfId="6793"/>
    <cellStyle name="Normal 4 3 3 2 17 2 2" xfId="12593"/>
    <cellStyle name="Normal 4 3 3 2 17 2 2 2" xfId="30111"/>
    <cellStyle name="Normal 4 3 3 2 17 2 2 3" xfId="41711"/>
    <cellStyle name="Normal 4 3 3 2 17 2 3" xfId="18393"/>
    <cellStyle name="Normal 4 3 3 2 17 2 4" xfId="24311"/>
    <cellStyle name="Normal 4 3 3 2 17 2 5" xfId="35911"/>
    <cellStyle name="Normal 4 3 3 2 17 3" xfId="9708"/>
    <cellStyle name="Normal 4 3 3 2 17 3 2" xfId="27226"/>
    <cellStyle name="Normal 4 3 3 2 17 3 3" xfId="38826"/>
    <cellStyle name="Normal 4 3 3 2 17 4" xfId="15508"/>
    <cellStyle name="Normal 4 3 3 2 17 5" xfId="21426"/>
    <cellStyle name="Normal 4 3 3 2 17 6" xfId="33026"/>
    <cellStyle name="Normal 4 3 3 2 18" xfId="5283"/>
    <cellStyle name="Normal 4 3 3 2 18 2" xfId="8168"/>
    <cellStyle name="Normal 4 3 3 2 18 2 2" xfId="13968"/>
    <cellStyle name="Normal 4 3 3 2 18 2 2 2" xfId="31486"/>
    <cellStyle name="Normal 4 3 3 2 18 2 2 3" xfId="43086"/>
    <cellStyle name="Normal 4 3 3 2 18 2 3" xfId="19768"/>
    <cellStyle name="Normal 4 3 3 2 18 2 4" xfId="25686"/>
    <cellStyle name="Normal 4 3 3 2 18 2 5" xfId="37286"/>
    <cellStyle name="Normal 4 3 3 2 18 3" xfId="11083"/>
    <cellStyle name="Normal 4 3 3 2 18 3 2" xfId="28601"/>
    <cellStyle name="Normal 4 3 3 2 18 3 3" xfId="40201"/>
    <cellStyle name="Normal 4 3 3 2 18 4" xfId="16883"/>
    <cellStyle name="Normal 4 3 3 2 18 5" xfId="22801"/>
    <cellStyle name="Normal 4 3 3 2 18 6" xfId="34401"/>
    <cellStyle name="Normal 4 3 3 2 19" xfId="5343"/>
    <cellStyle name="Normal 4 3 3 2 19 2" xfId="8228"/>
    <cellStyle name="Normal 4 3 3 2 19 2 2" xfId="14028"/>
    <cellStyle name="Normal 4 3 3 2 19 2 2 2" xfId="31546"/>
    <cellStyle name="Normal 4 3 3 2 19 2 2 3" xfId="43146"/>
    <cellStyle name="Normal 4 3 3 2 19 2 3" xfId="19828"/>
    <cellStyle name="Normal 4 3 3 2 19 2 4" xfId="25746"/>
    <cellStyle name="Normal 4 3 3 2 19 2 5" xfId="37346"/>
    <cellStyle name="Normal 4 3 3 2 19 3" xfId="11143"/>
    <cellStyle name="Normal 4 3 3 2 19 3 2" xfId="28661"/>
    <cellStyle name="Normal 4 3 3 2 19 3 3" xfId="40261"/>
    <cellStyle name="Normal 4 3 3 2 19 4" xfId="16943"/>
    <cellStyle name="Normal 4 3 3 2 19 5" xfId="22861"/>
    <cellStyle name="Normal 4 3 3 2 19 6" xfId="34461"/>
    <cellStyle name="Normal 4 3 3 2 2" xfId="2605"/>
    <cellStyle name="Normal 4 3 3 2 2 10" xfId="3368"/>
    <cellStyle name="Normal 4 3 3 2 2 10 2" xfId="4732"/>
    <cellStyle name="Normal 4 3 3 2 2 10 2 2" xfId="7617"/>
    <cellStyle name="Normal 4 3 3 2 2 10 2 2 2" xfId="13417"/>
    <cellStyle name="Normal 4 3 3 2 2 10 2 2 2 2" xfId="30935"/>
    <cellStyle name="Normal 4 3 3 2 2 10 2 2 2 3" xfId="42535"/>
    <cellStyle name="Normal 4 3 3 2 2 10 2 2 3" xfId="19217"/>
    <cellStyle name="Normal 4 3 3 2 2 10 2 2 4" xfId="25135"/>
    <cellStyle name="Normal 4 3 3 2 2 10 2 2 5" xfId="36735"/>
    <cellStyle name="Normal 4 3 3 2 2 10 2 3" xfId="10532"/>
    <cellStyle name="Normal 4 3 3 2 2 10 2 3 2" xfId="28050"/>
    <cellStyle name="Normal 4 3 3 2 2 10 2 3 3" xfId="39650"/>
    <cellStyle name="Normal 4 3 3 2 2 10 2 4" xfId="16332"/>
    <cellStyle name="Normal 4 3 3 2 2 10 2 5" xfId="22250"/>
    <cellStyle name="Normal 4 3 3 2 2 10 2 6" xfId="33850"/>
    <cellStyle name="Normal 4 3 3 2 2 10 3" xfId="6294"/>
    <cellStyle name="Normal 4 3 3 2 2 10 3 2" xfId="12094"/>
    <cellStyle name="Normal 4 3 3 2 2 10 3 2 2" xfId="29612"/>
    <cellStyle name="Normal 4 3 3 2 2 10 3 2 3" xfId="41212"/>
    <cellStyle name="Normal 4 3 3 2 2 10 3 3" xfId="17894"/>
    <cellStyle name="Normal 4 3 3 2 2 10 3 4" xfId="23812"/>
    <cellStyle name="Normal 4 3 3 2 2 10 3 5" xfId="35412"/>
    <cellStyle name="Normal 4 3 3 2 2 10 4" xfId="9209"/>
    <cellStyle name="Normal 4 3 3 2 2 10 4 2" xfId="26727"/>
    <cellStyle name="Normal 4 3 3 2 2 10 4 3" xfId="38327"/>
    <cellStyle name="Normal 4 3 3 2 2 10 5" xfId="15009"/>
    <cellStyle name="Normal 4 3 3 2 2 10 6" xfId="20928"/>
    <cellStyle name="Normal 4 3 3 2 2 10 7" xfId="32527"/>
    <cellStyle name="Normal 4 3 3 2 2 11" xfId="3836"/>
    <cellStyle name="Normal 4 3 3 2 2 11 2" xfId="5200"/>
    <cellStyle name="Normal 4 3 3 2 2 11 2 2" xfId="8085"/>
    <cellStyle name="Normal 4 3 3 2 2 11 2 2 2" xfId="13885"/>
    <cellStyle name="Normal 4 3 3 2 2 11 2 2 2 2" xfId="31403"/>
    <cellStyle name="Normal 4 3 3 2 2 11 2 2 2 3" xfId="43003"/>
    <cellStyle name="Normal 4 3 3 2 2 11 2 2 3" xfId="19685"/>
    <cellStyle name="Normal 4 3 3 2 2 11 2 2 4" xfId="25603"/>
    <cellStyle name="Normal 4 3 3 2 2 11 2 2 5" xfId="37203"/>
    <cellStyle name="Normal 4 3 3 2 2 11 2 3" xfId="11000"/>
    <cellStyle name="Normal 4 3 3 2 2 11 2 3 2" xfId="28518"/>
    <cellStyle name="Normal 4 3 3 2 2 11 2 3 3" xfId="40118"/>
    <cellStyle name="Normal 4 3 3 2 2 11 2 4" xfId="16800"/>
    <cellStyle name="Normal 4 3 3 2 2 11 2 5" xfId="22718"/>
    <cellStyle name="Normal 4 3 3 2 2 11 2 6" xfId="34318"/>
    <cellStyle name="Normal 4 3 3 2 2 11 3" xfId="6762"/>
    <cellStyle name="Normal 4 3 3 2 2 11 3 2" xfId="12562"/>
    <cellStyle name="Normal 4 3 3 2 2 11 3 2 2" xfId="30080"/>
    <cellStyle name="Normal 4 3 3 2 2 11 3 2 3" xfId="41680"/>
    <cellStyle name="Normal 4 3 3 2 2 11 3 3" xfId="18362"/>
    <cellStyle name="Normal 4 3 3 2 2 11 3 4" xfId="24280"/>
    <cellStyle name="Normal 4 3 3 2 2 11 3 5" xfId="35880"/>
    <cellStyle name="Normal 4 3 3 2 2 11 4" xfId="9677"/>
    <cellStyle name="Normal 4 3 3 2 2 11 4 2" xfId="27195"/>
    <cellStyle name="Normal 4 3 3 2 2 11 4 3" xfId="38795"/>
    <cellStyle name="Normal 4 3 3 2 2 11 5" xfId="15477"/>
    <cellStyle name="Normal 4 3 3 2 2 11 6" xfId="21396"/>
    <cellStyle name="Normal 4 3 3 2 2 11 7" xfId="32995"/>
    <cellStyle name="Normal 4 3 3 2 2 12" xfId="5260"/>
    <cellStyle name="Normal 4 3 3 2 2 12 2" xfId="8145"/>
    <cellStyle name="Normal 4 3 3 2 2 12 2 2" xfId="13945"/>
    <cellStyle name="Normal 4 3 3 2 2 12 2 2 2" xfId="31463"/>
    <cellStyle name="Normal 4 3 3 2 2 12 2 2 3" xfId="43063"/>
    <cellStyle name="Normal 4 3 3 2 2 12 2 3" xfId="19745"/>
    <cellStyle name="Normal 4 3 3 2 2 12 2 4" xfId="25663"/>
    <cellStyle name="Normal 4 3 3 2 2 12 2 5" xfId="37263"/>
    <cellStyle name="Normal 4 3 3 2 2 12 3" xfId="11060"/>
    <cellStyle name="Normal 4 3 3 2 2 12 3 2" xfId="28578"/>
    <cellStyle name="Normal 4 3 3 2 2 12 3 3" xfId="40178"/>
    <cellStyle name="Normal 4 3 3 2 2 12 4" xfId="16860"/>
    <cellStyle name="Normal 4 3 3 2 2 12 5" xfId="22778"/>
    <cellStyle name="Normal 4 3 3 2 2 12 6" xfId="34378"/>
    <cellStyle name="Normal 4 3 3 2 2 13" xfId="3968"/>
    <cellStyle name="Normal 4 3 3 2 2 13 2" xfId="6853"/>
    <cellStyle name="Normal 4 3 3 2 2 13 2 2" xfId="12653"/>
    <cellStyle name="Normal 4 3 3 2 2 13 2 2 2" xfId="30171"/>
    <cellStyle name="Normal 4 3 3 2 2 13 2 2 3" xfId="41771"/>
    <cellStyle name="Normal 4 3 3 2 2 13 2 3" xfId="18453"/>
    <cellStyle name="Normal 4 3 3 2 2 13 2 4" xfId="24371"/>
    <cellStyle name="Normal 4 3 3 2 2 13 2 5" xfId="35971"/>
    <cellStyle name="Normal 4 3 3 2 2 13 3" xfId="9768"/>
    <cellStyle name="Normal 4 3 3 2 2 13 3 2" xfId="27286"/>
    <cellStyle name="Normal 4 3 3 2 2 13 3 3" xfId="38886"/>
    <cellStyle name="Normal 4 3 3 2 2 13 4" xfId="15568"/>
    <cellStyle name="Normal 4 3 3 2 2 13 5" xfId="21486"/>
    <cellStyle name="Normal 4 3 3 2 2 13 6" xfId="33086"/>
    <cellStyle name="Normal 4 3 3 2 2 14" xfId="5320"/>
    <cellStyle name="Normal 4 3 3 2 2 14 2" xfId="8205"/>
    <cellStyle name="Normal 4 3 3 2 2 14 2 2" xfId="14005"/>
    <cellStyle name="Normal 4 3 3 2 2 14 2 2 2" xfId="31523"/>
    <cellStyle name="Normal 4 3 3 2 2 14 2 2 3" xfId="43123"/>
    <cellStyle name="Normal 4 3 3 2 2 14 2 3" xfId="19805"/>
    <cellStyle name="Normal 4 3 3 2 2 14 2 4" xfId="25723"/>
    <cellStyle name="Normal 4 3 3 2 2 14 2 5" xfId="37323"/>
    <cellStyle name="Normal 4 3 3 2 2 14 3" xfId="11120"/>
    <cellStyle name="Normal 4 3 3 2 2 14 3 2" xfId="28638"/>
    <cellStyle name="Normal 4 3 3 2 2 14 3 3" xfId="40238"/>
    <cellStyle name="Normal 4 3 3 2 2 14 4" xfId="16920"/>
    <cellStyle name="Normal 4 3 3 2 2 14 5" xfId="22838"/>
    <cellStyle name="Normal 4 3 3 2 2 14 6" xfId="34438"/>
    <cellStyle name="Normal 4 3 3 2 2 15" xfId="5380"/>
    <cellStyle name="Normal 4 3 3 2 2 15 2" xfId="8265"/>
    <cellStyle name="Normal 4 3 3 2 2 15 2 2" xfId="14065"/>
    <cellStyle name="Normal 4 3 3 2 2 15 2 2 2" xfId="31583"/>
    <cellStyle name="Normal 4 3 3 2 2 15 2 2 3" xfId="43183"/>
    <cellStyle name="Normal 4 3 3 2 2 15 2 3" xfId="19865"/>
    <cellStyle name="Normal 4 3 3 2 2 15 2 4" xfId="25783"/>
    <cellStyle name="Normal 4 3 3 2 2 15 2 5" xfId="37383"/>
    <cellStyle name="Normal 4 3 3 2 2 15 3" xfId="11180"/>
    <cellStyle name="Normal 4 3 3 2 2 15 3 2" xfId="28698"/>
    <cellStyle name="Normal 4 3 3 2 2 15 3 3" xfId="40298"/>
    <cellStyle name="Normal 4 3 3 2 2 15 4" xfId="16980"/>
    <cellStyle name="Normal 4 3 3 2 2 15 5" xfId="22898"/>
    <cellStyle name="Normal 4 3 3 2 2 15 6" xfId="34498"/>
    <cellStyle name="Normal 4 3 3 2 2 16" xfId="5440"/>
    <cellStyle name="Normal 4 3 3 2 2 16 2" xfId="8325"/>
    <cellStyle name="Normal 4 3 3 2 2 16 2 2" xfId="14125"/>
    <cellStyle name="Normal 4 3 3 2 2 16 2 2 2" xfId="31643"/>
    <cellStyle name="Normal 4 3 3 2 2 16 2 2 3" xfId="43243"/>
    <cellStyle name="Normal 4 3 3 2 2 16 2 3" xfId="19925"/>
    <cellStyle name="Normal 4 3 3 2 2 16 2 4" xfId="25843"/>
    <cellStyle name="Normal 4 3 3 2 2 16 2 5" xfId="37443"/>
    <cellStyle name="Normal 4 3 3 2 2 16 3" xfId="11240"/>
    <cellStyle name="Normal 4 3 3 2 2 16 3 2" xfId="28758"/>
    <cellStyle name="Normal 4 3 3 2 2 16 3 3" xfId="40358"/>
    <cellStyle name="Normal 4 3 3 2 2 16 4" xfId="17040"/>
    <cellStyle name="Normal 4 3 3 2 2 16 5" xfId="22958"/>
    <cellStyle name="Normal 4 3 3 2 2 16 6" xfId="34558"/>
    <cellStyle name="Normal 4 3 3 2 2 17" xfId="5530"/>
    <cellStyle name="Normal 4 3 3 2 2 17 2" xfId="11330"/>
    <cellStyle name="Normal 4 3 3 2 2 17 2 2" xfId="28848"/>
    <cellStyle name="Normal 4 3 3 2 2 17 2 3" xfId="40448"/>
    <cellStyle name="Normal 4 3 3 2 2 17 3" xfId="17130"/>
    <cellStyle name="Normal 4 3 3 2 2 17 4" xfId="23048"/>
    <cellStyle name="Normal 4 3 3 2 2 17 5" xfId="34648"/>
    <cellStyle name="Normal 4 3 3 2 2 18" xfId="8445"/>
    <cellStyle name="Normal 4 3 3 2 2 18 2" xfId="25963"/>
    <cellStyle name="Normal 4 3 3 2 2 18 3" xfId="37563"/>
    <cellStyle name="Normal 4 3 3 2 2 19" xfId="14219"/>
    <cellStyle name="Normal 4 3 3 2 2 2" xfId="2665"/>
    <cellStyle name="Normal 4 3 3 2 2 2 2" xfId="3369"/>
    <cellStyle name="Normal 4 3 3 2 2 2 2 2" xfId="4733"/>
    <cellStyle name="Normal 4 3 3 2 2 2 2 2 2" xfId="7618"/>
    <cellStyle name="Normal 4 3 3 2 2 2 2 2 2 2" xfId="13418"/>
    <cellStyle name="Normal 4 3 3 2 2 2 2 2 2 2 2" xfId="30936"/>
    <cellStyle name="Normal 4 3 3 2 2 2 2 2 2 2 3" xfId="42536"/>
    <cellStyle name="Normal 4 3 3 2 2 2 2 2 2 3" xfId="19218"/>
    <cellStyle name="Normal 4 3 3 2 2 2 2 2 2 4" xfId="25136"/>
    <cellStyle name="Normal 4 3 3 2 2 2 2 2 2 5" xfId="36736"/>
    <cellStyle name="Normal 4 3 3 2 2 2 2 2 3" xfId="10533"/>
    <cellStyle name="Normal 4 3 3 2 2 2 2 2 3 2" xfId="28051"/>
    <cellStyle name="Normal 4 3 3 2 2 2 2 2 3 3" xfId="39651"/>
    <cellStyle name="Normal 4 3 3 2 2 2 2 2 4" xfId="16333"/>
    <cellStyle name="Normal 4 3 3 2 2 2 2 2 5" xfId="22251"/>
    <cellStyle name="Normal 4 3 3 2 2 2 2 2 6" xfId="33851"/>
    <cellStyle name="Normal 4 3 3 2 2 2 2 3" xfId="6295"/>
    <cellStyle name="Normal 4 3 3 2 2 2 2 3 2" xfId="12095"/>
    <cellStyle name="Normal 4 3 3 2 2 2 2 3 2 2" xfId="29613"/>
    <cellStyle name="Normal 4 3 3 2 2 2 2 3 2 3" xfId="41213"/>
    <cellStyle name="Normal 4 3 3 2 2 2 2 3 3" xfId="17895"/>
    <cellStyle name="Normal 4 3 3 2 2 2 2 3 4" xfId="23813"/>
    <cellStyle name="Normal 4 3 3 2 2 2 2 3 5" xfId="35413"/>
    <cellStyle name="Normal 4 3 3 2 2 2 2 4" xfId="9210"/>
    <cellStyle name="Normal 4 3 3 2 2 2 2 4 2" xfId="26728"/>
    <cellStyle name="Normal 4 3 3 2 2 2 2 4 3" xfId="38328"/>
    <cellStyle name="Normal 4 3 3 2 2 2 2 5" xfId="15010"/>
    <cellStyle name="Normal 4 3 3 2 2 2 2 6" xfId="20929"/>
    <cellStyle name="Normal 4 3 3 2 2 2 2 7" xfId="32528"/>
    <cellStyle name="Normal 4 3 3 2 2 2 3" xfId="4029"/>
    <cellStyle name="Normal 4 3 3 2 2 2 3 2" xfId="6914"/>
    <cellStyle name="Normal 4 3 3 2 2 2 3 2 2" xfId="12714"/>
    <cellStyle name="Normal 4 3 3 2 2 2 3 2 2 2" xfId="30232"/>
    <cellStyle name="Normal 4 3 3 2 2 2 3 2 2 3" xfId="41832"/>
    <cellStyle name="Normal 4 3 3 2 2 2 3 2 3" xfId="18514"/>
    <cellStyle name="Normal 4 3 3 2 2 2 3 2 4" xfId="24432"/>
    <cellStyle name="Normal 4 3 3 2 2 2 3 2 5" xfId="36032"/>
    <cellStyle name="Normal 4 3 3 2 2 2 3 3" xfId="9829"/>
    <cellStyle name="Normal 4 3 3 2 2 2 3 3 2" xfId="27347"/>
    <cellStyle name="Normal 4 3 3 2 2 2 3 3 3" xfId="38947"/>
    <cellStyle name="Normal 4 3 3 2 2 2 3 4" xfId="15629"/>
    <cellStyle name="Normal 4 3 3 2 2 2 3 5" xfId="21547"/>
    <cellStyle name="Normal 4 3 3 2 2 2 3 6" xfId="33147"/>
    <cellStyle name="Normal 4 3 3 2 2 2 4" xfId="5591"/>
    <cellStyle name="Normal 4 3 3 2 2 2 4 2" xfId="11391"/>
    <cellStyle name="Normal 4 3 3 2 2 2 4 2 2" xfId="28909"/>
    <cellStyle name="Normal 4 3 3 2 2 2 4 2 3" xfId="40509"/>
    <cellStyle name="Normal 4 3 3 2 2 2 4 3" xfId="17191"/>
    <cellStyle name="Normal 4 3 3 2 2 2 4 4" xfId="23109"/>
    <cellStyle name="Normal 4 3 3 2 2 2 4 5" xfId="34709"/>
    <cellStyle name="Normal 4 3 3 2 2 2 5" xfId="8506"/>
    <cellStyle name="Normal 4 3 3 2 2 2 5 2" xfId="26024"/>
    <cellStyle name="Normal 4 3 3 2 2 2 5 3" xfId="37624"/>
    <cellStyle name="Normal 4 3 3 2 2 2 6" xfId="14306"/>
    <cellStyle name="Normal 4 3 3 2 2 2 7" xfId="20225"/>
    <cellStyle name="Normal 4 3 3 2 2 2 8" xfId="31824"/>
    <cellStyle name="Normal 4 3 3 2 2 20" xfId="20015"/>
    <cellStyle name="Normal 4 3 3 2 2 21" xfId="20074"/>
    <cellStyle name="Normal 4 3 3 2 2 22" xfId="20141"/>
    <cellStyle name="Normal 4 3 3 2 2 23" xfId="31763"/>
    <cellStyle name="Normal 4 3 3 2 2 3" xfId="2725"/>
    <cellStyle name="Normal 4 3 3 2 2 3 2" xfId="3370"/>
    <cellStyle name="Normal 4 3 3 2 2 3 2 2" xfId="4734"/>
    <cellStyle name="Normal 4 3 3 2 2 3 2 2 2" xfId="7619"/>
    <cellStyle name="Normal 4 3 3 2 2 3 2 2 2 2" xfId="13419"/>
    <cellStyle name="Normal 4 3 3 2 2 3 2 2 2 2 2" xfId="30937"/>
    <cellStyle name="Normal 4 3 3 2 2 3 2 2 2 2 3" xfId="42537"/>
    <cellStyle name="Normal 4 3 3 2 2 3 2 2 2 3" xfId="19219"/>
    <cellStyle name="Normal 4 3 3 2 2 3 2 2 2 4" xfId="25137"/>
    <cellStyle name="Normal 4 3 3 2 2 3 2 2 2 5" xfId="36737"/>
    <cellStyle name="Normal 4 3 3 2 2 3 2 2 3" xfId="10534"/>
    <cellStyle name="Normal 4 3 3 2 2 3 2 2 3 2" xfId="28052"/>
    <cellStyle name="Normal 4 3 3 2 2 3 2 2 3 3" xfId="39652"/>
    <cellStyle name="Normal 4 3 3 2 2 3 2 2 4" xfId="16334"/>
    <cellStyle name="Normal 4 3 3 2 2 3 2 2 5" xfId="22252"/>
    <cellStyle name="Normal 4 3 3 2 2 3 2 2 6" xfId="33852"/>
    <cellStyle name="Normal 4 3 3 2 2 3 2 3" xfId="6296"/>
    <cellStyle name="Normal 4 3 3 2 2 3 2 3 2" xfId="12096"/>
    <cellStyle name="Normal 4 3 3 2 2 3 2 3 2 2" xfId="29614"/>
    <cellStyle name="Normal 4 3 3 2 2 3 2 3 2 3" xfId="41214"/>
    <cellStyle name="Normal 4 3 3 2 2 3 2 3 3" xfId="17896"/>
    <cellStyle name="Normal 4 3 3 2 2 3 2 3 4" xfId="23814"/>
    <cellStyle name="Normal 4 3 3 2 2 3 2 3 5" xfId="35414"/>
    <cellStyle name="Normal 4 3 3 2 2 3 2 4" xfId="9211"/>
    <cellStyle name="Normal 4 3 3 2 2 3 2 4 2" xfId="26729"/>
    <cellStyle name="Normal 4 3 3 2 2 3 2 4 3" xfId="38329"/>
    <cellStyle name="Normal 4 3 3 2 2 3 2 5" xfId="15011"/>
    <cellStyle name="Normal 4 3 3 2 2 3 2 6" xfId="20930"/>
    <cellStyle name="Normal 4 3 3 2 2 3 2 7" xfId="32529"/>
    <cellStyle name="Normal 4 3 3 2 2 3 3" xfId="4089"/>
    <cellStyle name="Normal 4 3 3 2 2 3 3 2" xfId="6974"/>
    <cellStyle name="Normal 4 3 3 2 2 3 3 2 2" xfId="12774"/>
    <cellStyle name="Normal 4 3 3 2 2 3 3 2 2 2" xfId="30292"/>
    <cellStyle name="Normal 4 3 3 2 2 3 3 2 2 3" xfId="41892"/>
    <cellStyle name="Normal 4 3 3 2 2 3 3 2 3" xfId="18574"/>
    <cellStyle name="Normal 4 3 3 2 2 3 3 2 4" xfId="24492"/>
    <cellStyle name="Normal 4 3 3 2 2 3 3 2 5" xfId="36092"/>
    <cellStyle name="Normal 4 3 3 2 2 3 3 3" xfId="9889"/>
    <cellStyle name="Normal 4 3 3 2 2 3 3 3 2" xfId="27407"/>
    <cellStyle name="Normal 4 3 3 2 2 3 3 3 3" xfId="39007"/>
    <cellStyle name="Normal 4 3 3 2 2 3 3 4" xfId="15689"/>
    <cellStyle name="Normal 4 3 3 2 2 3 3 5" xfId="21607"/>
    <cellStyle name="Normal 4 3 3 2 2 3 3 6" xfId="33207"/>
    <cellStyle name="Normal 4 3 3 2 2 3 4" xfId="5651"/>
    <cellStyle name="Normal 4 3 3 2 2 3 4 2" xfId="11451"/>
    <cellStyle name="Normal 4 3 3 2 2 3 4 2 2" xfId="28969"/>
    <cellStyle name="Normal 4 3 3 2 2 3 4 2 3" xfId="40569"/>
    <cellStyle name="Normal 4 3 3 2 2 3 4 3" xfId="17251"/>
    <cellStyle name="Normal 4 3 3 2 2 3 4 4" xfId="23169"/>
    <cellStyle name="Normal 4 3 3 2 2 3 4 5" xfId="34769"/>
    <cellStyle name="Normal 4 3 3 2 2 3 5" xfId="8566"/>
    <cellStyle name="Normal 4 3 3 2 2 3 5 2" xfId="26084"/>
    <cellStyle name="Normal 4 3 3 2 2 3 5 3" xfId="37684"/>
    <cellStyle name="Normal 4 3 3 2 2 3 6" xfId="14366"/>
    <cellStyle name="Normal 4 3 3 2 2 3 7" xfId="20285"/>
    <cellStyle name="Normal 4 3 3 2 2 3 8" xfId="31884"/>
    <cellStyle name="Normal 4 3 3 2 2 4" xfId="2785"/>
    <cellStyle name="Normal 4 3 3 2 2 4 2" xfId="3371"/>
    <cellStyle name="Normal 4 3 3 2 2 4 2 2" xfId="4735"/>
    <cellStyle name="Normal 4 3 3 2 2 4 2 2 2" xfId="7620"/>
    <cellStyle name="Normal 4 3 3 2 2 4 2 2 2 2" xfId="13420"/>
    <cellStyle name="Normal 4 3 3 2 2 4 2 2 2 2 2" xfId="30938"/>
    <cellStyle name="Normal 4 3 3 2 2 4 2 2 2 2 3" xfId="42538"/>
    <cellStyle name="Normal 4 3 3 2 2 4 2 2 2 3" xfId="19220"/>
    <cellStyle name="Normal 4 3 3 2 2 4 2 2 2 4" xfId="25138"/>
    <cellStyle name="Normal 4 3 3 2 2 4 2 2 2 5" xfId="36738"/>
    <cellStyle name="Normal 4 3 3 2 2 4 2 2 3" xfId="10535"/>
    <cellStyle name="Normal 4 3 3 2 2 4 2 2 3 2" xfId="28053"/>
    <cellStyle name="Normal 4 3 3 2 2 4 2 2 3 3" xfId="39653"/>
    <cellStyle name="Normal 4 3 3 2 2 4 2 2 4" xfId="16335"/>
    <cellStyle name="Normal 4 3 3 2 2 4 2 2 5" xfId="22253"/>
    <cellStyle name="Normal 4 3 3 2 2 4 2 2 6" xfId="33853"/>
    <cellStyle name="Normal 4 3 3 2 2 4 2 3" xfId="6297"/>
    <cellStyle name="Normal 4 3 3 2 2 4 2 3 2" xfId="12097"/>
    <cellStyle name="Normal 4 3 3 2 2 4 2 3 2 2" xfId="29615"/>
    <cellStyle name="Normal 4 3 3 2 2 4 2 3 2 3" xfId="41215"/>
    <cellStyle name="Normal 4 3 3 2 2 4 2 3 3" xfId="17897"/>
    <cellStyle name="Normal 4 3 3 2 2 4 2 3 4" xfId="23815"/>
    <cellStyle name="Normal 4 3 3 2 2 4 2 3 5" xfId="35415"/>
    <cellStyle name="Normal 4 3 3 2 2 4 2 4" xfId="9212"/>
    <cellStyle name="Normal 4 3 3 2 2 4 2 4 2" xfId="26730"/>
    <cellStyle name="Normal 4 3 3 2 2 4 2 4 3" xfId="38330"/>
    <cellStyle name="Normal 4 3 3 2 2 4 2 5" xfId="15012"/>
    <cellStyle name="Normal 4 3 3 2 2 4 2 6" xfId="20931"/>
    <cellStyle name="Normal 4 3 3 2 2 4 2 7" xfId="32530"/>
    <cellStyle name="Normal 4 3 3 2 2 4 3" xfId="4149"/>
    <cellStyle name="Normal 4 3 3 2 2 4 3 2" xfId="7034"/>
    <cellStyle name="Normal 4 3 3 2 2 4 3 2 2" xfId="12834"/>
    <cellStyle name="Normal 4 3 3 2 2 4 3 2 2 2" xfId="30352"/>
    <cellStyle name="Normal 4 3 3 2 2 4 3 2 2 3" xfId="41952"/>
    <cellStyle name="Normal 4 3 3 2 2 4 3 2 3" xfId="18634"/>
    <cellStyle name="Normal 4 3 3 2 2 4 3 2 4" xfId="24552"/>
    <cellStyle name="Normal 4 3 3 2 2 4 3 2 5" xfId="36152"/>
    <cellStyle name="Normal 4 3 3 2 2 4 3 3" xfId="9949"/>
    <cellStyle name="Normal 4 3 3 2 2 4 3 3 2" xfId="27467"/>
    <cellStyle name="Normal 4 3 3 2 2 4 3 3 3" xfId="39067"/>
    <cellStyle name="Normal 4 3 3 2 2 4 3 4" xfId="15749"/>
    <cellStyle name="Normal 4 3 3 2 2 4 3 5" xfId="21667"/>
    <cellStyle name="Normal 4 3 3 2 2 4 3 6" xfId="33267"/>
    <cellStyle name="Normal 4 3 3 2 2 4 4" xfId="5711"/>
    <cellStyle name="Normal 4 3 3 2 2 4 4 2" xfId="11511"/>
    <cellStyle name="Normal 4 3 3 2 2 4 4 2 2" xfId="29029"/>
    <cellStyle name="Normal 4 3 3 2 2 4 4 2 3" xfId="40629"/>
    <cellStyle name="Normal 4 3 3 2 2 4 4 3" xfId="17311"/>
    <cellStyle name="Normal 4 3 3 2 2 4 4 4" xfId="23229"/>
    <cellStyle name="Normal 4 3 3 2 2 4 4 5" xfId="34829"/>
    <cellStyle name="Normal 4 3 3 2 2 4 5" xfId="8626"/>
    <cellStyle name="Normal 4 3 3 2 2 4 5 2" xfId="26144"/>
    <cellStyle name="Normal 4 3 3 2 2 4 5 3" xfId="37744"/>
    <cellStyle name="Normal 4 3 3 2 2 4 6" xfId="14426"/>
    <cellStyle name="Normal 4 3 3 2 2 4 7" xfId="20345"/>
    <cellStyle name="Normal 4 3 3 2 2 4 8" xfId="31944"/>
    <cellStyle name="Normal 4 3 3 2 2 5" xfId="2845"/>
    <cellStyle name="Normal 4 3 3 2 2 5 2" xfId="3372"/>
    <cellStyle name="Normal 4 3 3 2 2 5 2 2" xfId="4736"/>
    <cellStyle name="Normal 4 3 3 2 2 5 2 2 2" xfId="7621"/>
    <cellStyle name="Normal 4 3 3 2 2 5 2 2 2 2" xfId="13421"/>
    <cellStyle name="Normal 4 3 3 2 2 5 2 2 2 2 2" xfId="30939"/>
    <cellStyle name="Normal 4 3 3 2 2 5 2 2 2 2 3" xfId="42539"/>
    <cellStyle name="Normal 4 3 3 2 2 5 2 2 2 3" xfId="19221"/>
    <cellStyle name="Normal 4 3 3 2 2 5 2 2 2 4" xfId="25139"/>
    <cellStyle name="Normal 4 3 3 2 2 5 2 2 2 5" xfId="36739"/>
    <cellStyle name="Normal 4 3 3 2 2 5 2 2 3" xfId="10536"/>
    <cellStyle name="Normal 4 3 3 2 2 5 2 2 3 2" xfId="28054"/>
    <cellStyle name="Normal 4 3 3 2 2 5 2 2 3 3" xfId="39654"/>
    <cellStyle name="Normal 4 3 3 2 2 5 2 2 4" xfId="16336"/>
    <cellStyle name="Normal 4 3 3 2 2 5 2 2 5" xfId="22254"/>
    <cellStyle name="Normal 4 3 3 2 2 5 2 2 6" xfId="33854"/>
    <cellStyle name="Normal 4 3 3 2 2 5 2 3" xfId="6298"/>
    <cellStyle name="Normal 4 3 3 2 2 5 2 3 2" xfId="12098"/>
    <cellStyle name="Normal 4 3 3 2 2 5 2 3 2 2" xfId="29616"/>
    <cellStyle name="Normal 4 3 3 2 2 5 2 3 2 3" xfId="41216"/>
    <cellStyle name="Normal 4 3 3 2 2 5 2 3 3" xfId="17898"/>
    <cellStyle name="Normal 4 3 3 2 2 5 2 3 4" xfId="23816"/>
    <cellStyle name="Normal 4 3 3 2 2 5 2 3 5" xfId="35416"/>
    <cellStyle name="Normal 4 3 3 2 2 5 2 4" xfId="9213"/>
    <cellStyle name="Normal 4 3 3 2 2 5 2 4 2" xfId="26731"/>
    <cellStyle name="Normal 4 3 3 2 2 5 2 4 3" xfId="38331"/>
    <cellStyle name="Normal 4 3 3 2 2 5 2 5" xfId="15013"/>
    <cellStyle name="Normal 4 3 3 2 2 5 2 6" xfId="20932"/>
    <cellStyle name="Normal 4 3 3 2 2 5 2 7" xfId="32531"/>
    <cellStyle name="Normal 4 3 3 2 2 5 3" xfId="4209"/>
    <cellStyle name="Normal 4 3 3 2 2 5 3 2" xfId="7094"/>
    <cellStyle name="Normal 4 3 3 2 2 5 3 2 2" xfId="12894"/>
    <cellStyle name="Normal 4 3 3 2 2 5 3 2 2 2" xfId="30412"/>
    <cellStyle name="Normal 4 3 3 2 2 5 3 2 2 3" xfId="42012"/>
    <cellStyle name="Normal 4 3 3 2 2 5 3 2 3" xfId="18694"/>
    <cellStyle name="Normal 4 3 3 2 2 5 3 2 4" xfId="24612"/>
    <cellStyle name="Normal 4 3 3 2 2 5 3 2 5" xfId="36212"/>
    <cellStyle name="Normal 4 3 3 2 2 5 3 3" xfId="10009"/>
    <cellStyle name="Normal 4 3 3 2 2 5 3 3 2" xfId="27527"/>
    <cellStyle name="Normal 4 3 3 2 2 5 3 3 3" xfId="39127"/>
    <cellStyle name="Normal 4 3 3 2 2 5 3 4" xfId="15809"/>
    <cellStyle name="Normal 4 3 3 2 2 5 3 5" xfId="21727"/>
    <cellStyle name="Normal 4 3 3 2 2 5 3 6" xfId="33327"/>
    <cellStyle name="Normal 4 3 3 2 2 5 4" xfId="5771"/>
    <cellStyle name="Normal 4 3 3 2 2 5 4 2" xfId="11571"/>
    <cellStyle name="Normal 4 3 3 2 2 5 4 2 2" xfId="29089"/>
    <cellStyle name="Normal 4 3 3 2 2 5 4 2 3" xfId="40689"/>
    <cellStyle name="Normal 4 3 3 2 2 5 4 3" xfId="17371"/>
    <cellStyle name="Normal 4 3 3 2 2 5 4 4" xfId="23289"/>
    <cellStyle name="Normal 4 3 3 2 2 5 4 5" xfId="34889"/>
    <cellStyle name="Normal 4 3 3 2 2 5 5" xfId="8686"/>
    <cellStyle name="Normal 4 3 3 2 2 5 5 2" xfId="26204"/>
    <cellStyle name="Normal 4 3 3 2 2 5 5 3" xfId="37804"/>
    <cellStyle name="Normal 4 3 3 2 2 5 6" xfId="14486"/>
    <cellStyle name="Normal 4 3 3 2 2 5 7" xfId="20405"/>
    <cellStyle name="Normal 4 3 3 2 2 5 8" xfId="32004"/>
    <cellStyle name="Normal 4 3 3 2 2 6" xfId="2905"/>
    <cellStyle name="Normal 4 3 3 2 2 6 2" xfId="3373"/>
    <cellStyle name="Normal 4 3 3 2 2 6 2 2" xfId="4737"/>
    <cellStyle name="Normal 4 3 3 2 2 6 2 2 2" xfId="7622"/>
    <cellStyle name="Normal 4 3 3 2 2 6 2 2 2 2" xfId="13422"/>
    <cellStyle name="Normal 4 3 3 2 2 6 2 2 2 2 2" xfId="30940"/>
    <cellStyle name="Normal 4 3 3 2 2 6 2 2 2 2 3" xfId="42540"/>
    <cellStyle name="Normal 4 3 3 2 2 6 2 2 2 3" xfId="19222"/>
    <cellStyle name="Normal 4 3 3 2 2 6 2 2 2 4" xfId="25140"/>
    <cellStyle name="Normal 4 3 3 2 2 6 2 2 2 5" xfId="36740"/>
    <cellStyle name="Normal 4 3 3 2 2 6 2 2 3" xfId="10537"/>
    <cellStyle name="Normal 4 3 3 2 2 6 2 2 3 2" xfId="28055"/>
    <cellStyle name="Normal 4 3 3 2 2 6 2 2 3 3" xfId="39655"/>
    <cellStyle name="Normal 4 3 3 2 2 6 2 2 4" xfId="16337"/>
    <cellStyle name="Normal 4 3 3 2 2 6 2 2 5" xfId="22255"/>
    <cellStyle name="Normal 4 3 3 2 2 6 2 2 6" xfId="33855"/>
    <cellStyle name="Normal 4 3 3 2 2 6 2 3" xfId="6299"/>
    <cellStyle name="Normal 4 3 3 2 2 6 2 3 2" xfId="12099"/>
    <cellStyle name="Normal 4 3 3 2 2 6 2 3 2 2" xfId="29617"/>
    <cellStyle name="Normal 4 3 3 2 2 6 2 3 2 3" xfId="41217"/>
    <cellStyle name="Normal 4 3 3 2 2 6 2 3 3" xfId="17899"/>
    <cellStyle name="Normal 4 3 3 2 2 6 2 3 4" xfId="23817"/>
    <cellStyle name="Normal 4 3 3 2 2 6 2 3 5" xfId="35417"/>
    <cellStyle name="Normal 4 3 3 2 2 6 2 4" xfId="9214"/>
    <cellStyle name="Normal 4 3 3 2 2 6 2 4 2" xfId="26732"/>
    <cellStyle name="Normal 4 3 3 2 2 6 2 4 3" xfId="38332"/>
    <cellStyle name="Normal 4 3 3 2 2 6 2 5" xfId="15014"/>
    <cellStyle name="Normal 4 3 3 2 2 6 2 6" xfId="20933"/>
    <cellStyle name="Normal 4 3 3 2 2 6 2 7" xfId="32532"/>
    <cellStyle name="Normal 4 3 3 2 2 6 3" xfId="4269"/>
    <cellStyle name="Normal 4 3 3 2 2 6 3 2" xfId="7154"/>
    <cellStyle name="Normal 4 3 3 2 2 6 3 2 2" xfId="12954"/>
    <cellStyle name="Normal 4 3 3 2 2 6 3 2 2 2" xfId="30472"/>
    <cellStyle name="Normal 4 3 3 2 2 6 3 2 2 3" xfId="42072"/>
    <cellStyle name="Normal 4 3 3 2 2 6 3 2 3" xfId="18754"/>
    <cellStyle name="Normal 4 3 3 2 2 6 3 2 4" xfId="24672"/>
    <cellStyle name="Normal 4 3 3 2 2 6 3 2 5" xfId="36272"/>
    <cellStyle name="Normal 4 3 3 2 2 6 3 3" xfId="10069"/>
    <cellStyle name="Normal 4 3 3 2 2 6 3 3 2" xfId="27587"/>
    <cellStyle name="Normal 4 3 3 2 2 6 3 3 3" xfId="39187"/>
    <cellStyle name="Normal 4 3 3 2 2 6 3 4" xfId="15869"/>
    <cellStyle name="Normal 4 3 3 2 2 6 3 5" xfId="21787"/>
    <cellStyle name="Normal 4 3 3 2 2 6 3 6" xfId="33387"/>
    <cellStyle name="Normal 4 3 3 2 2 6 4" xfId="5831"/>
    <cellStyle name="Normal 4 3 3 2 2 6 4 2" xfId="11631"/>
    <cellStyle name="Normal 4 3 3 2 2 6 4 2 2" xfId="29149"/>
    <cellStyle name="Normal 4 3 3 2 2 6 4 2 3" xfId="40749"/>
    <cellStyle name="Normal 4 3 3 2 2 6 4 3" xfId="17431"/>
    <cellStyle name="Normal 4 3 3 2 2 6 4 4" xfId="23349"/>
    <cellStyle name="Normal 4 3 3 2 2 6 4 5" xfId="34949"/>
    <cellStyle name="Normal 4 3 3 2 2 6 5" xfId="8746"/>
    <cellStyle name="Normal 4 3 3 2 2 6 5 2" xfId="26264"/>
    <cellStyle name="Normal 4 3 3 2 2 6 5 3" xfId="37864"/>
    <cellStyle name="Normal 4 3 3 2 2 6 6" xfId="14546"/>
    <cellStyle name="Normal 4 3 3 2 2 6 7" xfId="20465"/>
    <cellStyle name="Normal 4 3 3 2 2 6 8" xfId="32064"/>
    <cellStyle name="Normal 4 3 3 2 2 7" xfId="2965"/>
    <cellStyle name="Normal 4 3 3 2 2 7 2" xfId="3374"/>
    <cellStyle name="Normal 4 3 3 2 2 7 2 2" xfId="4738"/>
    <cellStyle name="Normal 4 3 3 2 2 7 2 2 2" xfId="7623"/>
    <cellStyle name="Normal 4 3 3 2 2 7 2 2 2 2" xfId="13423"/>
    <cellStyle name="Normal 4 3 3 2 2 7 2 2 2 2 2" xfId="30941"/>
    <cellStyle name="Normal 4 3 3 2 2 7 2 2 2 2 3" xfId="42541"/>
    <cellStyle name="Normal 4 3 3 2 2 7 2 2 2 3" xfId="19223"/>
    <cellStyle name="Normal 4 3 3 2 2 7 2 2 2 4" xfId="25141"/>
    <cellStyle name="Normal 4 3 3 2 2 7 2 2 2 5" xfId="36741"/>
    <cellStyle name="Normal 4 3 3 2 2 7 2 2 3" xfId="10538"/>
    <cellStyle name="Normal 4 3 3 2 2 7 2 2 3 2" xfId="28056"/>
    <cellStyle name="Normal 4 3 3 2 2 7 2 2 3 3" xfId="39656"/>
    <cellStyle name="Normal 4 3 3 2 2 7 2 2 4" xfId="16338"/>
    <cellStyle name="Normal 4 3 3 2 2 7 2 2 5" xfId="22256"/>
    <cellStyle name="Normal 4 3 3 2 2 7 2 2 6" xfId="33856"/>
    <cellStyle name="Normal 4 3 3 2 2 7 2 3" xfId="6300"/>
    <cellStyle name="Normal 4 3 3 2 2 7 2 3 2" xfId="12100"/>
    <cellStyle name="Normal 4 3 3 2 2 7 2 3 2 2" xfId="29618"/>
    <cellStyle name="Normal 4 3 3 2 2 7 2 3 2 3" xfId="41218"/>
    <cellStyle name="Normal 4 3 3 2 2 7 2 3 3" xfId="17900"/>
    <cellStyle name="Normal 4 3 3 2 2 7 2 3 4" xfId="23818"/>
    <cellStyle name="Normal 4 3 3 2 2 7 2 3 5" xfId="35418"/>
    <cellStyle name="Normal 4 3 3 2 2 7 2 4" xfId="9215"/>
    <cellStyle name="Normal 4 3 3 2 2 7 2 4 2" xfId="26733"/>
    <cellStyle name="Normal 4 3 3 2 2 7 2 4 3" xfId="38333"/>
    <cellStyle name="Normal 4 3 3 2 2 7 2 5" xfId="15015"/>
    <cellStyle name="Normal 4 3 3 2 2 7 2 6" xfId="20934"/>
    <cellStyle name="Normal 4 3 3 2 2 7 2 7" xfId="32533"/>
    <cellStyle name="Normal 4 3 3 2 2 7 3" xfId="4329"/>
    <cellStyle name="Normal 4 3 3 2 2 7 3 2" xfId="7214"/>
    <cellStyle name="Normal 4 3 3 2 2 7 3 2 2" xfId="13014"/>
    <cellStyle name="Normal 4 3 3 2 2 7 3 2 2 2" xfId="30532"/>
    <cellStyle name="Normal 4 3 3 2 2 7 3 2 2 3" xfId="42132"/>
    <cellStyle name="Normal 4 3 3 2 2 7 3 2 3" xfId="18814"/>
    <cellStyle name="Normal 4 3 3 2 2 7 3 2 4" xfId="24732"/>
    <cellStyle name="Normal 4 3 3 2 2 7 3 2 5" xfId="36332"/>
    <cellStyle name="Normal 4 3 3 2 2 7 3 3" xfId="10129"/>
    <cellStyle name="Normal 4 3 3 2 2 7 3 3 2" xfId="27647"/>
    <cellStyle name="Normal 4 3 3 2 2 7 3 3 3" xfId="39247"/>
    <cellStyle name="Normal 4 3 3 2 2 7 3 4" xfId="15929"/>
    <cellStyle name="Normal 4 3 3 2 2 7 3 5" xfId="21847"/>
    <cellStyle name="Normal 4 3 3 2 2 7 3 6" xfId="33447"/>
    <cellStyle name="Normal 4 3 3 2 2 7 4" xfId="5891"/>
    <cellStyle name="Normal 4 3 3 2 2 7 4 2" xfId="11691"/>
    <cellStyle name="Normal 4 3 3 2 2 7 4 2 2" xfId="29209"/>
    <cellStyle name="Normal 4 3 3 2 2 7 4 2 3" xfId="40809"/>
    <cellStyle name="Normal 4 3 3 2 2 7 4 3" xfId="17491"/>
    <cellStyle name="Normal 4 3 3 2 2 7 4 4" xfId="23409"/>
    <cellStyle name="Normal 4 3 3 2 2 7 4 5" xfId="35009"/>
    <cellStyle name="Normal 4 3 3 2 2 7 5" xfId="8806"/>
    <cellStyle name="Normal 4 3 3 2 2 7 5 2" xfId="26324"/>
    <cellStyle name="Normal 4 3 3 2 2 7 5 3" xfId="37924"/>
    <cellStyle name="Normal 4 3 3 2 2 7 6" xfId="14606"/>
    <cellStyle name="Normal 4 3 3 2 2 7 7" xfId="20525"/>
    <cellStyle name="Normal 4 3 3 2 2 7 8" xfId="32124"/>
    <cellStyle name="Normal 4 3 3 2 2 8" xfId="3085"/>
    <cellStyle name="Normal 4 3 3 2 2 8 2" xfId="3375"/>
    <cellStyle name="Normal 4 3 3 2 2 8 2 2" xfId="4739"/>
    <cellStyle name="Normal 4 3 3 2 2 8 2 2 2" xfId="7624"/>
    <cellStyle name="Normal 4 3 3 2 2 8 2 2 2 2" xfId="13424"/>
    <cellStyle name="Normal 4 3 3 2 2 8 2 2 2 2 2" xfId="30942"/>
    <cellStyle name="Normal 4 3 3 2 2 8 2 2 2 2 3" xfId="42542"/>
    <cellStyle name="Normal 4 3 3 2 2 8 2 2 2 3" xfId="19224"/>
    <cellStyle name="Normal 4 3 3 2 2 8 2 2 2 4" xfId="25142"/>
    <cellStyle name="Normal 4 3 3 2 2 8 2 2 2 5" xfId="36742"/>
    <cellStyle name="Normal 4 3 3 2 2 8 2 2 3" xfId="10539"/>
    <cellStyle name="Normal 4 3 3 2 2 8 2 2 3 2" xfId="28057"/>
    <cellStyle name="Normal 4 3 3 2 2 8 2 2 3 3" xfId="39657"/>
    <cellStyle name="Normal 4 3 3 2 2 8 2 2 4" xfId="16339"/>
    <cellStyle name="Normal 4 3 3 2 2 8 2 2 5" xfId="22257"/>
    <cellStyle name="Normal 4 3 3 2 2 8 2 2 6" xfId="33857"/>
    <cellStyle name="Normal 4 3 3 2 2 8 2 3" xfId="6301"/>
    <cellStyle name="Normal 4 3 3 2 2 8 2 3 2" xfId="12101"/>
    <cellStyle name="Normal 4 3 3 2 2 8 2 3 2 2" xfId="29619"/>
    <cellStyle name="Normal 4 3 3 2 2 8 2 3 2 3" xfId="41219"/>
    <cellStyle name="Normal 4 3 3 2 2 8 2 3 3" xfId="17901"/>
    <cellStyle name="Normal 4 3 3 2 2 8 2 3 4" xfId="23819"/>
    <cellStyle name="Normal 4 3 3 2 2 8 2 3 5" xfId="35419"/>
    <cellStyle name="Normal 4 3 3 2 2 8 2 4" xfId="9216"/>
    <cellStyle name="Normal 4 3 3 2 2 8 2 4 2" xfId="26734"/>
    <cellStyle name="Normal 4 3 3 2 2 8 2 4 3" xfId="38334"/>
    <cellStyle name="Normal 4 3 3 2 2 8 2 5" xfId="15016"/>
    <cellStyle name="Normal 4 3 3 2 2 8 2 6" xfId="20935"/>
    <cellStyle name="Normal 4 3 3 2 2 8 2 7" xfId="32534"/>
    <cellStyle name="Normal 4 3 3 2 2 8 3" xfId="4449"/>
    <cellStyle name="Normal 4 3 3 2 2 8 3 2" xfId="7334"/>
    <cellStyle name="Normal 4 3 3 2 2 8 3 2 2" xfId="13134"/>
    <cellStyle name="Normal 4 3 3 2 2 8 3 2 2 2" xfId="30652"/>
    <cellStyle name="Normal 4 3 3 2 2 8 3 2 2 3" xfId="42252"/>
    <cellStyle name="Normal 4 3 3 2 2 8 3 2 3" xfId="18934"/>
    <cellStyle name="Normal 4 3 3 2 2 8 3 2 4" xfId="24852"/>
    <cellStyle name="Normal 4 3 3 2 2 8 3 2 5" xfId="36452"/>
    <cellStyle name="Normal 4 3 3 2 2 8 3 3" xfId="10249"/>
    <cellStyle name="Normal 4 3 3 2 2 8 3 3 2" xfId="27767"/>
    <cellStyle name="Normal 4 3 3 2 2 8 3 3 3" xfId="39367"/>
    <cellStyle name="Normal 4 3 3 2 2 8 3 4" xfId="16049"/>
    <cellStyle name="Normal 4 3 3 2 2 8 3 5" xfId="21967"/>
    <cellStyle name="Normal 4 3 3 2 2 8 3 6" xfId="33567"/>
    <cellStyle name="Normal 4 3 3 2 2 8 4" xfId="6011"/>
    <cellStyle name="Normal 4 3 3 2 2 8 4 2" xfId="11811"/>
    <cellStyle name="Normal 4 3 3 2 2 8 4 2 2" xfId="29329"/>
    <cellStyle name="Normal 4 3 3 2 2 8 4 2 3" xfId="40929"/>
    <cellStyle name="Normal 4 3 3 2 2 8 4 3" xfId="17611"/>
    <cellStyle name="Normal 4 3 3 2 2 8 4 4" xfId="23529"/>
    <cellStyle name="Normal 4 3 3 2 2 8 4 5" xfId="35129"/>
    <cellStyle name="Normal 4 3 3 2 2 8 5" xfId="8926"/>
    <cellStyle name="Normal 4 3 3 2 2 8 5 2" xfId="26444"/>
    <cellStyle name="Normal 4 3 3 2 2 8 5 3" xfId="38044"/>
    <cellStyle name="Normal 4 3 3 2 2 8 6" xfId="14726"/>
    <cellStyle name="Normal 4 3 3 2 2 8 7" xfId="20645"/>
    <cellStyle name="Normal 4 3 3 2 2 8 8" xfId="32244"/>
    <cellStyle name="Normal 4 3 3 2 2 9" xfId="3145"/>
    <cellStyle name="Normal 4 3 3 2 2 9 2" xfId="3376"/>
    <cellStyle name="Normal 4 3 3 2 2 9 2 2" xfId="4740"/>
    <cellStyle name="Normal 4 3 3 2 2 9 2 2 2" xfId="7625"/>
    <cellStyle name="Normal 4 3 3 2 2 9 2 2 2 2" xfId="13425"/>
    <cellStyle name="Normal 4 3 3 2 2 9 2 2 2 2 2" xfId="30943"/>
    <cellStyle name="Normal 4 3 3 2 2 9 2 2 2 2 3" xfId="42543"/>
    <cellStyle name="Normal 4 3 3 2 2 9 2 2 2 3" xfId="19225"/>
    <cellStyle name="Normal 4 3 3 2 2 9 2 2 2 4" xfId="25143"/>
    <cellStyle name="Normal 4 3 3 2 2 9 2 2 2 5" xfId="36743"/>
    <cellStyle name="Normal 4 3 3 2 2 9 2 2 3" xfId="10540"/>
    <cellStyle name="Normal 4 3 3 2 2 9 2 2 3 2" xfId="28058"/>
    <cellStyle name="Normal 4 3 3 2 2 9 2 2 3 3" xfId="39658"/>
    <cellStyle name="Normal 4 3 3 2 2 9 2 2 4" xfId="16340"/>
    <cellStyle name="Normal 4 3 3 2 2 9 2 2 5" xfId="22258"/>
    <cellStyle name="Normal 4 3 3 2 2 9 2 2 6" xfId="33858"/>
    <cellStyle name="Normal 4 3 3 2 2 9 2 3" xfId="6302"/>
    <cellStyle name="Normal 4 3 3 2 2 9 2 3 2" xfId="12102"/>
    <cellStyle name="Normal 4 3 3 2 2 9 2 3 2 2" xfId="29620"/>
    <cellStyle name="Normal 4 3 3 2 2 9 2 3 2 3" xfId="41220"/>
    <cellStyle name="Normal 4 3 3 2 2 9 2 3 3" xfId="17902"/>
    <cellStyle name="Normal 4 3 3 2 2 9 2 3 4" xfId="23820"/>
    <cellStyle name="Normal 4 3 3 2 2 9 2 3 5" xfId="35420"/>
    <cellStyle name="Normal 4 3 3 2 2 9 2 4" xfId="9217"/>
    <cellStyle name="Normal 4 3 3 2 2 9 2 4 2" xfId="26735"/>
    <cellStyle name="Normal 4 3 3 2 2 9 2 4 3" xfId="38335"/>
    <cellStyle name="Normal 4 3 3 2 2 9 2 5" xfId="15017"/>
    <cellStyle name="Normal 4 3 3 2 2 9 2 6" xfId="20936"/>
    <cellStyle name="Normal 4 3 3 2 2 9 2 7" xfId="32535"/>
    <cellStyle name="Normal 4 3 3 2 2 9 3" xfId="4509"/>
    <cellStyle name="Normal 4 3 3 2 2 9 3 2" xfId="7394"/>
    <cellStyle name="Normal 4 3 3 2 2 9 3 2 2" xfId="13194"/>
    <cellStyle name="Normal 4 3 3 2 2 9 3 2 2 2" xfId="30712"/>
    <cellStyle name="Normal 4 3 3 2 2 9 3 2 2 3" xfId="42312"/>
    <cellStyle name="Normal 4 3 3 2 2 9 3 2 3" xfId="18994"/>
    <cellStyle name="Normal 4 3 3 2 2 9 3 2 4" xfId="24912"/>
    <cellStyle name="Normal 4 3 3 2 2 9 3 2 5" xfId="36512"/>
    <cellStyle name="Normal 4 3 3 2 2 9 3 3" xfId="10309"/>
    <cellStyle name="Normal 4 3 3 2 2 9 3 3 2" xfId="27827"/>
    <cellStyle name="Normal 4 3 3 2 2 9 3 3 3" xfId="39427"/>
    <cellStyle name="Normal 4 3 3 2 2 9 3 4" xfId="16109"/>
    <cellStyle name="Normal 4 3 3 2 2 9 3 5" xfId="22027"/>
    <cellStyle name="Normal 4 3 3 2 2 9 3 6" xfId="33627"/>
    <cellStyle name="Normal 4 3 3 2 2 9 4" xfId="6071"/>
    <cellStyle name="Normal 4 3 3 2 2 9 4 2" xfId="11871"/>
    <cellStyle name="Normal 4 3 3 2 2 9 4 2 2" xfId="29389"/>
    <cellStyle name="Normal 4 3 3 2 2 9 4 2 3" xfId="40989"/>
    <cellStyle name="Normal 4 3 3 2 2 9 4 3" xfId="17671"/>
    <cellStyle name="Normal 4 3 3 2 2 9 4 4" xfId="23589"/>
    <cellStyle name="Normal 4 3 3 2 2 9 4 5" xfId="35189"/>
    <cellStyle name="Normal 4 3 3 2 2 9 5" xfId="8986"/>
    <cellStyle name="Normal 4 3 3 2 2 9 5 2" xfId="26504"/>
    <cellStyle name="Normal 4 3 3 2 2 9 5 3" xfId="38104"/>
    <cellStyle name="Normal 4 3 3 2 2 9 6" xfId="14786"/>
    <cellStyle name="Normal 4 3 3 2 2 9 7" xfId="20705"/>
    <cellStyle name="Normal 4 3 3 2 2 9 8" xfId="32304"/>
    <cellStyle name="Normal 4 3 3 2 20" xfId="5403"/>
    <cellStyle name="Normal 4 3 3 2 20 2" xfId="8288"/>
    <cellStyle name="Normal 4 3 3 2 20 2 2" xfId="14088"/>
    <cellStyle name="Normal 4 3 3 2 20 2 2 2" xfId="31606"/>
    <cellStyle name="Normal 4 3 3 2 20 2 2 3" xfId="43206"/>
    <cellStyle name="Normal 4 3 3 2 20 2 3" xfId="19888"/>
    <cellStyle name="Normal 4 3 3 2 20 2 4" xfId="25806"/>
    <cellStyle name="Normal 4 3 3 2 20 2 5" xfId="37406"/>
    <cellStyle name="Normal 4 3 3 2 20 3" xfId="11203"/>
    <cellStyle name="Normal 4 3 3 2 20 3 2" xfId="28721"/>
    <cellStyle name="Normal 4 3 3 2 20 3 3" xfId="40321"/>
    <cellStyle name="Normal 4 3 3 2 20 4" xfId="17003"/>
    <cellStyle name="Normal 4 3 3 2 20 5" xfId="22921"/>
    <cellStyle name="Normal 4 3 3 2 20 6" xfId="34521"/>
    <cellStyle name="Normal 4 3 3 2 21" xfId="5470"/>
    <cellStyle name="Normal 4 3 3 2 21 2" xfId="11270"/>
    <cellStyle name="Normal 4 3 3 2 21 2 2" xfId="28788"/>
    <cellStyle name="Normal 4 3 3 2 21 2 3" xfId="40388"/>
    <cellStyle name="Normal 4 3 3 2 21 3" xfId="17070"/>
    <cellStyle name="Normal 4 3 3 2 21 4" xfId="22988"/>
    <cellStyle name="Normal 4 3 3 2 21 5" xfId="34588"/>
    <cellStyle name="Normal 4 3 3 2 22" xfId="8355"/>
    <cellStyle name="Normal 4 3 3 2 22 2" xfId="14155"/>
    <cellStyle name="Normal 4 3 3 2 22 2 2" xfId="31673"/>
    <cellStyle name="Normal 4 3 3 2 22 2 3" xfId="43273"/>
    <cellStyle name="Normal 4 3 3 2 22 3" xfId="19955"/>
    <cellStyle name="Normal 4 3 3 2 22 4" xfId="25873"/>
    <cellStyle name="Normal 4 3 3 2 22 5" xfId="37473"/>
    <cellStyle name="Normal 4 3 3 2 23" xfId="8385"/>
    <cellStyle name="Normal 4 3 3 2 23 2" xfId="25903"/>
    <cellStyle name="Normal 4 3 3 2 23 3" xfId="37503"/>
    <cellStyle name="Normal 4 3 3 2 24" xfId="14182"/>
    <cellStyle name="Normal 4 3 3 2 25" xfId="19978"/>
    <cellStyle name="Normal 4 3 3 2 26" xfId="20037"/>
    <cellStyle name="Normal 4 3 3 2 27" xfId="20104"/>
    <cellStyle name="Normal 4 3 3 2 28" xfId="31703"/>
    <cellStyle name="Normal 4 3 3 2 3" xfId="2568"/>
    <cellStyle name="Normal 4 3 3 2 3 2" xfId="3377"/>
    <cellStyle name="Normal 4 3 3 2 3 2 2" xfId="4741"/>
    <cellStyle name="Normal 4 3 3 2 3 2 2 2" xfId="7626"/>
    <cellStyle name="Normal 4 3 3 2 3 2 2 2 2" xfId="13426"/>
    <cellStyle name="Normal 4 3 3 2 3 2 2 2 2 2" xfId="30944"/>
    <cellStyle name="Normal 4 3 3 2 3 2 2 2 2 3" xfId="42544"/>
    <cellStyle name="Normal 4 3 3 2 3 2 2 2 3" xfId="19226"/>
    <cellStyle name="Normal 4 3 3 2 3 2 2 2 4" xfId="25144"/>
    <cellStyle name="Normal 4 3 3 2 3 2 2 2 5" xfId="36744"/>
    <cellStyle name="Normal 4 3 3 2 3 2 2 3" xfId="10541"/>
    <cellStyle name="Normal 4 3 3 2 3 2 2 3 2" xfId="28059"/>
    <cellStyle name="Normal 4 3 3 2 3 2 2 3 3" xfId="39659"/>
    <cellStyle name="Normal 4 3 3 2 3 2 2 4" xfId="16341"/>
    <cellStyle name="Normal 4 3 3 2 3 2 2 5" xfId="22259"/>
    <cellStyle name="Normal 4 3 3 2 3 2 2 6" xfId="33859"/>
    <cellStyle name="Normal 4 3 3 2 3 2 3" xfId="6303"/>
    <cellStyle name="Normal 4 3 3 2 3 2 3 2" xfId="12103"/>
    <cellStyle name="Normal 4 3 3 2 3 2 3 2 2" xfId="29621"/>
    <cellStyle name="Normal 4 3 3 2 3 2 3 2 3" xfId="41221"/>
    <cellStyle name="Normal 4 3 3 2 3 2 3 3" xfId="17903"/>
    <cellStyle name="Normal 4 3 3 2 3 2 3 4" xfId="23821"/>
    <cellStyle name="Normal 4 3 3 2 3 2 3 5" xfId="35421"/>
    <cellStyle name="Normal 4 3 3 2 3 2 4" xfId="9218"/>
    <cellStyle name="Normal 4 3 3 2 3 2 4 2" xfId="26736"/>
    <cellStyle name="Normal 4 3 3 2 3 2 4 3" xfId="38336"/>
    <cellStyle name="Normal 4 3 3 2 3 2 5" xfId="15018"/>
    <cellStyle name="Normal 4 3 3 2 3 2 6" xfId="20937"/>
    <cellStyle name="Normal 4 3 3 2 3 2 7" xfId="32536"/>
    <cellStyle name="Normal 4 3 3 2 3 3" xfId="3931"/>
    <cellStyle name="Normal 4 3 3 2 3 3 2" xfId="6816"/>
    <cellStyle name="Normal 4 3 3 2 3 3 2 2" xfId="12616"/>
    <cellStyle name="Normal 4 3 3 2 3 3 2 2 2" xfId="30134"/>
    <cellStyle name="Normal 4 3 3 2 3 3 2 2 3" xfId="41734"/>
    <cellStyle name="Normal 4 3 3 2 3 3 2 3" xfId="18416"/>
    <cellStyle name="Normal 4 3 3 2 3 3 2 4" xfId="24334"/>
    <cellStyle name="Normal 4 3 3 2 3 3 2 5" xfId="35934"/>
    <cellStyle name="Normal 4 3 3 2 3 3 3" xfId="9731"/>
    <cellStyle name="Normal 4 3 3 2 3 3 3 2" xfId="27249"/>
    <cellStyle name="Normal 4 3 3 2 3 3 3 3" xfId="38849"/>
    <cellStyle name="Normal 4 3 3 2 3 3 4" xfId="15531"/>
    <cellStyle name="Normal 4 3 3 2 3 3 5" xfId="21449"/>
    <cellStyle name="Normal 4 3 3 2 3 3 6" xfId="33049"/>
    <cellStyle name="Normal 4 3 3 2 3 4" xfId="5493"/>
    <cellStyle name="Normal 4 3 3 2 3 4 2" xfId="11293"/>
    <cellStyle name="Normal 4 3 3 2 3 4 2 2" xfId="28811"/>
    <cellStyle name="Normal 4 3 3 2 3 4 2 3" xfId="40411"/>
    <cellStyle name="Normal 4 3 3 2 3 4 3" xfId="17093"/>
    <cellStyle name="Normal 4 3 3 2 3 4 4" xfId="23011"/>
    <cellStyle name="Normal 4 3 3 2 3 4 5" xfId="34611"/>
    <cellStyle name="Normal 4 3 3 2 3 5" xfId="8408"/>
    <cellStyle name="Normal 4 3 3 2 3 5 2" xfId="25926"/>
    <cellStyle name="Normal 4 3 3 2 3 5 3" xfId="37526"/>
    <cellStyle name="Normal 4 3 3 2 3 6" xfId="14254"/>
    <cellStyle name="Normal 4 3 3 2 3 7" xfId="20157"/>
    <cellStyle name="Normal 4 3 3 2 3 8" xfId="31726"/>
    <cellStyle name="Normal 4 3 3 2 4" xfId="2628"/>
    <cellStyle name="Normal 4 3 3 2 4 2" xfId="3378"/>
    <cellStyle name="Normal 4 3 3 2 4 2 2" xfId="4742"/>
    <cellStyle name="Normal 4 3 3 2 4 2 2 2" xfId="7627"/>
    <cellStyle name="Normal 4 3 3 2 4 2 2 2 2" xfId="13427"/>
    <cellStyle name="Normal 4 3 3 2 4 2 2 2 2 2" xfId="30945"/>
    <cellStyle name="Normal 4 3 3 2 4 2 2 2 2 3" xfId="42545"/>
    <cellStyle name="Normal 4 3 3 2 4 2 2 2 3" xfId="19227"/>
    <cellStyle name="Normal 4 3 3 2 4 2 2 2 4" xfId="25145"/>
    <cellStyle name="Normal 4 3 3 2 4 2 2 2 5" xfId="36745"/>
    <cellStyle name="Normal 4 3 3 2 4 2 2 3" xfId="10542"/>
    <cellStyle name="Normal 4 3 3 2 4 2 2 3 2" xfId="28060"/>
    <cellStyle name="Normal 4 3 3 2 4 2 2 3 3" xfId="39660"/>
    <cellStyle name="Normal 4 3 3 2 4 2 2 4" xfId="16342"/>
    <cellStyle name="Normal 4 3 3 2 4 2 2 5" xfId="22260"/>
    <cellStyle name="Normal 4 3 3 2 4 2 2 6" xfId="33860"/>
    <cellStyle name="Normal 4 3 3 2 4 2 3" xfId="6304"/>
    <cellStyle name="Normal 4 3 3 2 4 2 3 2" xfId="12104"/>
    <cellStyle name="Normal 4 3 3 2 4 2 3 2 2" xfId="29622"/>
    <cellStyle name="Normal 4 3 3 2 4 2 3 2 3" xfId="41222"/>
    <cellStyle name="Normal 4 3 3 2 4 2 3 3" xfId="17904"/>
    <cellStyle name="Normal 4 3 3 2 4 2 3 4" xfId="23822"/>
    <cellStyle name="Normal 4 3 3 2 4 2 3 5" xfId="35422"/>
    <cellStyle name="Normal 4 3 3 2 4 2 4" xfId="9219"/>
    <cellStyle name="Normal 4 3 3 2 4 2 4 2" xfId="26737"/>
    <cellStyle name="Normal 4 3 3 2 4 2 4 3" xfId="38337"/>
    <cellStyle name="Normal 4 3 3 2 4 2 5" xfId="15019"/>
    <cellStyle name="Normal 4 3 3 2 4 2 6" xfId="20938"/>
    <cellStyle name="Normal 4 3 3 2 4 2 7" xfId="32537"/>
    <cellStyle name="Normal 4 3 3 2 4 3" xfId="3992"/>
    <cellStyle name="Normal 4 3 3 2 4 3 2" xfId="6877"/>
    <cellStyle name="Normal 4 3 3 2 4 3 2 2" xfId="12677"/>
    <cellStyle name="Normal 4 3 3 2 4 3 2 2 2" xfId="30195"/>
    <cellStyle name="Normal 4 3 3 2 4 3 2 2 3" xfId="41795"/>
    <cellStyle name="Normal 4 3 3 2 4 3 2 3" xfId="18477"/>
    <cellStyle name="Normal 4 3 3 2 4 3 2 4" xfId="24395"/>
    <cellStyle name="Normal 4 3 3 2 4 3 2 5" xfId="35995"/>
    <cellStyle name="Normal 4 3 3 2 4 3 3" xfId="9792"/>
    <cellStyle name="Normal 4 3 3 2 4 3 3 2" xfId="27310"/>
    <cellStyle name="Normal 4 3 3 2 4 3 3 3" xfId="38910"/>
    <cellStyle name="Normal 4 3 3 2 4 3 4" xfId="15592"/>
    <cellStyle name="Normal 4 3 3 2 4 3 5" xfId="21510"/>
    <cellStyle name="Normal 4 3 3 2 4 3 6" xfId="33110"/>
    <cellStyle name="Normal 4 3 3 2 4 4" xfId="5554"/>
    <cellStyle name="Normal 4 3 3 2 4 4 2" xfId="11354"/>
    <cellStyle name="Normal 4 3 3 2 4 4 2 2" xfId="28872"/>
    <cellStyle name="Normal 4 3 3 2 4 4 2 3" xfId="40472"/>
    <cellStyle name="Normal 4 3 3 2 4 4 3" xfId="17154"/>
    <cellStyle name="Normal 4 3 3 2 4 4 4" xfId="23072"/>
    <cellStyle name="Normal 4 3 3 2 4 4 5" xfId="34672"/>
    <cellStyle name="Normal 4 3 3 2 4 5" xfId="8469"/>
    <cellStyle name="Normal 4 3 3 2 4 5 2" xfId="25987"/>
    <cellStyle name="Normal 4 3 3 2 4 5 3" xfId="37587"/>
    <cellStyle name="Normal 4 3 3 2 4 6" xfId="14269"/>
    <cellStyle name="Normal 4 3 3 2 4 7" xfId="20188"/>
    <cellStyle name="Normal 4 3 3 2 4 8" xfId="31787"/>
    <cellStyle name="Normal 4 3 3 2 5" xfId="2688"/>
    <cellStyle name="Normal 4 3 3 2 5 2" xfId="3379"/>
    <cellStyle name="Normal 4 3 3 2 5 2 2" xfId="4743"/>
    <cellStyle name="Normal 4 3 3 2 5 2 2 2" xfId="7628"/>
    <cellStyle name="Normal 4 3 3 2 5 2 2 2 2" xfId="13428"/>
    <cellStyle name="Normal 4 3 3 2 5 2 2 2 2 2" xfId="30946"/>
    <cellStyle name="Normal 4 3 3 2 5 2 2 2 2 3" xfId="42546"/>
    <cellStyle name="Normal 4 3 3 2 5 2 2 2 3" xfId="19228"/>
    <cellStyle name="Normal 4 3 3 2 5 2 2 2 4" xfId="25146"/>
    <cellStyle name="Normal 4 3 3 2 5 2 2 2 5" xfId="36746"/>
    <cellStyle name="Normal 4 3 3 2 5 2 2 3" xfId="10543"/>
    <cellStyle name="Normal 4 3 3 2 5 2 2 3 2" xfId="28061"/>
    <cellStyle name="Normal 4 3 3 2 5 2 2 3 3" xfId="39661"/>
    <cellStyle name="Normal 4 3 3 2 5 2 2 4" xfId="16343"/>
    <cellStyle name="Normal 4 3 3 2 5 2 2 5" xfId="22261"/>
    <cellStyle name="Normal 4 3 3 2 5 2 2 6" xfId="33861"/>
    <cellStyle name="Normal 4 3 3 2 5 2 3" xfId="6305"/>
    <cellStyle name="Normal 4 3 3 2 5 2 3 2" xfId="12105"/>
    <cellStyle name="Normal 4 3 3 2 5 2 3 2 2" xfId="29623"/>
    <cellStyle name="Normal 4 3 3 2 5 2 3 2 3" xfId="41223"/>
    <cellStyle name="Normal 4 3 3 2 5 2 3 3" xfId="17905"/>
    <cellStyle name="Normal 4 3 3 2 5 2 3 4" xfId="23823"/>
    <cellStyle name="Normal 4 3 3 2 5 2 3 5" xfId="35423"/>
    <cellStyle name="Normal 4 3 3 2 5 2 4" xfId="9220"/>
    <cellStyle name="Normal 4 3 3 2 5 2 4 2" xfId="26738"/>
    <cellStyle name="Normal 4 3 3 2 5 2 4 3" xfId="38338"/>
    <cellStyle name="Normal 4 3 3 2 5 2 5" xfId="15020"/>
    <cellStyle name="Normal 4 3 3 2 5 2 6" xfId="20939"/>
    <cellStyle name="Normal 4 3 3 2 5 2 7" xfId="32538"/>
    <cellStyle name="Normal 4 3 3 2 5 3" xfId="4052"/>
    <cellStyle name="Normal 4 3 3 2 5 3 2" xfId="6937"/>
    <cellStyle name="Normal 4 3 3 2 5 3 2 2" xfId="12737"/>
    <cellStyle name="Normal 4 3 3 2 5 3 2 2 2" xfId="30255"/>
    <cellStyle name="Normal 4 3 3 2 5 3 2 2 3" xfId="41855"/>
    <cellStyle name="Normal 4 3 3 2 5 3 2 3" xfId="18537"/>
    <cellStyle name="Normal 4 3 3 2 5 3 2 4" xfId="24455"/>
    <cellStyle name="Normal 4 3 3 2 5 3 2 5" xfId="36055"/>
    <cellStyle name="Normal 4 3 3 2 5 3 3" xfId="9852"/>
    <cellStyle name="Normal 4 3 3 2 5 3 3 2" xfId="27370"/>
    <cellStyle name="Normal 4 3 3 2 5 3 3 3" xfId="38970"/>
    <cellStyle name="Normal 4 3 3 2 5 3 4" xfId="15652"/>
    <cellStyle name="Normal 4 3 3 2 5 3 5" xfId="21570"/>
    <cellStyle name="Normal 4 3 3 2 5 3 6" xfId="33170"/>
    <cellStyle name="Normal 4 3 3 2 5 4" xfId="5614"/>
    <cellStyle name="Normal 4 3 3 2 5 4 2" xfId="11414"/>
    <cellStyle name="Normal 4 3 3 2 5 4 2 2" xfId="28932"/>
    <cellStyle name="Normal 4 3 3 2 5 4 2 3" xfId="40532"/>
    <cellStyle name="Normal 4 3 3 2 5 4 3" xfId="17214"/>
    <cellStyle name="Normal 4 3 3 2 5 4 4" xfId="23132"/>
    <cellStyle name="Normal 4 3 3 2 5 4 5" xfId="34732"/>
    <cellStyle name="Normal 4 3 3 2 5 5" xfId="8529"/>
    <cellStyle name="Normal 4 3 3 2 5 5 2" xfId="26047"/>
    <cellStyle name="Normal 4 3 3 2 5 5 3" xfId="37647"/>
    <cellStyle name="Normal 4 3 3 2 5 6" xfId="14329"/>
    <cellStyle name="Normal 4 3 3 2 5 7" xfId="20248"/>
    <cellStyle name="Normal 4 3 3 2 5 8" xfId="31847"/>
    <cellStyle name="Normal 4 3 3 2 6" xfId="2748"/>
    <cellStyle name="Normal 4 3 3 2 6 2" xfId="3380"/>
    <cellStyle name="Normal 4 3 3 2 6 2 2" xfId="4744"/>
    <cellStyle name="Normal 4 3 3 2 6 2 2 2" xfId="7629"/>
    <cellStyle name="Normal 4 3 3 2 6 2 2 2 2" xfId="13429"/>
    <cellStyle name="Normal 4 3 3 2 6 2 2 2 2 2" xfId="30947"/>
    <cellStyle name="Normal 4 3 3 2 6 2 2 2 2 3" xfId="42547"/>
    <cellStyle name="Normal 4 3 3 2 6 2 2 2 3" xfId="19229"/>
    <cellStyle name="Normal 4 3 3 2 6 2 2 2 4" xfId="25147"/>
    <cellStyle name="Normal 4 3 3 2 6 2 2 2 5" xfId="36747"/>
    <cellStyle name="Normal 4 3 3 2 6 2 2 3" xfId="10544"/>
    <cellStyle name="Normal 4 3 3 2 6 2 2 3 2" xfId="28062"/>
    <cellStyle name="Normal 4 3 3 2 6 2 2 3 3" xfId="39662"/>
    <cellStyle name="Normal 4 3 3 2 6 2 2 4" xfId="16344"/>
    <cellStyle name="Normal 4 3 3 2 6 2 2 5" xfId="22262"/>
    <cellStyle name="Normal 4 3 3 2 6 2 2 6" xfId="33862"/>
    <cellStyle name="Normal 4 3 3 2 6 2 3" xfId="6306"/>
    <cellStyle name="Normal 4 3 3 2 6 2 3 2" xfId="12106"/>
    <cellStyle name="Normal 4 3 3 2 6 2 3 2 2" xfId="29624"/>
    <cellStyle name="Normal 4 3 3 2 6 2 3 2 3" xfId="41224"/>
    <cellStyle name="Normal 4 3 3 2 6 2 3 3" xfId="17906"/>
    <cellStyle name="Normal 4 3 3 2 6 2 3 4" xfId="23824"/>
    <cellStyle name="Normal 4 3 3 2 6 2 3 5" xfId="35424"/>
    <cellStyle name="Normal 4 3 3 2 6 2 4" xfId="9221"/>
    <cellStyle name="Normal 4 3 3 2 6 2 4 2" xfId="26739"/>
    <cellStyle name="Normal 4 3 3 2 6 2 4 3" xfId="38339"/>
    <cellStyle name="Normal 4 3 3 2 6 2 5" xfId="15021"/>
    <cellStyle name="Normal 4 3 3 2 6 2 6" xfId="20940"/>
    <cellStyle name="Normal 4 3 3 2 6 2 7" xfId="32539"/>
    <cellStyle name="Normal 4 3 3 2 6 3" xfId="4112"/>
    <cellStyle name="Normal 4 3 3 2 6 3 2" xfId="6997"/>
    <cellStyle name="Normal 4 3 3 2 6 3 2 2" xfId="12797"/>
    <cellStyle name="Normal 4 3 3 2 6 3 2 2 2" xfId="30315"/>
    <cellStyle name="Normal 4 3 3 2 6 3 2 2 3" xfId="41915"/>
    <cellStyle name="Normal 4 3 3 2 6 3 2 3" xfId="18597"/>
    <cellStyle name="Normal 4 3 3 2 6 3 2 4" xfId="24515"/>
    <cellStyle name="Normal 4 3 3 2 6 3 2 5" xfId="36115"/>
    <cellStyle name="Normal 4 3 3 2 6 3 3" xfId="9912"/>
    <cellStyle name="Normal 4 3 3 2 6 3 3 2" xfId="27430"/>
    <cellStyle name="Normal 4 3 3 2 6 3 3 3" xfId="39030"/>
    <cellStyle name="Normal 4 3 3 2 6 3 4" xfId="15712"/>
    <cellStyle name="Normal 4 3 3 2 6 3 5" xfId="21630"/>
    <cellStyle name="Normal 4 3 3 2 6 3 6" xfId="33230"/>
    <cellStyle name="Normal 4 3 3 2 6 4" xfId="5674"/>
    <cellStyle name="Normal 4 3 3 2 6 4 2" xfId="11474"/>
    <cellStyle name="Normal 4 3 3 2 6 4 2 2" xfId="28992"/>
    <cellStyle name="Normal 4 3 3 2 6 4 2 3" xfId="40592"/>
    <cellStyle name="Normal 4 3 3 2 6 4 3" xfId="17274"/>
    <cellStyle name="Normal 4 3 3 2 6 4 4" xfId="23192"/>
    <cellStyle name="Normal 4 3 3 2 6 4 5" xfId="34792"/>
    <cellStyle name="Normal 4 3 3 2 6 5" xfId="8589"/>
    <cellStyle name="Normal 4 3 3 2 6 5 2" xfId="26107"/>
    <cellStyle name="Normal 4 3 3 2 6 5 3" xfId="37707"/>
    <cellStyle name="Normal 4 3 3 2 6 6" xfId="14389"/>
    <cellStyle name="Normal 4 3 3 2 6 7" xfId="20308"/>
    <cellStyle name="Normal 4 3 3 2 6 8" xfId="31907"/>
    <cellStyle name="Normal 4 3 3 2 7" xfId="2808"/>
    <cellStyle name="Normal 4 3 3 2 7 2" xfId="3381"/>
    <cellStyle name="Normal 4 3 3 2 7 2 2" xfId="4745"/>
    <cellStyle name="Normal 4 3 3 2 7 2 2 2" xfId="7630"/>
    <cellStyle name="Normal 4 3 3 2 7 2 2 2 2" xfId="13430"/>
    <cellStyle name="Normal 4 3 3 2 7 2 2 2 2 2" xfId="30948"/>
    <cellStyle name="Normal 4 3 3 2 7 2 2 2 2 3" xfId="42548"/>
    <cellStyle name="Normal 4 3 3 2 7 2 2 2 3" xfId="19230"/>
    <cellStyle name="Normal 4 3 3 2 7 2 2 2 4" xfId="25148"/>
    <cellStyle name="Normal 4 3 3 2 7 2 2 2 5" xfId="36748"/>
    <cellStyle name="Normal 4 3 3 2 7 2 2 3" xfId="10545"/>
    <cellStyle name="Normal 4 3 3 2 7 2 2 3 2" xfId="28063"/>
    <cellStyle name="Normal 4 3 3 2 7 2 2 3 3" xfId="39663"/>
    <cellStyle name="Normal 4 3 3 2 7 2 2 4" xfId="16345"/>
    <cellStyle name="Normal 4 3 3 2 7 2 2 5" xfId="22263"/>
    <cellStyle name="Normal 4 3 3 2 7 2 2 6" xfId="33863"/>
    <cellStyle name="Normal 4 3 3 2 7 2 3" xfId="6307"/>
    <cellStyle name="Normal 4 3 3 2 7 2 3 2" xfId="12107"/>
    <cellStyle name="Normal 4 3 3 2 7 2 3 2 2" xfId="29625"/>
    <cellStyle name="Normal 4 3 3 2 7 2 3 2 3" xfId="41225"/>
    <cellStyle name="Normal 4 3 3 2 7 2 3 3" xfId="17907"/>
    <cellStyle name="Normal 4 3 3 2 7 2 3 4" xfId="23825"/>
    <cellStyle name="Normal 4 3 3 2 7 2 3 5" xfId="35425"/>
    <cellStyle name="Normal 4 3 3 2 7 2 4" xfId="9222"/>
    <cellStyle name="Normal 4 3 3 2 7 2 4 2" xfId="26740"/>
    <cellStyle name="Normal 4 3 3 2 7 2 4 3" xfId="38340"/>
    <cellStyle name="Normal 4 3 3 2 7 2 5" xfId="15022"/>
    <cellStyle name="Normal 4 3 3 2 7 2 6" xfId="20941"/>
    <cellStyle name="Normal 4 3 3 2 7 2 7" xfId="32540"/>
    <cellStyle name="Normal 4 3 3 2 7 3" xfId="4172"/>
    <cellStyle name="Normal 4 3 3 2 7 3 2" xfId="7057"/>
    <cellStyle name="Normal 4 3 3 2 7 3 2 2" xfId="12857"/>
    <cellStyle name="Normal 4 3 3 2 7 3 2 2 2" xfId="30375"/>
    <cellStyle name="Normal 4 3 3 2 7 3 2 2 3" xfId="41975"/>
    <cellStyle name="Normal 4 3 3 2 7 3 2 3" xfId="18657"/>
    <cellStyle name="Normal 4 3 3 2 7 3 2 4" xfId="24575"/>
    <cellStyle name="Normal 4 3 3 2 7 3 2 5" xfId="36175"/>
    <cellStyle name="Normal 4 3 3 2 7 3 3" xfId="9972"/>
    <cellStyle name="Normal 4 3 3 2 7 3 3 2" xfId="27490"/>
    <cellStyle name="Normal 4 3 3 2 7 3 3 3" xfId="39090"/>
    <cellStyle name="Normal 4 3 3 2 7 3 4" xfId="15772"/>
    <cellStyle name="Normal 4 3 3 2 7 3 5" xfId="21690"/>
    <cellStyle name="Normal 4 3 3 2 7 3 6" xfId="33290"/>
    <cellStyle name="Normal 4 3 3 2 7 4" xfId="5734"/>
    <cellStyle name="Normal 4 3 3 2 7 4 2" xfId="11534"/>
    <cellStyle name="Normal 4 3 3 2 7 4 2 2" xfId="29052"/>
    <cellStyle name="Normal 4 3 3 2 7 4 2 3" xfId="40652"/>
    <cellStyle name="Normal 4 3 3 2 7 4 3" xfId="17334"/>
    <cellStyle name="Normal 4 3 3 2 7 4 4" xfId="23252"/>
    <cellStyle name="Normal 4 3 3 2 7 4 5" xfId="34852"/>
    <cellStyle name="Normal 4 3 3 2 7 5" xfId="8649"/>
    <cellStyle name="Normal 4 3 3 2 7 5 2" xfId="26167"/>
    <cellStyle name="Normal 4 3 3 2 7 5 3" xfId="37767"/>
    <cellStyle name="Normal 4 3 3 2 7 6" xfId="14449"/>
    <cellStyle name="Normal 4 3 3 2 7 7" xfId="20368"/>
    <cellStyle name="Normal 4 3 3 2 7 8" xfId="31967"/>
    <cellStyle name="Normal 4 3 3 2 8" xfId="2868"/>
    <cellStyle name="Normal 4 3 3 2 8 2" xfId="3382"/>
    <cellStyle name="Normal 4 3 3 2 8 2 2" xfId="4746"/>
    <cellStyle name="Normal 4 3 3 2 8 2 2 2" xfId="7631"/>
    <cellStyle name="Normal 4 3 3 2 8 2 2 2 2" xfId="13431"/>
    <cellStyle name="Normal 4 3 3 2 8 2 2 2 2 2" xfId="30949"/>
    <cellStyle name="Normal 4 3 3 2 8 2 2 2 2 3" xfId="42549"/>
    <cellStyle name="Normal 4 3 3 2 8 2 2 2 3" xfId="19231"/>
    <cellStyle name="Normal 4 3 3 2 8 2 2 2 4" xfId="25149"/>
    <cellStyle name="Normal 4 3 3 2 8 2 2 2 5" xfId="36749"/>
    <cellStyle name="Normal 4 3 3 2 8 2 2 3" xfId="10546"/>
    <cellStyle name="Normal 4 3 3 2 8 2 2 3 2" xfId="28064"/>
    <cellStyle name="Normal 4 3 3 2 8 2 2 3 3" xfId="39664"/>
    <cellStyle name="Normal 4 3 3 2 8 2 2 4" xfId="16346"/>
    <cellStyle name="Normal 4 3 3 2 8 2 2 5" xfId="22264"/>
    <cellStyle name="Normal 4 3 3 2 8 2 2 6" xfId="33864"/>
    <cellStyle name="Normal 4 3 3 2 8 2 3" xfId="6308"/>
    <cellStyle name="Normal 4 3 3 2 8 2 3 2" xfId="12108"/>
    <cellStyle name="Normal 4 3 3 2 8 2 3 2 2" xfId="29626"/>
    <cellStyle name="Normal 4 3 3 2 8 2 3 2 3" xfId="41226"/>
    <cellStyle name="Normal 4 3 3 2 8 2 3 3" xfId="17908"/>
    <cellStyle name="Normal 4 3 3 2 8 2 3 4" xfId="23826"/>
    <cellStyle name="Normal 4 3 3 2 8 2 3 5" xfId="35426"/>
    <cellStyle name="Normal 4 3 3 2 8 2 4" xfId="9223"/>
    <cellStyle name="Normal 4 3 3 2 8 2 4 2" xfId="26741"/>
    <cellStyle name="Normal 4 3 3 2 8 2 4 3" xfId="38341"/>
    <cellStyle name="Normal 4 3 3 2 8 2 5" xfId="15023"/>
    <cellStyle name="Normal 4 3 3 2 8 2 6" xfId="20942"/>
    <cellStyle name="Normal 4 3 3 2 8 2 7" xfId="32541"/>
    <cellStyle name="Normal 4 3 3 2 8 3" xfId="4232"/>
    <cellStyle name="Normal 4 3 3 2 8 3 2" xfId="7117"/>
    <cellStyle name="Normal 4 3 3 2 8 3 2 2" xfId="12917"/>
    <cellStyle name="Normal 4 3 3 2 8 3 2 2 2" xfId="30435"/>
    <cellStyle name="Normal 4 3 3 2 8 3 2 2 3" xfId="42035"/>
    <cellStyle name="Normal 4 3 3 2 8 3 2 3" xfId="18717"/>
    <cellStyle name="Normal 4 3 3 2 8 3 2 4" xfId="24635"/>
    <cellStyle name="Normal 4 3 3 2 8 3 2 5" xfId="36235"/>
    <cellStyle name="Normal 4 3 3 2 8 3 3" xfId="10032"/>
    <cellStyle name="Normal 4 3 3 2 8 3 3 2" xfId="27550"/>
    <cellStyle name="Normal 4 3 3 2 8 3 3 3" xfId="39150"/>
    <cellStyle name="Normal 4 3 3 2 8 3 4" xfId="15832"/>
    <cellStyle name="Normal 4 3 3 2 8 3 5" xfId="21750"/>
    <cellStyle name="Normal 4 3 3 2 8 3 6" xfId="33350"/>
    <cellStyle name="Normal 4 3 3 2 8 4" xfId="5794"/>
    <cellStyle name="Normal 4 3 3 2 8 4 2" xfId="11594"/>
    <cellStyle name="Normal 4 3 3 2 8 4 2 2" xfId="29112"/>
    <cellStyle name="Normal 4 3 3 2 8 4 2 3" xfId="40712"/>
    <cellStyle name="Normal 4 3 3 2 8 4 3" xfId="17394"/>
    <cellStyle name="Normal 4 3 3 2 8 4 4" xfId="23312"/>
    <cellStyle name="Normal 4 3 3 2 8 4 5" xfId="34912"/>
    <cellStyle name="Normal 4 3 3 2 8 5" xfId="8709"/>
    <cellStyle name="Normal 4 3 3 2 8 5 2" xfId="26227"/>
    <cellStyle name="Normal 4 3 3 2 8 5 3" xfId="37827"/>
    <cellStyle name="Normal 4 3 3 2 8 6" xfId="14509"/>
    <cellStyle name="Normal 4 3 3 2 8 7" xfId="20428"/>
    <cellStyle name="Normal 4 3 3 2 8 8" xfId="32027"/>
    <cellStyle name="Normal 4 3 3 2 9" xfId="2928"/>
    <cellStyle name="Normal 4 3 3 2 9 2" xfId="3383"/>
    <cellStyle name="Normal 4 3 3 2 9 2 2" xfId="4747"/>
    <cellStyle name="Normal 4 3 3 2 9 2 2 2" xfId="7632"/>
    <cellStyle name="Normal 4 3 3 2 9 2 2 2 2" xfId="13432"/>
    <cellStyle name="Normal 4 3 3 2 9 2 2 2 2 2" xfId="30950"/>
    <cellStyle name="Normal 4 3 3 2 9 2 2 2 2 3" xfId="42550"/>
    <cellStyle name="Normal 4 3 3 2 9 2 2 2 3" xfId="19232"/>
    <cellStyle name="Normal 4 3 3 2 9 2 2 2 4" xfId="25150"/>
    <cellStyle name="Normal 4 3 3 2 9 2 2 2 5" xfId="36750"/>
    <cellStyle name="Normal 4 3 3 2 9 2 2 3" xfId="10547"/>
    <cellStyle name="Normal 4 3 3 2 9 2 2 3 2" xfId="28065"/>
    <cellStyle name="Normal 4 3 3 2 9 2 2 3 3" xfId="39665"/>
    <cellStyle name="Normal 4 3 3 2 9 2 2 4" xfId="16347"/>
    <cellStyle name="Normal 4 3 3 2 9 2 2 5" xfId="22265"/>
    <cellStyle name="Normal 4 3 3 2 9 2 2 6" xfId="33865"/>
    <cellStyle name="Normal 4 3 3 2 9 2 3" xfId="6309"/>
    <cellStyle name="Normal 4 3 3 2 9 2 3 2" xfId="12109"/>
    <cellStyle name="Normal 4 3 3 2 9 2 3 2 2" xfId="29627"/>
    <cellStyle name="Normal 4 3 3 2 9 2 3 2 3" xfId="41227"/>
    <cellStyle name="Normal 4 3 3 2 9 2 3 3" xfId="17909"/>
    <cellStyle name="Normal 4 3 3 2 9 2 3 4" xfId="23827"/>
    <cellStyle name="Normal 4 3 3 2 9 2 3 5" xfId="35427"/>
    <cellStyle name="Normal 4 3 3 2 9 2 4" xfId="9224"/>
    <cellStyle name="Normal 4 3 3 2 9 2 4 2" xfId="26742"/>
    <cellStyle name="Normal 4 3 3 2 9 2 4 3" xfId="38342"/>
    <cellStyle name="Normal 4 3 3 2 9 2 5" xfId="15024"/>
    <cellStyle name="Normal 4 3 3 2 9 2 6" xfId="20943"/>
    <cellStyle name="Normal 4 3 3 2 9 2 7" xfId="32542"/>
    <cellStyle name="Normal 4 3 3 2 9 3" xfId="4292"/>
    <cellStyle name="Normal 4 3 3 2 9 3 2" xfId="7177"/>
    <cellStyle name="Normal 4 3 3 2 9 3 2 2" xfId="12977"/>
    <cellStyle name="Normal 4 3 3 2 9 3 2 2 2" xfId="30495"/>
    <cellStyle name="Normal 4 3 3 2 9 3 2 2 3" xfId="42095"/>
    <cellStyle name="Normal 4 3 3 2 9 3 2 3" xfId="18777"/>
    <cellStyle name="Normal 4 3 3 2 9 3 2 4" xfId="24695"/>
    <cellStyle name="Normal 4 3 3 2 9 3 2 5" xfId="36295"/>
    <cellStyle name="Normal 4 3 3 2 9 3 3" xfId="10092"/>
    <cellStyle name="Normal 4 3 3 2 9 3 3 2" xfId="27610"/>
    <cellStyle name="Normal 4 3 3 2 9 3 3 3" xfId="39210"/>
    <cellStyle name="Normal 4 3 3 2 9 3 4" xfId="15892"/>
    <cellStyle name="Normal 4 3 3 2 9 3 5" xfId="21810"/>
    <cellStyle name="Normal 4 3 3 2 9 3 6" xfId="33410"/>
    <cellStyle name="Normal 4 3 3 2 9 4" xfId="5854"/>
    <cellStyle name="Normal 4 3 3 2 9 4 2" xfId="11654"/>
    <cellStyle name="Normal 4 3 3 2 9 4 2 2" xfId="29172"/>
    <cellStyle name="Normal 4 3 3 2 9 4 2 3" xfId="40772"/>
    <cellStyle name="Normal 4 3 3 2 9 4 3" xfId="17454"/>
    <cellStyle name="Normal 4 3 3 2 9 4 4" xfId="23372"/>
    <cellStyle name="Normal 4 3 3 2 9 4 5" xfId="34972"/>
    <cellStyle name="Normal 4 3 3 2 9 5" xfId="8769"/>
    <cellStyle name="Normal 4 3 3 2 9 5 2" xfId="26287"/>
    <cellStyle name="Normal 4 3 3 2 9 5 3" xfId="37887"/>
    <cellStyle name="Normal 4 3 3 2 9 6" xfId="14569"/>
    <cellStyle name="Normal 4 3 3 2 9 7" xfId="20488"/>
    <cellStyle name="Normal 4 3 3 2 9 8" xfId="32087"/>
    <cellStyle name="Normal 4 3 3 20" xfId="5342"/>
    <cellStyle name="Normal 4 3 3 20 2" xfId="8227"/>
    <cellStyle name="Normal 4 3 3 20 2 2" xfId="14027"/>
    <cellStyle name="Normal 4 3 3 20 2 2 2" xfId="31545"/>
    <cellStyle name="Normal 4 3 3 20 2 2 3" xfId="43145"/>
    <cellStyle name="Normal 4 3 3 20 2 3" xfId="19827"/>
    <cellStyle name="Normal 4 3 3 20 2 4" xfId="25745"/>
    <cellStyle name="Normal 4 3 3 20 2 5" xfId="37345"/>
    <cellStyle name="Normal 4 3 3 20 3" xfId="11142"/>
    <cellStyle name="Normal 4 3 3 20 3 2" xfId="28660"/>
    <cellStyle name="Normal 4 3 3 20 3 3" xfId="40260"/>
    <cellStyle name="Normal 4 3 3 20 4" xfId="16942"/>
    <cellStyle name="Normal 4 3 3 20 5" xfId="22860"/>
    <cellStyle name="Normal 4 3 3 20 6" xfId="34460"/>
    <cellStyle name="Normal 4 3 3 21" xfId="5402"/>
    <cellStyle name="Normal 4 3 3 21 2" xfId="8287"/>
    <cellStyle name="Normal 4 3 3 21 2 2" xfId="14087"/>
    <cellStyle name="Normal 4 3 3 21 2 2 2" xfId="31605"/>
    <cellStyle name="Normal 4 3 3 21 2 2 3" xfId="43205"/>
    <cellStyle name="Normal 4 3 3 21 2 3" xfId="19887"/>
    <cellStyle name="Normal 4 3 3 21 2 4" xfId="25805"/>
    <cellStyle name="Normal 4 3 3 21 2 5" xfId="37405"/>
    <cellStyle name="Normal 4 3 3 21 3" xfId="11202"/>
    <cellStyle name="Normal 4 3 3 21 3 2" xfId="28720"/>
    <cellStyle name="Normal 4 3 3 21 3 3" xfId="40320"/>
    <cellStyle name="Normal 4 3 3 21 4" xfId="17002"/>
    <cellStyle name="Normal 4 3 3 21 5" xfId="22920"/>
    <cellStyle name="Normal 4 3 3 21 6" xfId="34520"/>
    <cellStyle name="Normal 4 3 3 22" xfId="5458"/>
    <cellStyle name="Normal 4 3 3 22 2" xfId="11258"/>
    <cellStyle name="Normal 4 3 3 22 2 2" xfId="28776"/>
    <cellStyle name="Normal 4 3 3 22 2 3" xfId="40376"/>
    <cellStyle name="Normal 4 3 3 22 3" xfId="17058"/>
    <cellStyle name="Normal 4 3 3 22 4" xfId="22976"/>
    <cellStyle name="Normal 4 3 3 22 5" xfId="34576"/>
    <cellStyle name="Normal 4 3 3 23" xfId="8343"/>
    <cellStyle name="Normal 4 3 3 23 2" xfId="14143"/>
    <cellStyle name="Normal 4 3 3 23 2 2" xfId="31661"/>
    <cellStyle name="Normal 4 3 3 23 2 3" xfId="43261"/>
    <cellStyle name="Normal 4 3 3 23 3" xfId="19943"/>
    <cellStyle name="Normal 4 3 3 23 4" xfId="25861"/>
    <cellStyle name="Normal 4 3 3 23 5" xfId="37461"/>
    <cellStyle name="Normal 4 3 3 24" xfId="8373"/>
    <cellStyle name="Normal 4 3 3 24 2" xfId="25891"/>
    <cellStyle name="Normal 4 3 3 24 3" xfId="37491"/>
    <cellStyle name="Normal 4 3 3 25" xfId="14181"/>
    <cellStyle name="Normal 4 3 3 26" xfId="19977"/>
    <cellStyle name="Normal 4 3 3 27" xfId="20036"/>
    <cellStyle name="Normal 4 3 3 28" xfId="20103"/>
    <cellStyle name="Normal 4 3 3 29" xfId="31691"/>
    <cellStyle name="Normal 4 3 3 3" xfId="2593"/>
    <cellStyle name="Normal 4 3 3 3 10" xfId="3384"/>
    <cellStyle name="Normal 4 3 3 3 10 2" xfId="4748"/>
    <cellStyle name="Normal 4 3 3 3 10 2 2" xfId="7633"/>
    <cellStyle name="Normal 4 3 3 3 10 2 2 2" xfId="13433"/>
    <cellStyle name="Normal 4 3 3 3 10 2 2 2 2" xfId="30951"/>
    <cellStyle name="Normal 4 3 3 3 10 2 2 2 3" xfId="42551"/>
    <cellStyle name="Normal 4 3 3 3 10 2 2 3" xfId="19233"/>
    <cellStyle name="Normal 4 3 3 3 10 2 2 4" xfId="25151"/>
    <cellStyle name="Normal 4 3 3 3 10 2 2 5" xfId="36751"/>
    <cellStyle name="Normal 4 3 3 3 10 2 3" xfId="10548"/>
    <cellStyle name="Normal 4 3 3 3 10 2 3 2" xfId="28066"/>
    <cellStyle name="Normal 4 3 3 3 10 2 3 3" xfId="39666"/>
    <cellStyle name="Normal 4 3 3 3 10 2 4" xfId="16348"/>
    <cellStyle name="Normal 4 3 3 3 10 2 5" xfId="22266"/>
    <cellStyle name="Normal 4 3 3 3 10 2 6" xfId="33866"/>
    <cellStyle name="Normal 4 3 3 3 10 3" xfId="6310"/>
    <cellStyle name="Normal 4 3 3 3 10 3 2" xfId="12110"/>
    <cellStyle name="Normal 4 3 3 3 10 3 2 2" xfId="29628"/>
    <cellStyle name="Normal 4 3 3 3 10 3 2 3" xfId="41228"/>
    <cellStyle name="Normal 4 3 3 3 10 3 3" xfId="17910"/>
    <cellStyle name="Normal 4 3 3 3 10 3 4" xfId="23828"/>
    <cellStyle name="Normal 4 3 3 3 10 3 5" xfId="35428"/>
    <cellStyle name="Normal 4 3 3 3 10 4" xfId="9225"/>
    <cellStyle name="Normal 4 3 3 3 10 4 2" xfId="26743"/>
    <cellStyle name="Normal 4 3 3 3 10 4 3" xfId="38343"/>
    <cellStyle name="Normal 4 3 3 3 10 5" xfId="15025"/>
    <cellStyle name="Normal 4 3 3 3 10 6" xfId="20944"/>
    <cellStyle name="Normal 4 3 3 3 10 7" xfId="32543"/>
    <cellStyle name="Normal 4 3 3 3 11" xfId="3824"/>
    <cellStyle name="Normal 4 3 3 3 11 2" xfId="5188"/>
    <cellStyle name="Normal 4 3 3 3 11 2 2" xfId="8073"/>
    <cellStyle name="Normal 4 3 3 3 11 2 2 2" xfId="13873"/>
    <cellStyle name="Normal 4 3 3 3 11 2 2 2 2" xfId="31391"/>
    <cellStyle name="Normal 4 3 3 3 11 2 2 2 3" xfId="42991"/>
    <cellStyle name="Normal 4 3 3 3 11 2 2 3" xfId="19673"/>
    <cellStyle name="Normal 4 3 3 3 11 2 2 4" xfId="25591"/>
    <cellStyle name="Normal 4 3 3 3 11 2 2 5" xfId="37191"/>
    <cellStyle name="Normal 4 3 3 3 11 2 3" xfId="10988"/>
    <cellStyle name="Normal 4 3 3 3 11 2 3 2" xfId="28506"/>
    <cellStyle name="Normal 4 3 3 3 11 2 3 3" xfId="40106"/>
    <cellStyle name="Normal 4 3 3 3 11 2 4" xfId="16788"/>
    <cellStyle name="Normal 4 3 3 3 11 2 5" xfId="22706"/>
    <cellStyle name="Normal 4 3 3 3 11 2 6" xfId="34306"/>
    <cellStyle name="Normal 4 3 3 3 11 3" xfId="6750"/>
    <cellStyle name="Normal 4 3 3 3 11 3 2" xfId="12550"/>
    <cellStyle name="Normal 4 3 3 3 11 3 2 2" xfId="30068"/>
    <cellStyle name="Normal 4 3 3 3 11 3 2 3" xfId="41668"/>
    <cellStyle name="Normal 4 3 3 3 11 3 3" xfId="18350"/>
    <cellStyle name="Normal 4 3 3 3 11 3 4" xfId="24268"/>
    <cellStyle name="Normal 4 3 3 3 11 3 5" xfId="35868"/>
    <cellStyle name="Normal 4 3 3 3 11 4" xfId="9665"/>
    <cellStyle name="Normal 4 3 3 3 11 4 2" xfId="27183"/>
    <cellStyle name="Normal 4 3 3 3 11 4 3" xfId="38783"/>
    <cellStyle name="Normal 4 3 3 3 11 5" xfId="15465"/>
    <cellStyle name="Normal 4 3 3 3 11 6" xfId="21384"/>
    <cellStyle name="Normal 4 3 3 3 11 7" xfId="32983"/>
    <cellStyle name="Normal 4 3 3 3 12" xfId="5248"/>
    <cellStyle name="Normal 4 3 3 3 12 2" xfId="8133"/>
    <cellStyle name="Normal 4 3 3 3 12 2 2" xfId="13933"/>
    <cellStyle name="Normal 4 3 3 3 12 2 2 2" xfId="31451"/>
    <cellStyle name="Normal 4 3 3 3 12 2 2 3" xfId="43051"/>
    <cellStyle name="Normal 4 3 3 3 12 2 3" xfId="19733"/>
    <cellStyle name="Normal 4 3 3 3 12 2 4" xfId="25651"/>
    <cellStyle name="Normal 4 3 3 3 12 2 5" xfId="37251"/>
    <cellStyle name="Normal 4 3 3 3 12 3" xfId="11048"/>
    <cellStyle name="Normal 4 3 3 3 12 3 2" xfId="28566"/>
    <cellStyle name="Normal 4 3 3 3 12 3 3" xfId="40166"/>
    <cellStyle name="Normal 4 3 3 3 12 4" xfId="16848"/>
    <cellStyle name="Normal 4 3 3 3 12 5" xfId="22766"/>
    <cellStyle name="Normal 4 3 3 3 12 6" xfId="34366"/>
    <cellStyle name="Normal 4 3 3 3 13" xfId="3956"/>
    <cellStyle name="Normal 4 3 3 3 13 2" xfId="6841"/>
    <cellStyle name="Normal 4 3 3 3 13 2 2" xfId="12641"/>
    <cellStyle name="Normal 4 3 3 3 13 2 2 2" xfId="30159"/>
    <cellStyle name="Normal 4 3 3 3 13 2 2 3" xfId="41759"/>
    <cellStyle name="Normal 4 3 3 3 13 2 3" xfId="18441"/>
    <cellStyle name="Normal 4 3 3 3 13 2 4" xfId="24359"/>
    <cellStyle name="Normal 4 3 3 3 13 2 5" xfId="35959"/>
    <cellStyle name="Normal 4 3 3 3 13 3" xfId="9756"/>
    <cellStyle name="Normal 4 3 3 3 13 3 2" xfId="27274"/>
    <cellStyle name="Normal 4 3 3 3 13 3 3" xfId="38874"/>
    <cellStyle name="Normal 4 3 3 3 13 4" xfId="15556"/>
    <cellStyle name="Normal 4 3 3 3 13 5" xfId="21474"/>
    <cellStyle name="Normal 4 3 3 3 13 6" xfId="33074"/>
    <cellStyle name="Normal 4 3 3 3 14" xfId="5308"/>
    <cellStyle name="Normal 4 3 3 3 14 2" xfId="8193"/>
    <cellStyle name="Normal 4 3 3 3 14 2 2" xfId="13993"/>
    <cellStyle name="Normal 4 3 3 3 14 2 2 2" xfId="31511"/>
    <cellStyle name="Normal 4 3 3 3 14 2 2 3" xfId="43111"/>
    <cellStyle name="Normal 4 3 3 3 14 2 3" xfId="19793"/>
    <cellStyle name="Normal 4 3 3 3 14 2 4" xfId="25711"/>
    <cellStyle name="Normal 4 3 3 3 14 2 5" xfId="37311"/>
    <cellStyle name="Normal 4 3 3 3 14 3" xfId="11108"/>
    <cellStyle name="Normal 4 3 3 3 14 3 2" xfId="28626"/>
    <cellStyle name="Normal 4 3 3 3 14 3 3" xfId="40226"/>
    <cellStyle name="Normal 4 3 3 3 14 4" xfId="16908"/>
    <cellStyle name="Normal 4 3 3 3 14 5" xfId="22826"/>
    <cellStyle name="Normal 4 3 3 3 14 6" xfId="34426"/>
    <cellStyle name="Normal 4 3 3 3 15" xfId="5368"/>
    <cellStyle name="Normal 4 3 3 3 15 2" xfId="8253"/>
    <cellStyle name="Normal 4 3 3 3 15 2 2" xfId="14053"/>
    <cellStyle name="Normal 4 3 3 3 15 2 2 2" xfId="31571"/>
    <cellStyle name="Normal 4 3 3 3 15 2 2 3" xfId="43171"/>
    <cellStyle name="Normal 4 3 3 3 15 2 3" xfId="19853"/>
    <cellStyle name="Normal 4 3 3 3 15 2 4" xfId="25771"/>
    <cellStyle name="Normal 4 3 3 3 15 2 5" xfId="37371"/>
    <cellStyle name="Normal 4 3 3 3 15 3" xfId="11168"/>
    <cellStyle name="Normal 4 3 3 3 15 3 2" xfId="28686"/>
    <cellStyle name="Normal 4 3 3 3 15 3 3" xfId="40286"/>
    <cellStyle name="Normal 4 3 3 3 15 4" xfId="16968"/>
    <cellStyle name="Normal 4 3 3 3 15 5" xfId="22886"/>
    <cellStyle name="Normal 4 3 3 3 15 6" xfId="34486"/>
    <cellStyle name="Normal 4 3 3 3 16" xfId="5428"/>
    <cellStyle name="Normal 4 3 3 3 16 2" xfId="8313"/>
    <cellStyle name="Normal 4 3 3 3 16 2 2" xfId="14113"/>
    <cellStyle name="Normal 4 3 3 3 16 2 2 2" xfId="31631"/>
    <cellStyle name="Normal 4 3 3 3 16 2 2 3" xfId="43231"/>
    <cellStyle name="Normal 4 3 3 3 16 2 3" xfId="19913"/>
    <cellStyle name="Normal 4 3 3 3 16 2 4" xfId="25831"/>
    <cellStyle name="Normal 4 3 3 3 16 2 5" xfId="37431"/>
    <cellStyle name="Normal 4 3 3 3 16 3" xfId="11228"/>
    <cellStyle name="Normal 4 3 3 3 16 3 2" xfId="28746"/>
    <cellStyle name="Normal 4 3 3 3 16 3 3" xfId="40346"/>
    <cellStyle name="Normal 4 3 3 3 16 4" xfId="17028"/>
    <cellStyle name="Normal 4 3 3 3 16 5" xfId="22946"/>
    <cellStyle name="Normal 4 3 3 3 16 6" xfId="34546"/>
    <cellStyle name="Normal 4 3 3 3 17" xfId="5518"/>
    <cellStyle name="Normal 4 3 3 3 17 2" xfId="11318"/>
    <cellStyle name="Normal 4 3 3 3 17 2 2" xfId="28836"/>
    <cellStyle name="Normal 4 3 3 3 17 2 3" xfId="40436"/>
    <cellStyle name="Normal 4 3 3 3 17 3" xfId="17118"/>
    <cellStyle name="Normal 4 3 3 3 17 4" xfId="23036"/>
    <cellStyle name="Normal 4 3 3 3 17 5" xfId="34636"/>
    <cellStyle name="Normal 4 3 3 3 18" xfId="8433"/>
    <cellStyle name="Normal 4 3 3 3 18 2" xfId="25951"/>
    <cellStyle name="Normal 4 3 3 3 18 3" xfId="37551"/>
    <cellStyle name="Normal 4 3 3 3 19" xfId="14207"/>
    <cellStyle name="Normal 4 3 3 3 2" xfId="2653"/>
    <cellStyle name="Normal 4 3 3 3 2 2" xfId="3385"/>
    <cellStyle name="Normal 4 3 3 3 2 2 2" xfId="4749"/>
    <cellStyle name="Normal 4 3 3 3 2 2 2 2" xfId="7634"/>
    <cellStyle name="Normal 4 3 3 3 2 2 2 2 2" xfId="13434"/>
    <cellStyle name="Normal 4 3 3 3 2 2 2 2 2 2" xfId="30952"/>
    <cellStyle name="Normal 4 3 3 3 2 2 2 2 2 3" xfId="42552"/>
    <cellStyle name="Normal 4 3 3 3 2 2 2 2 3" xfId="19234"/>
    <cellStyle name="Normal 4 3 3 3 2 2 2 2 4" xfId="25152"/>
    <cellStyle name="Normal 4 3 3 3 2 2 2 2 5" xfId="36752"/>
    <cellStyle name="Normal 4 3 3 3 2 2 2 3" xfId="10549"/>
    <cellStyle name="Normal 4 3 3 3 2 2 2 3 2" xfId="28067"/>
    <cellStyle name="Normal 4 3 3 3 2 2 2 3 3" xfId="39667"/>
    <cellStyle name="Normal 4 3 3 3 2 2 2 4" xfId="16349"/>
    <cellStyle name="Normal 4 3 3 3 2 2 2 5" xfId="22267"/>
    <cellStyle name="Normal 4 3 3 3 2 2 2 6" xfId="33867"/>
    <cellStyle name="Normal 4 3 3 3 2 2 3" xfId="6311"/>
    <cellStyle name="Normal 4 3 3 3 2 2 3 2" xfId="12111"/>
    <cellStyle name="Normal 4 3 3 3 2 2 3 2 2" xfId="29629"/>
    <cellStyle name="Normal 4 3 3 3 2 2 3 2 3" xfId="41229"/>
    <cellStyle name="Normal 4 3 3 3 2 2 3 3" xfId="17911"/>
    <cellStyle name="Normal 4 3 3 3 2 2 3 4" xfId="23829"/>
    <cellStyle name="Normal 4 3 3 3 2 2 3 5" xfId="35429"/>
    <cellStyle name="Normal 4 3 3 3 2 2 4" xfId="9226"/>
    <cellStyle name="Normal 4 3 3 3 2 2 4 2" xfId="26744"/>
    <cellStyle name="Normal 4 3 3 3 2 2 4 3" xfId="38344"/>
    <cellStyle name="Normal 4 3 3 3 2 2 5" xfId="15026"/>
    <cellStyle name="Normal 4 3 3 3 2 2 6" xfId="20945"/>
    <cellStyle name="Normal 4 3 3 3 2 2 7" xfId="32544"/>
    <cellStyle name="Normal 4 3 3 3 2 3" xfId="4017"/>
    <cellStyle name="Normal 4 3 3 3 2 3 2" xfId="6902"/>
    <cellStyle name="Normal 4 3 3 3 2 3 2 2" xfId="12702"/>
    <cellStyle name="Normal 4 3 3 3 2 3 2 2 2" xfId="30220"/>
    <cellStyle name="Normal 4 3 3 3 2 3 2 2 3" xfId="41820"/>
    <cellStyle name="Normal 4 3 3 3 2 3 2 3" xfId="18502"/>
    <cellStyle name="Normal 4 3 3 3 2 3 2 4" xfId="24420"/>
    <cellStyle name="Normal 4 3 3 3 2 3 2 5" xfId="36020"/>
    <cellStyle name="Normal 4 3 3 3 2 3 3" xfId="9817"/>
    <cellStyle name="Normal 4 3 3 3 2 3 3 2" xfId="27335"/>
    <cellStyle name="Normal 4 3 3 3 2 3 3 3" xfId="38935"/>
    <cellStyle name="Normal 4 3 3 3 2 3 4" xfId="15617"/>
    <cellStyle name="Normal 4 3 3 3 2 3 5" xfId="21535"/>
    <cellStyle name="Normal 4 3 3 3 2 3 6" xfId="33135"/>
    <cellStyle name="Normal 4 3 3 3 2 4" xfId="5579"/>
    <cellStyle name="Normal 4 3 3 3 2 4 2" xfId="11379"/>
    <cellStyle name="Normal 4 3 3 3 2 4 2 2" xfId="28897"/>
    <cellStyle name="Normal 4 3 3 3 2 4 2 3" xfId="40497"/>
    <cellStyle name="Normal 4 3 3 3 2 4 3" xfId="17179"/>
    <cellStyle name="Normal 4 3 3 3 2 4 4" xfId="23097"/>
    <cellStyle name="Normal 4 3 3 3 2 4 5" xfId="34697"/>
    <cellStyle name="Normal 4 3 3 3 2 5" xfId="8494"/>
    <cellStyle name="Normal 4 3 3 3 2 5 2" xfId="26012"/>
    <cellStyle name="Normal 4 3 3 3 2 5 3" xfId="37612"/>
    <cellStyle name="Normal 4 3 3 3 2 6" xfId="14294"/>
    <cellStyle name="Normal 4 3 3 3 2 7" xfId="20213"/>
    <cellStyle name="Normal 4 3 3 3 2 8" xfId="31812"/>
    <cellStyle name="Normal 4 3 3 3 20" xfId="20003"/>
    <cellStyle name="Normal 4 3 3 3 21" xfId="20062"/>
    <cellStyle name="Normal 4 3 3 3 22" xfId="20129"/>
    <cellStyle name="Normal 4 3 3 3 23" xfId="31751"/>
    <cellStyle name="Normal 4 3 3 3 3" xfId="2713"/>
    <cellStyle name="Normal 4 3 3 3 3 2" xfId="3386"/>
    <cellStyle name="Normal 4 3 3 3 3 2 2" xfId="4750"/>
    <cellStyle name="Normal 4 3 3 3 3 2 2 2" xfId="7635"/>
    <cellStyle name="Normal 4 3 3 3 3 2 2 2 2" xfId="13435"/>
    <cellStyle name="Normal 4 3 3 3 3 2 2 2 2 2" xfId="30953"/>
    <cellStyle name="Normal 4 3 3 3 3 2 2 2 2 3" xfId="42553"/>
    <cellStyle name="Normal 4 3 3 3 3 2 2 2 3" xfId="19235"/>
    <cellStyle name="Normal 4 3 3 3 3 2 2 2 4" xfId="25153"/>
    <cellStyle name="Normal 4 3 3 3 3 2 2 2 5" xfId="36753"/>
    <cellStyle name="Normal 4 3 3 3 3 2 2 3" xfId="10550"/>
    <cellStyle name="Normal 4 3 3 3 3 2 2 3 2" xfId="28068"/>
    <cellStyle name="Normal 4 3 3 3 3 2 2 3 3" xfId="39668"/>
    <cellStyle name="Normal 4 3 3 3 3 2 2 4" xfId="16350"/>
    <cellStyle name="Normal 4 3 3 3 3 2 2 5" xfId="22268"/>
    <cellStyle name="Normal 4 3 3 3 3 2 2 6" xfId="33868"/>
    <cellStyle name="Normal 4 3 3 3 3 2 3" xfId="6312"/>
    <cellStyle name="Normal 4 3 3 3 3 2 3 2" xfId="12112"/>
    <cellStyle name="Normal 4 3 3 3 3 2 3 2 2" xfId="29630"/>
    <cellStyle name="Normal 4 3 3 3 3 2 3 2 3" xfId="41230"/>
    <cellStyle name="Normal 4 3 3 3 3 2 3 3" xfId="17912"/>
    <cellStyle name="Normal 4 3 3 3 3 2 3 4" xfId="23830"/>
    <cellStyle name="Normal 4 3 3 3 3 2 3 5" xfId="35430"/>
    <cellStyle name="Normal 4 3 3 3 3 2 4" xfId="9227"/>
    <cellStyle name="Normal 4 3 3 3 3 2 4 2" xfId="26745"/>
    <cellStyle name="Normal 4 3 3 3 3 2 4 3" xfId="38345"/>
    <cellStyle name="Normal 4 3 3 3 3 2 5" xfId="15027"/>
    <cellStyle name="Normal 4 3 3 3 3 2 6" xfId="20946"/>
    <cellStyle name="Normal 4 3 3 3 3 2 7" xfId="32545"/>
    <cellStyle name="Normal 4 3 3 3 3 3" xfId="4077"/>
    <cellStyle name="Normal 4 3 3 3 3 3 2" xfId="6962"/>
    <cellStyle name="Normal 4 3 3 3 3 3 2 2" xfId="12762"/>
    <cellStyle name="Normal 4 3 3 3 3 3 2 2 2" xfId="30280"/>
    <cellStyle name="Normal 4 3 3 3 3 3 2 2 3" xfId="41880"/>
    <cellStyle name="Normal 4 3 3 3 3 3 2 3" xfId="18562"/>
    <cellStyle name="Normal 4 3 3 3 3 3 2 4" xfId="24480"/>
    <cellStyle name="Normal 4 3 3 3 3 3 2 5" xfId="36080"/>
    <cellStyle name="Normal 4 3 3 3 3 3 3" xfId="9877"/>
    <cellStyle name="Normal 4 3 3 3 3 3 3 2" xfId="27395"/>
    <cellStyle name="Normal 4 3 3 3 3 3 3 3" xfId="38995"/>
    <cellStyle name="Normal 4 3 3 3 3 3 4" xfId="15677"/>
    <cellStyle name="Normal 4 3 3 3 3 3 5" xfId="21595"/>
    <cellStyle name="Normal 4 3 3 3 3 3 6" xfId="33195"/>
    <cellStyle name="Normal 4 3 3 3 3 4" xfId="5639"/>
    <cellStyle name="Normal 4 3 3 3 3 4 2" xfId="11439"/>
    <cellStyle name="Normal 4 3 3 3 3 4 2 2" xfId="28957"/>
    <cellStyle name="Normal 4 3 3 3 3 4 2 3" xfId="40557"/>
    <cellStyle name="Normal 4 3 3 3 3 4 3" xfId="17239"/>
    <cellStyle name="Normal 4 3 3 3 3 4 4" xfId="23157"/>
    <cellStyle name="Normal 4 3 3 3 3 4 5" xfId="34757"/>
    <cellStyle name="Normal 4 3 3 3 3 5" xfId="8554"/>
    <cellStyle name="Normal 4 3 3 3 3 5 2" xfId="26072"/>
    <cellStyle name="Normal 4 3 3 3 3 5 3" xfId="37672"/>
    <cellStyle name="Normal 4 3 3 3 3 6" xfId="14354"/>
    <cellStyle name="Normal 4 3 3 3 3 7" xfId="20273"/>
    <cellStyle name="Normal 4 3 3 3 3 8" xfId="31872"/>
    <cellStyle name="Normal 4 3 3 3 4" xfId="2773"/>
    <cellStyle name="Normal 4 3 3 3 4 2" xfId="3387"/>
    <cellStyle name="Normal 4 3 3 3 4 2 2" xfId="4751"/>
    <cellStyle name="Normal 4 3 3 3 4 2 2 2" xfId="7636"/>
    <cellStyle name="Normal 4 3 3 3 4 2 2 2 2" xfId="13436"/>
    <cellStyle name="Normal 4 3 3 3 4 2 2 2 2 2" xfId="30954"/>
    <cellStyle name="Normal 4 3 3 3 4 2 2 2 2 3" xfId="42554"/>
    <cellStyle name="Normal 4 3 3 3 4 2 2 2 3" xfId="19236"/>
    <cellStyle name="Normal 4 3 3 3 4 2 2 2 4" xfId="25154"/>
    <cellStyle name="Normal 4 3 3 3 4 2 2 2 5" xfId="36754"/>
    <cellStyle name="Normal 4 3 3 3 4 2 2 3" xfId="10551"/>
    <cellStyle name="Normal 4 3 3 3 4 2 2 3 2" xfId="28069"/>
    <cellStyle name="Normal 4 3 3 3 4 2 2 3 3" xfId="39669"/>
    <cellStyle name="Normal 4 3 3 3 4 2 2 4" xfId="16351"/>
    <cellStyle name="Normal 4 3 3 3 4 2 2 5" xfId="22269"/>
    <cellStyle name="Normal 4 3 3 3 4 2 2 6" xfId="33869"/>
    <cellStyle name="Normal 4 3 3 3 4 2 3" xfId="6313"/>
    <cellStyle name="Normal 4 3 3 3 4 2 3 2" xfId="12113"/>
    <cellStyle name="Normal 4 3 3 3 4 2 3 2 2" xfId="29631"/>
    <cellStyle name="Normal 4 3 3 3 4 2 3 2 3" xfId="41231"/>
    <cellStyle name="Normal 4 3 3 3 4 2 3 3" xfId="17913"/>
    <cellStyle name="Normal 4 3 3 3 4 2 3 4" xfId="23831"/>
    <cellStyle name="Normal 4 3 3 3 4 2 3 5" xfId="35431"/>
    <cellStyle name="Normal 4 3 3 3 4 2 4" xfId="9228"/>
    <cellStyle name="Normal 4 3 3 3 4 2 4 2" xfId="26746"/>
    <cellStyle name="Normal 4 3 3 3 4 2 4 3" xfId="38346"/>
    <cellStyle name="Normal 4 3 3 3 4 2 5" xfId="15028"/>
    <cellStyle name="Normal 4 3 3 3 4 2 6" xfId="20947"/>
    <cellStyle name="Normal 4 3 3 3 4 2 7" xfId="32546"/>
    <cellStyle name="Normal 4 3 3 3 4 3" xfId="4137"/>
    <cellStyle name="Normal 4 3 3 3 4 3 2" xfId="7022"/>
    <cellStyle name="Normal 4 3 3 3 4 3 2 2" xfId="12822"/>
    <cellStyle name="Normal 4 3 3 3 4 3 2 2 2" xfId="30340"/>
    <cellStyle name="Normal 4 3 3 3 4 3 2 2 3" xfId="41940"/>
    <cellStyle name="Normal 4 3 3 3 4 3 2 3" xfId="18622"/>
    <cellStyle name="Normal 4 3 3 3 4 3 2 4" xfId="24540"/>
    <cellStyle name="Normal 4 3 3 3 4 3 2 5" xfId="36140"/>
    <cellStyle name="Normal 4 3 3 3 4 3 3" xfId="9937"/>
    <cellStyle name="Normal 4 3 3 3 4 3 3 2" xfId="27455"/>
    <cellStyle name="Normal 4 3 3 3 4 3 3 3" xfId="39055"/>
    <cellStyle name="Normal 4 3 3 3 4 3 4" xfId="15737"/>
    <cellStyle name="Normal 4 3 3 3 4 3 5" xfId="21655"/>
    <cellStyle name="Normal 4 3 3 3 4 3 6" xfId="33255"/>
    <cellStyle name="Normal 4 3 3 3 4 4" xfId="5699"/>
    <cellStyle name="Normal 4 3 3 3 4 4 2" xfId="11499"/>
    <cellStyle name="Normal 4 3 3 3 4 4 2 2" xfId="29017"/>
    <cellStyle name="Normal 4 3 3 3 4 4 2 3" xfId="40617"/>
    <cellStyle name="Normal 4 3 3 3 4 4 3" xfId="17299"/>
    <cellStyle name="Normal 4 3 3 3 4 4 4" xfId="23217"/>
    <cellStyle name="Normal 4 3 3 3 4 4 5" xfId="34817"/>
    <cellStyle name="Normal 4 3 3 3 4 5" xfId="8614"/>
    <cellStyle name="Normal 4 3 3 3 4 5 2" xfId="26132"/>
    <cellStyle name="Normal 4 3 3 3 4 5 3" xfId="37732"/>
    <cellStyle name="Normal 4 3 3 3 4 6" xfId="14414"/>
    <cellStyle name="Normal 4 3 3 3 4 7" xfId="20333"/>
    <cellStyle name="Normal 4 3 3 3 4 8" xfId="31932"/>
    <cellStyle name="Normal 4 3 3 3 5" xfId="2833"/>
    <cellStyle name="Normal 4 3 3 3 5 2" xfId="3388"/>
    <cellStyle name="Normal 4 3 3 3 5 2 2" xfId="4752"/>
    <cellStyle name="Normal 4 3 3 3 5 2 2 2" xfId="7637"/>
    <cellStyle name="Normal 4 3 3 3 5 2 2 2 2" xfId="13437"/>
    <cellStyle name="Normal 4 3 3 3 5 2 2 2 2 2" xfId="30955"/>
    <cellStyle name="Normal 4 3 3 3 5 2 2 2 2 3" xfId="42555"/>
    <cellStyle name="Normal 4 3 3 3 5 2 2 2 3" xfId="19237"/>
    <cellStyle name="Normal 4 3 3 3 5 2 2 2 4" xfId="25155"/>
    <cellStyle name="Normal 4 3 3 3 5 2 2 2 5" xfId="36755"/>
    <cellStyle name="Normal 4 3 3 3 5 2 2 3" xfId="10552"/>
    <cellStyle name="Normal 4 3 3 3 5 2 2 3 2" xfId="28070"/>
    <cellStyle name="Normal 4 3 3 3 5 2 2 3 3" xfId="39670"/>
    <cellStyle name="Normal 4 3 3 3 5 2 2 4" xfId="16352"/>
    <cellStyle name="Normal 4 3 3 3 5 2 2 5" xfId="22270"/>
    <cellStyle name="Normal 4 3 3 3 5 2 2 6" xfId="33870"/>
    <cellStyle name="Normal 4 3 3 3 5 2 3" xfId="6314"/>
    <cellStyle name="Normal 4 3 3 3 5 2 3 2" xfId="12114"/>
    <cellStyle name="Normal 4 3 3 3 5 2 3 2 2" xfId="29632"/>
    <cellStyle name="Normal 4 3 3 3 5 2 3 2 3" xfId="41232"/>
    <cellStyle name="Normal 4 3 3 3 5 2 3 3" xfId="17914"/>
    <cellStyle name="Normal 4 3 3 3 5 2 3 4" xfId="23832"/>
    <cellStyle name="Normal 4 3 3 3 5 2 3 5" xfId="35432"/>
    <cellStyle name="Normal 4 3 3 3 5 2 4" xfId="9229"/>
    <cellStyle name="Normal 4 3 3 3 5 2 4 2" xfId="26747"/>
    <cellStyle name="Normal 4 3 3 3 5 2 4 3" xfId="38347"/>
    <cellStyle name="Normal 4 3 3 3 5 2 5" xfId="15029"/>
    <cellStyle name="Normal 4 3 3 3 5 2 6" xfId="20948"/>
    <cellStyle name="Normal 4 3 3 3 5 2 7" xfId="32547"/>
    <cellStyle name="Normal 4 3 3 3 5 3" xfId="4197"/>
    <cellStyle name="Normal 4 3 3 3 5 3 2" xfId="7082"/>
    <cellStyle name="Normal 4 3 3 3 5 3 2 2" xfId="12882"/>
    <cellStyle name="Normal 4 3 3 3 5 3 2 2 2" xfId="30400"/>
    <cellStyle name="Normal 4 3 3 3 5 3 2 2 3" xfId="42000"/>
    <cellStyle name="Normal 4 3 3 3 5 3 2 3" xfId="18682"/>
    <cellStyle name="Normal 4 3 3 3 5 3 2 4" xfId="24600"/>
    <cellStyle name="Normal 4 3 3 3 5 3 2 5" xfId="36200"/>
    <cellStyle name="Normal 4 3 3 3 5 3 3" xfId="9997"/>
    <cellStyle name="Normal 4 3 3 3 5 3 3 2" xfId="27515"/>
    <cellStyle name="Normal 4 3 3 3 5 3 3 3" xfId="39115"/>
    <cellStyle name="Normal 4 3 3 3 5 3 4" xfId="15797"/>
    <cellStyle name="Normal 4 3 3 3 5 3 5" xfId="21715"/>
    <cellStyle name="Normal 4 3 3 3 5 3 6" xfId="33315"/>
    <cellStyle name="Normal 4 3 3 3 5 4" xfId="5759"/>
    <cellStyle name="Normal 4 3 3 3 5 4 2" xfId="11559"/>
    <cellStyle name="Normal 4 3 3 3 5 4 2 2" xfId="29077"/>
    <cellStyle name="Normal 4 3 3 3 5 4 2 3" xfId="40677"/>
    <cellStyle name="Normal 4 3 3 3 5 4 3" xfId="17359"/>
    <cellStyle name="Normal 4 3 3 3 5 4 4" xfId="23277"/>
    <cellStyle name="Normal 4 3 3 3 5 4 5" xfId="34877"/>
    <cellStyle name="Normal 4 3 3 3 5 5" xfId="8674"/>
    <cellStyle name="Normal 4 3 3 3 5 5 2" xfId="26192"/>
    <cellStyle name="Normal 4 3 3 3 5 5 3" xfId="37792"/>
    <cellStyle name="Normal 4 3 3 3 5 6" xfId="14474"/>
    <cellStyle name="Normal 4 3 3 3 5 7" xfId="20393"/>
    <cellStyle name="Normal 4 3 3 3 5 8" xfId="31992"/>
    <cellStyle name="Normal 4 3 3 3 6" xfId="2893"/>
    <cellStyle name="Normal 4 3 3 3 6 2" xfId="3389"/>
    <cellStyle name="Normal 4 3 3 3 6 2 2" xfId="4753"/>
    <cellStyle name="Normal 4 3 3 3 6 2 2 2" xfId="7638"/>
    <cellStyle name="Normal 4 3 3 3 6 2 2 2 2" xfId="13438"/>
    <cellStyle name="Normal 4 3 3 3 6 2 2 2 2 2" xfId="30956"/>
    <cellStyle name="Normal 4 3 3 3 6 2 2 2 2 3" xfId="42556"/>
    <cellStyle name="Normal 4 3 3 3 6 2 2 2 3" xfId="19238"/>
    <cellStyle name="Normal 4 3 3 3 6 2 2 2 4" xfId="25156"/>
    <cellStyle name="Normal 4 3 3 3 6 2 2 2 5" xfId="36756"/>
    <cellStyle name="Normal 4 3 3 3 6 2 2 3" xfId="10553"/>
    <cellStyle name="Normal 4 3 3 3 6 2 2 3 2" xfId="28071"/>
    <cellStyle name="Normal 4 3 3 3 6 2 2 3 3" xfId="39671"/>
    <cellStyle name="Normal 4 3 3 3 6 2 2 4" xfId="16353"/>
    <cellStyle name="Normal 4 3 3 3 6 2 2 5" xfId="22271"/>
    <cellStyle name="Normal 4 3 3 3 6 2 2 6" xfId="33871"/>
    <cellStyle name="Normal 4 3 3 3 6 2 3" xfId="6315"/>
    <cellStyle name="Normal 4 3 3 3 6 2 3 2" xfId="12115"/>
    <cellStyle name="Normal 4 3 3 3 6 2 3 2 2" xfId="29633"/>
    <cellStyle name="Normal 4 3 3 3 6 2 3 2 3" xfId="41233"/>
    <cellStyle name="Normal 4 3 3 3 6 2 3 3" xfId="17915"/>
    <cellStyle name="Normal 4 3 3 3 6 2 3 4" xfId="23833"/>
    <cellStyle name="Normal 4 3 3 3 6 2 3 5" xfId="35433"/>
    <cellStyle name="Normal 4 3 3 3 6 2 4" xfId="9230"/>
    <cellStyle name="Normal 4 3 3 3 6 2 4 2" xfId="26748"/>
    <cellStyle name="Normal 4 3 3 3 6 2 4 3" xfId="38348"/>
    <cellStyle name="Normal 4 3 3 3 6 2 5" xfId="15030"/>
    <cellStyle name="Normal 4 3 3 3 6 2 6" xfId="20949"/>
    <cellStyle name="Normal 4 3 3 3 6 2 7" xfId="32548"/>
    <cellStyle name="Normal 4 3 3 3 6 3" xfId="4257"/>
    <cellStyle name="Normal 4 3 3 3 6 3 2" xfId="7142"/>
    <cellStyle name="Normal 4 3 3 3 6 3 2 2" xfId="12942"/>
    <cellStyle name="Normal 4 3 3 3 6 3 2 2 2" xfId="30460"/>
    <cellStyle name="Normal 4 3 3 3 6 3 2 2 3" xfId="42060"/>
    <cellStyle name="Normal 4 3 3 3 6 3 2 3" xfId="18742"/>
    <cellStyle name="Normal 4 3 3 3 6 3 2 4" xfId="24660"/>
    <cellStyle name="Normal 4 3 3 3 6 3 2 5" xfId="36260"/>
    <cellStyle name="Normal 4 3 3 3 6 3 3" xfId="10057"/>
    <cellStyle name="Normal 4 3 3 3 6 3 3 2" xfId="27575"/>
    <cellStyle name="Normal 4 3 3 3 6 3 3 3" xfId="39175"/>
    <cellStyle name="Normal 4 3 3 3 6 3 4" xfId="15857"/>
    <cellStyle name="Normal 4 3 3 3 6 3 5" xfId="21775"/>
    <cellStyle name="Normal 4 3 3 3 6 3 6" xfId="33375"/>
    <cellStyle name="Normal 4 3 3 3 6 4" xfId="5819"/>
    <cellStyle name="Normal 4 3 3 3 6 4 2" xfId="11619"/>
    <cellStyle name="Normal 4 3 3 3 6 4 2 2" xfId="29137"/>
    <cellStyle name="Normal 4 3 3 3 6 4 2 3" xfId="40737"/>
    <cellStyle name="Normal 4 3 3 3 6 4 3" xfId="17419"/>
    <cellStyle name="Normal 4 3 3 3 6 4 4" xfId="23337"/>
    <cellStyle name="Normal 4 3 3 3 6 4 5" xfId="34937"/>
    <cellStyle name="Normal 4 3 3 3 6 5" xfId="8734"/>
    <cellStyle name="Normal 4 3 3 3 6 5 2" xfId="26252"/>
    <cellStyle name="Normal 4 3 3 3 6 5 3" xfId="37852"/>
    <cellStyle name="Normal 4 3 3 3 6 6" xfId="14534"/>
    <cellStyle name="Normal 4 3 3 3 6 7" xfId="20453"/>
    <cellStyle name="Normal 4 3 3 3 6 8" xfId="32052"/>
    <cellStyle name="Normal 4 3 3 3 7" xfId="2953"/>
    <cellStyle name="Normal 4 3 3 3 7 2" xfId="3390"/>
    <cellStyle name="Normal 4 3 3 3 7 2 2" xfId="4754"/>
    <cellStyle name="Normal 4 3 3 3 7 2 2 2" xfId="7639"/>
    <cellStyle name="Normal 4 3 3 3 7 2 2 2 2" xfId="13439"/>
    <cellStyle name="Normal 4 3 3 3 7 2 2 2 2 2" xfId="30957"/>
    <cellStyle name="Normal 4 3 3 3 7 2 2 2 2 3" xfId="42557"/>
    <cellStyle name="Normal 4 3 3 3 7 2 2 2 3" xfId="19239"/>
    <cellStyle name="Normal 4 3 3 3 7 2 2 2 4" xfId="25157"/>
    <cellStyle name="Normal 4 3 3 3 7 2 2 2 5" xfId="36757"/>
    <cellStyle name="Normal 4 3 3 3 7 2 2 3" xfId="10554"/>
    <cellStyle name="Normal 4 3 3 3 7 2 2 3 2" xfId="28072"/>
    <cellStyle name="Normal 4 3 3 3 7 2 2 3 3" xfId="39672"/>
    <cellStyle name="Normal 4 3 3 3 7 2 2 4" xfId="16354"/>
    <cellStyle name="Normal 4 3 3 3 7 2 2 5" xfId="22272"/>
    <cellStyle name="Normal 4 3 3 3 7 2 2 6" xfId="33872"/>
    <cellStyle name="Normal 4 3 3 3 7 2 3" xfId="6316"/>
    <cellStyle name="Normal 4 3 3 3 7 2 3 2" xfId="12116"/>
    <cellStyle name="Normal 4 3 3 3 7 2 3 2 2" xfId="29634"/>
    <cellStyle name="Normal 4 3 3 3 7 2 3 2 3" xfId="41234"/>
    <cellStyle name="Normal 4 3 3 3 7 2 3 3" xfId="17916"/>
    <cellStyle name="Normal 4 3 3 3 7 2 3 4" xfId="23834"/>
    <cellStyle name="Normal 4 3 3 3 7 2 3 5" xfId="35434"/>
    <cellStyle name="Normal 4 3 3 3 7 2 4" xfId="9231"/>
    <cellStyle name="Normal 4 3 3 3 7 2 4 2" xfId="26749"/>
    <cellStyle name="Normal 4 3 3 3 7 2 4 3" xfId="38349"/>
    <cellStyle name="Normal 4 3 3 3 7 2 5" xfId="15031"/>
    <cellStyle name="Normal 4 3 3 3 7 2 6" xfId="20950"/>
    <cellStyle name="Normal 4 3 3 3 7 2 7" xfId="32549"/>
    <cellStyle name="Normal 4 3 3 3 7 3" xfId="4317"/>
    <cellStyle name="Normal 4 3 3 3 7 3 2" xfId="7202"/>
    <cellStyle name="Normal 4 3 3 3 7 3 2 2" xfId="13002"/>
    <cellStyle name="Normal 4 3 3 3 7 3 2 2 2" xfId="30520"/>
    <cellStyle name="Normal 4 3 3 3 7 3 2 2 3" xfId="42120"/>
    <cellStyle name="Normal 4 3 3 3 7 3 2 3" xfId="18802"/>
    <cellStyle name="Normal 4 3 3 3 7 3 2 4" xfId="24720"/>
    <cellStyle name="Normal 4 3 3 3 7 3 2 5" xfId="36320"/>
    <cellStyle name="Normal 4 3 3 3 7 3 3" xfId="10117"/>
    <cellStyle name="Normal 4 3 3 3 7 3 3 2" xfId="27635"/>
    <cellStyle name="Normal 4 3 3 3 7 3 3 3" xfId="39235"/>
    <cellStyle name="Normal 4 3 3 3 7 3 4" xfId="15917"/>
    <cellStyle name="Normal 4 3 3 3 7 3 5" xfId="21835"/>
    <cellStyle name="Normal 4 3 3 3 7 3 6" xfId="33435"/>
    <cellStyle name="Normal 4 3 3 3 7 4" xfId="5879"/>
    <cellStyle name="Normal 4 3 3 3 7 4 2" xfId="11679"/>
    <cellStyle name="Normal 4 3 3 3 7 4 2 2" xfId="29197"/>
    <cellStyle name="Normal 4 3 3 3 7 4 2 3" xfId="40797"/>
    <cellStyle name="Normal 4 3 3 3 7 4 3" xfId="17479"/>
    <cellStyle name="Normal 4 3 3 3 7 4 4" xfId="23397"/>
    <cellStyle name="Normal 4 3 3 3 7 4 5" xfId="34997"/>
    <cellStyle name="Normal 4 3 3 3 7 5" xfId="8794"/>
    <cellStyle name="Normal 4 3 3 3 7 5 2" xfId="26312"/>
    <cellStyle name="Normal 4 3 3 3 7 5 3" xfId="37912"/>
    <cellStyle name="Normal 4 3 3 3 7 6" xfId="14594"/>
    <cellStyle name="Normal 4 3 3 3 7 7" xfId="20513"/>
    <cellStyle name="Normal 4 3 3 3 7 8" xfId="32112"/>
    <cellStyle name="Normal 4 3 3 3 8" xfId="3073"/>
    <cellStyle name="Normal 4 3 3 3 8 2" xfId="3391"/>
    <cellStyle name="Normal 4 3 3 3 8 2 2" xfId="4755"/>
    <cellStyle name="Normal 4 3 3 3 8 2 2 2" xfId="7640"/>
    <cellStyle name="Normal 4 3 3 3 8 2 2 2 2" xfId="13440"/>
    <cellStyle name="Normal 4 3 3 3 8 2 2 2 2 2" xfId="30958"/>
    <cellStyle name="Normal 4 3 3 3 8 2 2 2 2 3" xfId="42558"/>
    <cellStyle name="Normal 4 3 3 3 8 2 2 2 3" xfId="19240"/>
    <cellStyle name="Normal 4 3 3 3 8 2 2 2 4" xfId="25158"/>
    <cellStyle name="Normal 4 3 3 3 8 2 2 2 5" xfId="36758"/>
    <cellStyle name="Normal 4 3 3 3 8 2 2 3" xfId="10555"/>
    <cellStyle name="Normal 4 3 3 3 8 2 2 3 2" xfId="28073"/>
    <cellStyle name="Normal 4 3 3 3 8 2 2 3 3" xfId="39673"/>
    <cellStyle name="Normal 4 3 3 3 8 2 2 4" xfId="16355"/>
    <cellStyle name="Normal 4 3 3 3 8 2 2 5" xfId="22273"/>
    <cellStyle name="Normal 4 3 3 3 8 2 2 6" xfId="33873"/>
    <cellStyle name="Normal 4 3 3 3 8 2 3" xfId="6317"/>
    <cellStyle name="Normal 4 3 3 3 8 2 3 2" xfId="12117"/>
    <cellStyle name="Normal 4 3 3 3 8 2 3 2 2" xfId="29635"/>
    <cellStyle name="Normal 4 3 3 3 8 2 3 2 3" xfId="41235"/>
    <cellStyle name="Normal 4 3 3 3 8 2 3 3" xfId="17917"/>
    <cellStyle name="Normal 4 3 3 3 8 2 3 4" xfId="23835"/>
    <cellStyle name="Normal 4 3 3 3 8 2 3 5" xfId="35435"/>
    <cellStyle name="Normal 4 3 3 3 8 2 4" xfId="9232"/>
    <cellStyle name="Normal 4 3 3 3 8 2 4 2" xfId="26750"/>
    <cellStyle name="Normal 4 3 3 3 8 2 4 3" xfId="38350"/>
    <cellStyle name="Normal 4 3 3 3 8 2 5" xfId="15032"/>
    <cellStyle name="Normal 4 3 3 3 8 2 6" xfId="20951"/>
    <cellStyle name="Normal 4 3 3 3 8 2 7" xfId="32550"/>
    <cellStyle name="Normal 4 3 3 3 8 3" xfId="4437"/>
    <cellStyle name="Normal 4 3 3 3 8 3 2" xfId="7322"/>
    <cellStyle name="Normal 4 3 3 3 8 3 2 2" xfId="13122"/>
    <cellStyle name="Normal 4 3 3 3 8 3 2 2 2" xfId="30640"/>
    <cellStyle name="Normal 4 3 3 3 8 3 2 2 3" xfId="42240"/>
    <cellStyle name="Normal 4 3 3 3 8 3 2 3" xfId="18922"/>
    <cellStyle name="Normal 4 3 3 3 8 3 2 4" xfId="24840"/>
    <cellStyle name="Normal 4 3 3 3 8 3 2 5" xfId="36440"/>
    <cellStyle name="Normal 4 3 3 3 8 3 3" xfId="10237"/>
    <cellStyle name="Normal 4 3 3 3 8 3 3 2" xfId="27755"/>
    <cellStyle name="Normal 4 3 3 3 8 3 3 3" xfId="39355"/>
    <cellStyle name="Normal 4 3 3 3 8 3 4" xfId="16037"/>
    <cellStyle name="Normal 4 3 3 3 8 3 5" xfId="21955"/>
    <cellStyle name="Normal 4 3 3 3 8 3 6" xfId="33555"/>
    <cellStyle name="Normal 4 3 3 3 8 4" xfId="5999"/>
    <cellStyle name="Normal 4 3 3 3 8 4 2" xfId="11799"/>
    <cellStyle name="Normal 4 3 3 3 8 4 2 2" xfId="29317"/>
    <cellStyle name="Normal 4 3 3 3 8 4 2 3" xfId="40917"/>
    <cellStyle name="Normal 4 3 3 3 8 4 3" xfId="17599"/>
    <cellStyle name="Normal 4 3 3 3 8 4 4" xfId="23517"/>
    <cellStyle name="Normal 4 3 3 3 8 4 5" xfId="35117"/>
    <cellStyle name="Normal 4 3 3 3 8 5" xfId="8914"/>
    <cellStyle name="Normal 4 3 3 3 8 5 2" xfId="26432"/>
    <cellStyle name="Normal 4 3 3 3 8 5 3" xfId="38032"/>
    <cellStyle name="Normal 4 3 3 3 8 6" xfId="14714"/>
    <cellStyle name="Normal 4 3 3 3 8 7" xfId="20633"/>
    <cellStyle name="Normal 4 3 3 3 8 8" xfId="32232"/>
    <cellStyle name="Normal 4 3 3 3 9" xfId="3133"/>
    <cellStyle name="Normal 4 3 3 3 9 2" xfId="3392"/>
    <cellStyle name="Normal 4 3 3 3 9 2 2" xfId="4756"/>
    <cellStyle name="Normal 4 3 3 3 9 2 2 2" xfId="7641"/>
    <cellStyle name="Normal 4 3 3 3 9 2 2 2 2" xfId="13441"/>
    <cellStyle name="Normal 4 3 3 3 9 2 2 2 2 2" xfId="30959"/>
    <cellStyle name="Normal 4 3 3 3 9 2 2 2 2 3" xfId="42559"/>
    <cellStyle name="Normal 4 3 3 3 9 2 2 2 3" xfId="19241"/>
    <cellStyle name="Normal 4 3 3 3 9 2 2 2 4" xfId="25159"/>
    <cellStyle name="Normal 4 3 3 3 9 2 2 2 5" xfId="36759"/>
    <cellStyle name="Normal 4 3 3 3 9 2 2 3" xfId="10556"/>
    <cellStyle name="Normal 4 3 3 3 9 2 2 3 2" xfId="28074"/>
    <cellStyle name="Normal 4 3 3 3 9 2 2 3 3" xfId="39674"/>
    <cellStyle name="Normal 4 3 3 3 9 2 2 4" xfId="16356"/>
    <cellStyle name="Normal 4 3 3 3 9 2 2 5" xfId="22274"/>
    <cellStyle name="Normal 4 3 3 3 9 2 2 6" xfId="33874"/>
    <cellStyle name="Normal 4 3 3 3 9 2 3" xfId="6318"/>
    <cellStyle name="Normal 4 3 3 3 9 2 3 2" xfId="12118"/>
    <cellStyle name="Normal 4 3 3 3 9 2 3 2 2" xfId="29636"/>
    <cellStyle name="Normal 4 3 3 3 9 2 3 2 3" xfId="41236"/>
    <cellStyle name="Normal 4 3 3 3 9 2 3 3" xfId="17918"/>
    <cellStyle name="Normal 4 3 3 3 9 2 3 4" xfId="23836"/>
    <cellStyle name="Normal 4 3 3 3 9 2 3 5" xfId="35436"/>
    <cellStyle name="Normal 4 3 3 3 9 2 4" xfId="9233"/>
    <cellStyle name="Normal 4 3 3 3 9 2 4 2" xfId="26751"/>
    <cellStyle name="Normal 4 3 3 3 9 2 4 3" xfId="38351"/>
    <cellStyle name="Normal 4 3 3 3 9 2 5" xfId="15033"/>
    <cellStyle name="Normal 4 3 3 3 9 2 6" xfId="20952"/>
    <cellStyle name="Normal 4 3 3 3 9 2 7" xfId="32551"/>
    <cellStyle name="Normal 4 3 3 3 9 3" xfId="4497"/>
    <cellStyle name="Normal 4 3 3 3 9 3 2" xfId="7382"/>
    <cellStyle name="Normal 4 3 3 3 9 3 2 2" xfId="13182"/>
    <cellStyle name="Normal 4 3 3 3 9 3 2 2 2" xfId="30700"/>
    <cellStyle name="Normal 4 3 3 3 9 3 2 2 3" xfId="42300"/>
    <cellStyle name="Normal 4 3 3 3 9 3 2 3" xfId="18982"/>
    <cellStyle name="Normal 4 3 3 3 9 3 2 4" xfId="24900"/>
    <cellStyle name="Normal 4 3 3 3 9 3 2 5" xfId="36500"/>
    <cellStyle name="Normal 4 3 3 3 9 3 3" xfId="10297"/>
    <cellStyle name="Normal 4 3 3 3 9 3 3 2" xfId="27815"/>
    <cellStyle name="Normal 4 3 3 3 9 3 3 3" xfId="39415"/>
    <cellStyle name="Normal 4 3 3 3 9 3 4" xfId="16097"/>
    <cellStyle name="Normal 4 3 3 3 9 3 5" xfId="22015"/>
    <cellStyle name="Normal 4 3 3 3 9 3 6" xfId="33615"/>
    <cellStyle name="Normal 4 3 3 3 9 4" xfId="6059"/>
    <cellStyle name="Normal 4 3 3 3 9 4 2" xfId="11859"/>
    <cellStyle name="Normal 4 3 3 3 9 4 2 2" xfId="29377"/>
    <cellStyle name="Normal 4 3 3 3 9 4 2 3" xfId="40977"/>
    <cellStyle name="Normal 4 3 3 3 9 4 3" xfId="17659"/>
    <cellStyle name="Normal 4 3 3 3 9 4 4" xfId="23577"/>
    <cellStyle name="Normal 4 3 3 3 9 4 5" xfId="35177"/>
    <cellStyle name="Normal 4 3 3 3 9 5" xfId="8974"/>
    <cellStyle name="Normal 4 3 3 3 9 5 2" xfId="26492"/>
    <cellStyle name="Normal 4 3 3 3 9 5 3" xfId="38092"/>
    <cellStyle name="Normal 4 3 3 3 9 6" xfId="14774"/>
    <cellStyle name="Normal 4 3 3 3 9 7" xfId="20693"/>
    <cellStyle name="Normal 4 3 3 3 9 8" xfId="32292"/>
    <cellStyle name="Normal 4 3 3 4" xfId="2567"/>
    <cellStyle name="Normal 4 3 3 4 2" xfId="3393"/>
    <cellStyle name="Normal 4 3 3 4 2 2" xfId="4757"/>
    <cellStyle name="Normal 4 3 3 4 2 2 2" xfId="7642"/>
    <cellStyle name="Normal 4 3 3 4 2 2 2 2" xfId="13442"/>
    <cellStyle name="Normal 4 3 3 4 2 2 2 2 2" xfId="30960"/>
    <cellStyle name="Normal 4 3 3 4 2 2 2 2 3" xfId="42560"/>
    <cellStyle name="Normal 4 3 3 4 2 2 2 3" xfId="19242"/>
    <cellStyle name="Normal 4 3 3 4 2 2 2 4" xfId="25160"/>
    <cellStyle name="Normal 4 3 3 4 2 2 2 5" xfId="36760"/>
    <cellStyle name="Normal 4 3 3 4 2 2 3" xfId="10557"/>
    <cellStyle name="Normal 4 3 3 4 2 2 3 2" xfId="28075"/>
    <cellStyle name="Normal 4 3 3 4 2 2 3 3" xfId="39675"/>
    <cellStyle name="Normal 4 3 3 4 2 2 4" xfId="16357"/>
    <cellStyle name="Normal 4 3 3 4 2 2 5" xfId="22275"/>
    <cellStyle name="Normal 4 3 3 4 2 2 6" xfId="33875"/>
    <cellStyle name="Normal 4 3 3 4 2 3" xfId="6319"/>
    <cellStyle name="Normal 4 3 3 4 2 3 2" xfId="12119"/>
    <cellStyle name="Normal 4 3 3 4 2 3 2 2" xfId="29637"/>
    <cellStyle name="Normal 4 3 3 4 2 3 2 3" xfId="41237"/>
    <cellStyle name="Normal 4 3 3 4 2 3 3" xfId="17919"/>
    <cellStyle name="Normal 4 3 3 4 2 3 4" xfId="23837"/>
    <cellStyle name="Normal 4 3 3 4 2 3 5" xfId="35437"/>
    <cellStyle name="Normal 4 3 3 4 2 4" xfId="9234"/>
    <cellStyle name="Normal 4 3 3 4 2 4 2" xfId="26752"/>
    <cellStyle name="Normal 4 3 3 4 2 4 3" xfId="38352"/>
    <cellStyle name="Normal 4 3 3 4 2 5" xfId="15034"/>
    <cellStyle name="Normal 4 3 3 4 2 6" xfId="20953"/>
    <cellStyle name="Normal 4 3 3 4 2 7" xfId="32552"/>
    <cellStyle name="Normal 4 3 3 4 3" xfId="3930"/>
    <cellStyle name="Normal 4 3 3 4 3 2" xfId="6815"/>
    <cellStyle name="Normal 4 3 3 4 3 2 2" xfId="12615"/>
    <cellStyle name="Normal 4 3 3 4 3 2 2 2" xfId="30133"/>
    <cellStyle name="Normal 4 3 3 4 3 2 2 3" xfId="41733"/>
    <cellStyle name="Normal 4 3 3 4 3 2 3" xfId="18415"/>
    <cellStyle name="Normal 4 3 3 4 3 2 4" xfId="24333"/>
    <cellStyle name="Normal 4 3 3 4 3 2 5" xfId="35933"/>
    <cellStyle name="Normal 4 3 3 4 3 3" xfId="9730"/>
    <cellStyle name="Normal 4 3 3 4 3 3 2" xfId="27248"/>
    <cellStyle name="Normal 4 3 3 4 3 3 3" xfId="38848"/>
    <cellStyle name="Normal 4 3 3 4 3 4" xfId="15530"/>
    <cellStyle name="Normal 4 3 3 4 3 5" xfId="21448"/>
    <cellStyle name="Normal 4 3 3 4 3 6" xfId="33048"/>
    <cellStyle name="Normal 4 3 3 4 4" xfId="5492"/>
    <cellStyle name="Normal 4 3 3 4 4 2" xfId="11292"/>
    <cellStyle name="Normal 4 3 3 4 4 2 2" xfId="28810"/>
    <cellStyle name="Normal 4 3 3 4 4 2 3" xfId="40410"/>
    <cellStyle name="Normal 4 3 3 4 4 3" xfId="17092"/>
    <cellStyle name="Normal 4 3 3 4 4 4" xfId="23010"/>
    <cellStyle name="Normal 4 3 3 4 4 5" xfId="34610"/>
    <cellStyle name="Normal 4 3 3 4 5" xfId="8407"/>
    <cellStyle name="Normal 4 3 3 4 5 2" xfId="25925"/>
    <cellStyle name="Normal 4 3 3 4 5 3" xfId="37525"/>
    <cellStyle name="Normal 4 3 3 4 6" xfId="14248"/>
    <cellStyle name="Normal 4 3 3 4 7" xfId="20156"/>
    <cellStyle name="Normal 4 3 3 4 8" xfId="31725"/>
    <cellStyle name="Normal 4 3 3 5" xfId="2627"/>
    <cellStyle name="Normal 4 3 3 5 2" xfId="3394"/>
    <cellStyle name="Normal 4 3 3 5 2 2" xfId="4758"/>
    <cellStyle name="Normal 4 3 3 5 2 2 2" xfId="7643"/>
    <cellStyle name="Normal 4 3 3 5 2 2 2 2" xfId="13443"/>
    <cellStyle name="Normal 4 3 3 5 2 2 2 2 2" xfId="30961"/>
    <cellStyle name="Normal 4 3 3 5 2 2 2 2 3" xfId="42561"/>
    <cellStyle name="Normal 4 3 3 5 2 2 2 3" xfId="19243"/>
    <cellStyle name="Normal 4 3 3 5 2 2 2 4" xfId="25161"/>
    <cellStyle name="Normal 4 3 3 5 2 2 2 5" xfId="36761"/>
    <cellStyle name="Normal 4 3 3 5 2 2 3" xfId="10558"/>
    <cellStyle name="Normal 4 3 3 5 2 2 3 2" xfId="28076"/>
    <cellStyle name="Normal 4 3 3 5 2 2 3 3" xfId="39676"/>
    <cellStyle name="Normal 4 3 3 5 2 2 4" xfId="16358"/>
    <cellStyle name="Normal 4 3 3 5 2 2 5" xfId="22276"/>
    <cellStyle name="Normal 4 3 3 5 2 2 6" xfId="33876"/>
    <cellStyle name="Normal 4 3 3 5 2 3" xfId="6320"/>
    <cellStyle name="Normal 4 3 3 5 2 3 2" xfId="12120"/>
    <cellStyle name="Normal 4 3 3 5 2 3 2 2" xfId="29638"/>
    <cellStyle name="Normal 4 3 3 5 2 3 2 3" xfId="41238"/>
    <cellStyle name="Normal 4 3 3 5 2 3 3" xfId="17920"/>
    <cellStyle name="Normal 4 3 3 5 2 3 4" xfId="23838"/>
    <cellStyle name="Normal 4 3 3 5 2 3 5" xfId="35438"/>
    <cellStyle name="Normal 4 3 3 5 2 4" xfId="9235"/>
    <cellStyle name="Normal 4 3 3 5 2 4 2" xfId="26753"/>
    <cellStyle name="Normal 4 3 3 5 2 4 3" xfId="38353"/>
    <cellStyle name="Normal 4 3 3 5 2 5" xfId="15035"/>
    <cellStyle name="Normal 4 3 3 5 2 6" xfId="20954"/>
    <cellStyle name="Normal 4 3 3 5 2 7" xfId="32553"/>
    <cellStyle name="Normal 4 3 3 5 3" xfId="3991"/>
    <cellStyle name="Normal 4 3 3 5 3 2" xfId="6876"/>
    <cellStyle name="Normal 4 3 3 5 3 2 2" xfId="12676"/>
    <cellStyle name="Normal 4 3 3 5 3 2 2 2" xfId="30194"/>
    <cellStyle name="Normal 4 3 3 5 3 2 2 3" xfId="41794"/>
    <cellStyle name="Normal 4 3 3 5 3 2 3" xfId="18476"/>
    <cellStyle name="Normal 4 3 3 5 3 2 4" xfId="24394"/>
    <cellStyle name="Normal 4 3 3 5 3 2 5" xfId="35994"/>
    <cellStyle name="Normal 4 3 3 5 3 3" xfId="9791"/>
    <cellStyle name="Normal 4 3 3 5 3 3 2" xfId="27309"/>
    <cellStyle name="Normal 4 3 3 5 3 3 3" xfId="38909"/>
    <cellStyle name="Normal 4 3 3 5 3 4" xfId="15591"/>
    <cellStyle name="Normal 4 3 3 5 3 5" xfId="21509"/>
    <cellStyle name="Normal 4 3 3 5 3 6" xfId="33109"/>
    <cellStyle name="Normal 4 3 3 5 4" xfId="5553"/>
    <cellStyle name="Normal 4 3 3 5 4 2" xfId="11353"/>
    <cellStyle name="Normal 4 3 3 5 4 2 2" xfId="28871"/>
    <cellStyle name="Normal 4 3 3 5 4 2 3" xfId="40471"/>
    <cellStyle name="Normal 4 3 3 5 4 3" xfId="17153"/>
    <cellStyle name="Normal 4 3 3 5 4 4" xfId="23071"/>
    <cellStyle name="Normal 4 3 3 5 4 5" xfId="34671"/>
    <cellStyle name="Normal 4 3 3 5 5" xfId="8468"/>
    <cellStyle name="Normal 4 3 3 5 5 2" xfId="25986"/>
    <cellStyle name="Normal 4 3 3 5 5 3" xfId="37586"/>
    <cellStyle name="Normal 4 3 3 5 6" xfId="14268"/>
    <cellStyle name="Normal 4 3 3 5 7" xfId="20187"/>
    <cellStyle name="Normal 4 3 3 5 8" xfId="31786"/>
    <cellStyle name="Normal 4 3 3 6" xfId="2687"/>
    <cellStyle name="Normal 4 3 3 6 2" xfId="3395"/>
    <cellStyle name="Normal 4 3 3 6 2 2" xfId="4759"/>
    <cellStyle name="Normal 4 3 3 6 2 2 2" xfId="7644"/>
    <cellStyle name="Normal 4 3 3 6 2 2 2 2" xfId="13444"/>
    <cellStyle name="Normal 4 3 3 6 2 2 2 2 2" xfId="30962"/>
    <cellStyle name="Normal 4 3 3 6 2 2 2 2 3" xfId="42562"/>
    <cellStyle name="Normal 4 3 3 6 2 2 2 3" xfId="19244"/>
    <cellStyle name="Normal 4 3 3 6 2 2 2 4" xfId="25162"/>
    <cellStyle name="Normal 4 3 3 6 2 2 2 5" xfId="36762"/>
    <cellStyle name="Normal 4 3 3 6 2 2 3" xfId="10559"/>
    <cellStyle name="Normal 4 3 3 6 2 2 3 2" xfId="28077"/>
    <cellStyle name="Normal 4 3 3 6 2 2 3 3" xfId="39677"/>
    <cellStyle name="Normal 4 3 3 6 2 2 4" xfId="16359"/>
    <cellStyle name="Normal 4 3 3 6 2 2 5" xfId="22277"/>
    <cellStyle name="Normal 4 3 3 6 2 2 6" xfId="33877"/>
    <cellStyle name="Normal 4 3 3 6 2 3" xfId="6321"/>
    <cellStyle name="Normal 4 3 3 6 2 3 2" xfId="12121"/>
    <cellStyle name="Normal 4 3 3 6 2 3 2 2" xfId="29639"/>
    <cellStyle name="Normal 4 3 3 6 2 3 2 3" xfId="41239"/>
    <cellStyle name="Normal 4 3 3 6 2 3 3" xfId="17921"/>
    <cellStyle name="Normal 4 3 3 6 2 3 4" xfId="23839"/>
    <cellStyle name="Normal 4 3 3 6 2 3 5" xfId="35439"/>
    <cellStyle name="Normal 4 3 3 6 2 4" xfId="9236"/>
    <cellStyle name="Normal 4 3 3 6 2 4 2" xfId="26754"/>
    <cellStyle name="Normal 4 3 3 6 2 4 3" xfId="38354"/>
    <cellStyle name="Normal 4 3 3 6 2 5" xfId="15036"/>
    <cellStyle name="Normal 4 3 3 6 2 6" xfId="20955"/>
    <cellStyle name="Normal 4 3 3 6 2 7" xfId="32554"/>
    <cellStyle name="Normal 4 3 3 6 3" xfId="4051"/>
    <cellStyle name="Normal 4 3 3 6 3 2" xfId="6936"/>
    <cellStyle name="Normal 4 3 3 6 3 2 2" xfId="12736"/>
    <cellStyle name="Normal 4 3 3 6 3 2 2 2" xfId="30254"/>
    <cellStyle name="Normal 4 3 3 6 3 2 2 3" xfId="41854"/>
    <cellStyle name="Normal 4 3 3 6 3 2 3" xfId="18536"/>
    <cellStyle name="Normal 4 3 3 6 3 2 4" xfId="24454"/>
    <cellStyle name="Normal 4 3 3 6 3 2 5" xfId="36054"/>
    <cellStyle name="Normal 4 3 3 6 3 3" xfId="9851"/>
    <cellStyle name="Normal 4 3 3 6 3 3 2" xfId="27369"/>
    <cellStyle name="Normal 4 3 3 6 3 3 3" xfId="38969"/>
    <cellStyle name="Normal 4 3 3 6 3 4" xfId="15651"/>
    <cellStyle name="Normal 4 3 3 6 3 5" xfId="21569"/>
    <cellStyle name="Normal 4 3 3 6 3 6" xfId="33169"/>
    <cellStyle name="Normal 4 3 3 6 4" xfId="5613"/>
    <cellStyle name="Normal 4 3 3 6 4 2" xfId="11413"/>
    <cellStyle name="Normal 4 3 3 6 4 2 2" xfId="28931"/>
    <cellStyle name="Normal 4 3 3 6 4 2 3" xfId="40531"/>
    <cellStyle name="Normal 4 3 3 6 4 3" xfId="17213"/>
    <cellStyle name="Normal 4 3 3 6 4 4" xfId="23131"/>
    <cellStyle name="Normal 4 3 3 6 4 5" xfId="34731"/>
    <cellStyle name="Normal 4 3 3 6 5" xfId="8528"/>
    <cellStyle name="Normal 4 3 3 6 5 2" xfId="26046"/>
    <cellStyle name="Normal 4 3 3 6 5 3" xfId="37646"/>
    <cellStyle name="Normal 4 3 3 6 6" xfId="14328"/>
    <cellStyle name="Normal 4 3 3 6 7" xfId="20247"/>
    <cellStyle name="Normal 4 3 3 6 8" xfId="31846"/>
    <cellStyle name="Normal 4 3 3 7" xfId="2747"/>
    <cellStyle name="Normal 4 3 3 7 2" xfId="3396"/>
    <cellStyle name="Normal 4 3 3 7 2 2" xfId="4760"/>
    <cellStyle name="Normal 4 3 3 7 2 2 2" xfId="7645"/>
    <cellStyle name="Normal 4 3 3 7 2 2 2 2" xfId="13445"/>
    <cellStyle name="Normal 4 3 3 7 2 2 2 2 2" xfId="30963"/>
    <cellStyle name="Normal 4 3 3 7 2 2 2 2 3" xfId="42563"/>
    <cellStyle name="Normal 4 3 3 7 2 2 2 3" xfId="19245"/>
    <cellStyle name="Normal 4 3 3 7 2 2 2 4" xfId="25163"/>
    <cellStyle name="Normal 4 3 3 7 2 2 2 5" xfId="36763"/>
    <cellStyle name="Normal 4 3 3 7 2 2 3" xfId="10560"/>
    <cellStyle name="Normal 4 3 3 7 2 2 3 2" xfId="28078"/>
    <cellStyle name="Normal 4 3 3 7 2 2 3 3" xfId="39678"/>
    <cellStyle name="Normal 4 3 3 7 2 2 4" xfId="16360"/>
    <cellStyle name="Normal 4 3 3 7 2 2 5" xfId="22278"/>
    <cellStyle name="Normal 4 3 3 7 2 2 6" xfId="33878"/>
    <cellStyle name="Normal 4 3 3 7 2 3" xfId="6322"/>
    <cellStyle name="Normal 4 3 3 7 2 3 2" xfId="12122"/>
    <cellStyle name="Normal 4 3 3 7 2 3 2 2" xfId="29640"/>
    <cellStyle name="Normal 4 3 3 7 2 3 2 3" xfId="41240"/>
    <cellStyle name="Normal 4 3 3 7 2 3 3" xfId="17922"/>
    <cellStyle name="Normal 4 3 3 7 2 3 4" xfId="23840"/>
    <cellStyle name="Normal 4 3 3 7 2 3 5" xfId="35440"/>
    <cellStyle name="Normal 4 3 3 7 2 4" xfId="9237"/>
    <cellStyle name="Normal 4 3 3 7 2 4 2" xfId="26755"/>
    <cellStyle name="Normal 4 3 3 7 2 4 3" xfId="38355"/>
    <cellStyle name="Normal 4 3 3 7 2 5" xfId="15037"/>
    <cellStyle name="Normal 4 3 3 7 2 6" xfId="20956"/>
    <cellStyle name="Normal 4 3 3 7 2 7" xfId="32555"/>
    <cellStyle name="Normal 4 3 3 7 3" xfId="4111"/>
    <cellStyle name="Normal 4 3 3 7 3 2" xfId="6996"/>
    <cellStyle name="Normal 4 3 3 7 3 2 2" xfId="12796"/>
    <cellStyle name="Normal 4 3 3 7 3 2 2 2" xfId="30314"/>
    <cellStyle name="Normal 4 3 3 7 3 2 2 3" xfId="41914"/>
    <cellStyle name="Normal 4 3 3 7 3 2 3" xfId="18596"/>
    <cellStyle name="Normal 4 3 3 7 3 2 4" xfId="24514"/>
    <cellStyle name="Normal 4 3 3 7 3 2 5" xfId="36114"/>
    <cellStyle name="Normal 4 3 3 7 3 3" xfId="9911"/>
    <cellStyle name="Normal 4 3 3 7 3 3 2" xfId="27429"/>
    <cellStyle name="Normal 4 3 3 7 3 3 3" xfId="39029"/>
    <cellStyle name="Normal 4 3 3 7 3 4" xfId="15711"/>
    <cellStyle name="Normal 4 3 3 7 3 5" xfId="21629"/>
    <cellStyle name="Normal 4 3 3 7 3 6" xfId="33229"/>
    <cellStyle name="Normal 4 3 3 7 4" xfId="5673"/>
    <cellStyle name="Normal 4 3 3 7 4 2" xfId="11473"/>
    <cellStyle name="Normal 4 3 3 7 4 2 2" xfId="28991"/>
    <cellStyle name="Normal 4 3 3 7 4 2 3" xfId="40591"/>
    <cellStyle name="Normal 4 3 3 7 4 3" xfId="17273"/>
    <cellStyle name="Normal 4 3 3 7 4 4" xfId="23191"/>
    <cellStyle name="Normal 4 3 3 7 4 5" xfId="34791"/>
    <cellStyle name="Normal 4 3 3 7 5" xfId="8588"/>
    <cellStyle name="Normal 4 3 3 7 5 2" xfId="26106"/>
    <cellStyle name="Normal 4 3 3 7 5 3" xfId="37706"/>
    <cellStyle name="Normal 4 3 3 7 6" xfId="14388"/>
    <cellStyle name="Normal 4 3 3 7 7" xfId="20307"/>
    <cellStyle name="Normal 4 3 3 7 8" xfId="31906"/>
    <cellStyle name="Normal 4 3 3 8" xfId="2807"/>
    <cellStyle name="Normal 4 3 3 8 2" xfId="3397"/>
    <cellStyle name="Normal 4 3 3 8 2 2" xfId="4761"/>
    <cellStyle name="Normal 4 3 3 8 2 2 2" xfId="7646"/>
    <cellStyle name="Normal 4 3 3 8 2 2 2 2" xfId="13446"/>
    <cellStyle name="Normal 4 3 3 8 2 2 2 2 2" xfId="30964"/>
    <cellStyle name="Normal 4 3 3 8 2 2 2 2 3" xfId="42564"/>
    <cellStyle name="Normal 4 3 3 8 2 2 2 3" xfId="19246"/>
    <cellStyle name="Normal 4 3 3 8 2 2 2 4" xfId="25164"/>
    <cellStyle name="Normal 4 3 3 8 2 2 2 5" xfId="36764"/>
    <cellStyle name="Normal 4 3 3 8 2 2 3" xfId="10561"/>
    <cellStyle name="Normal 4 3 3 8 2 2 3 2" xfId="28079"/>
    <cellStyle name="Normal 4 3 3 8 2 2 3 3" xfId="39679"/>
    <cellStyle name="Normal 4 3 3 8 2 2 4" xfId="16361"/>
    <cellStyle name="Normal 4 3 3 8 2 2 5" xfId="22279"/>
    <cellStyle name="Normal 4 3 3 8 2 2 6" xfId="33879"/>
    <cellStyle name="Normal 4 3 3 8 2 3" xfId="6323"/>
    <cellStyle name="Normal 4 3 3 8 2 3 2" xfId="12123"/>
    <cellStyle name="Normal 4 3 3 8 2 3 2 2" xfId="29641"/>
    <cellStyle name="Normal 4 3 3 8 2 3 2 3" xfId="41241"/>
    <cellStyle name="Normal 4 3 3 8 2 3 3" xfId="17923"/>
    <cellStyle name="Normal 4 3 3 8 2 3 4" xfId="23841"/>
    <cellStyle name="Normal 4 3 3 8 2 3 5" xfId="35441"/>
    <cellStyle name="Normal 4 3 3 8 2 4" xfId="9238"/>
    <cellStyle name="Normal 4 3 3 8 2 4 2" xfId="26756"/>
    <cellStyle name="Normal 4 3 3 8 2 4 3" xfId="38356"/>
    <cellStyle name="Normal 4 3 3 8 2 5" xfId="15038"/>
    <cellStyle name="Normal 4 3 3 8 2 6" xfId="20957"/>
    <cellStyle name="Normal 4 3 3 8 2 7" xfId="32556"/>
    <cellStyle name="Normal 4 3 3 8 3" xfId="4171"/>
    <cellStyle name="Normal 4 3 3 8 3 2" xfId="7056"/>
    <cellStyle name="Normal 4 3 3 8 3 2 2" xfId="12856"/>
    <cellStyle name="Normal 4 3 3 8 3 2 2 2" xfId="30374"/>
    <cellStyle name="Normal 4 3 3 8 3 2 2 3" xfId="41974"/>
    <cellStyle name="Normal 4 3 3 8 3 2 3" xfId="18656"/>
    <cellStyle name="Normal 4 3 3 8 3 2 4" xfId="24574"/>
    <cellStyle name="Normal 4 3 3 8 3 2 5" xfId="36174"/>
    <cellStyle name="Normal 4 3 3 8 3 3" xfId="9971"/>
    <cellStyle name="Normal 4 3 3 8 3 3 2" xfId="27489"/>
    <cellStyle name="Normal 4 3 3 8 3 3 3" xfId="39089"/>
    <cellStyle name="Normal 4 3 3 8 3 4" xfId="15771"/>
    <cellStyle name="Normal 4 3 3 8 3 5" xfId="21689"/>
    <cellStyle name="Normal 4 3 3 8 3 6" xfId="33289"/>
    <cellStyle name="Normal 4 3 3 8 4" xfId="5733"/>
    <cellStyle name="Normal 4 3 3 8 4 2" xfId="11533"/>
    <cellStyle name="Normal 4 3 3 8 4 2 2" xfId="29051"/>
    <cellStyle name="Normal 4 3 3 8 4 2 3" xfId="40651"/>
    <cellStyle name="Normal 4 3 3 8 4 3" xfId="17333"/>
    <cellStyle name="Normal 4 3 3 8 4 4" xfId="23251"/>
    <cellStyle name="Normal 4 3 3 8 4 5" xfId="34851"/>
    <cellStyle name="Normal 4 3 3 8 5" xfId="8648"/>
    <cellStyle name="Normal 4 3 3 8 5 2" xfId="26166"/>
    <cellStyle name="Normal 4 3 3 8 5 3" xfId="37766"/>
    <cellStyle name="Normal 4 3 3 8 6" xfId="14448"/>
    <cellStyle name="Normal 4 3 3 8 7" xfId="20367"/>
    <cellStyle name="Normal 4 3 3 8 8" xfId="31966"/>
    <cellStyle name="Normal 4 3 3 9" xfId="2867"/>
    <cellStyle name="Normal 4 3 3 9 2" xfId="3398"/>
    <cellStyle name="Normal 4 3 3 9 2 2" xfId="4762"/>
    <cellStyle name="Normal 4 3 3 9 2 2 2" xfId="7647"/>
    <cellStyle name="Normal 4 3 3 9 2 2 2 2" xfId="13447"/>
    <cellStyle name="Normal 4 3 3 9 2 2 2 2 2" xfId="30965"/>
    <cellStyle name="Normal 4 3 3 9 2 2 2 2 3" xfId="42565"/>
    <cellStyle name="Normal 4 3 3 9 2 2 2 3" xfId="19247"/>
    <cellStyle name="Normal 4 3 3 9 2 2 2 4" xfId="25165"/>
    <cellStyle name="Normal 4 3 3 9 2 2 2 5" xfId="36765"/>
    <cellStyle name="Normal 4 3 3 9 2 2 3" xfId="10562"/>
    <cellStyle name="Normal 4 3 3 9 2 2 3 2" xfId="28080"/>
    <cellStyle name="Normal 4 3 3 9 2 2 3 3" xfId="39680"/>
    <cellStyle name="Normal 4 3 3 9 2 2 4" xfId="16362"/>
    <cellStyle name="Normal 4 3 3 9 2 2 5" xfId="22280"/>
    <cellStyle name="Normal 4 3 3 9 2 2 6" xfId="33880"/>
    <cellStyle name="Normal 4 3 3 9 2 3" xfId="6324"/>
    <cellStyle name="Normal 4 3 3 9 2 3 2" xfId="12124"/>
    <cellStyle name="Normal 4 3 3 9 2 3 2 2" xfId="29642"/>
    <cellStyle name="Normal 4 3 3 9 2 3 2 3" xfId="41242"/>
    <cellStyle name="Normal 4 3 3 9 2 3 3" xfId="17924"/>
    <cellStyle name="Normal 4 3 3 9 2 3 4" xfId="23842"/>
    <cellStyle name="Normal 4 3 3 9 2 3 5" xfId="35442"/>
    <cellStyle name="Normal 4 3 3 9 2 4" xfId="9239"/>
    <cellStyle name="Normal 4 3 3 9 2 4 2" xfId="26757"/>
    <cellStyle name="Normal 4 3 3 9 2 4 3" xfId="38357"/>
    <cellStyle name="Normal 4 3 3 9 2 5" xfId="15039"/>
    <cellStyle name="Normal 4 3 3 9 2 6" xfId="20958"/>
    <cellStyle name="Normal 4 3 3 9 2 7" xfId="32557"/>
    <cellStyle name="Normal 4 3 3 9 3" xfId="4231"/>
    <cellStyle name="Normal 4 3 3 9 3 2" xfId="7116"/>
    <cellStyle name="Normal 4 3 3 9 3 2 2" xfId="12916"/>
    <cellStyle name="Normal 4 3 3 9 3 2 2 2" xfId="30434"/>
    <cellStyle name="Normal 4 3 3 9 3 2 2 3" xfId="42034"/>
    <cellStyle name="Normal 4 3 3 9 3 2 3" xfId="18716"/>
    <cellStyle name="Normal 4 3 3 9 3 2 4" xfId="24634"/>
    <cellStyle name="Normal 4 3 3 9 3 2 5" xfId="36234"/>
    <cellStyle name="Normal 4 3 3 9 3 3" xfId="10031"/>
    <cellStyle name="Normal 4 3 3 9 3 3 2" xfId="27549"/>
    <cellStyle name="Normal 4 3 3 9 3 3 3" xfId="39149"/>
    <cellStyle name="Normal 4 3 3 9 3 4" xfId="15831"/>
    <cellStyle name="Normal 4 3 3 9 3 5" xfId="21749"/>
    <cellStyle name="Normal 4 3 3 9 3 6" xfId="33349"/>
    <cellStyle name="Normal 4 3 3 9 4" xfId="5793"/>
    <cellStyle name="Normal 4 3 3 9 4 2" xfId="11593"/>
    <cellStyle name="Normal 4 3 3 9 4 2 2" xfId="29111"/>
    <cellStyle name="Normal 4 3 3 9 4 2 3" xfId="40711"/>
    <cellStyle name="Normal 4 3 3 9 4 3" xfId="17393"/>
    <cellStyle name="Normal 4 3 3 9 4 4" xfId="23311"/>
    <cellStyle name="Normal 4 3 3 9 4 5" xfId="34911"/>
    <cellStyle name="Normal 4 3 3 9 5" xfId="8708"/>
    <cellStyle name="Normal 4 3 3 9 5 2" xfId="26226"/>
    <cellStyle name="Normal 4 3 3 9 5 3" xfId="37826"/>
    <cellStyle name="Normal 4 3 3 9 6" xfId="14508"/>
    <cellStyle name="Normal 4 3 3 9 7" xfId="20427"/>
    <cellStyle name="Normal 4 3 3 9 8" xfId="32026"/>
    <cellStyle name="Normal 4 3 30" xfId="14171"/>
    <cellStyle name="Normal 4 3 31" xfId="19967"/>
    <cellStyle name="Normal 4 3 32" xfId="20027"/>
    <cellStyle name="Normal 4 3 33" xfId="20093"/>
    <cellStyle name="Normal 4 3 34" xfId="31685"/>
    <cellStyle name="Normal 4 3 4" xfId="2534"/>
    <cellStyle name="Normal 4 3 4 10" xfId="2929"/>
    <cellStyle name="Normal 4 3 4 10 2" xfId="3400"/>
    <cellStyle name="Normal 4 3 4 10 2 2" xfId="4764"/>
    <cellStyle name="Normal 4 3 4 10 2 2 2" xfId="7649"/>
    <cellStyle name="Normal 4 3 4 10 2 2 2 2" xfId="13449"/>
    <cellStyle name="Normal 4 3 4 10 2 2 2 2 2" xfId="30967"/>
    <cellStyle name="Normal 4 3 4 10 2 2 2 2 3" xfId="42567"/>
    <cellStyle name="Normal 4 3 4 10 2 2 2 3" xfId="19249"/>
    <cellStyle name="Normal 4 3 4 10 2 2 2 4" xfId="25167"/>
    <cellStyle name="Normal 4 3 4 10 2 2 2 5" xfId="36767"/>
    <cellStyle name="Normal 4 3 4 10 2 2 3" xfId="10564"/>
    <cellStyle name="Normal 4 3 4 10 2 2 3 2" xfId="28082"/>
    <cellStyle name="Normal 4 3 4 10 2 2 3 3" xfId="39682"/>
    <cellStyle name="Normal 4 3 4 10 2 2 4" xfId="16364"/>
    <cellStyle name="Normal 4 3 4 10 2 2 5" xfId="22282"/>
    <cellStyle name="Normal 4 3 4 10 2 2 6" xfId="33882"/>
    <cellStyle name="Normal 4 3 4 10 2 3" xfId="6326"/>
    <cellStyle name="Normal 4 3 4 10 2 3 2" xfId="12126"/>
    <cellStyle name="Normal 4 3 4 10 2 3 2 2" xfId="29644"/>
    <cellStyle name="Normal 4 3 4 10 2 3 2 3" xfId="41244"/>
    <cellStyle name="Normal 4 3 4 10 2 3 3" xfId="17926"/>
    <cellStyle name="Normal 4 3 4 10 2 3 4" xfId="23844"/>
    <cellStyle name="Normal 4 3 4 10 2 3 5" xfId="35444"/>
    <cellStyle name="Normal 4 3 4 10 2 4" xfId="9241"/>
    <cellStyle name="Normal 4 3 4 10 2 4 2" xfId="26759"/>
    <cellStyle name="Normal 4 3 4 10 2 4 3" xfId="38359"/>
    <cellStyle name="Normal 4 3 4 10 2 5" xfId="15041"/>
    <cellStyle name="Normal 4 3 4 10 2 6" xfId="20960"/>
    <cellStyle name="Normal 4 3 4 10 2 7" xfId="32559"/>
    <cellStyle name="Normal 4 3 4 10 3" xfId="4293"/>
    <cellStyle name="Normal 4 3 4 10 3 2" xfId="7178"/>
    <cellStyle name="Normal 4 3 4 10 3 2 2" xfId="12978"/>
    <cellStyle name="Normal 4 3 4 10 3 2 2 2" xfId="30496"/>
    <cellStyle name="Normal 4 3 4 10 3 2 2 3" xfId="42096"/>
    <cellStyle name="Normal 4 3 4 10 3 2 3" xfId="18778"/>
    <cellStyle name="Normal 4 3 4 10 3 2 4" xfId="24696"/>
    <cellStyle name="Normal 4 3 4 10 3 2 5" xfId="36296"/>
    <cellStyle name="Normal 4 3 4 10 3 3" xfId="10093"/>
    <cellStyle name="Normal 4 3 4 10 3 3 2" xfId="27611"/>
    <cellStyle name="Normal 4 3 4 10 3 3 3" xfId="39211"/>
    <cellStyle name="Normal 4 3 4 10 3 4" xfId="15893"/>
    <cellStyle name="Normal 4 3 4 10 3 5" xfId="21811"/>
    <cellStyle name="Normal 4 3 4 10 3 6" xfId="33411"/>
    <cellStyle name="Normal 4 3 4 10 4" xfId="5855"/>
    <cellStyle name="Normal 4 3 4 10 4 2" xfId="11655"/>
    <cellStyle name="Normal 4 3 4 10 4 2 2" xfId="29173"/>
    <cellStyle name="Normal 4 3 4 10 4 2 3" xfId="40773"/>
    <cellStyle name="Normal 4 3 4 10 4 3" xfId="17455"/>
    <cellStyle name="Normal 4 3 4 10 4 4" xfId="23373"/>
    <cellStyle name="Normal 4 3 4 10 4 5" xfId="34973"/>
    <cellStyle name="Normal 4 3 4 10 5" xfId="8770"/>
    <cellStyle name="Normal 4 3 4 10 5 2" xfId="26288"/>
    <cellStyle name="Normal 4 3 4 10 5 3" xfId="37888"/>
    <cellStyle name="Normal 4 3 4 10 6" xfId="14570"/>
    <cellStyle name="Normal 4 3 4 10 7" xfId="20489"/>
    <cellStyle name="Normal 4 3 4 10 8" xfId="32088"/>
    <cellStyle name="Normal 4 3 4 11" xfId="2985"/>
    <cellStyle name="Normal 4 3 4 11 2" xfId="3401"/>
    <cellStyle name="Normal 4 3 4 11 2 2" xfId="4765"/>
    <cellStyle name="Normal 4 3 4 11 2 2 2" xfId="7650"/>
    <cellStyle name="Normal 4 3 4 11 2 2 2 2" xfId="13450"/>
    <cellStyle name="Normal 4 3 4 11 2 2 2 2 2" xfId="30968"/>
    <cellStyle name="Normal 4 3 4 11 2 2 2 2 3" xfId="42568"/>
    <cellStyle name="Normal 4 3 4 11 2 2 2 3" xfId="19250"/>
    <cellStyle name="Normal 4 3 4 11 2 2 2 4" xfId="25168"/>
    <cellStyle name="Normal 4 3 4 11 2 2 2 5" xfId="36768"/>
    <cellStyle name="Normal 4 3 4 11 2 2 3" xfId="10565"/>
    <cellStyle name="Normal 4 3 4 11 2 2 3 2" xfId="28083"/>
    <cellStyle name="Normal 4 3 4 11 2 2 3 3" xfId="39683"/>
    <cellStyle name="Normal 4 3 4 11 2 2 4" xfId="16365"/>
    <cellStyle name="Normal 4 3 4 11 2 2 5" xfId="22283"/>
    <cellStyle name="Normal 4 3 4 11 2 2 6" xfId="33883"/>
    <cellStyle name="Normal 4 3 4 11 2 3" xfId="6327"/>
    <cellStyle name="Normal 4 3 4 11 2 3 2" xfId="12127"/>
    <cellStyle name="Normal 4 3 4 11 2 3 2 2" xfId="29645"/>
    <cellStyle name="Normal 4 3 4 11 2 3 2 3" xfId="41245"/>
    <cellStyle name="Normal 4 3 4 11 2 3 3" xfId="17927"/>
    <cellStyle name="Normal 4 3 4 11 2 3 4" xfId="23845"/>
    <cellStyle name="Normal 4 3 4 11 2 3 5" xfId="35445"/>
    <cellStyle name="Normal 4 3 4 11 2 4" xfId="9242"/>
    <cellStyle name="Normal 4 3 4 11 2 4 2" xfId="26760"/>
    <cellStyle name="Normal 4 3 4 11 2 4 3" xfId="38360"/>
    <cellStyle name="Normal 4 3 4 11 2 5" xfId="15042"/>
    <cellStyle name="Normal 4 3 4 11 2 6" xfId="20961"/>
    <cellStyle name="Normal 4 3 4 11 2 7" xfId="32560"/>
    <cellStyle name="Normal 4 3 4 11 3" xfId="4349"/>
    <cellStyle name="Normal 4 3 4 11 3 2" xfId="7234"/>
    <cellStyle name="Normal 4 3 4 11 3 2 2" xfId="13034"/>
    <cellStyle name="Normal 4 3 4 11 3 2 2 2" xfId="30552"/>
    <cellStyle name="Normal 4 3 4 11 3 2 2 3" xfId="42152"/>
    <cellStyle name="Normal 4 3 4 11 3 2 3" xfId="18834"/>
    <cellStyle name="Normal 4 3 4 11 3 2 4" xfId="24752"/>
    <cellStyle name="Normal 4 3 4 11 3 2 5" xfId="36352"/>
    <cellStyle name="Normal 4 3 4 11 3 3" xfId="10149"/>
    <cellStyle name="Normal 4 3 4 11 3 3 2" xfId="27667"/>
    <cellStyle name="Normal 4 3 4 11 3 3 3" xfId="39267"/>
    <cellStyle name="Normal 4 3 4 11 3 4" xfId="15949"/>
    <cellStyle name="Normal 4 3 4 11 3 5" xfId="21867"/>
    <cellStyle name="Normal 4 3 4 11 3 6" xfId="33467"/>
    <cellStyle name="Normal 4 3 4 11 4" xfId="5911"/>
    <cellStyle name="Normal 4 3 4 11 4 2" xfId="11711"/>
    <cellStyle name="Normal 4 3 4 11 4 2 2" xfId="29229"/>
    <cellStyle name="Normal 4 3 4 11 4 2 3" xfId="40829"/>
    <cellStyle name="Normal 4 3 4 11 4 3" xfId="17511"/>
    <cellStyle name="Normal 4 3 4 11 4 4" xfId="23429"/>
    <cellStyle name="Normal 4 3 4 11 4 5" xfId="35029"/>
    <cellStyle name="Normal 4 3 4 11 5" xfId="8826"/>
    <cellStyle name="Normal 4 3 4 11 5 2" xfId="26344"/>
    <cellStyle name="Normal 4 3 4 11 5 3" xfId="37944"/>
    <cellStyle name="Normal 4 3 4 11 6" xfId="14626"/>
    <cellStyle name="Normal 4 3 4 11 7" xfId="20545"/>
    <cellStyle name="Normal 4 3 4 11 8" xfId="32144"/>
    <cellStyle name="Normal 4 3 4 12" xfId="3015"/>
    <cellStyle name="Normal 4 3 4 12 2" xfId="3402"/>
    <cellStyle name="Normal 4 3 4 12 2 2" xfId="4766"/>
    <cellStyle name="Normal 4 3 4 12 2 2 2" xfId="7651"/>
    <cellStyle name="Normal 4 3 4 12 2 2 2 2" xfId="13451"/>
    <cellStyle name="Normal 4 3 4 12 2 2 2 2 2" xfId="30969"/>
    <cellStyle name="Normal 4 3 4 12 2 2 2 2 3" xfId="42569"/>
    <cellStyle name="Normal 4 3 4 12 2 2 2 3" xfId="19251"/>
    <cellStyle name="Normal 4 3 4 12 2 2 2 4" xfId="25169"/>
    <cellStyle name="Normal 4 3 4 12 2 2 2 5" xfId="36769"/>
    <cellStyle name="Normal 4 3 4 12 2 2 3" xfId="10566"/>
    <cellStyle name="Normal 4 3 4 12 2 2 3 2" xfId="28084"/>
    <cellStyle name="Normal 4 3 4 12 2 2 3 3" xfId="39684"/>
    <cellStyle name="Normal 4 3 4 12 2 2 4" xfId="16366"/>
    <cellStyle name="Normal 4 3 4 12 2 2 5" xfId="22284"/>
    <cellStyle name="Normal 4 3 4 12 2 2 6" xfId="33884"/>
    <cellStyle name="Normal 4 3 4 12 2 3" xfId="6328"/>
    <cellStyle name="Normal 4 3 4 12 2 3 2" xfId="12128"/>
    <cellStyle name="Normal 4 3 4 12 2 3 2 2" xfId="29646"/>
    <cellStyle name="Normal 4 3 4 12 2 3 2 3" xfId="41246"/>
    <cellStyle name="Normal 4 3 4 12 2 3 3" xfId="17928"/>
    <cellStyle name="Normal 4 3 4 12 2 3 4" xfId="23846"/>
    <cellStyle name="Normal 4 3 4 12 2 3 5" xfId="35446"/>
    <cellStyle name="Normal 4 3 4 12 2 4" xfId="9243"/>
    <cellStyle name="Normal 4 3 4 12 2 4 2" xfId="26761"/>
    <cellStyle name="Normal 4 3 4 12 2 4 3" xfId="38361"/>
    <cellStyle name="Normal 4 3 4 12 2 5" xfId="15043"/>
    <cellStyle name="Normal 4 3 4 12 2 6" xfId="20962"/>
    <cellStyle name="Normal 4 3 4 12 2 7" xfId="32561"/>
    <cellStyle name="Normal 4 3 4 12 3" xfId="4379"/>
    <cellStyle name="Normal 4 3 4 12 3 2" xfId="7264"/>
    <cellStyle name="Normal 4 3 4 12 3 2 2" xfId="13064"/>
    <cellStyle name="Normal 4 3 4 12 3 2 2 2" xfId="30582"/>
    <cellStyle name="Normal 4 3 4 12 3 2 2 3" xfId="42182"/>
    <cellStyle name="Normal 4 3 4 12 3 2 3" xfId="18864"/>
    <cellStyle name="Normal 4 3 4 12 3 2 4" xfId="24782"/>
    <cellStyle name="Normal 4 3 4 12 3 2 5" xfId="36382"/>
    <cellStyle name="Normal 4 3 4 12 3 3" xfId="10179"/>
    <cellStyle name="Normal 4 3 4 12 3 3 2" xfId="27697"/>
    <cellStyle name="Normal 4 3 4 12 3 3 3" xfId="39297"/>
    <cellStyle name="Normal 4 3 4 12 3 4" xfId="15979"/>
    <cellStyle name="Normal 4 3 4 12 3 5" xfId="21897"/>
    <cellStyle name="Normal 4 3 4 12 3 6" xfId="33497"/>
    <cellStyle name="Normal 4 3 4 12 4" xfId="5941"/>
    <cellStyle name="Normal 4 3 4 12 4 2" xfId="11741"/>
    <cellStyle name="Normal 4 3 4 12 4 2 2" xfId="29259"/>
    <cellStyle name="Normal 4 3 4 12 4 2 3" xfId="40859"/>
    <cellStyle name="Normal 4 3 4 12 4 3" xfId="17541"/>
    <cellStyle name="Normal 4 3 4 12 4 4" xfId="23459"/>
    <cellStyle name="Normal 4 3 4 12 4 5" xfId="35059"/>
    <cellStyle name="Normal 4 3 4 12 5" xfId="8856"/>
    <cellStyle name="Normal 4 3 4 12 5 2" xfId="26374"/>
    <cellStyle name="Normal 4 3 4 12 5 3" xfId="37974"/>
    <cellStyle name="Normal 4 3 4 12 6" xfId="14656"/>
    <cellStyle name="Normal 4 3 4 12 7" xfId="20575"/>
    <cellStyle name="Normal 4 3 4 12 8" xfId="32174"/>
    <cellStyle name="Normal 4 3 4 13" xfId="3049"/>
    <cellStyle name="Normal 4 3 4 13 2" xfId="3403"/>
    <cellStyle name="Normal 4 3 4 13 2 2" xfId="4767"/>
    <cellStyle name="Normal 4 3 4 13 2 2 2" xfId="7652"/>
    <cellStyle name="Normal 4 3 4 13 2 2 2 2" xfId="13452"/>
    <cellStyle name="Normal 4 3 4 13 2 2 2 2 2" xfId="30970"/>
    <cellStyle name="Normal 4 3 4 13 2 2 2 2 3" xfId="42570"/>
    <cellStyle name="Normal 4 3 4 13 2 2 2 3" xfId="19252"/>
    <cellStyle name="Normal 4 3 4 13 2 2 2 4" xfId="25170"/>
    <cellStyle name="Normal 4 3 4 13 2 2 2 5" xfId="36770"/>
    <cellStyle name="Normal 4 3 4 13 2 2 3" xfId="10567"/>
    <cellStyle name="Normal 4 3 4 13 2 2 3 2" xfId="28085"/>
    <cellStyle name="Normal 4 3 4 13 2 2 3 3" xfId="39685"/>
    <cellStyle name="Normal 4 3 4 13 2 2 4" xfId="16367"/>
    <cellStyle name="Normal 4 3 4 13 2 2 5" xfId="22285"/>
    <cellStyle name="Normal 4 3 4 13 2 2 6" xfId="33885"/>
    <cellStyle name="Normal 4 3 4 13 2 3" xfId="6329"/>
    <cellStyle name="Normal 4 3 4 13 2 3 2" xfId="12129"/>
    <cellStyle name="Normal 4 3 4 13 2 3 2 2" xfId="29647"/>
    <cellStyle name="Normal 4 3 4 13 2 3 2 3" xfId="41247"/>
    <cellStyle name="Normal 4 3 4 13 2 3 3" xfId="17929"/>
    <cellStyle name="Normal 4 3 4 13 2 3 4" xfId="23847"/>
    <cellStyle name="Normal 4 3 4 13 2 3 5" xfId="35447"/>
    <cellStyle name="Normal 4 3 4 13 2 4" xfId="9244"/>
    <cellStyle name="Normal 4 3 4 13 2 4 2" xfId="26762"/>
    <cellStyle name="Normal 4 3 4 13 2 4 3" xfId="38362"/>
    <cellStyle name="Normal 4 3 4 13 2 5" xfId="15044"/>
    <cellStyle name="Normal 4 3 4 13 2 6" xfId="20963"/>
    <cellStyle name="Normal 4 3 4 13 2 7" xfId="32562"/>
    <cellStyle name="Normal 4 3 4 13 3" xfId="4413"/>
    <cellStyle name="Normal 4 3 4 13 3 2" xfId="7298"/>
    <cellStyle name="Normal 4 3 4 13 3 2 2" xfId="13098"/>
    <cellStyle name="Normal 4 3 4 13 3 2 2 2" xfId="30616"/>
    <cellStyle name="Normal 4 3 4 13 3 2 2 3" xfId="42216"/>
    <cellStyle name="Normal 4 3 4 13 3 2 3" xfId="18898"/>
    <cellStyle name="Normal 4 3 4 13 3 2 4" xfId="24816"/>
    <cellStyle name="Normal 4 3 4 13 3 2 5" xfId="36416"/>
    <cellStyle name="Normal 4 3 4 13 3 3" xfId="10213"/>
    <cellStyle name="Normal 4 3 4 13 3 3 2" xfId="27731"/>
    <cellStyle name="Normal 4 3 4 13 3 3 3" xfId="39331"/>
    <cellStyle name="Normal 4 3 4 13 3 4" xfId="16013"/>
    <cellStyle name="Normal 4 3 4 13 3 5" xfId="21931"/>
    <cellStyle name="Normal 4 3 4 13 3 6" xfId="33531"/>
    <cellStyle name="Normal 4 3 4 13 4" xfId="5975"/>
    <cellStyle name="Normal 4 3 4 13 4 2" xfId="11775"/>
    <cellStyle name="Normal 4 3 4 13 4 2 2" xfId="29293"/>
    <cellStyle name="Normal 4 3 4 13 4 2 3" xfId="40893"/>
    <cellStyle name="Normal 4 3 4 13 4 3" xfId="17575"/>
    <cellStyle name="Normal 4 3 4 13 4 4" xfId="23493"/>
    <cellStyle name="Normal 4 3 4 13 4 5" xfId="35093"/>
    <cellStyle name="Normal 4 3 4 13 5" xfId="8890"/>
    <cellStyle name="Normal 4 3 4 13 5 2" xfId="26408"/>
    <cellStyle name="Normal 4 3 4 13 5 3" xfId="38008"/>
    <cellStyle name="Normal 4 3 4 13 6" xfId="14690"/>
    <cellStyle name="Normal 4 3 4 13 7" xfId="20609"/>
    <cellStyle name="Normal 4 3 4 13 8" xfId="32208"/>
    <cellStyle name="Normal 4 3 4 14" xfId="3105"/>
    <cellStyle name="Normal 4 3 4 14 2" xfId="3404"/>
    <cellStyle name="Normal 4 3 4 14 2 2" xfId="4768"/>
    <cellStyle name="Normal 4 3 4 14 2 2 2" xfId="7653"/>
    <cellStyle name="Normal 4 3 4 14 2 2 2 2" xfId="13453"/>
    <cellStyle name="Normal 4 3 4 14 2 2 2 2 2" xfId="30971"/>
    <cellStyle name="Normal 4 3 4 14 2 2 2 2 3" xfId="42571"/>
    <cellStyle name="Normal 4 3 4 14 2 2 2 3" xfId="19253"/>
    <cellStyle name="Normal 4 3 4 14 2 2 2 4" xfId="25171"/>
    <cellStyle name="Normal 4 3 4 14 2 2 2 5" xfId="36771"/>
    <cellStyle name="Normal 4 3 4 14 2 2 3" xfId="10568"/>
    <cellStyle name="Normal 4 3 4 14 2 2 3 2" xfId="28086"/>
    <cellStyle name="Normal 4 3 4 14 2 2 3 3" xfId="39686"/>
    <cellStyle name="Normal 4 3 4 14 2 2 4" xfId="16368"/>
    <cellStyle name="Normal 4 3 4 14 2 2 5" xfId="22286"/>
    <cellStyle name="Normal 4 3 4 14 2 2 6" xfId="33886"/>
    <cellStyle name="Normal 4 3 4 14 2 3" xfId="6330"/>
    <cellStyle name="Normal 4 3 4 14 2 3 2" xfId="12130"/>
    <cellStyle name="Normal 4 3 4 14 2 3 2 2" xfId="29648"/>
    <cellStyle name="Normal 4 3 4 14 2 3 2 3" xfId="41248"/>
    <cellStyle name="Normal 4 3 4 14 2 3 3" xfId="17930"/>
    <cellStyle name="Normal 4 3 4 14 2 3 4" xfId="23848"/>
    <cellStyle name="Normal 4 3 4 14 2 3 5" xfId="35448"/>
    <cellStyle name="Normal 4 3 4 14 2 4" xfId="9245"/>
    <cellStyle name="Normal 4 3 4 14 2 4 2" xfId="26763"/>
    <cellStyle name="Normal 4 3 4 14 2 4 3" xfId="38363"/>
    <cellStyle name="Normal 4 3 4 14 2 5" xfId="15045"/>
    <cellStyle name="Normal 4 3 4 14 2 6" xfId="20964"/>
    <cellStyle name="Normal 4 3 4 14 2 7" xfId="32563"/>
    <cellStyle name="Normal 4 3 4 14 3" xfId="4469"/>
    <cellStyle name="Normal 4 3 4 14 3 2" xfId="7354"/>
    <cellStyle name="Normal 4 3 4 14 3 2 2" xfId="13154"/>
    <cellStyle name="Normal 4 3 4 14 3 2 2 2" xfId="30672"/>
    <cellStyle name="Normal 4 3 4 14 3 2 2 3" xfId="42272"/>
    <cellStyle name="Normal 4 3 4 14 3 2 3" xfId="18954"/>
    <cellStyle name="Normal 4 3 4 14 3 2 4" xfId="24872"/>
    <cellStyle name="Normal 4 3 4 14 3 2 5" xfId="36472"/>
    <cellStyle name="Normal 4 3 4 14 3 3" xfId="10269"/>
    <cellStyle name="Normal 4 3 4 14 3 3 2" xfId="27787"/>
    <cellStyle name="Normal 4 3 4 14 3 3 3" xfId="39387"/>
    <cellStyle name="Normal 4 3 4 14 3 4" xfId="16069"/>
    <cellStyle name="Normal 4 3 4 14 3 5" xfId="21987"/>
    <cellStyle name="Normal 4 3 4 14 3 6" xfId="33587"/>
    <cellStyle name="Normal 4 3 4 14 4" xfId="6031"/>
    <cellStyle name="Normal 4 3 4 14 4 2" xfId="11831"/>
    <cellStyle name="Normal 4 3 4 14 4 2 2" xfId="29349"/>
    <cellStyle name="Normal 4 3 4 14 4 2 3" xfId="40949"/>
    <cellStyle name="Normal 4 3 4 14 4 3" xfId="17631"/>
    <cellStyle name="Normal 4 3 4 14 4 4" xfId="23549"/>
    <cellStyle name="Normal 4 3 4 14 4 5" xfId="35149"/>
    <cellStyle name="Normal 4 3 4 14 5" xfId="8946"/>
    <cellStyle name="Normal 4 3 4 14 5 2" xfId="26464"/>
    <cellStyle name="Normal 4 3 4 14 5 3" xfId="38064"/>
    <cellStyle name="Normal 4 3 4 14 6" xfId="14746"/>
    <cellStyle name="Normal 4 3 4 14 7" xfId="20665"/>
    <cellStyle name="Normal 4 3 4 14 8" xfId="32264"/>
    <cellStyle name="Normal 4 3 4 15" xfId="3399"/>
    <cellStyle name="Normal 4 3 4 15 2" xfId="4763"/>
    <cellStyle name="Normal 4 3 4 15 2 2" xfId="7648"/>
    <cellStyle name="Normal 4 3 4 15 2 2 2" xfId="13448"/>
    <cellStyle name="Normal 4 3 4 15 2 2 2 2" xfId="30966"/>
    <cellStyle name="Normal 4 3 4 15 2 2 2 3" xfId="42566"/>
    <cellStyle name="Normal 4 3 4 15 2 2 3" xfId="19248"/>
    <cellStyle name="Normal 4 3 4 15 2 2 4" xfId="25166"/>
    <cellStyle name="Normal 4 3 4 15 2 2 5" xfId="36766"/>
    <cellStyle name="Normal 4 3 4 15 2 3" xfId="10563"/>
    <cellStyle name="Normal 4 3 4 15 2 3 2" xfId="28081"/>
    <cellStyle name="Normal 4 3 4 15 2 3 3" xfId="39681"/>
    <cellStyle name="Normal 4 3 4 15 2 4" xfId="16363"/>
    <cellStyle name="Normal 4 3 4 15 2 5" xfId="22281"/>
    <cellStyle name="Normal 4 3 4 15 2 6" xfId="33881"/>
    <cellStyle name="Normal 4 3 4 15 3" xfId="6325"/>
    <cellStyle name="Normal 4 3 4 15 3 2" xfId="12125"/>
    <cellStyle name="Normal 4 3 4 15 3 2 2" xfId="29643"/>
    <cellStyle name="Normal 4 3 4 15 3 2 3" xfId="41243"/>
    <cellStyle name="Normal 4 3 4 15 3 3" xfId="17925"/>
    <cellStyle name="Normal 4 3 4 15 3 4" xfId="23843"/>
    <cellStyle name="Normal 4 3 4 15 3 5" xfId="35443"/>
    <cellStyle name="Normal 4 3 4 15 4" xfId="9240"/>
    <cellStyle name="Normal 4 3 4 15 4 2" xfId="26758"/>
    <cellStyle name="Normal 4 3 4 15 4 3" xfId="38358"/>
    <cellStyle name="Normal 4 3 4 15 5" xfId="15040"/>
    <cellStyle name="Normal 4 3 4 15 6" xfId="20959"/>
    <cellStyle name="Normal 4 3 4 15 7" xfId="32558"/>
    <cellStyle name="Normal 4 3 4 16" xfId="3800"/>
    <cellStyle name="Normal 4 3 4 16 2" xfId="5164"/>
    <cellStyle name="Normal 4 3 4 16 2 2" xfId="8049"/>
    <cellStyle name="Normal 4 3 4 16 2 2 2" xfId="13849"/>
    <cellStyle name="Normal 4 3 4 16 2 2 2 2" xfId="31367"/>
    <cellStyle name="Normal 4 3 4 16 2 2 2 3" xfId="42967"/>
    <cellStyle name="Normal 4 3 4 16 2 2 3" xfId="19649"/>
    <cellStyle name="Normal 4 3 4 16 2 2 4" xfId="25567"/>
    <cellStyle name="Normal 4 3 4 16 2 2 5" xfId="37167"/>
    <cellStyle name="Normal 4 3 4 16 2 3" xfId="10964"/>
    <cellStyle name="Normal 4 3 4 16 2 3 2" xfId="28482"/>
    <cellStyle name="Normal 4 3 4 16 2 3 3" xfId="40082"/>
    <cellStyle name="Normal 4 3 4 16 2 4" xfId="16764"/>
    <cellStyle name="Normal 4 3 4 16 2 5" xfId="22682"/>
    <cellStyle name="Normal 4 3 4 16 2 6" xfId="34282"/>
    <cellStyle name="Normal 4 3 4 16 3" xfId="6726"/>
    <cellStyle name="Normal 4 3 4 16 3 2" xfId="12526"/>
    <cellStyle name="Normal 4 3 4 16 3 2 2" xfId="30044"/>
    <cellStyle name="Normal 4 3 4 16 3 2 3" xfId="41644"/>
    <cellStyle name="Normal 4 3 4 16 3 3" xfId="18326"/>
    <cellStyle name="Normal 4 3 4 16 3 4" xfId="24244"/>
    <cellStyle name="Normal 4 3 4 16 3 5" xfId="35844"/>
    <cellStyle name="Normal 4 3 4 16 4" xfId="9641"/>
    <cellStyle name="Normal 4 3 4 16 4 2" xfId="27159"/>
    <cellStyle name="Normal 4 3 4 16 4 3" xfId="38759"/>
    <cellStyle name="Normal 4 3 4 16 5" xfId="15441"/>
    <cellStyle name="Normal 4 3 4 16 6" xfId="21360"/>
    <cellStyle name="Normal 4 3 4 16 7" xfId="32959"/>
    <cellStyle name="Normal 4 3 4 17" xfId="5220"/>
    <cellStyle name="Normal 4 3 4 17 2" xfId="8105"/>
    <cellStyle name="Normal 4 3 4 17 2 2" xfId="13905"/>
    <cellStyle name="Normal 4 3 4 17 2 2 2" xfId="31423"/>
    <cellStyle name="Normal 4 3 4 17 2 2 3" xfId="43023"/>
    <cellStyle name="Normal 4 3 4 17 2 3" xfId="19705"/>
    <cellStyle name="Normal 4 3 4 17 2 4" xfId="25623"/>
    <cellStyle name="Normal 4 3 4 17 2 5" xfId="37223"/>
    <cellStyle name="Normal 4 3 4 17 3" xfId="11020"/>
    <cellStyle name="Normal 4 3 4 17 3 2" xfId="28538"/>
    <cellStyle name="Normal 4 3 4 17 3 3" xfId="40138"/>
    <cellStyle name="Normal 4 3 4 17 4" xfId="16820"/>
    <cellStyle name="Normal 4 3 4 17 5" xfId="22738"/>
    <cellStyle name="Normal 4 3 4 17 6" xfId="34338"/>
    <cellStyle name="Normal 4 3 4 18" xfId="3898"/>
    <cellStyle name="Normal 4 3 4 18 2" xfId="6783"/>
    <cellStyle name="Normal 4 3 4 18 2 2" xfId="12583"/>
    <cellStyle name="Normal 4 3 4 18 2 2 2" xfId="30101"/>
    <cellStyle name="Normal 4 3 4 18 2 2 3" xfId="41701"/>
    <cellStyle name="Normal 4 3 4 18 2 3" xfId="18383"/>
    <cellStyle name="Normal 4 3 4 18 2 4" xfId="24301"/>
    <cellStyle name="Normal 4 3 4 18 2 5" xfId="35901"/>
    <cellStyle name="Normal 4 3 4 18 3" xfId="9698"/>
    <cellStyle name="Normal 4 3 4 18 3 2" xfId="27216"/>
    <cellStyle name="Normal 4 3 4 18 3 3" xfId="38816"/>
    <cellStyle name="Normal 4 3 4 18 4" xfId="15498"/>
    <cellStyle name="Normal 4 3 4 18 5" xfId="21416"/>
    <cellStyle name="Normal 4 3 4 18 6" xfId="33016"/>
    <cellStyle name="Normal 4 3 4 19" xfId="5284"/>
    <cellStyle name="Normal 4 3 4 19 2" xfId="8169"/>
    <cellStyle name="Normal 4 3 4 19 2 2" xfId="13969"/>
    <cellStyle name="Normal 4 3 4 19 2 2 2" xfId="31487"/>
    <cellStyle name="Normal 4 3 4 19 2 2 3" xfId="43087"/>
    <cellStyle name="Normal 4 3 4 19 2 3" xfId="19769"/>
    <cellStyle name="Normal 4 3 4 19 2 4" xfId="25687"/>
    <cellStyle name="Normal 4 3 4 19 2 5" xfId="37287"/>
    <cellStyle name="Normal 4 3 4 19 3" xfId="11084"/>
    <cellStyle name="Normal 4 3 4 19 3 2" xfId="28602"/>
    <cellStyle name="Normal 4 3 4 19 3 3" xfId="40202"/>
    <cellStyle name="Normal 4 3 4 19 4" xfId="16884"/>
    <cellStyle name="Normal 4 3 4 19 5" xfId="22802"/>
    <cellStyle name="Normal 4 3 4 19 6" xfId="34402"/>
    <cellStyle name="Normal 4 3 4 2" xfId="2546"/>
    <cellStyle name="Normal 4 3 4 2 10" xfId="2997"/>
    <cellStyle name="Normal 4 3 4 2 10 2" xfId="3406"/>
    <cellStyle name="Normal 4 3 4 2 10 2 2" xfId="4770"/>
    <cellStyle name="Normal 4 3 4 2 10 2 2 2" xfId="7655"/>
    <cellStyle name="Normal 4 3 4 2 10 2 2 2 2" xfId="13455"/>
    <cellStyle name="Normal 4 3 4 2 10 2 2 2 2 2" xfId="30973"/>
    <cellStyle name="Normal 4 3 4 2 10 2 2 2 2 3" xfId="42573"/>
    <cellStyle name="Normal 4 3 4 2 10 2 2 2 3" xfId="19255"/>
    <cellStyle name="Normal 4 3 4 2 10 2 2 2 4" xfId="25173"/>
    <cellStyle name="Normal 4 3 4 2 10 2 2 2 5" xfId="36773"/>
    <cellStyle name="Normal 4 3 4 2 10 2 2 3" xfId="10570"/>
    <cellStyle name="Normal 4 3 4 2 10 2 2 3 2" xfId="28088"/>
    <cellStyle name="Normal 4 3 4 2 10 2 2 3 3" xfId="39688"/>
    <cellStyle name="Normal 4 3 4 2 10 2 2 4" xfId="16370"/>
    <cellStyle name="Normal 4 3 4 2 10 2 2 5" xfId="22288"/>
    <cellStyle name="Normal 4 3 4 2 10 2 2 6" xfId="33888"/>
    <cellStyle name="Normal 4 3 4 2 10 2 3" xfId="6332"/>
    <cellStyle name="Normal 4 3 4 2 10 2 3 2" xfId="12132"/>
    <cellStyle name="Normal 4 3 4 2 10 2 3 2 2" xfId="29650"/>
    <cellStyle name="Normal 4 3 4 2 10 2 3 2 3" xfId="41250"/>
    <cellStyle name="Normal 4 3 4 2 10 2 3 3" xfId="17932"/>
    <cellStyle name="Normal 4 3 4 2 10 2 3 4" xfId="23850"/>
    <cellStyle name="Normal 4 3 4 2 10 2 3 5" xfId="35450"/>
    <cellStyle name="Normal 4 3 4 2 10 2 4" xfId="9247"/>
    <cellStyle name="Normal 4 3 4 2 10 2 4 2" xfId="26765"/>
    <cellStyle name="Normal 4 3 4 2 10 2 4 3" xfId="38365"/>
    <cellStyle name="Normal 4 3 4 2 10 2 5" xfId="15047"/>
    <cellStyle name="Normal 4 3 4 2 10 2 6" xfId="20966"/>
    <cellStyle name="Normal 4 3 4 2 10 2 7" xfId="32565"/>
    <cellStyle name="Normal 4 3 4 2 10 3" xfId="4361"/>
    <cellStyle name="Normal 4 3 4 2 10 3 2" xfId="7246"/>
    <cellStyle name="Normal 4 3 4 2 10 3 2 2" xfId="13046"/>
    <cellStyle name="Normal 4 3 4 2 10 3 2 2 2" xfId="30564"/>
    <cellStyle name="Normal 4 3 4 2 10 3 2 2 3" xfId="42164"/>
    <cellStyle name="Normal 4 3 4 2 10 3 2 3" xfId="18846"/>
    <cellStyle name="Normal 4 3 4 2 10 3 2 4" xfId="24764"/>
    <cellStyle name="Normal 4 3 4 2 10 3 2 5" xfId="36364"/>
    <cellStyle name="Normal 4 3 4 2 10 3 3" xfId="10161"/>
    <cellStyle name="Normal 4 3 4 2 10 3 3 2" xfId="27679"/>
    <cellStyle name="Normal 4 3 4 2 10 3 3 3" xfId="39279"/>
    <cellStyle name="Normal 4 3 4 2 10 3 4" xfId="15961"/>
    <cellStyle name="Normal 4 3 4 2 10 3 5" xfId="21879"/>
    <cellStyle name="Normal 4 3 4 2 10 3 6" xfId="33479"/>
    <cellStyle name="Normal 4 3 4 2 10 4" xfId="5923"/>
    <cellStyle name="Normal 4 3 4 2 10 4 2" xfId="11723"/>
    <cellStyle name="Normal 4 3 4 2 10 4 2 2" xfId="29241"/>
    <cellStyle name="Normal 4 3 4 2 10 4 2 3" xfId="40841"/>
    <cellStyle name="Normal 4 3 4 2 10 4 3" xfId="17523"/>
    <cellStyle name="Normal 4 3 4 2 10 4 4" xfId="23441"/>
    <cellStyle name="Normal 4 3 4 2 10 4 5" xfId="35041"/>
    <cellStyle name="Normal 4 3 4 2 10 5" xfId="8838"/>
    <cellStyle name="Normal 4 3 4 2 10 5 2" xfId="26356"/>
    <cellStyle name="Normal 4 3 4 2 10 5 3" xfId="37956"/>
    <cellStyle name="Normal 4 3 4 2 10 6" xfId="14638"/>
    <cellStyle name="Normal 4 3 4 2 10 7" xfId="20557"/>
    <cellStyle name="Normal 4 3 4 2 10 8" xfId="32156"/>
    <cellStyle name="Normal 4 3 4 2 11" xfId="3027"/>
    <cellStyle name="Normal 4 3 4 2 11 2" xfId="3407"/>
    <cellStyle name="Normal 4 3 4 2 11 2 2" xfId="4771"/>
    <cellStyle name="Normal 4 3 4 2 11 2 2 2" xfId="7656"/>
    <cellStyle name="Normal 4 3 4 2 11 2 2 2 2" xfId="13456"/>
    <cellStyle name="Normal 4 3 4 2 11 2 2 2 2 2" xfId="30974"/>
    <cellStyle name="Normal 4 3 4 2 11 2 2 2 2 3" xfId="42574"/>
    <cellStyle name="Normal 4 3 4 2 11 2 2 2 3" xfId="19256"/>
    <cellStyle name="Normal 4 3 4 2 11 2 2 2 4" xfId="25174"/>
    <cellStyle name="Normal 4 3 4 2 11 2 2 2 5" xfId="36774"/>
    <cellStyle name="Normal 4 3 4 2 11 2 2 3" xfId="10571"/>
    <cellStyle name="Normal 4 3 4 2 11 2 2 3 2" xfId="28089"/>
    <cellStyle name="Normal 4 3 4 2 11 2 2 3 3" xfId="39689"/>
    <cellStyle name="Normal 4 3 4 2 11 2 2 4" xfId="16371"/>
    <cellStyle name="Normal 4 3 4 2 11 2 2 5" xfId="22289"/>
    <cellStyle name="Normal 4 3 4 2 11 2 2 6" xfId="33889"/>
    <cellStyle name="Normal 4 3 4 2 11 2 3" xfId="6333"/>
    <cellStyle name="Normal 4 3 4 2 11 2 3 2" xfId="12133"/>
    <cellStyle name="Normal 4 3 4 2 11 2 3 2 2" xfId="29651"/>
    <cellStyle name="Normal 4 3 4 2 11 2 3 2 3" xfId="41251"/>
    <cellStyle name="Normal 4 3 4 2 11 2 3 3" xfId="17933"/>
    <cellStyle name="Normal 4 3 4 2 11 2 3 4" xfId="23851"/>
    <cellStyle name="Normal 4 3 4 2 11 2 3 5" xfId="35451"/>
    <cellStyle name="Normal 4 3 4 2 11 2 4" xfId="9248"/>
    <cellStyle name="Normal 4 3 4 2 11 2 4 2" xfId="26766"/>
    <cellStyle name="Normal 4 3 4 2 11 2 4 3" xfId="38366"/>
    <cellStyle name="Normal 4 3 4 2 11 2 5" xfId="15048"/>
    <cellStyle name="Normal 4 3 4 2 11 2 6" xfId="20967"/>
    <cellStyle name="Normal 4 3 4 2 11 2 7" xfId="32566"/>
    <cellStyle name="Normal 4 3 4 2 11 3" xfId="4391"/>
    <cellStyle name="Normal 4 3 4 2 11 3 2" xfId="7276"/>
    <cellStyle name="Normal 4 3 4 2 11 3 2 2" xfId="13076"/>
    <cellStyle name="Normal 4 3 4 2 11 3 2 2 2" xfId="30594"/>
    <cellStyle name="Normal 4 3 4 2 11 3 2 2 3" xfId="42194"/>
    <cellStyle name="Normal 4 3 4 2 11 3 2 3" xfId="18876"/>
    <cellStyle name="Normal 4 3 4 2 11 3 2 4" xfId="24794"/>
    <cellStyle name="Normal 4 3 4 2 11 3 2 5" xfId="36394"/>
    <cellStyle name="Normal 4 3 4 2 11 3 3" xfId="10191"/>
    <cellStyle name="Normal 4 3 4 2 11 3 3 2" xfId="27709"/>
    <cellStyle name="Normal 4 3 4 2 11 3 3 3" xfId="39309"/>
    <cellStyle name="Normal 4 3 4 2 11 3 4" xfId="15991"/>
    <cellStyle name="Normal 4 3 4 2 11 3 5" xfId="21909"/>
    <cellStyle name="Normal 4 3 4 2 11 3 6" xfId="33509"/>
    <cellStyle name="Normal 4 3 4 2 11 4" xfId="5953"/>
    <cellStyle name="Normal 4 3 4 2 11 4 2" xfId="11753"/>
    <cellStyle name="Normal 4 3 4 2 11 4 2 2" xfId="29271"/>
    <cellStyle name="Normal 4 3 4 2 11 4 2 3" xfId="40871"/>
    <cellStyle name="Normal 4 3 4 2 11 4 3" xfId="17553"/>
    <cellStyle name="Normal 4 3 4 2 11 4 4" xfId="23471"/>
    <cellStyle name="Normal 4 3 4 2 11 4 5" xfId="35071"/>
    <cellStyle name="Normal 4 3 4 2 11 5" xfId="8868"/>
    <cellStyle name="Normal 4 3 4 2 11 5 2" xfId="26386"/>
    <cellStyle name="Normal 4 3 4 2 11 5 3" xfId="37986"/>
    <cellStyle name="Normal 4 3 4 2 11 6" xfId="14668"/>
    <cellStyle name="Normal 4 3 4 2 11 7" xfId="20587"/>
    <cellStyle name="Normal 4 3 4 2 11 8" xfId="32186"/>
    <cellStyle name="Normal 4 3 4 2 12" xfId="3050"/>
    <cellStyle name="Normal 4 3 4 2 12 2" xfId="3408"/>
    <cellStyle name="Normal 4 3 4 2 12 2 2" xfId="4772"/>
    <cellStyle name="Normal 4 3 4 2 12 2 2 2" xfId="7657"/>
    <cellStyle name="Normal 4 3 4 2 12 2 2 2 2" xfId="13457"/>
    <cellStyle name="Normal 4 3 4 2 12 2 2 2 2 2" xfId="30975"/>
    <cellStyle name="Normal 4 3 4 2 12 2 2 2 2 3" xfId="42575"/>
    <cellStyle name="Normal 4 3 4 2 12 2 2 2 3" xfId="19257"/>
    <cellStyle name="Normal 4 3 4 2 12 2 2 2 4" xfId="25175"/>
    <cellStyle name="Normal 4 3 4 2 12 2 2 2 5" xfId="36775"/>
    <cellStyle name="Normal 4 3 4 2 12 2 2 3" xfId="10572"/>
    <cellStyle name="Normal 4 3 4 2 12 2 2 3 2" xfId="28090"/>
    <cellStyle name="Normal 4 3 4 2 12 2 2 3 3" xfId="39690"/>
    <cellStyle name="Normal 4 3 4 2 12 2 2 4" xfId="16372"/>
    <cellStyle name="Normal 4 3 4 2 12 2 2 5" xfId="22290"/>
    <cellStyle name="Normal 4 3 4 2 12 2 2 6" xfId="33890"/>
    <cellStyle name="Normal 4 3 4 2 12 2 3" xfId="6334"/>
    <cellStyle name="Normal 4 3 4 2 12 2 3 2" xfId="12134"/>
    <cellStyle name="Normal 4 3 4 2 12 2 3 2 2" xfId="29652"/>
    <cellStyle name="Normal 4 3 4 2 12 2 3 2 3" xfId="41252"/>
    <cellStyle name="Normal 4 3 4 2 12 2 3 3" xfId="17934"/>
    <cellStyle name="Normal 4 3 4 2 12 2 3 4" xfId="23852"/>
    <cellStyle name="Normal 4 3 4 2 12 2 3 5" xfId="35452"/>
    <cellStyle name="Normal 4 3 4 2 12 2 4" xfId="9249"/>
    <cellStyle name="Normal 4 3 4 2 12 2 4 2" xfId="26767"/>
    <cellStyle name="Normal 4 3 4 2 12 2 4 3" xfId="38367"/>
    <cellStyle name="Normal 4 3 4 2 12 2 5" xfId="15049"/>
    <cellStyle name="Normal 4 3 4 2 12 2 6" xfId="20968"/>
    <cellStyle name="Normal 4 3 4 2 12 2 7" xfId="32567"/>
    <cellStyle name="Normal 4 3 4 2 12 3" xfId="4414"/>
    <cellStyle name="Normal 4 3 4 2 12 3 2" xfId="7299"/>
    <cellStyle name="Normal 4 3 4 2 12 3 2 2" xfId="13099"/>
    <cellStyle name="Normal 4 3 4 2 12 3 2 2 2" xfId="30617"/>
    <cellStyle name="Normal 4 3 4 2 12 3 2 2 3" xfId="42217"/>
    <cellStyle name="Normal 4 3 4 2 12 3 2 3" xfId="18899"/>
    <cellStyle name="Normal 4 3 4 2 12 3 2 4" xfId="24817"/>
    <cellStyle name="Normal 4 3 4 2 12 3 2 5" xfId="36417"/>
    <cellStyle name="Normal 4 3 4 2 12 3 3" xfId="10214"/>
    <cellStyle name="Normal 4 3 4 2 12 3 3 2" xfId="27732"/>
    <cellStyle name="Normal 4 3 4 2 12 3 3 3" xfId="39332"/>
    <cellStyle name="Normal 4 3 4 2 12 3 4" xfId="16014"/>
    <cellStyle name="Normal 4 3 4 2 12 3 5" xfId="21932"/>
    <cellStyle name="Normal 4 3 4 2 12 3 6" xfId="33532"/>
    <cellStyle name="Normal 4 3 4 2 12 4" xfId="5976"/>
    <cellStyle name="Normal 4 3 4 2 12 4 2" xfId="11776"/>
    <cellStyle name="Normal 4 3 4 2 12 4 2 2" xfId="29294"/>
    <cellStyle name="Normal 4 3 4 2 12 4 2 3" xfId="40894"/>
    <cellStyle name="Normal 4 3 4 2 12 4 3" xfId="17576"/>
    <cellStyle name="Normal 4 3 4 2 12 4 4" xfId="23494"/>
    <cellStyle name="Normal 4 3 4 2 12 4 5" xfId="35094"/>
    <cellStyle name="Normal 4 3 4 2 12 5" xfId="8891"/>
    <cellStyle name="Normal 4 3 4 2 12 5 2" xfId="26409"/>
    <cellStyle name="Normal 4 3 4 2 12 5 3" xfId="38009"/>
    <cellStyle name="Normal 4 3 4 2 12 6" xfId="14691"/>
    <cellStyle name="Normal 4 3 4 2 12 7" xfId="20610"/>
    <cellStyle name="Normal 4 3 4 2 12 8" xfId="32209"/>
    <cellStyle name="Normal 4 3 4 2 13" xfId="3117"/>
    <cellStyle name="Normal 4 3 4 2 13 2" xfId="3409"/>
    <cellStyle name="Normal 4 3 4 2 13 2 2" xfId="4773"/>
    <cellStyle name="Normal 4 3 4 2 13 2 2 2" xfId="7658"/>
    <cellStyle name="Normal 4 3 4 2 13 2 2 2 2" xfId="13458"/>
    <cellStyle name="Normal 4 3 4 2 13 2 2 2 2 2" xfId="30976"/>
    <cellStyle name="Normal 4 3 4 2 13 2 2 2 2 3" xfId="42576"/>
    <cellStyle name="Normal 4 3 4 2 13 2 2 2 3" xfId="19258"/>
    <cellStyle name="Normal 4 3 4 2 13 2 2 2 4" xfId="25176"/>
    <cellStyle name="Normal 4 3 4 2 13 2 2 2 5" xfId="36776"/>
    <cellStyle name="Normal 4 3 4 2 13 2 2 3" xfId="10573"/>
    <cellStyle name="Normal 4 3 4 2 13 2 2 3 2" xfId="28091"/>
    <cellStyle name="Normal 4 3 4 2 13 2 2 3 3" xfId="39691"/>
    <cellStyle name="Normal 4 3 4 2 13 2 2 4" xfId="16373"/>
    <cellStyle name="Normal 4 3 4 2 13 2 2 5" xfId="22291"/>
    <cellStyle name="Normal 4 3 4 2 13 2 2 6" xfId="33891"/>
    <cellStyle name="Normal 4 3 4 2 13 2 3" xfId="6335"/>
    <cellStyle name="Normal 4 3 4 2 13 2 3 2" xfId="12135"/>
    <cellStyle name="Normal 4 3 4 2 13 2 3 2 2" xfId="29653"/>
    <cellStyle name="Normal 4 3 4 2 13 2 3 2 3" xfId="41253"/>
    <cellStyle name="Normal 4 3 4 2 13 2 3 3" xfId="17935"/>
    <cellStyle name="Normal 4 3 4 2 13 2 3 4" xfId="23853"/>
    <cellStyle name="Normal 4 3 4 2 13 2 3 5" xfId="35453"/>
    <cellStyle name="Normal 4 3 4 2 13 2 4" xfId="9250"/>
    <cellStyle name="Normal 4 3 4 2 13 2 4 2" xfId="26768"/>
    <cellStyle name="Normal 4 3 4 2 13 2 4 3" xfId="38368"/>
    <cellStyle name="Normal 4 3 4 2 13 2 5" xfId="15050"/>
    <cellStyle name="Normal 4 3 4 2 13 2 6" xfId="20969"/>
    <cellStyle name="Normal 4 3 4 2 13 2 7" xfId="32568"/>
    <cellStyle name="Normal 4 3 4 2 13 3" xfId="4481"/>
    <cellStyle name="Normal 4 3 4 2 13 3 2" xfId="7366"/>
    <cellStyle name="Normal 4 3 4 2 13 3 2 2" xfId="13166"/>
    <cellStyle name="Normal 4 3 4 2 13 3 2 2 2" xfId="30684"/>
    <cellStyle name="Normal 4 3 4 2 13 3 2 2 3" xfId="42284"/>
    <cellStyle name="Normal 4 3 4 2 13 3 2 3" xfId="18966"/>
    <cellStyle name="Normal 4 3 4 2 13 3 2 4" xfId="24884"/>
    <cellStyle name="Normal 4 3 4 2 13 3 2 5" xfId="36484"/>
    <cellStyle name="Normal 4 3 4 2 13 3 3" xfId="10281"/>
    <cellStyle name="Normal 4 3 4 2 13 3 3 2" xfId="27799"/>
    <cellStyle name="Normal 4 3 4 2 13 3 3 3" xfId="39399"/>
    <cellStyle name="Normal 4 3 4 2 13 3 4" xfId="16081"/>
    <cellStyle name="Normal 4 3 4 2 13 3 5" xfId="21999"/>
    <cellStyle name="Normal 4 3 4 2 13 3 6" xfId="33599"/>
    <cellStyle name="Normal 4 3 4 2 13 4" xfId="6043"/>
    <cellStyle name="Normal 4 3 4 2 13 4 2" xfId="11843"/>
    <cellStyle name="Normal 4 3 4 2 13 4 2 2" xfId="29361"/>
    <cellStyle name="Normal 4 3 4 2 13 4 2 3" xfId="40961"/>
    <cellStyle name="Normal 4 3 4 2 13 4 3" xfId="17643"/>
    <cellStyle name="Normal 4 3 4 2 13 4 4" xfId="23561"/>
    <cellStyle name="Normal 4 3 4 2 13 4 5" xfId="35161"/>
    <cellStyle name="Normal 4 3 4 2 13 5" xfId="8958"/>
    <cellStyle name="Normal 4 3 4 2 13 5 2" xfId="26476"/>
    <cellStyle name="Normal 4 3 4 2 13 5 3" xfId="38076"/>
    <cellStyle name="Normal 4 3 4 2 13 6" xfId="14758"/>
    <cellStyle name="Normal 4 3 4 2 13 7" xfId="20677"/>
    <cellStyle name="Normal 4 3 4 2 13 8" xfId="32276"/>
    <cellStyle name="Normal 4 3 4 2 14" xfId="3405"/>
    <cellStyle name="Normal 4 3 4 2 14 2" xfId="4769"/>
    <cellStyle name="Normal 4 3 4 2 14 2 2" xfId="7654"/>
    <cellStyle name="Normal 4 3 4 2 14 2 2 2" xfId="13454"/>
    <cellStyle name="Normal 4 3 4 2 14 2 2 2 2" xfId="30972"/>
    <cellStyle name="Normal 4 3 4 2 14 2 2 2 3" xfId="42572"/>
    <cellStyle name="Normal 4 3 4 2 14 2 2 3" xfId="19254"/>
    <cellStyle name="Normal 4 3 4 2 14 2 2 4" xfId="25172"/>
    <cellStyle name="Normal 4 3 4 2 14 2 2 5" xfId="36772"/>
    <cellStyle name="Normal 4 3 4 2 14 2 3" xfId="10569"/>
    <cellStyle name="Normal 4 3 4 2 14 2 3 2" xfId="28087"/>
    <cellStyle name="Normal 4 3 4 2 14 2 3 3" xfId="39687"/>
    <cellStyle name="Normal 4 3 4 2 14 2 4" xfId="16369"/>
    <cellStyle name="Normal 4 3 4 2 14 2 5" xfId="22287"/>
    <cellStyle name="Normal 4 3 4 2 14 2 6" xfId="33887"/>
    <cellStyle name="Normal 4 3 4 2 14 3" xfId="6331"/>
    <cellStyle name="Normal 4 3 4 2 14 3 2" xfId="12131"/>
    <cellStyle name="Normal 4 3 4 2 14 3 2 2" xfId="29649"/>
    <cellStyle name="Normal 4 3 4 2 14 3 2 3" xfId="41249"/>
    <cellStyle name="Normal 4 3 4 2 14 3 3" xfId="17931"/>
    <cellStyle name="Normal 4 3 4 2 14 3 4" xfId="23849"/>
    <cellStyle name="Normal 4 3 4 2 14 3 5" xfId="35449"/>
    <cellStyle name="Normal 4 3 4 2 14 4" xfId="9246"/>
    <cellStyle name="Normal 4 3 4 2 14 4 2" xfId="26764"/>
    <cellStyle name="Normal 4 3 4 2 14 4 3" xfId="38364"/>
    <cellStyle name="Normal 4 3 4 2 14 5" xfId="15046"/>
    <cellStyle name="Normal 4 3 4 2 14 6" xfId="20965"/>
    <cellStyle name="Normal 4 3 4 2 14 7" xfId="32564"/>
    <cellStyle name="Normal 4 3 4 2 15" xfId="3801"/>
    <cellStyle name="Normal 4 3 4 2 15 2" xfId="5165"/>
    <cellStyle name="Normal 4 3 4 2 15 2 2" xfId="8050"/>
    <cellStyle name="Normal 4 3 4 2 15 2 2 2" xfId="13850"/>
    <cellStyle name="Normal 4 3 4 2 15 2 2 2 2" xfId="31368"/>
    <cellStyle name="Normal 4 3 4 2 15 2 2 2 3" xfId="42968"/>
    <cellStyle name="Normal 4 3 4 2 15 2 2 3" xfId="19650"/>
    <cellStyle name="Normal 4 3 4 2 15 2 2 4" xfId="25568"/>
    <cellStyle name="Normal 4 3 4 2 15 2 2 5" xfId="37168"/>
    <cellStyle name="Normal 4 3 4 2 15 2 3" xfId="10965"/>
    <cellStyle name="Normal 4 3 4 2 15 2 3 2" xfId="28483"/>
    <cellStyle name="Normal 4 3 4 2 15 2 3 3" xfId="40083"/>
    <cellStyle name="Normal 4 3 4 2 15 2 4" xfId="16765"/>
    <cellStyle name="Normal 4 3 4 2 15 2 5" xfId="22683"/>
    <cellStyle name="Normal 4 3 4 2 15 2 6" xfId="34283"/>
    <cellStyle name="Normal 4 3 4 2 15 3" xfId="6727"/>
    <cellStyle name="Normal 4 3 4 2 15 3 2" xfId="12527"/>
    <cellStyle name="Normal 4 3 4 2 15 3 2 2" xfId="30045"/>
    <cellStyle name="Normal 4 3 4 2 15 3 2 3" xfId="41645"/>
    <cellStyle name="Normal 4 3 4 2 15 3 3" xfId="18327"/>
    <cellStyle name="Normal 4 3 4 2 15 3 4" xfId="24245"/>
    <cellStyle name="Normal 4 3 4 2 15 3 5" xfId="35845"/>
    <cellStyle name="Normal 4 3 4 2 15 4" xfId="9642"/>
    <cellStyle name="Normal 4 3 4 2 15 4 2" xfId="27160"/>
    <cellStyle name="Normal 4 3 4 2 15 4 3" xfId="38760"/>
    <cellStyle name="Normal 4 3 4 2 15 5" xfId="15442"/>
    <cellStyle name="Normal 4 3 4 2 15 6" xfId="21361"/>
    <cellStyle name="Normal 4 3 4 2 15 7" xfId="32960"/>
    <cellStyle name="Normal 4 3 4 2 16" xfId="5232"/>
    <cellStyle name="Normal 4 3 4 2 16 2" xfId="8117"/>
    <cellStyle name="Normal 4 3 4 2 16 2 2" xfId="13917"/>
    <cellStyle name="Normal 4 3 4 2 16 2 2 2" xfId="31435"/>
    <cellStyle name="Normal 4 3 4 2 16 2 2 3" xfId="43035"/>
    <cellStyle name="Normal 4 3 4 2 16 2 3" xfId="19717"/>
    <cellStyle name="Normal 4 3 4 2 16 2 4" xfId="25635"/>
    <cellStyle name="Normal 4 3 4 2 16 2 5" xfId="37235"/>
    <cellStyle name="Normal 4 3 4 2 16 3" xfId="11032"/>
    <cellStyle name="Normal 4 3 4 2 16 3 2" xfId="28550"/>
    <cellStyle name="Normal 4 3 4 2 16 3 3" xfId="40150"/>
    <cellStyle name="Normal 4 3 4 2 16 4" xfId="16832"/>
    <cellStyle name="Normal 4 3 4 2 16 5" xfId="22750"/>
    <cellStyle name="Normal 4 3 4 2 16 6" xfId="34350"/>
    <cellStyle name="Normal 4 3 4 2 17" xfId="3910"/>
    <cellStyle name="Normal 4 3 4 2 17 2" xfId="6795"/>
    <cellStyle name="Normal 4 3 4 2 17 2 2" xfId="12595"/>
    <cellStyle name="Normal 4 3 4 2 17 2 2 2" xfId="30113"/>
    <cellStyle name="Normal 4 3 4 2 17 2 2 3" xfId="41713"/>
    <cellStyle name="Normal 4 3 4 2 17 2 3" xfId="18395"/>
    <cellStyle name="Normal 4 3 4 2 17 2 4" xfId="24313"/>
    <cellStyle name="Normal 4 3 4 2 17 2 5" xfId="35913"/>
    <cellStyle name="Normal 4 3 4 2 17 3" xfId="9710"/>
    <cellStyle name="Normal 4 3 4 2 17 3 2" xfId="27228"/>
    <cellStyle name="Normal 4 3 4 2 17 3 3" xfId="38828"/>
    <cellStyle name="Normal 4 3 4 2 17 4" xfId="15510"/>
    <cellStyle name="Normal 4 3 4 2 17 5" xfId="21428"/>
    <cellStyle name="Normal 4 3 4 2 17 6" xfId="33028"/>
    <cellStyle name="Normal 4 3 4 2 18" xfId="5285"/>
    <cellStyle name="Normal 4 3 4 2 18 2" xfId="8170"/>
    <cellStyle name="Normal 4 3 4 2 18 2 2" xfId="13970"/>
    <cellStyle name="Normal 4 3 4 2 18 2 2 2" xfId="31488"/>
    <cellStyle name="Normal 4 3 4 2 18 2 2 3" xfId="43088"/>
    <cellStyle name="Normal 4 3 4 2 18 2 3" xfId="19770"/>
    <cellStyle name="Normal 4 3 4 2 18 2 4" xfId="25688"/>
    <cellStyle name="Normal 4 3 4 2 18 2 5" xfId="37288"/>
    <cellStyle name="Normal 4 3 4 2 18 3" xfId="11085"/>
    <cellStyle name="Normal 4 3 4 2 18 3 2" xfId="28603"/>
    <cellStyle name="Normal 4 3 4 2 18 3 3" xfId="40203"/>
    <cellStyle name="Normal 4 3 4 2 18 4" xfId="16885"/>
    <cellStyle name="Normal 4 3 4 2 18 5" xfId="22803"/>
    <cellStyle name="Normal 4 3 4 2 18 6" xfId="34403"/>
    <cellStyle name="Normal 4 3 4 2 19" xfId="5345"/>
    <cellStyle name="Normal 4 3 4 2 19 2" xfId="8230"/>
    <cellStyle name="Normal 4 3 4 2 19 2 2" xfId="14030"/>
    <cellStyle name="Normal 4 3 4 2 19 2 2 2" xfId="31548"/>
    <cellStyle name="Normal 4 3 4 2 19 2 2 3" xfId="43148"/>
    <cellStyle name="Normal 4 3 4 2 19 2 3" xfId="19830"/>
    <cellStyle name="Normal 4 3 4 2 19 2 4" xfId="25748"/>
    <cellStyle name="Normal 4 3 4 2 19 2 5" xfId="37348"/>
    <cellStyle name="Normal 4 3 4 2 19 3" xfId="11145"/>
    <cellStyle name="Normal 4 3 4 2 19 3 2" xfId="28663"/>
    <cellStyle name="Normal 4 3 4 2 19 3 3" xfId="40263"/>
    <cellStyle name="Normal 4 3 4 2 19 4" xfId="16945"/>
    <cellStyle name="Normal 4 3 4 2 19 5" xfId="22863"/>
    <cellStyle name="Normal 4 3 4 2 19 6" xfId="34463"/>
    <cellStyle name="Normal 4 3 4 2 2" xfId="2607"/>
    <cellStyle name="Normal 4 3 4 2 2 10" xfId="3410"/>
    <cellStyle name="Normal 4 3 4 2 2 10 2" xfId="4774"/>
    <cellStyle name="Normal 4 3 4 2 2 10 2 2" xfId="7659"/>
    <cellStyle name="Normal 4 3 4 2 2 10 2 2 2" xfId="13459"/>
    <cellStyle name="Normal 4 3 4 2 2 10 2 2 2 2" xfId="30977"/>
    <cellStyle name="Normal 4 3 4 2 2 10 2 2 2 3" xfId="42577"/>
    <cellStyle name="Normal 4 3 4 2 2 10 2 2 3" xfId="19259"/>
    <cellStyle name="Normal 4 3 4 2 2 10 2 2 4" xfId="25177"/>
    <cellStyle name="Normal 4 3 4 2 2 10 2 2 5" xfId="36777"/>
    <cellStyle name="Normal 4 3 4 2 2 10 2 3" xfId="10574"/>
    <cellStyle name="Normal 4 3 4 2 2 10 2 3 2" xfId="28092"/>
    <cellStyle name="Normal 4 3 4 2 2 10 2 3 3" xfId="39692"/>
    <cellStyle name="Normal 4 3 4 2 2 10 2 4" xfId="16374"/>
    <cellStyle name="Normal 4 3 4 2 2 10 2 5" xfId="22292"/>
    <cellStyle name="Normal 4 3 4 2 2 10 2 6" xfId="33892"/>
    <cellStyle name="Normal 4 3 4 2 2 10 3" xfId="6336"/>
    <cellStyle name="Normal 4 3 4 2 2 10 3 2" xfId="12136"/>
    <cellStyle name="Normal 4 3 4 2 2 10 3 2 2" xfId="29654"/>
    <cellStyle name="Normal 4 3 4 2 2 10 3 2 3" xfId="41254"/>
    <cellStyle name="Normal 4 3 4 2 2 10 3 3" xfId="17936"/>
    <cellStyle name="Normal 4 3 4 2 2 10 3 4" xfId="23854"/>
    <cellStyle name="Normal 4 3 4 2 2 10 3 5" xfId="35454"/>
    <cellStyle name="Normal 4 3 4 2 2 10 4" xfId="9251"/>
    <cellStyle name="Normal 4 3 4 2 2 10 4 2" xfId="26769"/>
    <cellStyle name="Normal 4 3 4 2 2 10 4 3" xfId="38369"/>
    <cellStyle name="Normal 4 3 4 2 2 10 5" xfId="15051"/>
    <cellStyle name="Normal 4 3 4 2 2 10 6" xfId="20970"/>
    <cellStyle name="Normal 4 3 4 2 2 10 7" xfId="32569"/>
    <cellStyle name="Normal 4 3 4 2 2 11" xfId="3838"/>
    <cellStyle name="Normal 4 3 4 2 2 11 2" xfId="5202"/>
    <cellStyle name="Normal 4 3 4 2 2 11 2 2" xfId="8087"/>
    <cellStyle name="Normal 4 3 4 2 2 11 2 2 2" xfId="13887"/>
    <cellStyle name="Normal 4 3 4 2 2 11 2 2 2 2" xfId="31405"/>
    <cellStyle name="Normal 4 3 4 2 2 11 2 2 2 3" xfId="43005"/>
    <cellStyle name="Normal 4 3 4 2 2 11 2 2 3" xfId="19687"/>
    <cellStyle name="Normal 4 3 4 2 2 11 2 2 4" xfId="25605"/>
    <cellStyle name="Normal 4 3 4 2 2 11 2 2 5" xfId="37205"/>
    <cellStyle name="Normal 4 3 4 2 2 11 2 3" xfId="11002"/>
    <cellStyle name="Normal 4 3 4 2 2 11 2 3 2" xfId="28520"/>
    <cellStyle name="Normal 4 3 4 2 2 11 2 3 3" xfId="40120"/>
    <cellStyle name="Normal 4 3 4 2 2 11 2 4" xfId="16802"/>
    <cellStyle name="Normal 4 3 4 2 2 11 2 5" xfId="22720"/>
    <cellStyle name="Normal 4 3 4 2 2 11 2 6" xfId="34320"/>
    <cellStyle name="Normal 4 3 4 2 2 11 3" xfId="6764"/>
    <cellStyle name="Normal 4 3 4 2 2 11 3 2" xfId="12564"/>
    <cellStyle name="Normal 4 3 4 2 2 11 3 2 2" xfId="30082"/>
    <cellStyle name="Normal 4 3 4 2 2 11 3 2 3" xfId="41682"/>
    <cellStyle name="Normal 4 3 4 2 2 11 3 3" xfId="18364"/>
    <cellStyle name="Normal 4 3 4 2 2 11 3 4" xfId="24282"/>
    <cellStyle name="Normal 4 3 4 2 2 11 3 5" xfId="35882"/>
    <cellStyle name="Normal 4 3 4 2 2 11 4" xfId="9679"/>
    <cellStyle name="Normal 4 3 4 2 2 11 4 2" xfId="27197"/>
    <cellStyle name="Normal 4 3 4 2 2 11 4 3" xfId="38797"/>
    <cellStyle name="Normal 4 3 4 2 2 11 5" xfId="15479"/>
    <cellStyle name="Normal 4 3 4 2 2 11 6" xfId="21398"/>
    <cellStyle name="Normal 4 3 4 2 2 11 7" xfId="32997"/>
    <cellStyle name="Normal 4 3 4 2 2 12" xfId="5262"/>
    <cellStyle name="Normal 4 3 4 2 2 12 2" xfId="8147"/>
    <cellStyle name="Normal 4 3 4 2 2 12 2 2" xfId="13947"/>
    <cellStyle name="Normal 4 3 4 2 2 12 2 2 2" xfId="31465"/>
    <cellStyle name="Normal 4 3 4 2 2 12 2 2 3" xfId="43065"/>
    <cellStyle name="Normal 4 3 4 2 2 12 2 3" xfId="19747"/>
    <cellStyle name="Normal 4 3 4 2 2 12 2 4" xfId="25665"/>
    <cellStyle name="Normal 4 3 4 2 2 12 2 5" xfId="37265"/>
    <cellStyle name="Normal 4 3 4 2 2 12 3" xfId="11062"/>
    <cellStyle name="Normal 4 3 4 2 2 12 3 2" xfId="28580"/>
    <cellStyle name="Normal 4 3 4 2 2 12 3 3" xfId="40180"/>
    <cellStyle name="Normal 4 3 4 2 2 12 4" xfId="16862"/>
    <cellStyle name="Normal 4 3 4 2 2 12 5" xfId="22780"/>
    <cellStyle name="Normal 4 3 4 2 2 12 6" xfId="34380"/>
    <cellStyle name="Normal 4 3 4 2 2 13" xfId="3970"/>
    <cellStyle name="Normal 4 3 4 2 2 13 2" xfId="6855"/>
    <cellStyle name="Normal 4 3 4 2 2 13 2 2" xfId="12655"/>
    <cellStyle name="Normal 4 3 4 2 2 13 2 2 2" xfId="30173"/>
    <cellStyle name="Normal 4 3 4 2 2 13 2 2 3" xfId="41773"/>
    <cellStyle name="Normal 4 3 4 2 2 13 2 3" xfId="18455"/>
    <cellStyle name="Normal 4 3 4 2 2 13 2 4" xfId="24373"/>
    <cellStyle name="Normal 4 3 4 2 2 13 2 5" xfId="35973"/>
    <cellStyle name="Normal 4 3 4 2 2 13 3" xfId="9770"/>
    <cellStyle name="Normal 4 3 4 2 2 13 3 2" xfId="27288"/>
    <cellStyle name="Normal 4 3 4 2 2 13 3 3" xfId="38888"/>
    <cellStyle name="Normal 4 3 4 2 2 13 4" xfId="15570"/>
    <cellStyle name="Normal 4 3 4 2 2 13 5" xfId="21488"/>
    <cellStyle name="Normal 4 3 4 2 2 13 6" xfId="33088"/>
    <cellStyle name="Normal 4 3 4 2 2 14" xfId="5322"/>
    <cellStyle name="Normal 4 3 4 2 2 14 2" xfId="8207"/>
    <cellStyle name="Normal 4 3 4 2 2 14 2 2" xfId="14007"/>
    <cellStyle name="Normal 4 3 4 2 2 14 2 2 2" xfId="31525"/>
    <cellStyle name="Normal 4 3 4 2 2 14 2 2 3" xfId="43125"/>
    <cellStyle name="Normal 4 3 4 2 2 14 2 3" xfId="19807"/>
    <cellStyle name="Normal 4 3 4 2 2 14 2 4" xfId="25725"/>
    <cellStyle name="Normal 4 3 4 2 2 14 2 5" xfId="37325"/>
    <cellStyle name="Normal 4 3 4 2 2 14 3" xfId="11122"/>
    <cellStyle name="Normal 4 3 4 2 2 14 3 2" xfId="28640"/>
    <cellStyle name="Normal 4 3 4 2 2 14 3 3" xfId="40240"/>
    <cellStyle name="Normal 4 3 4 2 2 14 4" xfId="16922"/>
    <cellStyle name="Normal 4 3 4 2 2 14 5" xfId="22840"/>
    <cellStyle name="Normal 4 3 4 2 2 14 6" xfId="34440"/>
    <cellStyle name="Normal 4 3 4 2 2 15" xfId="5382"/>
    <cellStyle name="Normal 4 3 4 2 2 15 2" xfId="8267"/>
    <cellStyle name="Normal 4 3 4 2 2 15 2 2" xfId="14067"/>
    <cellStyle name="Normal 4 3 4 2 2 15 2 2 2" xfId="31585"/>
    <cellStyle name="Normal 4 3 4 2 2 15 2 2 3" xfId="43185"/>
    <cellStyle name="Normal 4 3 4 2 2 15 2 3" xfId="19867"/>
    <cellStyle name="Normal 4 3 4 2 2 15 2 4" xfId="25785"/>
    <cellStyle name="Normal 4 3 4 2 2 15 2 5" xfId="37385"/>
    <cellStyle name="Normal 4 3 4 2 2 15 3" xfId="11182"/>
    <cellStyle name="Normal 4 3 4 2 2 15 3 2" xfId="28700"/>
    <cellStyle name="Normal 4 3 4 2 2 15 3 3" xfId="40300"/>
    <cellStyle name="Normal 4 3 4 2 2 15 4" xfId="16982"/>
    <cellStyle name="Normal 4 3 4 2 2 15 5" xfId="22900"/>
    <cellStyle name="Normal 4 3 4 2 2 15 6" xfId="34500"/>
    <cellStyle name="Normal 4 3 4 2 2 16" xfId="5442"/>
    <cellStyle name="Normal 4 3 4 2 2 16 2" xfId="8327"/>
    <cellStyle name="Normal 4 3 4 2 2 16 2 2" xfId="14127"/>
    <cellStyle name="Normal 4 3 4 2 2 16 2 2 2" xfId="31645"/>
    <cellStyle name="Normal 4 3 4 2 2 16 2 2 3" xfId="43245"/>
    <cellStyle name="Normal 4 3 4 2 2 16 2 3" xfId="19927"/>
    <cellStyle name="Normal 4 3 4 2 2 16 2 4" xfId="25845"/>
    <cellStyle name="Normal 4 3 4 2 2 16 2 5" xfId="37445"/>
    <cellStyle name="Normal 4 3 4 2 2 16 3" xfId="11242"/>
    <cellStyle name="Normal 4 3 4 2 2 16 3 2" xfId="28760"/>
    <cellStyle name="Normal 4 3 4 2 2 16 3 3" xfId="40360"/>
    <cellStyle name="Normal 4 3 4 2 2 16 4" xfId="17042"/>
    <cellStyle name="Normal 4 3 4 2 2 16 5" xfId="22960"/>
    <cellStyle name="Normal 4 3 4 2 2 16 6" xfId="34560"/>
    <cellStyle name="Normal 4 3 4 2 2 17" xfId="5532"/>
    <cellStyle name="Normal 4 3 4 2 2 17 2" xfId="11332"/>
    <cellStyle name="Normal 4 3 4 2 2 17 2 2" xfId="28850"/>
    <cellStyle name="Normal 4 3 4 2 2 17 2 3" xfId="40450"/>
    <cellStyle name="Normal 4 3 4 2 2 17 3" xfId="17132"/>
    <cellStyle name="Normal 4 3 4 2 2 17 4" xfId="23050"/>
    <cellStyle name="Normal 4 3 4 2 2 17 5" xfId="34650"/>
    <cellStyle name="Normal 4 3 4 2 2 18" xfId="8447"/>
    <cellStyle name="Normal 4 3 4 2 2 18 2" xfId="25965"/>
    <cellStyle name="Normal 4 3 4 2 2 18 3" xfId="37565"/>
    <cellStyle name="Normal 4 3 4 2 2 19" xfId="14221"/>
    <cellStyle name="Normal 4 3 4 2 2 2" xfId="2667"/>
    <cellStyle name="Normal 4 3 4 2 2 2 2" xfId="3411"/>
    <cellStyle name="Normal 4 3 4 2 2 2 2 2" xfId="4775"/>
    <cellStyle name="Normal 4 3 4 2 2 2 2 2 2" xfId="7660"/>
    <cellStyle name="Normal 4 3 4 2 2 2 2 2 2 2" xfId="13460"/>
    <cellStyle name="Normal 4 3 4 2 2 2 2 2 2 2 2" xfId="30978"/>
    <cellStyle name="Normal 4 3 4 2 2 2 2 2 2 2 3" xfId="42578"/>
    <cellStyle name="Normal 4 3 4 2 2 2 2 2 2 3" xfId="19260"/>
    <cellStyle name="Normal 4 3 4 2 2 2 2 2 2 4" xfId="25178"/>
    <cellStyle name="Normal 4 3 4 2 2 2 2 2 2 5" xfId="36778"/>
    <cellStyle name="Normal 4 3 4 2 2 2 2 2 3" xfId="10575"/>
    <cellStyle name="Normal 4 3 4 2 2 2 2 2 3 2" xfId="28093"/>
    <cellStyle name="Normal 4 3 4 2 2 2 2 2 3 3" xfId="39693"/>
    <cellStyle name="Normal 4 3 4 2 2 2 2 2 4" xfId="16375"/>
    <cellStyle name="Normal 4 3 4 2 2 2 2 2 5" xfId="22293"/>
    <cellStyle name="Normal 4 3 4 2 2 2 2 2 6" xfId="33893"/>
    <cellStyle name="Normal 4 3 4 2 2 2 2 3" xfId="6337"/>
    <cellStyle name="Normal 4 3 4 2 2 2 2 3 2" xfId="12137"/>
    <cellStyle name="Normal 4 3 4 2 2 2 2 3 2 2" xfId="29655"/>
    <cellStyle name="Normal 4 3 4 2 2 2 2 3 2 3" xfId="41255"/>
    <cellStyle name="Normal 4 3 4 2 2 2 2 3 3" xfId="17937"/>
    <cellStyle name="Normal 4 3 4 2 2 2 2 3 4" xfId="23855"/>
    <cellStyle name="Normal 4 3 4 2 2 2 2 3 5" xfId="35455"/>
    <cellStyle name="Normal 4 3 4 2 2 2 2 4" xfId="9252"/>
    <cellStyle name="Normal 4 3 4 2 2 2 2 4 2" xfId="26770"/>
    <cellStyle name="Normal 4 3 4 2 2 2 2 4 3" xfId="38370"/>
    <cellStyle name="Normal 4 3 4 2 2 2 2 5" xfId="15052"/>
    <cellStyle name="Normal 4 3 4 2 2 2 2 6" xfId="20971"/>
    <cellStyle name="Normal 4 3 4 2 2 2 2 7" xfId="32570"/>
    <cellStyle name="Normal 4 3 4 2 2 2 3" xfId="4031"/>
    <cellStyle name="Normal 4 3 4 2 2 2 3 2" xfId="6916"/>
    <cellStyle name="Normal 4 3 4 2 2 2 3 2 2" xfId="12716"/>
    <cellStyle name="Normal 4 3 4 2 2 2 3 2 2 2" xfId="30234"/>
    <cellStyle name="Normal 4 3 4 2 2 2 3 2 2 3" xfId="41834"/>
    <cellStyle name="Normal 4 3 4 2 2 2 3 2 3" xfId="18516"/>
    <cellStyle name="Normal 4 3 4 2 2 2 3 2 4" xfId="24434"/>
    <cellStyle name="Normal 4 3 4 2 2 2 3 2 5" xfId="36034"/>
    <cellStyle name="Normal 4 3 4 2 2 2 3 3" xfId="9831"/>
    <cellStyle name="Normal 4 3 4 2 2 2 3 3 2" xfId="27349"/>
    <cellStyle name="Normal 4 3 4 2 2 2 3 3 3" xfId="38949"/>
    <cellStyle name="Normal 4 3 4 2 2 2 3 4" xfId="15631"/>
    <cellStyle name="Normal 4 3 4 2 2 2 3 5" xfId="21549"/>
    <cellStyle name="Normal 4 3 4 2 2 2 3 6" xfId="33149"/>
    <cellStyle name="Normal 4 3 4 2 2 2 4" xfId="5593"/>
    <cellStyle name="Normal 4 3 4 2 2 2 4 2" xfId="11393"/>
    <cellStyle name="Normal 4 3 4 2 2 2 4 2 2" xfId="28911"/>
    <cellStyle name="Normal 4 3 4 2 2 2 4 2 3" xfId="40511"/>
    <cellStyle name="Normal 4 3 4 2 2 2 4 3" xfId="17193"/>
    <cellStyle name="Normal 4 3 4 2 2 2 4 4" xfId="23111"/>
    <cellStyle name="Normal 4 3 4 2 2 2 4 5" xfId="34711"/>
    <cellStyle name="Normal 4 3 4 2 2 2 5" xfId="8508"/>
    <cellStyle name="Normal 4 3 4 2 2 2 5 2" xfId="26026"/>
    <cellStyle name="Normal 4 3 4 2 2 2 5 3" xfId="37626"/>
    <cellStyle name="Normal 4 3 4 2 2 2 6" xfId="14308"/>
    <cellStyle name="Normal 4 3 4 2 2 2 7" xfId="20227"/>
    <cellStyle name="Normal 4 3 4 2 2 2 8" xfId="31826"/>
    <cellStyle name="Normal 4 3 4 2 2 20" xfId="20017"/>
    <cellStyle name="Normal 4 3 4 2 2 21" xfId="20076"/>
    <cellStyle name="Normal 4 3 4 2 2 22" xfId="20143"/>
    <cellStyle name="Normal 4 3 4 2 2 23" xfId="31765"/>
    <cellStyle name="Normal 4 3 4 2 2 3" xfId="2727"/>
    <cellStyle name="Normal 4 3 4 2 2 3 2" xfId="3412"/>
    <cellStyle name="Normal 4 3 4 2 2 3 2 2" xfId="4776"/>
    <cellStyle name="Normal 4 3 4 2 2 3 2 2 2" xfId="7661"/>
    <cellStyle name="Normal 4 3 4 2 2 3 2 2 2 2" xfId="13461"/>
    <cellStyle name="Normal 4 3 4 2 2 3 2 2 2 2 2" xfId="30979"/>
    <cellStyle name="Normal 4 3 4 2 2 3 2 2 2 2 3" xfId="42579"/>
    <cellStyle name="Normal 4 3 4 2 2 3 2 2 2 3" xfId="19261"/>
    <cellStyle name="Normal 4 3 4 2 2 3 2 2 2 4" xfId="25179"/>
    <cellStyle name="Normal 4 3 4 2 2 3 2 2 2 5" xfId="36779"/>
    <cellStyle name="Normal 4 3 4 2 2 3 2 2 3" xfId="10576"/>
    <cellStyle name="Normal 4 3 4 2 2 3 2 2 3 2" xfId="28094"/>
    <cellStyle name="Normal 4 3 4 2 2 3 2 2 3 3" xfId="39694"/>
    <cellStyle name="Normal 4 3 4 2 2 3 2 2 4" xfId="16376"/>
    <cellStyle name="Normal 4 3 4 2 2 3 2 2 5" xfId="22294"/>
    <cellStyle name="Normal 4 3 4 2 2 3 2 2 6" xfId="33894"/>
    <cellStyle name="Normal 4 3 4 2 2 3 2 3" xfId="6338"/>
    <cellStyle name="Normal 4 3 4 2 2 3 2 3 2" xfId="12138"/>
    <cellStyle name="Normal 4 3 4 2 2 3 2 3 2 2" xfId="29656"/>
    <cellStyle name="Normal 4 3 4 2 2 3 2 3 2 3" xfId="41256"/>
    <cellStyle name="Normal 4 3 4 2 2 3 2 3 3" xfId="17938"/>
    <cellStyle name="Normal 4 3 4 2 2 3 2 3 4" xfId="23856"/>
    <cellStyle name="Normal 4 3 4 2 2 3 2 3 5" xfId="35456"/>
    <cellStyle name="Normal 4 3 4 2 2 3 2 4" xfId="9253"/>
    <cellStyle name="Normal 4 3 4 2 2 3 2 4 2" xfId="26771"/>
    <cellStyle name="Normal 4 3 4 2 2 3 2 4 3" xfId="38371"/>
    <cellStyle name="Normal 4 3 4 2 2 3 2 5" xfId="15053"/>
    <cellStyle name="Normal 4 3 4 2 2 3 2 6" xfId="20972"/>
    <cellStyle name="Normal 4 3 4 2 2 3 2 7" xfId="32571"/>
    <cellStyle name="Normal 4 3 4 2 2 3 3" xfId="4091"/>
    <cellStyle name="Normal 4 3 4 2 2 3 3 2" xfId="6976"/>
    <cellStyle name="Normal 4 3 4 2 2 3 3 2 2" xfId="12776"/>
    <cellStyle name="Normal 4 3 4 2 2 3 3 2 2 2" xfId="30294"/>
    <cellStyle name="Normal 4 3 4 2 2 3 3 2 2 3" xfId="41894"/>
    <cellStyle name="Normal 4 3 4 2 2 3 3 2 3" xfId="18576"/>
    <cellStyle name="Normal 4 3 4 2 2 3 3 2 4" xfId="24494"/>
    <cellStyle name="Normal 4 3 4 2 2 3 3 2 5" xfId="36094"/>
    <cellStyle name="Normal 4 3 4 2 2 3 3 3" xfId="9891"/>
    <cellStyle name="Normal 4 3 4 2 2 3 3 3 2" xfId="27409"/>
    <cellStyle name="Normal 4 3 4 2 2 3 3 3 3" xfId="39009"/>
    <cellStyle name="Normal 4 3 4 2 2 3 3 4" xfId="15691"/>
    <cellStyle name="Normal 4 3 4 2 2 3 3 5" xfId="21609"/>
    <cellStyle name="Normal 4 3 4 2 2 3 3 6" xfId="33209"/>
    <cellStyle name="Normal 4 3 4 2 2 3 4" xfId="5653"/>
    <cellStyle name="Normal 4 3 4 2 2 3 4 2" xfId="11453"/>
    <cellStyle name="Normal 4 3 4 2 2 3 4 2 2" xfId="28971"/>
    <cellStyle name="Normal 4 3 4 2 2 3 4 2 3" xfId="40571"/>
    <cellStyle name="Normal 4 3 4 2 2 3 4 3" xfId="17253"/>
    <cellStyle name="Normal 4 3 4 2 2 3 4 4" xfId="23171"/>
    <cellStyle name="Normal 4 3 4 2 2 3 4 5" xfId="34771"/>
    <cellStyle name="Normal 4 3 4 2 2 3 5" xfId="8568"/>
    <cellStyle name="Normal 4 3 4 2 2 3 5 2" xfId="26086"/>
    <cellStyle name="Normal 4 3 4 2 2 3 5 3" xfId="37686"/>
    <cellStyle name="Normal 4 3 4 2 2 3 6" xfId="14368"/>
    <cellStyle name="Normal 4 3 4 2 2 3 7" xfId="20287"/>
    <cellStyle name="Normal 4 3 4 2 2 3 8" xfId="31886"/>
    <cellStyle name="Normal 4 3 4 2 2 4" xfId="2787"/>
    <cellStyle name="Normal 4 3 4 2 2 4 2" xfId="3413"/>
    <cellStyle name="Normal 4 3 4 2 2 4 2 2" xfId="4777"/>
    <cellStyle name="Normal 4 3 4 2 2 4 2 2 2" xfId="7662"/>
    <cellStyle name="Normal 4 3 4 2 2 4 2 2 2 2" xfId="13462"/>
    <cellStyle name="Normal 4 3 4 2 2 4 2 2 2 2 2" xfId="30980"/>
    <cellStyle name="Normal 4 3 4 2 2 4 2 2 2 2 3" xfId="42580"/>
    <cellStyle name="Normal 4 3 4 2 2 4 2 2 2 3" xfId="19262"/>
    <cellStyle name="Normal 4 3 4 2 2 4 2 2 2 4" xfId="25180"/>
    <cellStyle name="Normal 4 3 4 2 2 4 2 2 2 5" xfId="36780"/>
    <cellStyle name="Normal 4 3 4 2 2 4 2 2 3" xfId="10577"/>
    <cellStyle name="Normal 4 3 4 2 2 4 2 2 3 2" xfId="28095"/>
    <cellStyle name="Normal 4 3 4 2 2 4 2 2 3 3" xfId="39695"/>
    <cellStyle name="Normal 4 3 4 2 2 4 2 2 4" xfId="16377"/>
    <cellStyle name="Normal 4 3 4 2 2 4 2 2 5" xfId="22295"/>
    <cellStyle name="Normal 4 3 4 2 2 4 2 2 6" xfId="33895"/>
    <cellStyle name="Normal 4 3 4 2 2 4 2 3" xfId="6339"/>
    <cellStyle name="Normal 4 3 4 2 2 4 2 3 2" xfId="12139"/>
    <cellStyle name="Normal 4 3 4 2 2 4 2 3 2 2" xfId="29657"/>
    <cellStyle name="Normal 4 3 4 2 2 4 2 3 2 3" xfId="41257"/>
    <cellStyle name="Normal 4 3 4 2 2 4 2 3 3" xfId="17939"/>
    <cellStyle name="Normal 4 3 4 2 2 4 2 3 4" xfId="23857"/>
    <cellStyle name="Normal 4 3 4 2 2 4 2 3 5" xfId="35457"/>
    <cellStyle name="Normal 4 3 4 2 2 4 2 4" xfId="9254"/>
    <cellStyle name="Normal 4 3 4 2 2 4 2 4 2" xfId="26772"/>
    <cellStyle name="Normal 4 3 4 2 2 4 2 4 3" xfId="38372"/>
    <cellStyle name="Normal 4 3 4 2 2 4 2 5" xfId="15054"/>
    <cellStyle name="Normal 4 3 4 2 2 4 2 6" xfId="20973"/>
    <cellStyle name="Normal 4 3 4 2 2 4 2 7" xfId="32572"/>
    <cellStyle name="Normal 4 3 4 2 2 4 3" xfId="4151"/>
    <cellStyle name="Normal 4 3 4 2 2 4 3 2" xfId="7036"/>
    <cellStyle name="Normal 4 3 4 2 2 4 3 2 2" xfId="12836"/>
    <cellStyle name="Normal 4 3 4 2 2 4 3 2 2 2" xfId="30354"/>
    <cellStyle name="Normal 4 3 4 2 2 4 3 2 2 3" xfId="41954"/>
    <cellStyle name="Normal 4 3 4 2 2 4 3 2 3" xfId="18636"/>
    <cellStyle name="Normal 4 3 4 2 2 4 3 2 4" xfId="24554"/>
    <cellStyle name="Normal 4 3 4 2 2 4 3 2 5" xfId="36154"/>
    <cellStyle name="Normal 4 3 4 2 2 4 3 3" xfId="9951"/>
    <cellStyle name="Normal 4 3 4 2 2 4 3 3 2" xfId="27469"/>
    <cellStyle name="Normal 4 3 4 2 2 4 3 3 3" xfId="39069"/>
    <cellStyle name="Normal 4 3 4 2 2 4 3 4" xfId="15751"/>
    <cellStyle name="Normal 4 3 4 2 2 4 3 5" xfId="21669"/>
    <cellStyle name="Normal 4 3 4 2 2 4 3 6" xfId="33269"/>
    <cellStyle name="Normal 4 3 4 2 2 4 4" xfId="5713"/>
    <cellStyle name="Normal 4 3 4 2 2 4 4 2" xfId="11513"/>
    <cellStyle name="Normal 4 3 4 2 2 4 4 2 2" xfId="29031"/>
    <cellStyle name="Normal 4 3 4 2 2 4 4 2 3" xfId="40631"/>
    <cellStyle name="Normal 4 3 4 2 2 4 4 3" xfId="17313"/>
    <cellStyle name="Normal 4 3 4 2 2 4 4 4" xfId="23231"/>
    <cellStyle name="Normal 4 3 4 2 2 4 4 5" xfId="34831"/>
    <cellStyle name="Normal 4 3 4 2 2 4 5" xfId="8628"/>
    <cellStyle name="Normal 4 3 4 2 2 4 5 2" xfId="26146"/>
    <cellStyle name="Normal 4 3 4 2 2 4 5 3" xfId="37746"/>
    <cellStyle name="Normal 4 3 4 2 2 4 6" xfId="14428"/>
    <cellStyle name="Normal 4 3 4 2 2 4 7" xfId="20347"/>
    <cellStyle name="Normal 4 3 4 2 2 4 8" xfId="31946"/>
    <cellStyle name="Normal 4 3 4 2 2 5" xfId="2847"/>
    <cellStyle name="Normal 4 3 4 2 2 5 2" xfId="3414"/>
    <cellStyle name="Normal 4 3 4 2 2 5 2 2" xfId="4778"/>
    <cellStyle name="Normal 4 3 4 2 2 5 2 2 2" xfId="7663"/>
    <cellStyle name="Normal 4 3 4 2 2 5 2 2 2 2" xfId="13463"/>
    <cellStyle name="Normal 4 3 4 2 2 5 2 2 2 2 2" xfId="30981"/>
    <cellStyle name="Normal 4 3 4 2 2 5 2 2 2 2 3" xfId="42581"/>
    <cellStyle name="Normal 4 3 4 2 2 5 2 2 2 3" xfId="19263"/>
    <cellStyle name="Normal 4 3 4 2 2 5 2 2 2 4" xfId="25181"/>
    <cellStyle name="Normal 4 3 4 2 2 5 2 2 2 5" xfId="36781"/>
    <cellStyle name="Normal 4 3 4 2 2 5 2 2 3" xfId="10578"/>
    <cellStyle name="Normal 4 3 4 2 2 5 2 2 3 2" xfId="28096"/>
    <cellStyle name="Normal 4 3 4 2 2 5 2 2 3 3" xfId="39696"/>
    <cellStyle name="Normal 4 3 4 2 2 5 2 2 4" xfId="16378"/>
    <cellStyle name="Normal 4 3 4 2 2 5 2 2 5" xfId="22296"/>
    <cellStyle name="Normal 4 3 4 2 2 5 2 2 6" xfId="33896"/>
    <cellStyle name="Normal 4 3 4 2 2 5 2 3" xfId="6340"/>
    <cellStyle name="Normal 4 3 4 2 2 5 2 3 2" xfId="12140"/>
    <cellStyle name="Normal 4 3 4 2 2 5 2 3 2 2" xfId="29658"/>
    <cellStyle name="Normal 4 3 4 2 2 5 2 3 2 3" xfId="41258"/>
    <cellStyle name="Normal 4 3 4 2 2 5 2 3 3" xfId="17940"/>
    <cellStyle name="Normal 4 3 4 2 2 5 2 3 4" xfId="23858"/>
    <cellStyle name="Normal 4 3 4 2 2 5 2 3 5" xfId="35458"/>
    <cellStyle name="Normal 4 3 4 2 2 5 2 4" xfId="9255"/>
    <cellStyle name="Normal 4 3 4 2 2 5 2 4 2" xfId="26773"/>
    <cellStyle name="Normal 4 3 4 2 2 5 2 4 3" xfId="38373"/>
    <cellStyle name="Normal 4 3 4 2 2 5 2 5" xfId="15055"/>
    <cellStyle name="Normal 4 3 4 2 2 5 2 6" xfId="20974"/>
    <cellStyle name="Normal 4 3 4 2 2 5 2 7" xfId="32573"/>
    <cellStyle name="Normal 4 3 4 2 2 5 3" xfId="4211"/>
    <cellStyle name="Normal 4 3 4 2 2 5 3 2" xfId="7096"/>
    <cellStyle name="Normal 4 3 4 2 2 5 3 2 2" xfId="12896"/>
    <cellStyle name="Normal 4 3 4 2 2 5 3 2 2 2" xfId="30414"/>
    <cellStyle name="Normal 4 3 4 2 2 5 3 2 2 3" xfId="42014"/>
    <cellStyle name="Normal 4 3 4 2 2 5 3 2 3" xfId="18696"/>
    <cellStyle name="Normal 4 3 4 2 2 5 3 2 4" xfId="24614"/>
    <cellStyle name="Normal 4 3 4 2 2 5 3 2 5" xfId="36214"/>
    <cellStyle name="Normal 4 3 4 2 2 5 3 3" xfId="10011"/>
    <cellStyle name="Normal 4 3 4 2 2 5 3 3 2" xfId="27529"/>
    <cellStyle name="Normal 4 3 4 2 2 5 3 3 3" xfId="39129"/>
    <cellStyle name="Normal 4 3 4 2 2 5 3 4" xfId="15811"/>
    <cellStyle name="Normal 4 3 4 2 2 5 3 5" xfId="21729"/>
    <cellStyle name="Normal 4 3 4 2 2 5 3 6" xfId="33329"/>
    <cellStyle name="Normal 4 3 4 2 2 5 4" xfId="5773"/>
    <cellStyle name="Normal 4 3 4 2 2 5 4 2" xfId="11573"/>
    <cellStyle name="Normal 4 3 4 2 2 5 4 2 2" xfId="29091"/>
    <cellStyle name="Normal 4 3 4 2 2 5 4 2 3" xfId="40691"/>
    <cellStyle name="Normal 4 3 4 2 2 5 4 3" xfId="17373"/>
    <cellStyle name="Normal 4 3 4 2 2 5 4 4" xfId="23291"/>
    <cellStyle name="Normal 4 3 4 2 2 5 4 5" xfId="34891"/>
    <cellStyle name="Normal 4 3 4 2 2 5 5" xfId="8688"/>
    <cellStyle name="Normal 4 3 4 2 2 5 5 2" xfId="26206"/>
    <cellStyle name="Normal 4 3 4 2 2 5 5 3" xfId="37806"/>
    <cellStyle name="Normal 4 3 4 2 2 5 6" xfId="14488"/>
    <cellStyle name="Normal 4 3 4 2 2 5 7" xfId="20407"/>
    <cellStyle name="Normal 4 3 4 2 2 5 8" xfId="32006"/>
    <cellStyle name="Normal 4 3 4 2 2 6" xfId="2907"/>
    <cellStyle name="Normal 4 3 4 2 2 6 2" xfId="3415"/>
    <cellStyle name="Normal 4 3 4 2 2 6 2 2" xfId="4779"/>
    <cellStyle name="Normal 4 3 4 2 2 6 2 2 2" xfId="7664"/>
    <cellStyle name="Normal 4 3 4 2 2 6 2 2 2 2" xfId="13464"/>
    <cellStyle name="Normal 4 3 4 2 2 6 2 2 2 2 2" xfId="30982"/>
    <cellStyle name="Normal 4 3 4 2 2 6 2 2 2 2 3" xfId="42582"/>
    <cellStyle name="Normal 4 3 4 2 2 6 2 2 2 3" xfId="19264"/>
    <cellStyle name="Normal 4 3 4 2 2 6 2 2 2 4" xfId="25182"/>
    <cellStyle name="Normal 4 3 4 2 2 6 2 2 2 5" xfId="36782"/>
    <cellStyle name="Normal 4 3 4 2 2 6 2 2 3" xfId="10579"/>
    <cellStyle name="Normal 4 3 4 2 2 6 2 2 3 2" xfId="28097"/>
    <cellStyle name="Normal 4 3 4 2 2 6 2 2 3 3" xfId="39697"/>
    <cellStyle name="Normal 4 3 4 2 2 6 2 2 4" xfId="16379"/>
    <cellStyle name="Normal 4 3 4 2 2 6 2 2 5" xfId="22297"/>
    <cellStyle name="Normal 4 3 4 2 2 6 2 2 6" xfId="33897"/>
    <cellStyle name="Normal 4 3 4 2 2 6 2 3" xfId="6341"/>
    <cellStyle name="Normal 4 3 4 2 2 6 2 3 2" xfId="12141"/>
    <cellStyle name="Normal 4 3 4 2 2 6 2 3 2 2" xfId="29659"/>
    <cellStyle name="Normal 4 3 4 2 2 6 2 3 2 3" xfId="41259"/>
    <cellStyle name="Normal 4 3 4 2 2 6 2 3 3" xfId="17941"/>
    <cellStyle name="Normal 4 3 4 2 2 6 2 3 4" xfId="23859"/>
    <cellStyle name="Normal 4 3 4 2 2 6 2 3 5" xfId="35459"/>
    <cellStyle name="Normal 4 3 4 2 2 6 2 4" xfId="9256"/>
    <cellStyle name="Normal 4 3 4 2 2 6 2 4 2" xfId="26774"/>
    <cellStyle name="Normal 4 3 4 2 2 6 2 4 3" xfId="38374"/>
    <cellStyle name="Normal 4 3 4 2 2 6 2 5" xfId="15056"/>
    <cellStyle name="Normal 4 3 4 2 2 6 2 6" xfId="20975"/>
    <cellStyle name="Normal 4 3 4 2 2 6 2 7" xfId="32574"/>
    <cellStyle name="Normal 4 3 4 2 2 6 3" xfId="4271"/>
    <cellStyle name="Normal 4 3 4 2 2 6 3 2" xfId="7156"/>
    <cellStyle name="Normal 4 3 4 2 2 6 3 2 2" xfId="12956"/>
    <cellStyle name="Normal 4 3 4 2 2 6 3 2 2 2" xfId="30474"/>
    <cellStyle name="Normal 4 3 4 2 2 6 3 2 2 3" xfId="42074"/>
    <cellStyle name="Normal 4 3 4 2 2 6 3 2 3" xfId="18756"/>
    <cellStyle name="Normal 4 3 4 2 2 6 3 2 4" xfId="24674"/>
    <cellStyle name="Normal 4 3 4 2 2 6 3 2 5" xfId="36274"/>
    <cellStyle name="Normal 4 3 4 2 2 6 3 3" xfId="10071"/>
    <cellStyle name="Normal 4 3 4 2 2 6 3 3 2" xfId="27589"/>
    <cellStyle name="Normal 4 3 4 2 2 6 3 3 3" xfId="39189"/>
    <cellStyle name="Normal 4 3 4 2 2 6 3 4" xfId="15871"/>
    <cellStyle name="Normal 4 3 4 2 2 6 3 5" xfId="21789"/>
    <cellStyle name="Normal 4 3 4 2 2 6 3 6" xfId="33389"/>
    <cellStyle name="Normal 4 3 4 2 2 6 4" xfId="5833"/>
    <cellStyle name="Normal 4 3 4 2 2 6 4 2" xfId="11633"/>
    <cellStyle name="Normal 4 3 4 2 2 6 4 2 2" xfId="29151"/>
    <cellStyle name="Normal 4 3 4 2 2 6 4 2 3" xfId="40751"/>
    <cellStyle name="Normal 4 3 4 2 2 6 4 3" xfId="17433"/>
    <cellStyle name="Normal 4 3 4 2 2 6 4 4" xfId="23351"/>
    <cellStyle name="Normal 4 3 4 2 2 6 4 5" xfId="34951"/>
    <cellStyle name="Normal 4 3 4 2 2 6 5" xfId="8748"/>
    <cellStyle name="Normal 4 3 4 2 2 6 5 2" xfId="26266"/>
    <cellStyle name="Normal 4 3 4 2 2 6 5 3" xfId="37866"/>
    <cellStyle name="Normal 4 3 4 2 2 6 6" xfId="14548"/>
    <cellStyle name="Normal 4 3 4 2 2 6 7" xfId="20467"/>
    <cellStyle name="Normal 4 3 4 2 2 6 8" xfId="32066"/>
    <cellStyle name="Normal 4 3 4 2 2 7" xfId="2967"/>
    <cellStyle name="Normal 4 3 4 2 2 7 2" xfId="3416"/>
    <cellStyle name="Normal 4 3 4 2 2 7 2 2" xfId="4780"/>
    <cellStyle name="Normal 4 3 4 2 2 7 2 2 2" xfId="7665"/>
    <cellStyle name="Normal 4 3 4 2 2 7 2 2 2 2" xfId="13465"/>
    <cellStyle name="Normal 4 3 4 2 2 7 2 2 2 2 2" xfId="30983"/>
    <cellStyle name="Normal 4 3 4 2 2 7 2 2 2 2 3" xfId="42583"/>
    <cellStyle name="Normal 4 3 4 2 2 7 2 2 2 3" xfId="19265"/>
    <cellStyle name="Normal 4 3 4 2 2 7 2 2 2 4" xfId="25183"/>
    <cellStyle name="Normal 4 3 4 2 2 7 2 2 2 5" xfId="36783"/>
    <cellStyle name="Normal 4 3 4 2 2 7 2 2 3" xfId="10580"/>
    <cellStyle name="Normal 4 3 4 2 2 7 2 2 3 2" xfId="28098"/>
    <cellStyle name="Normal 4 3 4 2 2 7 2 2 3 3" xfId="39698"/>
    <cellStyle name="Normal 4 3 4 2 2 7 2 2 4" xfId="16380"/>
    <cellStyle name="Normal 4 3 4 2 2 7 2 2 5" xfId="22298"/>
    <cellStyle name="Normal 4 3 4 2 2 7 2 2 6" xfId="33898"/>
    <cellStyle name="Normal 4 3 4 2 2 7 2 3" xfId="6342"/>
    <cellStyle name="Normal 4 3 4 2 2 7 2 3 2" xfId="12142"/>
    <cellStyle name="Normal 4 3 4 2 2 7 2 3 2 2" xfId="29660"/>
    <cellStyle name="Normal 4 3 4 2 2 7 2 3 2 3" xfId="41260"/>
    <cellStyle name="Normal 4 3 4 2 2 7 2 3 3" xfId="17942"/>
    <cellStyle name="Normal 4 3 4 2 2 7 2 3 4" xfId="23860"/>
    <cellStyle name="Normal 4 3 4 2 2 7 2 3 5" xfId="35460"/>
    <cellStyle name="Normal 4 3 4 2 2 7 2 4" xfId="9257"/>
    <cellStyle name="Normal 4 3 4 2 2 7 2 4 2" xfId="26775"/>
    <cellStyle name="Normal 4 3 4 2 2 7 2 4 3" xfId="38375"/>
    <cellStyle name="Normal 4 3 4 2 2 7 2 5" xfId="15057"/>
    <cellStyle name="Normal 4 3 4 2 2 7 2 6" xfId="20976"/>
    <cellStyle name="Normal 4 3 4 2 2 7 2 7" xfId="32575"/>
    <cellStyle name="Normal 4 3 4 2 2 7 3" xfId="4331"/>
    <cellStyle name="Normal 4 3 4 2 2 7 3 2" xfId="7216"/>
    <cellStyle name="Normal 4 3 4 2 2 7 3 2 2" xfId="13016"/>
    <cellStyle name="Normal 4 3 4 2 2 7 3 2 2 2" xfId="30534"/>
    <cellStyle name="Normal 4 3 4 2 2 7 3 2 2 3" xfId="42134"/>
    <cellStyle name="Normal 4 3 4 2 2 7 3 2 3" xfId="18816"/>
    <cellStyle name="Normal 4 3 4 2 2 7 3 2 4" xfId="24734"/>
    <cellStyle name="Normal 4 3 4 2 2 7 3 2 5" xfId="36334"/>
    <cellStyle name="Normal 4 3 4 2 2 7 3 3" xfId="10131"/>
    <cellStyle name="Normal 4 3 4 2 2 7 3 3 2" xfId="27649"/>
    <cellStyle name="Normal 4 3 4 2 2 7 3 3 3" xfId="39249"/>
    <cellStyle name="Normal 4 3 4 2 2 7 3 4" xfId="15931"/>
    <cellStyle name="Normal 4 3 4 2 2 7 3 5" xfId="21849"/>
    <cellStyle name="Normal 4 3 4 2 2 7 3 6" xfId="33449"/>
    <cellStyle name="Normal 4 3 4 2 2 7 4" xfId="5893"/>
    <cellStyle name="Normal 4 3 4 2 2 7 4 2" xfId="11693"/>
    <cellStyle name="Normal 4 3 4 2 2 7 4 2 2" xfId="29211"/>
    <cellStyle name="Normal 4 3 4 2 2 7 4 2 3" xfId="40811"/>
    <cellStyle name="Normal 4 3 4 2 2 7 4 3" xfId="17493"/>
    <cellStyle name="Normal 4 3 4 2 2 7 4 4" xfId="23411"/>
    <cellStyle name="Normal 4 3 4 2 2 7 4 5" xfId="35011"/>
    <cellStyle name="Normal 4 3 4 2 2 7 5" xfId="8808"/>
    <cellStyle name="Normal 4 3 4 2 2 7 5 2" xfId="26326"/>
    <cellStyle name="Normal 4 3 4 2 2 7 5 3" xfId="37926"/>
    <cellStyle name="Normal 4 3 4 2 2 7 6" xfId="14608"/>
    <cellStyle name="Normal 4 3 4 2 2 7 7" xfId="20527"/>
    <cellStyle name="Normal 4 3 4 2 2 7 8" xfId="32126"/>
    <cellStyle name="Normal 4 3 4 2 2 8" xfId="3087"/>
    <cellStyle name="Normal 4 3 4 2 2 8 2" xfId="3417"/>
    <cellStyle name="Normal 4 3 4 2 2 8 2 2" xfId="4781"/>
    <cellStyle name="Normal 4 3 4 2 2 8 2 2 2" xfId="7666"/>
    <cellStyle name="Normal 4 3 4 2 2 8 2 2 2 2" xfId="13466"/>
    <cellStyle name="Normal 4 3 4 2 2 8 2 2 2 2 2" xfId="30984"/>
    <cellStyle name="Normal 4 3 4 2 2 8 2 2 2 2 3" xfId="42584"/>
    <cellStyle name="Normal 4 3 4 2 2 8 2 2 2 3" xfId="19266"/>
    <cellStyle name="Normal 4 3 4 2 2 8 2 2 2 4" xfId="25184"/>
    <cellStyle name="Normal 4 3 4 2 2 8 2 2 2 5" xfId="36784"/>
    <cellStyle name="Normal 4 3 4 2 2 8 2 2 3" xfId="10581"/>
    <cellStyle name="Normal 4 3 4 2 2 8 2 2 3 2" xfId="28099"/>
    <cellStyle name="Normal 4 3 4 2 2 8 2 2 3 3" xfId="39699"/>
    <cellStyle name="Normal 4 3 4 2 2 8 2 2 4" xfId="16381"/>
    <cellStyle name="Normal 4 3 4 2 2 8 2 2 5" xfId="22299"/>
    <cellStyle name="Normal 4 3 4 2 2 8 2 2 6" xfId="33899"/>
    <cellStyle name="Normal 4 3 4 2 2 8 2 3" xfId="6343"/>
    <cellStyle name="Normal 4 3 4 2 2 8 2 3 2" xfId="12143"/>
    <cellStyle name="Normal 4 3 4 2 2 8 2 3 2 2" xfId="29661"/>
    <cellStyle name="Normal 4 3 4 2 2 8 2 3 2 3" xfId="41261"/>
    <cellStyle name="Normal 4 3 4 2 2 8 2 3 3" xfId="17943"/>
    <cellStyle name="Normal 4 3 4 2 2 8 2 3 4" xfId="23861"/>
    <cellStyle name="Normal 4 3 4 2 2 8 2 3 5" xfId="35461"/>
    <cellStyle name="Normal 4 3 4 2 2 8 2 4" xfId="9258"/>
    <cellStyle name="Normal 4 3 4 2 2 8 2 4 2" xfId="26776"/>
    <cellStyle name="Normal 4 3 4 2 2 8 2 4 3" xfId="38376"/>
    <cellStyle name="Normal 4 3 4 2 2 8 2 5" xfId="15058"/>
    <cellStyle name="Normal 4 3 4 2 2 8 2 6" xfId="20977"/>
    <cellStyle name="Normal 4 3 4 2 2 8 2 7" xfId="32576"/>
    <cellStyle name="Normal 4 3 4 2 2 8 3" xfId="4451"/>
    <cellStyle name="Normal 4 3 4 2 2 8 3 2" xfId="7336"/>
    <cellStyle name="Normal 4 3 4 2 2 8 3 2 2" xfId="13136"/>
    <cellStyle name="Normal 4 3 4 2 2 8 3 2 2 2" xfId="30654"/>
    <cellStyle name="Normal 4 3 4 2 2 8 3 2 2 3" xfId="42254"/>
    <cellStyle name="Normal 4 3 4 2 2 8 3 2 3" xfId="18936"/>
    <cellStyle name="Normal 4 3 4 2 2 8 3 2 4" xfId="24854"/>
    <cellStyle name="Normal 4 3 4 2 2 8 3 2 5" xfId="36454"/>
    <cellStyle name="Normal 4 3 4 2 2 8 3 3" xfId="10251"/>
    <cellStyle name="Normal 4 3 4 2 2 8 3 3 2" xfId="27769"/>
    <cellStyle name="Normal 4 3 4 2 2 8 3 3 3" xfId="39369"/>
    <cellStyle name="Normal 4 3 4 2 2 8 3 4" xfId="16051"/>
    <cellStyle name="Normal 4 3 4 2 2 8 3 5" xfId="21969"/>
    <cellStyle name="Normal 4 3 4 2 2 8 3 6" xfId="33569"/>
    <cellStyle name="Normal 4 3 4 2 2 8 4" xfId="6013"/>
    <cellStyle name="Normal 4 3 4 2 2 8 4 2" xfId="11813"/>
    <cellStyle name="Normal 4 3 4 2 2 8 4 2 2" xfId="29331"/>
    <cellStyle name="Normal 4 3 4 2 2 8 4 2 3" xfId="40931"/>
    <cellStyle name="Normal 4 3 4 2 2 8 4 3" xfId="17613"/>
    <cellStyle name="Normal 4 3 4 2 2 8 4 4" xfId="23531"/>
    <cellStyle name="Normal 4 3 4 2 2 8 4 5" xfId="35131"/>
    <cellStyle name="Normal 4 3 4 2 2 8 5" xfId="8928"/>
    <cellStyle name="Normal 4 3 4 2 2 8 5 2" xfId="26446"/>
    <cellStyle name="Normal 4 3 4 2 2 8 5 3" xfId="38046"/>
    <cellStyle name="Normal 4 3 4 2 2 8 6" xfId="14728"/>
    <cellStyle name="Normal 4 3 4 2 2 8 7" xfId="20647"/>
    <cellStyle name="Normal 4 3 4 2 2 8 8" xfId="32246"/>
    <cellStyle name="Normal 4 3 4 2 2 9" xfId="3147"/>
    <cellStyle name="Normal 4 3 4 2 2 9 2" xfId="3418"/>
    <cellStyle name="Normal 4 3 4 2 2 9 2 2" xfId="4782"/>
    <cellStyle name="Normal 4 3 4 2 2 9 2 2 2" xfId="7667"/>
    <cellStyle name="Normal 4 3 4 2 2 9 2 2 2 2" xfId="13467"/>
    <cellStyle name="Normal 4 3 4 2 2 9 2 2 2 2 2" xfId="30985"/>
    <cellStyle name="Normal 4 3 4 2 2 9 2 2 2 2 3" xfId="42585"/>
    <cellStyle name="Normal 4 3 4 2 2 9 2 2 2 3" xfId="19267"/>
    <cellStyle name="Normal 4 3 4 2 2 9 2 2 2 4" xfId="25185"/>
    <cellStyle name="Normal 4 3 4 2 2 9 2 2 2 5" xfId="36785"/>
    <cellStyle name="Normal 4 3 4 2 2 9 2 2 3" xfId="10582"/>
    <cellStyle name="Normal 4 3 4 2 2 9 2 2 3 2" xfId="28100"/>
    <cellStyle name="Normal 4 3 4 2 2 9 2 2 3 3" xfId="39700"/>
    <cellStyle name="Normal 4 3 4 2 2 9 2 2 4" xfId="16382"/>
    <cellStyle name="Normal 4 3 4 2 2 9 2 2 5" xfId="22300"/>
    <cellStyle name="Normal 4 3 4 2 2 9 2 2 6" xfId="33900"/>
    <cellStyle name="Normal 4 3 4 2 2 9 2 3" xfId="6344"/>
    <cellStyle name="Normal 4 3 4 2 2 9 2 3 2" xfId="12144"/>
    <cellStyle name="Normal 4 3 4 2 2 9 2 3 2 2" xfId="29662"/>
    <cellStyle name="Normal 4 3 4 2 2 9 2 3 2 3" xfId="41262"/>
    <cellStyle name="Normal 4 3 4 2 2 9 2 3 3" xfId="17944"/>
    <cellStyle name="Normal 4 3 4 2 2 9 2 3 4" xfId="23862"/>
    <cellStyle name="Normal 4 3 4 2 2 9 2 3 5" xfId="35462"/>
    <cellStyle name="Normal 4 3 4 2 2 9 2 4" xfId="9259"/>
    <cellStyle name="Normal 4 3 4 2 2 9 2 4 2" xfId="26777"/>
    <cellStyle name="Normal 4 3 4 2 2 9 2 4 3" xfId="38377"/>
    <cellStyle name="Normal 4 3 4 2 2 9 2 5" xfId="15059"/>
    <cellStyle name="Normal 4 3 4 2 2 9 2 6" xfId="20978"/>
    <cellStyle name="Normal 4 3 4 2 2 9 2 7" xfId="32577"/>
    <cellStyle name="Normal 4 3 4 2 2 9 3" xfId="4511"/>
    <cellStyle name="Normal 4 3 4 2 2 9 3 2" xfId="7396"/>
    <cellStyle name="Normal 4 3 4 2 2 9 3 2 2" xfId="13196"/>
    <cellStyle name="Normal 4 3 4 2 2 9 3 2 2 2" xfId="30714"/>
    <cellStyle name="Normal 4 3 4 2 2 9 3 2 2 3" xfId="42314"/>
    <cellStyle name="Normal 4 3 4 2 2 9 3 2 3" xfId="18996"/>
    <cellStyle name="Normal 4 3 4 2 2 9 3 2 4" xfId="24914"/>
    <cellStyle name="Normal 4 3 4 2 2 9 3 2 5" xfId="36514"/>
    <cellStyle name="Normal 4 3 4 2 2 9 3 3" xfId="10311"/>
    <cellStyle name="Normal 4 3 4 2 2 9 3 3 2" xfId="27829"/>
    <cellStyle name="Normal 4 3 4 2 2 9 3 3 3" xfId="39429"/>
    <cellStyle name="Normal 4 3 4 2 2 9 3 4" xfId="16111"/>
    <cellStyle name="Normal 4 3 4 2 2 9 3 5" xfId="22029"/>
    <cellStyle name="Normal 4 3 4 2 2 9 3 6" xfId="33629"/>
    <cellStyle name="Normal 4 3 4 2 2 9 4" xfId="6073"/>
    <cellStyle name="Normal 4 3 4 2 2 9 4 2" xfId="11873"/>
    <cellStyle name="Normal 4 3 4 2 2 9 4 2 2" xfId="29391"/>
    <cellStyle name="Normal 4 3 4 2 2 9 4 2 3" xfId="40991"/>
    <cellStyle name="Normal 4 3 4 2 2 9 4 3" xfId="17673"/>
    <cellStyle name="Normal 4 3 4 2 2 9 4 4" xfId="23591"/>
    <cellStyle name="Normal 4 3 4 2 2 9 4 5" xfId="35191"/>
    <cellStyle name="Normal 4 3 4 2 2 9 5" xfId="8988"/>
    <cellStyle name="Normal 4 3 4 2 2 9 5 2" xfId="26506"/>
    <cellStyle name="Normal 4 3 4 2 2 9 5 3" xfId="38106"/>
    <cellStyle name="Normal 4 3 4 2 2 9 6" xfId="14788"/>
    <cellStyle name="Normal 4 3 4 2 2 9 7" xfId="20707"/>
    <cellStyle name="Normal 4 3 4 2 2 9 8" xfId="32306"/>
    <cellStyle name="Normal 4 3 4 2 20" xfId="5405"/>
    <cellStyle name="Normal 4 3 4 2 20 2" xfId="8290"/>
    <cellStyle name="Normal 4 3 4 2 20 2 2" xfId="14090"/>
    <cellStyle name="Normal 4 3 4 2 20 2 2 2" xfId="31608"/>
    <cellStyle name="Normal 4 3 4 2 20 2 2 3" xfId="43208"/>
    <cellStyle name="Normal 4 3 4 2 20 2 3" xfId="19890"/>
    <cellStyle name="Normal 4 3 4 2 20 2 4" xfId="25808"/>
    <cellStyle name="Normal 4 3 4 2 20 2 5" xfId="37408"/>
    <cellStyle name="Normal 4 3 4 2 20 3" xfId="11205"/>
    <cellStyle name="Normal 4 3 4 2 20 3 2" xfId="28723"/>
    <cellStyle name="Normal 4 3 4 2 20 3 3" xfId="40323"/>
    <cellStyle name="Normal 4 3 4 2 20 4" xfId="17005"/>
    <cellStyle name="Normal 4 3 4 2 20 5" xfId="22923"/>
    <cellStyle name="Normal 4 3 4 2 20 6" xfId="34523"/>
    <cellStyle name="Normal 4 3 4 2 21" xfId="5472"/>
    <cellStyle name="Normal 4 3 4 2 21 2" xfId="11272"/>
    <cellStyle name="Normal 4 3 4 2 21 2 2" xfId="28790"/>
    <cellStyle name="Normal 4 3 4 2 21 2 3" xfId="40390"/>
    <cellStyle name="Normal 4 3 4 2 21 3" xfId="17072"/>
    <cellStyle name="Normal 4 3 4 2 21 4" xfId="22990"/>
    <cellStyle name="Normal 4 3 4 2 21 5" xfId="34590"/>
    <cellStyle name="Normal 4 3 4 2 22" xfId="8357"/>
    <cellStyle name="Normal 4 3 4 2 22 2" xfId="14157"/>
    <cellStyle name="Normal 4 3 4 2 22 2 2" xfId="31675"/>
    <cellStyle name="Normal 4 3 4 2 22 2 3" xfId="43275"/>
    <cellStyle name="Normal 4 3 4 2 22 3" xfId="19957"/>
    <cellStyle name="Normal 4 3 4 2 22 4" xfId="25875"/>
    <cellStyle name="Normal 4 3 4 2 22 5" xfId="37475"/>
    <cellStyle name="Normal 4 3 4 2 23" xfId="8387"/>
    <cellStyle name="Normal 4 3 4 2 23 2" xfId="25905"/>
    <cellStyle name="Normal 4 3 4 2 23 3" xfId="37505"/>
    <cellStyle name="Normal 4 3 4 2 24" xfId="14184"/>
    <cellStyle name="Normal 4 3 4 2 25" xfId="19980"/>
    <cellStyle name="Normal 4 3 4 2 26" xfId="20039"/>
    <cellStyle name="Normal 4 3 4 2 27" xfId="20106"/>
    <cellStyle name="Normal 4 3 4 2 28" xfId="31705"/>
    <cellStyle name="Normal 4 3 4 2 3" xfId="2570"/>
    <cellStyle name="Normal 4 3 4 2 3 2" xfId="3419"/>
    <cellStyle name="Normal 4 3 4 2 3 2 2" xfId="4783"/>
    <cellStyle name="Normal 4 3 4 2 3 2 2 2" xfId="7668"/>
    <cellStyle name="Normal 4 3 4 2 3 2 2 2 2" xfId="13468"/>
    <cellStyle name="Normal 4 3 4 2 3 2 2 2 2 2" xfId="30986"/>
    <cellStyle name="Normal 4 3 4 2 3 2 2 2 2 3" xfId="42586"/>
    <cellStyle name="Normal 4 3 4 2 3 2 2 2 3" xfId="19268"/>
    <cellStyle name="Normal 4 3 4 2 3 2 2 2 4" xfId="25186"/>
    <cellStyle name="Normal 4 3 4 2 3 2 2 2 5" xfId="36786"/>
    <cellStyle name="Normal 4 3 4 2 3 2 2 3" xfId="10583"/>
    <cellStyle name="Normal 4 3 4 2 3 2 2 3 2" xfId="28101"/>
    <cellStyle name="Normal 4 3 4 2 3 2 2 3 3" xfId="39701"/>
    <cellStyle name="Normal 4 3 4 2 3 2 2 4" xfId="16383"/>
    <cellStyle name="Normal 4 3 4 2 3 2 2 5" xfId="22301"/>
    <cellStyle name="Normal 4 3 4 2 3 2 2 6" xfId="33901"/>
    <cellStyle name="Normal 4 3 4 2 3 2 3" xfId="6345"/>
    <cellStyle name="Normal 4 3 4 2 3 2 3 2" xfId="12145"/>
    <cellStyle name="Normal 4 3 4 2 3 2 3 2 2" xfId="29663"/>
    <cellStyle name="Normal 4 3 4 2 3 2 3 2 3" xfId="41263"/>
    <cellStyle name="Normal 4 3 4 2 3 2 3 3" xfId="17945"/>
    <cellStyle name="Normal 4 3 4 2 3 2 3 4" xfId="23863"/>
    <cellStyle name="Normal 4 3 4 2 3 2 3 5" xfId="35463"/>
    <cellStyle name="Normal 4 3 4 2 3 2 4" xfId="9260"/>
    <cellStyle name="Normal 4 3 4 2 3 2 4 2" xfId="26778"/>
    <cellStyle name="Normal 4 3 4 2 3 2 4 3" xfId="38378"/>
    <cellStyle name="Normal 4 3 4 2 3 2 5" xfId="15060"/>
    <cellStyle name="Normal 4 3 4 2 3 2 6" xfId="20979"/>
    <cellStyle name="Normal 4 3 4 2 3 2 7" xfId="32578"/>
    <cellStyle name="Normal 4 3 4 2 3 3" xfId="3933"/>
    <cellStyle name="Normal 4 3 4 2 3 3 2" xfId="6818"/>
    <cellStyle name="Normal 4 3 4 2 3 3 2 2" xfId="12618"/>
    <cellStyle name="Normal 4 3 4 2 3 3 2 2 2" xfId="30136"/>
    <cellStyle name="Normal 4 3 4 2 3 3 2 2 3" xfId="41736"/>
    <cellStyle name="Normal 4 3 4 2 3 3 2 3" xfId="18418"/>
    <cellStyle name="Normal 4 3 4 2 3 3 2 4" xfId="24336"/>
    <cellStyle name="Normal 4 3 4 2 3 3 2 5" xfId="35936"/>
    <cellStyle name="Normal 4 3 4 2 3 3 3" xfId="9733"/>
    <cellStyle name="Normal 4 3 4 2 3 3 3 2" xfId="27251"/>
    <cellStyle name="Normal 4 3 4 2 3 3 3 3" xfId="38851"/>
    <cellStyle name="Normal 4 3 4 2 3 3 4" xfId="15533"/>
    <cellStyle name="Normal 4 3 4 2 3 3 5" xfId="21451"/>
    <cellStyle name="Normal 4 3 4 2 3 3 6" xfId="33051"/>
    <cellStyle name="Normal 4 3 4 2 3 4" xfId="5495"/>
    <cellStyle name="Normal 4 3 4 2 3 4 2" xfId="11295"/>
    <cellStyle name="Normal 4 3 4 2 3 4 2 2" xfId="28813"/>
    <cellStyle name="Normal 4 3 4 2 3 4 2 3" xfId="40413"/>
    <cellStyle name="Normal 4 3 4 2 3 4 3" xfId="17095"/>
    <cellStyle name="Normal 4 3 4 2 3 4 4" xfId="23013"/>
    <cellStyle name="Normal 4 3 4 2 3 4 5" xfId="34613"/>
    <cellStyle name="Normal 4 3 4 2 3 5" xfId="8410"/>
    <cellStyle name="Normal 4 3 4 2 3 5 2" xfId="25928"/>
    <cellStyle name="Normal 4 3 4 2 3 5 3" xfId="37528"/>
    <cellStyle name="Normal 4 3 4 2 3 6" xfId="14237"/>
    <cellStyle name="Normal 4 3 4 2 3 7" xfId="20159"/>
    <cellStyle name="Normal 4 3 4 2 3 8" xfId="31728"/>
    <cellStyle name="Normal 4 3 4 2 4" xfId="2630"/>
    <cellStyle name="Normal 4 3 4 2 4 2" xfId="3420"/>
    <cellStyle name="Normal 4 3 4 2 4 2 2" xfId="4784"/>
    <cellStyle name="Normal 4 3 4 2 4 2 2 2" xfId="7669"/>
    <cellStyle name="Normal 4 3 4 2 4 2 2 2 2" xfId="13469"/>
    <cellStyle name="Normal 4 3 4 2 4 2 2 2 2 2" xfId="30987"/>
    <cellStyle name="Normal 4 3 4 2 4 2 2 2 2 3" xfId="42587"/>
    <cellStyle name="Normal 4 3 4 2 4 2 2 2 3" xfId="19269"/>
    <cellStyle name="Normal 4 3 4 2 4 2 2 2 4" xfId="25187"/>
    <cellStyle name="Normal 4 3 4 2 4 2 2 2 5" xfId="36787"/>
    <cellStyle name="Normal 4 3 4 2 4 2 2 3" xfId="10584"/>
    <cellStyle name="Normal 4 3 4 2 4 2 2 3 2" xfId="28102"/>
    <cellStyle name="Normal 4 3 4 2 4 2 2 3 3" xfId="39702"/>
    <cellStyle name="Normal 4 3 4 2 4 2 2 4" xfId="16384"/>
    <cellStyle name="Normal 4 3 4 2 4 2 2 5" xfId="22302"/>
    <cellStyle name="Normal 4 3 4 2 4 2 2 6" xfId="33902"/>
    <cellStyle name="Normal 4 3 4 2 4 2 3" xfId="6346"/>
    <cellStyle name="Normal 4 3 4 2 4 2 3 2" xfId="12146"/>
    <cellStyle name="Normal 4 3 4 2 4 2 3 2 2" xfId="29664"/>
    <cellStyle name="Normal 4 3 4 2 4 2 3 2 3" xfId="41264"/>
    <cellStyle name="Normal 4 3 4 2 4 2 3 3" xfId="17946"/>
    <cellStyle name="Normal 4 3 4 2 4 2 3 4" xfId="23864"/>
    <cellStyle name="Normal 4 3 4 2 4 2 3 5" xfId="35464"/>
    <cellStyle name="Normal 4 3 4 2 4 2 4" xfId="9261"/>
    <cellStyle name="Normal 4 3 4 2 4 2 4 2" xfId="26779"/>
    <cellStyle name="Normal 4 3 4 2 4 2 4 3" xfId="38379"/>
    <cellStyle name="Normal 4 3 4 2 4 2 5" xfId="15061"/>
    <cellStyle name="Normal 4 3 4 2 4 2 6" xfId="20980"/>
    <cellStyle name="Normal 4 3 4 2 4 2 7" xfId="32579"/>
    <cellStyle name="Normal 4 3 4 2 4 3" xfId="3994"/>
    <cellStyle name="Normal 4 3 4 2 4 3 2" xfId="6879"/>
    <cellStyle name="Normal 4 3 4 2 4 3 2 2" xfId="12679"/>
    <cellStyle name="Normal 4 3 4 2 4 3 2 2 2" xfId="30197"/>
    <cellStyle name="Normal 4 3 4 2 4 3 2 2 3" xfId="41797"/>
    <cellStyle name="Normal 4 3 4 2 4 3 2 3" xfId="18479"/>
    <cellStyle name="Normal 4 3 4 2 4 3 2 4" xfId="24397"/>
    <cellStyle name="Normal 4 3 4 2 4 3 2 5" xfId="35997"/>
    <cellStyle name="Normal 4 3 4 2 4 3 3" xfId="9794"/>
    <cellStyle name="Normal 4 3 4 2 4 3 3 2" xfId="27312"/>
    <cellStyle name="Normal 4 3 4 2 4 3 3 3" xfId="38912"/>
    <cellStyle name="Normal 4 3 4 2 4 3 4" xfId="15594"/>
    <cellStyle name="Normal 4 3 4 2 4 3 5" xfId="21512"/>
    <cellStyle name="Normal 4 3 4 2 4 3 6" xfId="33112"/>
    <cellStyle name="Normal 4 3 4 2 4 4" xfId="5556"/>
    <cellStyle name="Normal 4 3 4 2 4 4 2" xfId="11356"/>
    <cellStyle name="Normal 4 3 4 2 4 4 2 2" xfId="28874"/>
    <cellStyle name="Normal 4 3 4 2 4 4 2 3" xfId="40474"/>
    <cellStyle name="Normal 4 3 4 2 4 4 3" xfId="17156"/>
    <cellStyle name="Normal 4 3 4 2 4 4 4" xfId="23074"/>
    <cellStyle name="Normal 4 3 4 2 4 4 5" xfId="34674"/>
    <cellStyle name="Normal 4 3 4 2 4 5" xfId="8471"/>
    <cellStyle name="Normal 4 3 4 2 4 5 2" xfId="25989"/>
    <cellStyle name="Normal 4 3 4 2 4 5 3" xfId="37589"/>
    <cellStyle name="Normal 4 3 4 2 4 6" xfId="14271"/>
    <cellStyle name="Normal 4 3 4 2 4 7" xfId="20190"/>
    <cellStyle name="Normal 4 3 4 2 4 8" xfId="31789"/>
    <cellStyle name="Normal 4 3 4 2 5" xfId="2690"/>
    <cellStyle name="Normal 4 3 4 2 5 2" xfId="3421"/>
    <cellStyle name="Normal 4 3 4 2 5 2 2" xfId="4785"/>
    <cellStyle name="Normal 4 3 4 2 5 2 2 2" xfId="7670"/>
    <cellStyle name="Normal 4 3 4 2 5 2 2 2 2" xfId="13470"/>
    <cellStyle name="Normal 4 3 4 2 5 2 2 2 2 2" xfId="30988"/>
    <cellStyle name="Normal 4 3 4 2 5 2 2 2 2 3" xfId="42588"/>
    <cellStyle name="Normal 4 3 4 2 5 2 2 2 3" xfId="19270"/>
    <cellStyle name="Normal 4 3 4 2 5 2 2 2 4" xfId="25188"/>
    <cellStyle name="Normal 4 3 4 2 5 2 2 2 5" xfId="36788"/>
    <cellStyle name="Normal 4 3 4 2 5 2 2 3" xfId="10585"/>
    <cellStyle name="Normal 4 3 4 2 5 2 2 3 2" xfId="28103"/>
    <cellStyle name="Normal 4 3 4 2 5 2 2 3 3" xfId="39703"/>
    <cellStyle name="Normal 4 3 4 2 5 2 2 4" xfId="16385"/>
    <cellStyle name="Normal 4 3 4 2 5 2 2 5" xfId="22303"/>
    <cellStyle name="Normal 4 3 4 2 5 2 2 6" xfId="33903"/>
    <cellStyle name="Normal 4 3 4 2 5 2 3" xfId="6347"/>
    <cellStyle name="Normal 4 3 4 2 5 2 3 2" xfId="12147"/>
    <cellStyle name="Normal 4 3 4 2 5 2 3 2 2" xfId="29665"/>
    <cellStyle name="Normal 4 3 4 2 5 2 3 2 3" xfId="41265"/>
    <cellStyle name="Normal 4 3 4 2 5 2 3 3" xfId="17947"/>
    <cellStyle name="Normal 4 3 4 2 5 2 3 4" xfId="23865"/>
    <cellStyle name="Normal 4 3 4 2 5 2 3 5" xfId="35465"/>
    <cellStyle name="Normal 4 3 4 2 5 2 4" xfId="9262"/>
    <cellStyle name="Normal 4 3 4 2 5 2 4 2" xfId="26780"/>
    <cellStyle name="Normal 4 3 4 2 5 2 4 3" xfId="38380"/>
    <cellStyle name="Normal 4 3 4 2 5 2 5" xfId="15062"/>
    <cellStyle name="Normal 4 3 4 2 5 2 6" xfId="20981"/>
    <cellStyle name="Normal 4 3 4 2 5 2 7" xfId="32580"/>
    <cellStyle name="Normal 4 3 4 2 5 3" xfId="4054"/>
    <cellStyle name="Normal 4 3 4 2 5 3 2" xfId="6939"/>
    <cellStyle name="Normal 4 3 4 2 5 3 2 2" xfId="12739"/>
    <cellStyle name="Normal 4 3 4 2 5 3 2 2 2" xfId="30257"/>
    <cellStyle name="Normal 4 3 4 2 5 3 2 2 3" xfId="41857"/>
    <cellStyle name="Normal 4 3 4 2 5 3 2 3" xfId="18539"/>
    <cellStyle name="Normal 4 3 4 2 5 3 2 4" xfId="24457"/>
    <cellStyle name="Normal 4 3 4 2 5 3 2 5" xfId="36057"/>
    <cellStyle name="Normal 4 3 4 2 5 3 3" xfId="9854"/>
    <cellStyle name="Normal 4 3 4 2 5 3 3 2" xfId="27372"/>
    <cellStyle name="Normal 4 3 4 2 5 3 3 3" xfId="38972"/>
    <cellStyle name="Normal 4 3 4 2 5 3 4" xfId="15654"/>
    <cellStyle name="Normal 4 3 4 2 5 3 5" xfId="21572"/>
    <cellStyle name="Normal 4 3 4 2 5 3 6" xfId="33172"/>
    <cellStyle name="Normal 4 3 4 2 5 4" xfId="5616"/>
    <cellStyle name="Normal 4 3 4 2 5 4 2" xfId="11416"/>
    <cellStyle name="Normal 4 3 4 2 5 4 2 2" xfId="28934"/>
    <cellStyle name="Normal 4 3 4 2 5 4 2 3" xfId="40534"/>
    <cellStyle name="Normal 4 3 4 2 5 4 3" xfId="17216"/>
    <cellStyle name="Normal 4 3 4 2 5 4 4" xfId="23134"/>
    <cellStyle name="Normal 4 3 4 2 5 4 5" xfId="34734"/>
    <cellStyle name="Normal 4 3 4 2 5 5" xfId="8531"/>
    <cellStyle name="Normal 4 3 4 2 5 5 2" xfId="26049"/>
    <cellStyle name="Normal 4 3 4 2 5 5 3" xfId="37649"/>
    <cellStyle name="Normal 4 3 4 2 5 6" xfId="14331"/>
    <cellStyle name="Normal 4 3 4 2 5 7" xfId="20250"/>
    <cellStyle name="Normal 4 3 4 2 5 8" xfId="31849"/>
    <cellStyle name="Normal 4 3 4 2 6" xfId="2750"/>
    <cellStyle name="Normal 4 3 4 2 6 2" xfId="3422"/>
    <cellStyle name="Normal 4 3 4 2 6 2 2" xfId="4786"/>
    <cellStyle name="Normal 4 3 4 2 6 2 2 2" xfId="7671"/>
    <cellStyle name="Normal 4 3 4 2 6 2 2 2 2" xfId="13471"/>
    <cellStyle name="Normal 4 3 4 2 6 2 2 2 2 2" xfId="30989"/>
    <cellStyle name="Normal 4 3 4 2 6 2 2 2 2 3" xfId="42589"/>
    <cellStyle name="Normal 4 3 4 2 6 2 2 2 3" xfId="19271"/>
    <cellStyle name="Normal 4 3 4 2 6 2 2 2 4" xfId="25189"/>
    <cellStyle name="Normal 4 3 4 2 6 2 2 2 5" xfId="36789"/>
    <cellStyle name="Normal 4 3 4 2 6 2 2 3" xfId="10586"/>
    <cellStyle name="Normal 4 3 4 2 6 2 2 3 2" xfId="28104"/>
    <cellStyle name="Normal 4 3 4 2 6 2 2 3 3" xfId="39704"/>
    <cellStyle name="Normal 4 3 4 2 6 2 2 4" xfId="16386"/>
    <cellStyle name="Normal 4 3 4 2 6 2 2 5" xfId="22304"/>
    <cellStyle name="Normal 4 3 4 2 6 2 2 6" xfId="33904"/>
    <cellStyle name="Normal 4 3 4 2 6 2 3" xfId="6348"/>
    <cellStyle name="Normal 4 3 4 2 6 2 3 2" xfId="12148"/>
    <cellStyle name="Normal 4 3 4 2 6 2 3 2 2" xfId="29666"/>
    <cellStyle name="Normal 4 3 4 2 6 2 3 2 3" xfId="41266"/>
    <cellStyle name="Normal 4 3 4 2 6 2 3 3" xfId="17948"/>
    <cellStyle name="Normal 4 3 4 2 6 2 3 4" xfId="23866"/>
    <cellStyle name="Normal 4 3 4 2 6 2 3 5" xfId="35466"/>
    <cellStyle name="Normal 4 3 4 2 6 2 4" xfId="9263"/>
    <cellStyle name="Normal 4 3 4 2 6 2 4 2" xfId="26781"/>
    <cellStyle name="Normal 4 3 4 2 6 2 4 3" xfId="38381"/>
    <cellStyle name="Normal 4 3 4 2 6 2 5" xfId="15063"/>
    <cellStyle name="Normal 4 3 4 2 6 2 6" xfId="20982"/>
    <cellStyle name="Normal 4 3 4 2 6 2 7" xfId="32581"/>
    <cellStyle name="Normal 4 3 4 2 6 3" xfId="4114"/>
    <cellStyle name="Normal 4 3 4 2 6 3 2" xfId="6999"/>
    <cellStyle name="Normal 4 3 4 2 6 3 2 2" xfId="12799"/>
    <cellStyle name="Normal 4 3 4 2 6 3 2 2 2" xfId="30317"/>
    <cellStyle name="Normal 4 3 4 2 6 3 2 2 3" xfId="41917"/>
    <cellStyle name="Normal 4 3 4 2 6 3 2 3" xfId="18599"/>
    <cellStyle name="Normal 4 3 4 2 6 3 2 4" xfId="24517"/>
    <cellStyle name="Normal 4 3 4 2 6 3 2 5" xfId="36117"/>
    <cellStyle name="Normal 4 3 4 2 6 3 3" xfId="9914"/>
    <cellStyle name="Normal 4 3 4 2 6 3 3 2" xfId="27432"/>
    <cellStyle name="Normal 4 3 4 2 6 3 3 3" xfId="39032"/>
    <cellStyle name="Normal 4 3 4 2 6 3 4" xfId="15714"/>
    <cellStyle name="Normal 4 3 4 2 6 3 5" xfId="21632"/>
    <cellStyle name="Normal 4 3 4 2 6 3 6" xfId="33232"/>
    <cellStyle name="Normal 4 3 4 2 6 4" xfId="5676"/>
    <cellStyle name="Normal 4 3 4 2 6 4 2" xfId="11476"/>
    <cellStyle name="Normal 4 3 4 2 6 4 2 2" xfId="28994"/>
    <cellStyle name="Normal 4 3 4 2 6 4 2 3" xfId="40594"/>
    <cellStyle name="Normal 4 3 4 2 6 4 3" xfId="17276"/>
    <cellStyle name="Normal 4 3 4 2 6 4 4" xfId="23194"/>
    <cellStyle name="Normal 4 3 4 2 6 4 5" xfId="34794"/>
    <cellStyle name="Normal 4 3 4 2 6 5" xfId="8591"/>
    <cellStyle name="Normal 4 3 4 2 6 5 2" xfId="26109"/>
    <cellStyle name="Normal 4 3 4 2 6 5 3" xfId="37709"/>
    <cellStyle name="Normal 4 3 4 2 6 6" xfId="14391"/>
    <cellStyle name="Normal 4 3 4 2 6 7" xfId="20310"/>
    <cellStyle name="Normal 4 3 4 2 6 8" xfId="31909"/>
    <cellStyle name="Normal 4 3 4 2 7" xfId="2810"/>
    <cellStyle name="Normal 4 3 4 2 7 2" xfId="3423"/>
    <cellStyle name="Normal 4 3 4 2 7 2 2" xfId="4787"/>
    <cellStyle name="Normal 4 3 4 2 7 2 2 2" xfId="7672"/>
    <cellStyle name="Normal 4 3 4 2 7 2 2 2 2" xfId="13472"/>
    <cellStyle name="Normal 4 3 4 2 7 2 2 2 2 2" xfId="30990"/>
    <cellStyle name="Normal 4 3 4 2 7 2 2 2 2 3" xfId="42590"/>
    <cellStyle name="Normal 4 3 4 2 7 2 2 2 3" xfId="19272"/>
    <cellStyle name="Normal 4 3 4 2 7 2 2 2 4" xfId="25190"/>
    <cellStyle name="Normal 4 3 4 2 7 2 2 2 5" xfId="36790"/>
    <cellStyle name="Normal 4 3 4 2 7 2 2 3" xfId="10587"/>
    <cellStyle name="Normal 4 3 4 2 7 2 2 3 2" xfId="28105"/>
    <cellStyle name="Normal 4 3 4 2 7 2 2 3 3" xfId="39705"/>
    <cellStyle name="Normal 4 3 4 2 7 2 2 4" xfId="16387"/>
    <cellStyle name="Normal 4 3 4 2 7 2 2 5" xfId="22305"/>
    <cellStyle name="Normal 4 3 4 2 7 2 2 6" xfId="33905"/>
    <cellStyle name="Normal 4 3 4 2 7 2 3" xfId="6349"/>
    <cellStyle name="Normal 4 3 4 2 7 2 3 2" xfId="12149"/>
    <cellStyle name="Normal 4 3 4 2 7 2 3 2 2" xfId="29667"/>
    <cellStyle name="Normal 4 3 4 2 7 2 3 2 3" xfId="41267"/>
    <cellStyle name="Normal 4 3 4 2 7 2 3 3" xfId="17949"/>
    <cellStyle name="Normal 4 3 4 2 7 2 3 4" xfId="23867"/>
    <cellStyle name="Normal 4 3 4 2 7 2 3 5" xfId="35467"/>
    <cellStyle name="Normal 4 3 4 2 7 2 4" xfId="9264"/>
    <cellStyle name="Normal 4 3 4 2 7 2 4 2" xfId="26782"/>
    <cellStyle name="Normal 4 3 4 2 7 2 4 3" xfId="38382"/>
    <cellStyle name="Normal 4 3 4 2 7 2 5" xfId="15064"/>
    <cellStyle name="Normal 4 3 4 2 7 2 6" xfId="20983"/>
    <cellStyle name="Normal 4 3 4 2 7 2 7" xfId="32582"/>
    <cellStyle name="Normal 4 3 4 2 7 3" xfId="4174"/>
    <cellStyle name="Normal 4 3 4 2 7 3 2" xfId="7059"/>
    <cellStyle name="Normal 4 3 4 2 7 3 2 2" xfId="12859"/>
    <cellStyle name="Normal 4 3 4 2 7 3 2 2 2" xfId="30377"/>
    <cellStyle name="Normal 4 3 4 2 7 3 2 2 3" xfId="41977"/>
    <cellStyle name="Normal 4 3 4 2 7 3 2 3" xfId="18659"/>
    <cellStyle name="Normal 4 3 4 2 7 3 2 4" xfId="24577"/>
    <cellStyle name="Normal 4 3 4 2 7 3 2 5" xfId="36177"/>
    <cellStyle name="Normal 4 3 4 2 7 3 3" xfId="9974"/>
    <cellStyle name="Normal 4 3 4 2 7 3 3 2" xfId="27492"/>
    <cellStyle name="Normal 4 3 4 2 7 3 3 3" xfId="39092"/>
    <cellStyle name="Normal 4 3 4 2 7 3 4" xfId="15774"/>
    <cellStyle name="Normal 4 3 4 2 7 3 5" xfId="21692"/>
    <cellStyle name="Normal 4 3 4 2 7 3 6" xfId="33292"/>
    <cellStyle name="Normal 4 3 4 2 7 4" xfId="5736"/>
    <cellStyle name="Normal 4 3 4 2 7 4 2" xfId="11536"/>
    <cellStyle name="Normal 4 3 4 2 7 4 2 2" xfId="29054"/>
    <cellStyle name="Normal 4 3 4 2 7 4 2 3" xfId="40654"/>
    <cellStyle name="Normal 4 3 4 2 7 4 3" xfId="17336"/>
    <cellStyle name="Normal 4 3 4 2 7 4 4" xfId="23254"/>
    <cellStyle name="Normal 4 3 4 2 7 4 5" xfId="34854"/>
    <cellStyle name="Normal 4 3 4 2 7 5" xfId="8651"/>
    <cellStyle name="Normal 4 3 4 2 7 5 2" xfId="26169"/>
    <cellStyle name="Normal 4 3 4 2 7 5 3" xfId="37769"/>
    <cellStyle name="Normal 4 3 4 2 7 6" xfId="14451"/>
    <cellStyle name="Normal 4 3 4 2 7 7" xfId="20370"/>
    <cellStyle name="Normal 4 3 4 2 7 8" xfId="31969"/>
    <cellStyle name="Normal 4 3 4 2 8" xfId="2870"/>
    <cellStyle name="Normal 4 3 4 2 8 2" xfId="3424"/>
    <cellStyle name="Normal 4 3 4 2 8 2 2" xfId="4788"/>
    <cellStyle name="Normal 4 3 4 2 8 2 2 2" xfId="7673"/>
    <cellStyle name="Normal 4 3 4 2 8 2 2 2 2" xfId="13473"/>
    <cellStyle name="Normal 4 3 4 2 8 2 2 2 2 2" xfId="30991"/>
    <cellStyle name="Normal 4 3 4 2 8 2 2 2 2 3" xfId="42591"/>
    <cellStyle name="Normal 4 3 4 2 8 2 2 2 3" xfId="19273"/>
    <cellStyle name="Normal 4 3 4 2 8 2 2 2 4" xfId="25191"/>
    <cellStyle name="Normal 4 3 4 2 8 2 2 2 5" xfId="36791"/>
    <cellStyle name="Normal 4 3 4 2 8 2 2 3" xfId="10588"/>
    <cellStyle name="Normal 4 3 4 2 8 2 2 3 2" xfId="28106"/>
    <cellStyle name="Normal 4 3 4 2 8 2 2 3 3" xfId="39706"/>
    <cellStyle name="Normal 4 3 4 2 8 2 2 4" xfId="16388"/>
    <cellStyle name="Normal 4 3 4 2 8 2 2 5" xfId="22306"/>
    <cellStyle name="Normal 4 3 4 2 8 2 2 6" xfId="33906"/>
    <cellStyle name="Normal 4 3 4 2 8 2 3" xfId="6350"/>
    <cellStyle name="Normal 4 3 4 2 8 2 3 2" xfId="12150"/>
    <cellStyle name="Normal 4 3 4 2 8 2 3 2 2" xfId="29668"/>
    <cellStyle name="Normal 4 3 4 2 8 2 3 2 3" xfId="41268"/>
    <cellStyle name="Normal 4 3 4 2 8 2 3 3" xfId="17950"/>
    <cellStyle name="Normal 4 3 4 2 8 2 3 4" xfId="23868"/>
    <cellStyle name="Normal 4 3 4 2 8 2 3 5" xfId="35468"/>
    <cellStyle name="Normal 4 3 4 2 8 2 4" xfId="9265"/>
    <cellStyle name="Normal 4 3 4 2 8 2 4 2" xfId="26783"/>
    <cellStyle name="Normal 4 3 4 2 8 2 4 3" xfId="38383"/>
    <cellStyle name="Normal 4 3 4 2 8 2 5" xfId="15065"/>
    <cellStyle name="Normal 4 3 4 2 8 2 6" xfId="20984"/>
    <cellStyle name="Normal 4 3 4 2 8 2 7" xfId="32583"/>
    <cellStyle name="Normal 4 3 4 2 8 3" xfId="4234"/>
    <cellStyle name="Normal 4 3 4 2 8 3 2" xfId="7119"/>
    <cellStyle name="Normal 4 3 4 2 8 3 2 2" xfId="12919"/>
    <cellStyle name="Normal 4 3 4 2 8 3 2 2 2" xfId="30437"/>
    <cellStyle name="Normal 4 3 4 2 8 3 2 2 3" xfId="42037"/>
    <cellStyle name="Normal 4 3 4 2 8 3 2 3" xfId="18719"/>
    <cellStyle name="Normal 4 3 4 2 8 3 2 4" xfId="24637"/>
    <cellStyle name="Normal 4 3 4 2 8 3 2 5" xfId="36237"/>
    <cellStyle name="Normal 4 3 4 2 8 3 3" xfId="10034"/>
    <cellStyle name="Normal 4 3 4 2 8 3 3 2" xfId="27552"/>
    <cellStyle name="Normal 4 3 4 2 8 3 3 3" xfId="39152"/>
    <cellStyle name="Normal 4 3 4 2 8 3 4" xfId="15834"/>
    <cellStyle name="Normal 4 3 4 2 8 3 5" xfId="21752"/>
    <cellStyle name="Normal 4 3 4 2 8 3 6" xfId="33352"/>
    <cellStyle name="Normal 4 3 4 2 8 4" xfId="5796"/>
    <cellStyle name="Normal 4 3 4 2 8 4 2" xfId="11596"/>
    <cellStyle name="Normal 4 3 4 2 8 4 2 2" xfId="29114"/>
    <cellStyle name="Normal 4 3 4 2 8 4 2 3" xfId="40714"/>
    <cellStyle name="Normal 4 3 4 2 8 4 3" xfId="17396"/>
    <cellStyle name="Normal 4 3 4 2 8 4 4" xfId="23314"/>
    <cellStyle name="Normal 4 3 4 2 8 4 5" xfId="34914"/>
    <cellStyle name="Normal 4 3 4 2 8 5" xfId="8711"/>
    <cellStyle name="Normal 4 3 4 2 8 5 2" xfId="26229"/>
    <cellStyle name="Normal 4 3 4 2 8 5 3" xfId="37829"/>
    <cellStyle name="Normal 4 3 4 2 8 6" xfId="14511"/>
    <cellStyle name="Normal 4 3 4 2 8 7" xfId="20430"/>
    <cellStyle name="Normal 4 3 4 2 8 8" xfId="32029"/>
    <cellStyle name="Normal 4 3 4 2 9" xfId="2930"/>
    <cellStyle name="Normal 4 3 4 2 9 2" xfId="3425"/>
    <cellStyle name="Normal 4 3 4 2 9 2 2" xfId="4789"/>
    <cellStyle name="Normal 4 3 4 2 9 2 2 2" xfId="7674"/>
    <cellStyle name="Normal 4 3 4 2 9 2 2 2 2" xfId="13474"/>
    <cellStyle name="Normal 4 3 4 2 9 2 2 2 2 2" xfId="30992"/>
    <cellStyle name="Normal 4 3 4 2 9 2 2 2 2 3" xfId="42592"/>
    <cellStyle name="Normal 4 3 4 2 9 2 2 2 3" xfId="19274"/>
    <cellStyle name="Normal 4 3 4 2 9 2 2 2 4" xfId="25192"/>
    <cellStyle name="Normal 4 3 4 2 9 2 2 2 5" xfId="36792"/>
    <cellStyle name="Normal 4 3 4 2 9 2 2 3" xfId="10589"/>
    <cellStyle name="Normal 4 3 4 2 9 2 2 3 2" xfId="28107"/>
    <cellStyle name="Normal 4 3 4 2 9 2 2 3 3" xfId="39707"/>
    <cellStyle name="Normal 4 3 4 2 9 2 2 4" xfId="16389"/>
    <cellStyle name="Normal 4 3 4 2 9 2 2 5" xfId="22307"/>
    <cellStyle name="Normal 4 3 4 2 9 2 2 6" xfId="33907"/>
    <cellStyle name="Normal 4 3 4 2 9 2 3" xfId="6351"/>
    <cellStyle name="Normal 4 3 4 2 9 2 3 2" xfId="12151"/>
    <cellStyle name="Normal 4 3 4 2 9 2 3 2 2" xfId="29669"/>
    <cellStyle name="Normal 4 3 4 2 9 2 3 2 3" xfId="41269"/>
    <cellStyle name="Normal 4 3 4 2 9 2 3 3" xfId="17951"/>
    <cellStyle name="Normal 4 3 4 2 9 2 3 4" xfId="23869"/>
    <cellStyle name="Normal 4 3 4 2 9 2 3 5" xfId="35469"/>
    <cellStyle name="Normal 4 3 4 2 9 2 4" xfId="9266"/>
    <cellStyle name="Normal 4 3 4 2 9 2 4 2" xfId="26784"/>
    <cellStyle name="Normal 4 3 4 2 9 2 4 3" xfId="38384"/>
    <cellStyle name="Normal 4 3 4 2 9 2 5" xfId="15066"/>
    <cellStyle name="Normal 4 3 4 2 9 2 6" xfId="20985"/>
    <cellStyle name="Normal 4 3 4 2 9 2 7" xfId="32584"/>
    <cellStyle name="Normal 4 3 4 2 9 3" xfId="4294"/>
    <cellStyle name="Normal 4 3 4 2 9 3 2" xfId="7179"/>
    <cellStyle name="Normal 4 3 4 2 9 3 2 2" xfId="12979"/>
    <cellStyle name="Normal 4 3 4 2 9 3 2 2 2" xfId="30497"/>
    <cellStyle name="Normal 4 3 4 2 9 3 2 2 3" xfId="42097"/>
    <cellStyle name="Normal 4 3 4 2 9 3 2 3" xfId="18779"/>
    <cellStyle name="Normal 4 3 4 2 9 3 2 4" xfId="24697"/>
    <cellStyle name="Normal 4 3 4 2 9 3 2 5" xfId="36297"/>
    <cellStyle name="Normal 4 3 4 2 9 3 3" xfId="10094"/>
    <cellStyle name="Normal 4 3 4 2 9 3 3 2" xfId="27612"/>
    <cellStyle name="Normal 4 3 4 2 9 3 3 3" xfId="39212"/>
    <cellStyle name="Normal 4 3 4 2 9 3 4" xfId="15894"/>
    <cellStyle name="Normal 4 3 4 2 9 3 5" xfId="21812"/>
    <cellStyle name="Normal 4 3 4 2 9 3 6" xfId="33412"/>
    <cellStyle name="Normal 4 3 4 2 9 4" xfId="5856"/>
    <cellStyle name="Normal 4 3 4 2 9 4 2" xfId="11656"/>
    <cellStyle name="Normal 4 3 4 2 9 4 2 2" xfId="29174"/>
    <cellStyle name="Normal 4 3 4 2 9 4 2 3" xfId="40774"/>
    <cellStyle name="Normal 4 3 4 2 9 4 3" xfId="17456"/>
    <cellStyle name="Normal 4 3 4 2 9 4 4" xfId="23374"/>
    <cellStyle name="Normal 4 3 4 2 9 4 5" xfId="34974"/>
    <cellStyle name="Normal 4 3 4 2 9 5" xfId="8771"/>
    <cellStyle name="Normal 4 3 4 2 9 5 2" xfId="26289"/>
    <cellStyle name="Normal 4 3 4 2 9 5 3" xfId="37889"/>
    <cellStyle name="Normal 4 3 4 2 9 6" xfId="14571"/>
    <cellStyle name="Normal 4 3 4 2 9 7" xfId="20490"/>
    <cellStyle name="Normal 4 3 4 2 9 8" xfId="32089"/>
    <cellStyle name="Normal 4 3 4 20" xfId="5344"/>
    <cellStyle name="Normal 4 3 4 20 2" xfId="8229"/>
    <cellStyle name="Normal 4 3 4 20 2 2" xfId="14029"/>
    <cellStyle name="Normal 4 3 4 20 2 2 2" xfId="31547"/>
    <cellStyle name="Normal 4 3 4 20 2 2 3" xfId="43147"/>
    <cellStyle name="Normal 4 3 4 20 2 3" xfId="19829"/>
    <cellStyle name="Normal 4 3 4 20 2 4" xfId="25747"/>
    <cellStyle name="Normal 4 3 4 20 2 5" xfId="37347"/>
    <cellStyle name="Normal 4 3 4 20 3" xfId="11144"/>
    <cellStyle name="Normal 4 3 4 20 3 2" xfId="28662"/>
    <cellStyle name="Normal 4 3 4 20 3 3" xfId="40262"/>
    <cellStyle name="Normal 4 3 4 20 4" xfId="16944"/>
    <cellStyle name="Normal 4 3 4 20 5" xfId="22862"/>
    <cellStyle name="Normal 4 3 4 20 6" xfId="34462"/>
    <cellStyle name="Normal 4 3 4 21" xfId="5404"/>
    <cellStyle name="Normal 4 3 4 21 2" xfId="8289"/>
    <cellStyle name="Normal 4 3 4 21 2 2" xfId="14089"/>
    <cellStyle name="Normal 4 3 4 21 2 2 2" xfId="31607"/>
    <cellStyle name="Normal 4 3 4 21 2 2 3" xfId="43207"/>
    <cellStyle name="Normal 4 3 4 21 2 3" xfId="19889"/>
    <cellStyle name="Normal 4 3 4 21 2 4" xfId="25807"/>
    <cellStyle name="Normal 4 3 4 21 2 5" xfId="37407"/>
    <cellStyle name="Normal 4 3 4 21 3" xfId="11204"/>
    <cellStyle name="Normal 4 3 4 21 3 2" xfId="28722"/>
    <cellStyle name="Normal 4 3 4 21 3 3" xfId="40322"/>
    <cellStyle name="Normal 4 3 4 21 4" xfId="17004"/>
    <cellStyle name="Normal 4 3 4 21 5" xfId="22922"/>
    <cellStyle name="Normal 4 3 4 21 6" xfId="34522"/>
    <cellStyle name="Normal 4 3 4 22" xfId="5460"/>
    <cellStyle name="Normal 4 3 4 22 2" xfId="11260"/>
    <cellStyle name="Normal 4 3 4 22 2 2" xfId="28778"/>
    <cellStyle name="Normal 4 3 4 22 2 3" xfId="40378"/>
    <cellStyle name="Normal 4 3 4 22 3" xfId="17060"/>
    <cellStyle name="Normal 4 3 4 22 4" xfId="22978"/>
    <cellStyle name="Normal 4 3 4 22 5" xfId="34578"/>
    <cellStyle name="Normal 4 3 4 23" xfId="8345"/>
    <cellStyle name="Normal 4 3 4 23 2" xfId="14145"/>
    <cellStyle name="Normal 4 3 4 23 2 2" xfId="31663"/>
    <cellStyle name="Normal 4 3 4 23 2 3" xfId="43263"/>
    <cellStyle name="Normal 4 3 4 23 3" xfId="19945"/>
    <cellStyle name="Normal 4 3 4 23 4" xfId="25863"/>
    <cellStyle name="Normal 4 3 4 23 5" xfId="37463"/>
    <cellStyle name="Normal 4 3 4 24" xfId="8375"/>
    <cellStyle name="Normal 4 3 4 24 2" xfId="25893"/>
    <cellStyle name="Normal 4 3 4 24 3" xfId="37493"/>
    <cellStyle name="Normal 4 3 4 25" xfId="14183"/>
    <cellStyle name="Normal 4 3 4 26" xfId="19979"/>
    <cellStyle name="Normal 4 3 4 27" xfId="20038"/>
    <cellStyle name="Normal 4 3 4 28" xfId="20105"/>
    <cellStyle name="Normal 4 3 4 29" xfId="31693"/>
    <cellStyle name="Normal 4 3 4 3" xfId="2595"/>
    <cellStyle name="Normal 4 3 4 3 10" xfId="3426"/>
    <cellStyle name="Normal 4 3 4 3 10 2" xfId="4790"/>
    <cellStyle name="Normal 4 3 4 3 10 2 2" xfId="7675"/>
    <cellStyle name="Normal 4 3 4 3 10 2 2 2" xfId="13475"/>
    <cellStyle name="Normal 4 3 4 3 10 2 2 2 2" xfId="30993"/>
    <cellStyle name="Normal 4 3 4 3 10 2 2 2 3" xfId="42593"/>
    <cellStyle name="Normal 4 3 4 3 10 2 2 3" xfId="19275"/>
    <cellStyle name="Normal 4 3 4 3 10 2 2 4" xfId="25193"/>
    <cellStyle name="Normal 4 3 4 3 10 2 2 5" xfId="36793"/>
    <cellStyle name="Normal 4 3 4 3 10 2 3" xfId="10590"/>
    <cellStyle name="Normal 4 3 4 3 10 2 3 2" xfId="28108"/>
    <cellStyle name="Normal 4 3 4 3 10 2 3 3" xfId="39708"/>
    <cellStyle name="Normal 4 3 4 3 10 2 4" xfId="16390"/>
    <cellStyle name="Normal 4 3 4 3 10 2 5" xfId="22308"/>
    <cellStyle name="Normal 4 3 4 3 10 2 6" xfId="33908"/>
    <cellStyle name="Normal 4 3 4 3 10 3" xfId="6352"/>
    <cellStyle name="Normal 4 3 4 3 10 3 2" xfId="12152"/>
    <cellStyle name="Normal 4 3 4 3 10 3 2 2" xfId="29670"/>
    <cellStyle name="Normal 4 3 4 3 10 3 2 3" xfId="41270"/>
    <cellStyle name="Normal 4 3 4 3 10 3 3" xfId="17952"/>
    <cellStyle name="Normal 4 3 4 3 10 3 4" xfId="23870"/>
    <cellStyle name="Normal 4 3 4 3 10 3 5" xfId="35470"/>
    <cellStyle name="Normal 4 3 4 3 10 4" xfId="9267"/>
    <cellStyle name="Normal 4 3 4 3 10 4 2" xfId="26785"/>
    <cellStyle name="Normal 4 3 4 3 10 4 3" xfId="38385"/>
    <cellStyle name="Normal 4 3 4 3 10 5" xfId="15067"/>
    <cellStyle name="Normal 4 3 4 3 10 6" xfId="20986"/>
    <cellStyle name="Normal 4 3 4 3 10 7" xfId="32585"/>
    <cellStyle name="Normal 4 3 4 3 11" xfId="3826"/>
    <cellStyle name="Normal 4 3 4 3 11 2" xfId="5190"/>
    <cellStyle name="Normal 4 3 4 3 11 2 2" xfId="8075"/>
    <cellStyle name="Normal 4 3 4 3 11 2 2 2" xfId="13875"/>
    <cellStyle name="Normal 4 3 4 3 11 2 2 2 2" xfId="31393"/>
    <cellStyle name="Normal 4 3 4 3 11 2 2 2 3" xfId="42993"/>
    <cellStyle name="Normal 4 3 4 3 11 2 2 3" xfId="19675"/>
    <cellStyle name="Normal 4 3 4 3 11 2 2 4" xfId="25593"/>
    <cellStyle name="Normal 4 3 4 3 11 2 2 5" xfId="37193"/>
    <cellStyle name="Normal 4 3 4 3 11 2 3" xfId="10990"/>
    <cellStyle name="Normal 4 3 4 3 11 2 3 2" xfId="28508"/>
    <cellStyle name="Normal 4 3 4 3 11 2 3 3" xfId="40108"/>
    <cellStyle name="Normal 4 3 4 3 11 2 4" xfId="16790"/>
    <cellStyle name="Normal 4 3 4 3 11 2 5" xfId="22708"/>
    <cellStyle name="Normal 4 3 4 3 11 2 6" xfId="34308"/>
    <cellStyle name="Normal 4 3 4 3 11 3" xfId="6752"/>
    <cellStyle name="Normal 4 3 4 3 11 3 2" xfId="12552"/>
    <cellStyle name="Normal 4 3 4 3 11 3 2 2" xfId="30070"/>
    <cellStyle name="Normal 4 3 4 3 11 3 2 3" xfId="41670"/>
    <cellStyle name="Normal 4 3 4 3 11 3 3" xfId="18352"/>
    <cellStyle name="Normal 4 3 4 3 11 3 4" xfId="24270"/>
    <cellStyle name="Normal 4 3 4 3 11 3 5" xfId="35870"/>
    <cellStyle name="Normal 4 3 4 3 11 4" xfId="9667"/>
    <cellStyle name="Normal 4 3 4 3 11 4 2" xfId="27185"/>
    <cellStyle name="Normal 4 3 4 3 11 4 3" xfId="38785"/>
    <cellStyle name="Normal 4 3 4 3 11 5" xfId="15467"/>
    <cellStyle name="Normal 4 3 4 3 11 6" xfId="21386"/>
    <cellStyle name="Normal 4 3 4 3 11 7" xfId="32985"/>
    <cellStyle name="Normal 4 3 4 3 12" xfId="5250"/>
    <cellStyle name="Normal 4 3 4 3 12 2" xfId="8135"/>
    <cellStyle name="Normal 4 3 4 3 12 2 2" xfId="13935"/>
    <cellStyle name="Normal 4 3 4 3 12 2 2 2" xfId="31453"/>
    <cellStyle name="Normal 4 3 4 3 12 2 2 3" xfId="43053"/>
    <cellStyle name="Normal 4 3 4 3 12 2 3" xfId="19735"/>
    <cellStyle name="Normal 4 3 4 3 12 2 4" xfId="25653"/>
    <cellStyle name="Normal 4 3 4 3 12 2 5" xfId="37253"/>
    <cellStyle name="Normal 4 3 4 3 12 3" xfId="11050"/>
    <cellStyle name="Normal 4 3 4 3 12 3 2" xfId="28568"/>
    <cellStyle name="Normal 4 3 4 3 12 3 3" xfId="40168"/>
    <cellStyle name="Normal 4 3 4 3 12 4" xfId="16850"/>
    <cellStyle name="Normal 4 3 4 3 12 5" xfId="22768"/>
    <cellStyle name="Normal 4 3 4 3 12 6" xfId="34368"/>
    <cellStyle name="Normal 4 3 4 3 13" xfId="3958"/>
    <cellStyle name="Normal 4 3 4 3 13 2" xfId="6843"/>
    <cellStyle name="Normal 4 3 4 3 13 2 2" xfId="12643"/>
    <cellStyle name="Normal 4 3 4 3 13 2 2 2" xfId="30161"/>
    <cellStyle name="Normal 4 3 4 3 13 2 2 3" xfId="41761"/>
    <cellStyle name="Normal 4 3 4 3 13 2 3" xfId="18443"/>
    <cellStyle name="Normal 4 3 4 3 13 2 4" xfId="24361"/>
    <cellStyle name="Normal 4 3 4 3 13 2 5" xfId="35961"/>
    <cellStyle name="Normal 4 3 4 3 13 3" xfId="9758"/>
    <cellStyle name="Normal 4 3 4 3 13 3 2" xfId="27276"/>
    <cellStyle name="Normal 4 3 4 3 13 3 3" xfId="38876"/>
    <cellStyle name="Normal 4 3 4 3 13 4" xfId="15558"/>
    <cellStyle name="Normal 4 3 4 3 13 5" xfId="21476"/>
    <cellStyle name="Normal 4 3 4 3 13 6" xfId="33076"/>
    <cellStyle name="Normal 4 3 4 3 14" xfId="5310"/>
    <cellStyle name="Normal 4 3 4 3 14 2" xfId="8195"/>
    <cellStyle name="Normal 4 3 4 3 14 2 2" xfId="13995"/>
    <cellStyle name="Normal 4 3 4 3 14 2 2 2" xfId="31513"/>
    <cellStyle name="Normal 4 3 4 3 14 2 2 3" xfId="43113"/>
    <cellStyle name="Normal 4 3 4 3 14 2 3" xfId="19795"/>
    <cellStyle name="Normal 4 3 4 3 14 2 4" xfId="25713"/>
    <cellStyle name="Normal 4 3 4 3 14 2 5" xfId="37313"/>
    <cellStyle name="Normal 4 3 4 3 14 3" xfId="11110"/>
    <cellStyle name="Normal 4 3 4 3 14 3 2" xfId="28628"/>
    <cellStyle name="Normal 4 3 4 3 14 3 3" xfId="40228"/>
    <cellStyle name="Normal 4 3 4 3 14 4" xfId="16910"/>
    <cellStyle name="Normal 4 3 4 3 14 5" xfId="22828"/>
    <cellStyle name="Normal 4 3 4 3 14 6" xfId="34428"/>
    <cellStyle name="Normal 4 3 4 3 15" xfId="5370"/>
    <cellStyle name="Normal 4 3 4 3 15 2" xfId="8255"/>
    <cellStyle name="Normal 4 3 4 3 15 2 2" xfId="14055"/>
    <cellStyle name="Normal 4 3 4 3 15 2 2 2" xfId="31573"/>
    <cellStyle name="Normal 4 3 4 3 15 2 2 3" xfId="43173"/>
    <cellStyle name="Normal 4 3 4 3 15 2 3" xfId="19855"/>
    <cellStyle name="Normal 4 3 4 3 15 2 4" xfId="25773"/>
    <cellStyle name="Normal 4 3 4 3 15 2 5" xfId="37373"/>
    <cellStyle name="Normal 4 3 4 3 15 3" xfId="11170"/>
    <cellStyle name="Normal 4 3 4 3 15 3 2" xfId="28688"/>
    <cellStyle name="Normal 4 3 4 3 15 3 3" xfId="40288"/>
    <cellStyle name="Normal 4 3 4 3 15 4" xfId="16970"/>
    <cellStyle name="Normal 4 3 4 3 15 5" xfId="22888"/>
    <cellStyle name="Normal 4 3 4 3 15 6" xfId="34488"/>
    <cellStyle name="Normal 4 3 4 3 16" xfId="5430"/>
    <cellStyle name="Normal 4 3 4 3 16 2" xfId="8315"/>
    <cellStyle name="Normal 4 3 4 3 16 2 2" xfId="14115"/>
    <cellStyle name="Normal 4 3 4 3 16 2 2 2" xfId="31633"/>
    <cellStyle name="Normal 4 3 4 3 16 2 2 3" xfId="43233"/>
    <cellStyle name="Normal 4 3 4 3 16 2 3" xfId="19915"/>
    <cellStyle name="Normal 4 3 4 3 16 2 4" xfId="25833"/>
    <cellStyle name="Normal 4 3 4 3 16 2 5" xfId="37433"/>
    <cellStyle name="Normal 4 3 4 3 16 3" xfId="11230"/>
    <cellStyle name="Normal 4 3 4 3 16 3 2" xfId="28748"/>
    <cellStyle name="Normal 4 3 4 3 16 3 3" xfId="40348"/>
    <cellStyle name="Normal 4 3 4 3 16 4" xfId="17030"/>
    <cellStyle name="Normal 4 3 4 3 16 5" xfId="22948"/>
    <cellStyle name="Normal 4 3 4 3 16 6" xfId="34548"/>
    <cellStyle name="Normal 4 3 4 3 17" xfId="5520"/>
    <cellStyle name="Normal 4 3 4 3 17 2" xfId="11320"/>
    <cellStyle name="Normal 4 3 4 3 17 2 2" xfId="28838"/>
    <cellStyle name="Normal 4 3 4 3 17 2 3" xfId="40438"/>
    <cellStyle name="Normal 4 3 4 3 17 3" xfId="17120"/>
    <cellStyle name="Normal 4 3 4 3 17 4" xfId="23038"/>
    <cellStyle name="Normal 4 3 4 3 17 5" xfId="34638"/>
    <cellStyle name="Normal 4 3 4 3 18" xfId="8435"/>
    <cellStyle name="Normal 4 3 4 3 18 2" xfId="25953"/>
    <cellStyle name="Normal 4 3 4 3 18 3" xfId="37553"/>
    <cellStyle name="Normal 4 3 4 3 19" xfId="14209"/>
    <cellStyle name="Normal 4 3 4 3 2" xfId="2655"/>
    <cellStyle name="Normal 4 3 4 3 2 2" xfId="3427"/>
    <cellStyle name="Normal 4 3 4 3 2 2 2" xfId="4791"/>
    <cellStyle name="Normal 4 3 4 3 2 2 2 2" xfId="7676"/>
    <cellStyle name="Normal 4 3 4 3 2 2 2 2 2" xfId="13476"/>
    <cellStyle name="Normal 4 3 4 3 2 2 2 2 2 2" xfId="30994"/>
    <cellStyle name="Normal 4 3 4 3 2 2 2 2 2 3" xfId="42594"/>
    <cellStyle name="Normal 4 3 4 3 2 2 2 2 3" xfId="19276"/>
    <cellStyle name="Normal 4 3 4 3 2 2 2 2 4" xfId="25194"/>
    <cellStyle name="Normal 4 3 4 3 2 2 2 2 5" xfId="36794"/>
    <cellStyle name="Normal 4 3 4 3 2 2 2 3" xfId="10591"/>
    <cellStyle name="Normal 4 3 4 3 2 2 2 3 2" xfId="28109"/>
    <cellStyle name="Normal 4 3 4 3 2 2 2 3 3" xfId="39709"/>
    <cellStyle name="Normal 4 3 4 3 2 2 2 4" xfId="16391"/>
    <cellStyle name="Normal 4 3 4 3 2 2 2 5" xfId="22309"/>
    <cellStyle name="Normal 4 3 4 3 2 2 2 6" xfId="33909"/>
    <cellStyle name="Normal 4 3 4 3 2 2 3" xfId="6353"/>
    <cellStyle name="Normal 4 3 4 3 2 2 3 2" xfId="12153"/>
    <cellStyle name="Normal 4 3 4 3 2 2 3 2 2" xfId="29671"/>
    <cellStyle name="Normal 4 3 4 3 2 2 3 2 3" xfId="41271"/>
    <cellStyle name="Normal 4 3 4 3 2 2 3 3" xfId="17953"/>
    <cellStyle name="Normal 4 3 4 3 2 2 3 4" xfId="23871"/>
    <cellStyle name="Normal 4 3 4 3 2 2 3 5" xfId="35471"/>
    <cellStyle name="Normal 4 3 4 3 2 2 4" xfId="9268"/>
    <cellStyle name="Normal 4 3 4 3 2 2 4 2" xfId="26786"/>
    <cellStyle name="Normal 4 3 4 3 2 2 4 3" xfId="38386"/>
    <cellStyle name="Normal 4 3 4 3 2 2 5" xfId="15068"/>
    <cellStyle name="Normal 4 3 4 3 2 2 6" xfId="20987"/>
    <cellStyle name="Normal 4 3 4 3 2 2 7" xfId="32586"/>
    <cellStyle name="Normal 4 3 4 3 2 3" xfId="4019"/>
    <cellStyle name="Normal 4 3 4 3 2 3 2" xfId="6904"/>
    <cellStyle name="Normal 4 3 4 3 2 3 2 2" xfId="12704"/>
    <cellStyle name="Normal 4 3 4 3 2 3 2 2 2" xfId="30222"/>
    <cellStyle name="Normal 4 3 4 3 2 3 2 2 3" xfId="41822"/>
    <cellStyle name="Normal 4 3 4 3 2 3 2 3" xfId="18504"/>
    <cellStyle name="Normal 4 3 4 3 2 3 2 4" xfId="24422"/>
    <cellStyle name="Normal 4 3 4 3 2 3 2 5" xfId="36022"/>
    <cellStyle name="Normal 4 3 4 3 2 3 3" xfId="9819"/>
    <cellStyle name="Normal 4 3 4 3 2 3 3 2" xfId="27337"/>
    <cellStyle name="Normal 4 3 4 3 2 3 3 3" xfId="38937"/>
    <cellStyle name="Normal 4 3 4 3 2 3 4" xfId="15619"/>
    <cellStyle name="Normal 4 3 4 3 2 3 5" xfId="21537"/>
    <cellStyle name="Normal 4 3 4 3 2 3 6" xfId="33137"/>
    <cellStyle name="Normal 4 3 4 3 2 4" xfId="5581"/>
    <cellStyle name="Normal 4 3 4 3 2 4 2" xfId="11381"/>
    <cellStyle name="Normal 4 3 4 3 2 4 2 2" xfId="28899"/>
    <cellStyle name="Normal 4 3 4 3 2 4 2 3" xfId="40499"/>
    <cellStyle name="Normal 4 3 4 3 2 4 3" xfId="17181"/>
    <cellStyle name="Normal 4 3 4 3 2 4 4" xfId="23099"/>
    <cellStyle name="Normal 4 3 4 3 2 4 5" xfId="34699"/>
    <cellStyle name="Normal 4 3 4 3 2 5" xfId="8496"/>
    <cellStyle name="Normal 4 3 4 3 2 5 2" xfId="26014"/>
    <cellStyle name="Normal 4 3 4 3 2 5 3" xfId="37614"/>
    <cellStyle name="Normal 4 3 4 3 2 6" xfId="14296"/>
    <cellStyle name="Normal 4 3 4 3 2 7" xfId="20215"/>
    <cellStyle name="Normal 4 3 4 3 2 8" xfId="31814"/>
    <cellStyle name="Normal 4 3 4 3 20" xfId="20005"/>
    <cellStyle name="Normal 4 3 4 3 21" xfId="20064"/>
    <cellStyle name="Normal 4 3 4 3 22" xfId="20131"/>
    <cellStyle name="Normal 4 3 4 3 23" xfId="31753"/>
    <cellStyle name="Normal 4 3 4 3 3" xfId="2715"/>
    <cellStyle name="Normal 4 3 4 3 3 2" xfId="3428"/>
    <cellStyle name="Normal 4 3 4 3 3 2 2" xfId="4792"/>
    <cellStyle name="Normal 4 3 4 3 3 2 2 2" xfId="7677"/>
    <cellStyle name="Normal 4 3 4 3 3 2 2 2 2" xfId="13477"/>
    <cellStyle name="Normal 4 3 4 3 3 2 2 2 2 2" xfId="30995"/>
    <cellStyle name="Normal 4 3 4 3 3 2 2 2 2 3" xfId="42595"/>
    <cellStyle name="Normal 4 3 4 3 3 2 2 2 3" xfId="19277"/>
    <cellStyle name="Normal 4 3 4 3 3 2 2 2 4" xfId="25195"/>
    <cellStyle name="Normal 4 3 4 3 3 2 2 2 5" xfId="36795"/>
    <cellStyle name="Normal 4 3 4 3 3 2 2 3" xfId="10592"/>
    <cellStyle name="Normal 4 3 4 3 3 2 2 3 2" xfId="28110"/>
    <cellStyle name="Normal 4 3 4 3 3 2 2 3 3" xfId="39710"/>
    <cellStyle name="Normal 4 3 4 3 3 2 2 4" xfId="16392"/>
    <cellStyle name="Normal 4 3 4 3 3 2 2 5" xfId="22310"/>
    <cellStyle name="Normal 4 3 4 3 3 2 2 6" xfId="33910"/>
    <cellStyle name="Normal 4 3 4 3 3 2 3" xfId="6354"/>
    <cellStyle name="Normal 4 3 4 3 3 2 3 2" xfId="12154"/>
    <cellStyle name="Normal 4 3 4 3 3 2 3 2 2" xfId="29672"/>
    <cellStyle name="Normal 4 3 4 3 3 2 3 2 3" xfId="41272"/>
    <cellStyle name="Normal 4 3 4 3 3 2 3 3" xfId="17954"/>
    <cellStyle name="Normal 4 3 4 3 3 2 3 4" xfId="23872"/>
    <cellStyle name="Normal 4 3 4 3 3 2 3 5" xfId="35472"/>
    <cellStyle name="Normal 4 3 4 3 3 2 4" xfId="9269"/>
    <cellStyle name="Normal 4 3 4 3 3 2 4 2" xfId="26787"/>
    <cellStyle name="Normal 4 3 4 3 3 2 4 3" xfId="38387"/>
    <cellStyle name="Normal 4 3 4 3 3 2 5" xfId="15069"/>
    <cellStyle name="Normal 4 3 4 3 3 2 6" xfId="20988"/>
    <cellStyle name="Normal 4 3 4 3 3 2 7" xfId="32587"/>
    <cellStyle name="Normal 4 3 4 3 3 3" xfId="4079"/>
    <cellStyle name="Normal 4 3 4 3 3 3 2" xfId="6964"/>
    <cellStyle name="Normal 4 3 4 3 3 3 2 2" xfId="12764"/>
    <cellStyle name="Normal 4 3 4 3 3 3 2 2 2" xfId="30282"/>
    <cellStyle name="Normal 4 3 4 3 3 3 2 2 3" xfId="41882"/>
    <cellStyle name="Normal 4 3 4 3 3 3 2 3" xfId="18564"/>
    <cellStyle name="Normal 4 3 4 3 3 3 2 4" xfId="24482"/>
    <cellStyle name="Normal 4 3 4 3 3 3 2 5" xfId="36082"/>
    <cellStyle name="Normal 4 3 4 3 3 3 3" xfId="9879"/>
    <cellStyle name="Normal 4 3 4 3 3 3 3 2" xfId="27397"/>
    <cellStyle name="Normal 4 3 4 3 3 3 3 3" xfId="38997"/>
    <cellStyle name="Normal 4 3 4 3 3 3 4" xfId="15679"/>
    <cellStyle name="Normal 4 3 4 3 3 3 5" xfId="21597"/>
    <cellStyle name="Normal 4 3 4 3 3 3 6" xfId="33197"/>
    <cellStyle name="Normal 4 3 4 3 3 4" xfId="5641"/>
    <cellStyle name="Normal 4 3 4 3 3 4 2" xfId="11441"/>
    <cellStyle name="Normal 4 3 4 3 3 4 2 2" xfId="28959"/>
    <cellStyle name="Normal 4 3 4 3 3 4 2 3" xfId="40559"/>
    <cellStyle name="Normal 4 3 4 3 3 4 3" xfId="17241"/>
    <cellStyle name="Normal 4 3 4 3 3 4 4" xfId="23159"/>
    <cellStyle name="Normal 4 3 4 3 3 4 5" xfId="34759"/>
    <cellStyle name="Normal 4 3 4 3 3 5" xfId="8556"/>
    <cellStyle name="Normal 4 3 4 3 3 5 2" xfId="26074"/>
    <cellStyle name="Normal 4 3 4 3 3 5 3" xfId="37674"/>
    <cellStyle name="Normal 4 3 4 3 3 6" xfId="14356"/>
    <cellStyle name="Normal 4 3 4 3 3 7" xfId="20275"/>
    <cellStyle name="Normal 4 3 4 3 3 8" xfId="31874"/>
    <cellStyle name="Normal 4 3 4 3 4" xfId="2775"/>
    <cellStyle name="Normal 4 3 4 3 4 2" xfId="3429"/>
    <cellStyle name="Normal 4 3 4 3 4 2 2" xfId="4793"/>
    <cellStyle name="Normal 4 3 4 3 4 2 2 2" xfId="7678"/>
    <cellStyle name="Normal 4 3 4 3 4 2 2 2 2" xfId="13478"/>
    <cellStyle name="Normal 4 3 4 3 4 2 2 2 2 2" xfId="30996"/>
    <cellStyle name="Normal 4 3 4 3 4 2 2 2 2 3" xfId="42596"/>
    <cellStyle name="Normal 4 3 4 3 4 2 2 2 3" xfId="19278"/>
    <cellStyle name="Normal 4 3 4 3 4 2 2 2 4" xfId="25196"/>
    <cellStyle name="Normal 4 3 4 3 4 2 2 2 5" xfId="36796"/>
    <cellStyle name="Normal 4 3 4 3 4 2 2 3" xfId="10593"/>
    <cellStyle name="Normal 4 3 4 3 4 2 2 3 2" xfId="28111"/>
    <cellStyle name="Normal 4 3 4 3 4 2 2 3 3" xfId="39711"/>
    <cellStyle name="Normal 4 3 4 3 4 2 2 4" xfId="16393"/>
    <cellStyle name="Normal 4 3 4 3 4 2 2 5" xfId="22311"/>
    <cellStyle name="Normal 4 3 4 3 4 2 2 6" xfId="33911"/>
    <cellStyle name="Normal 4 3 4 3 4 2 3" xfId="6355"/>
    <cellStyle name="Normal 4 3 4 3 4 2 3 2" xfId="12155"/>
    <cellStyle name="Normal 4 3 4 3 4 2 3 2 2" xfId="29673"/>
    <cellStyle name="Normal 4 3 4 3 4 2 3 2 3" xfId="41273"/>
    <cellStyle name="Normal 4 3 4 3 4 2 3 3" xfId="17955"/>
    <cellStyle name="Normal 4 3 4 3 4 2 3 4" xfId="23873"/>
    <cellStyle name="Normal 4 3 4 3 4 2 3 5" xfId="35473"/>
    <cellStyle name="Normal 4 3 4 3 4 2 4" xfId="9270"/>
    <cellStyle name="Normal 4 3 4 3 4 2 4 2" xfId="26788"/>
    <cellStyle name="Normal 4 3 4 3 4 2 4 3" xfId="38388"/>
    <cellStyle name="Normal 4 3 4 3 4 2 5" xfId="15070"/>
    <cellStyle name="Normal 4 3 4 3 4 2 6" xfId="20989"/>
    <cellStyle name="Normal 4 3 4 3 4 2 7" xfId="32588"/>
    <cellStyle name="Normal 4 3 4 3 4 3" xfId="4139"/>
    <cellStyle name="Normal 4 3 4 3 4 3 2" xfId="7024"/>
    <cellStyle name="Normal 4 3 4 3 4 3 2 2" xfId="12824"/>
    <cellStyle name="Normal 4 3 4 3 4 3 2 2 2" xfId="30342"/>
    <cellStyle name="Normal 4 3 4 3 4 3 2 2 3" xfId="41942"/>
    <cellStyle name="Normal 4 3 4 3 4 3 2 3" xfId="18624"/>
    <cellStyle name="Normal 4 3 4 3 4 3 2 4" xfId="24542"/>
    <cellStyle name="Normal 4 3 4 3 4 3 2 5" xfId="36142"/>
    <cellStyle name="Normal 4 3 4 3 4 3 3" xfId="9939"/>
    <cellStyle name="Normal 4 3 4 3 4 3 3 2" xfId="27457"/>
    <cellStyle name="Normal 4 3 4 3 4 3 3 3" xfId="39057"/>
    <cellStyle name="Normal 4 3 4 3 4 3 4" xfId="15739"/>
    <cellStyle name="Normal 4 3 4 3 4 3 5" xfId="21657"/>
    <cellStyle name="Normal 4 3 4 3 4 3 6" xfId="33257"/>
    <cellStyle name="Normal 4 3 4 3 4 4" xfId="5701"/>
    <cellStyle name="Normal 4 3 4 3 4 4 2" xfId="11501"/>
    <cellStyle name="Normal 4 3 4 3 4 4 2 2" xfId="29019"/>
    <cellStyle name="Normal 4 3 4 3 4 4 2 3" xfId="40619"/>
    <cellStyle name="Normal 4 3 4 3 4 4 3" xfId="17301"/>
    <cellStyle name="Normal 4 3 4 3 4 4 4" xfId="23219"/>
    <cellStyle name="Normal 4 3 4 3 4 4 5" xfId="34819"/>
    <cellStyle name="Normal 4 3 4 3 4 5" xfId="8616"/>
    <cellStyle name="Normal 4 3 4 3 4 5 2" xfId="26134"/>
    <cellStyle name="Normal 4 3 4 3 4 5 3" xfId="37734"/>
    <cellStyle name="Normal 4 3 4 3 4 6" xfId="14416"/>
    <cellStyle name="Normal 4 3 4 3 4 7" xfId="20335"/>
    <cellStyle name="Normal 4 3 4 3 4 8" xfId="31934"/>
    <cellStyle name="Normal 4 3 4 3 5" xfId="2835"/>
    <cellStyle name="Normal 4 3 4 3 5 2" xfId="3430"/>
    <cellStyle name="Normal 4 3 4 3 5 2 2" xfId="4794"/>
    <cellStyle name="Normal 4 3 4 3 5 2 2 2" xfId="7679"/>
    <cellStyle name="Normal 4 3 4 3 5 2 2 2 2" xfId="13479"/>
    <cellStyle name="Normal 4 3 4 3 5 2 2 2 2 2" xfId="30997"/>
    <cellStyle name="Normal 4 3 4 3 5 2 2 2 2 3" xfId="42597"/>
    <cellStyle name="Normal 4 3 4 3 5 2 2 2 3" xfId="19279"/>
    <cellStyle name="Normal 4 3 4 3 5 2 2 2 4" xfId="25197"/>
    <cellStyle name="Normal 4 3 4 3 5 2 2 2 5" xfId="36797"/>
    <cellStyle name="Normal 4 3 4 3 5 2 2 3" xfId="10594"/>
    <cellStyle name="Normal 4 3 4 3 5 2 2 3 2" xfId="28112"/>
    <cellStyle name="Normal 4 3 4 3 5 2 2 3 3" xfId="39712"/>
    <cellStyle name="Normal 4 3 4 3 5 2 2 4" xfId="16394"/>
    <cellStyle name="Normal 4 3 4 3 5 2 2 5" xfId="22312"/>
    <cellStyle name="Normal 4 3 4 3 5 2 2 6" xfId="33912"/>
    <cellStyle name="Normal 4 3 4 3 5 2 3" xfId="6356"/>
    <cellStyle name="Normal 4 3 4 3 5 2 3 2" xfId="12156"/>
    <cellStyle name="Normal 4 3 4 3 5 2 3 2 2" xfId="29674"/>
    <cellStyle name="Normal 4 3 4 3 5 2 3 2 3" xfId="41274"/>
    <cellStyle name="Normal 4 3 4 3 5 2 3 3" xfId="17956"/>
    <cellStyle name="Normal 4 3 4 3 5 2 3 4" xfId="23874"/>
    <cellStyle name="Normal 4 3 4 3 5 2 3 5" xfId="35474"/>
    <cellStyle name="Normal 4 3 4 3 5 2 4" xfId="9271"/>
    <cellStyle name="Normal 4 3 4 3 5 2 4 2" xfId="26789"/>
    <cellStyle name="Normal 4 3 4 3 5 2 4 3" xfId="38389"/>
    <cellStyle name="Normal 4 3 4 3 5 2 5" xfId="15071"/>
    <cellStyle name="Normal 4 3 4 3 5 2 6" xfId="20990"/>
    <cellStyle name="Normal 4 3 4 3 5 2 7" xfId="32589"/>
    <cellStyle name="Normal 4 3 4 3 5 3" xfId="4199"/>
    <cellStyle name="Normal 4 3 4 3 5 3 2" xfId="7084"/>
    <cellStyle name="Normal 4 3 4 3 5 3 2 2" xfId="12884"/>
    <cellStyle name="Normal 4 3 4 3 5 3 2 2 2" xfId="30402"/>
    <cellStyle name="Normal 4 3 4 3 5 3 2 2 3" xfId="42002"/>
    <cellStyle name="Normal 4 3 4 3 5 3 2 3" xfId="18684"/>
    <cellStyle name="Normal 4 3 4 3 5 3 2 4" xfId="24602"/>
    <cellStyle name="Normal 4 3 4 3 5 3 2 5" xfId="36202"/>
    <cellStyle name="Normal 4 3 4 3 5 3 3" xfId="9999"/>
    <cellStyle name="Normal 4 3 4 3 5 3 3 2" xfId="27517"/>
    <cellStyle name="Normal 4 3 4 3 5 3 3 3" xfId="39117"/>
    <cellStyle name="Normal 4 3 4 3 5 3 4" xfId="15799"/>
    <cellStyle name="Normal 4 3 4 3 5 3 5" xfId="21717"/>
    <cellStyle name="Normal 4 3 4 3 5 3 6" xfId="33317"/>
    <cellStyle name="Normal 4 3 4 3 5 4" xfId="5761"/>
    <cellStyle name="Normal 4 3 4 3 5 4 2" xfId="11561"/>
    <cellStyle name="Normal 4 3 4 3 5 4 2 2" xfId="29079"/>
    <cellStyle name="Normal 4 3 4 3 5 4 2 3" xfId="40679"/>
    <cellStyle name="Normal 4 3 4 3 5 4 3" xfId="17361"/>
    <cellStyle name="Normal 4 3 4 3 5 4 4" xfId="23279"/>
    <cellStyle name="Normal 4 3 4 3 5 4 5" xfId="34879"/>
    <cellStyle name="Normal 4 3 4 3 5 5" xfId="8676"/>
    <cellStyle name="Normal 4 3 4 3 5 5 2" xfId="26194"/>
    <cellStyle name="Normal 4 3 4 3 5 5 3" xfId="37794"/>
    <cellStyle name="Normal 4 3 4 3 5 6" xfId="14476"/>
    <cellStyle name="Normal 4 3 4 3 5 7" xfId="20395"/>
    <cellStyle name="Normal 4 3 4 3 5 8" xfId="31994"/>
    <cellStyle name="Normal 4 3 4 3 6" xfId="2895"/>
    <cellStyle name="Normal 4 3 4 3 6 2" xfId="3431"/>
    <cellStyle name="Normal 4 3 4 3 6 2 2" xfId="4795"/>
    <cellStyle name="Normal 4 3 4 3 6 2 2 2" xfId="7680"/>
    <cellStyle name="Normal 4 3 4 3 6 2 2 2 2" xfId="13480"/>
    <cellStyle name="Normal 4 3 4 3 6 2 2 2 2 2" xfId="30998"/>
    <cellStyle name="Normal 4 3 4 3 6 2 2 2 2 3" xfId="42598"/>
    <cellStyle name="Normal 4 3 4 3 6 2 2 2 3" xfId="19280"/>
    <cellStyle name="Normal 4 3 4 3 6 2 2 2 4" xfId="25198"/>
    <cellStyle name="Normal 4 3 4 3 6 2 2 2 5" xfId="36798"/>
    <cellStyle name="Normal 4 3 4 3 6 2 2 3" xfId="10595"/>
    <cellStyle name="Normal 4 3 4 3 6 2 2 3 2" xfId="28113"/>
    <cellStyle name="Normal 4 3 4 3 6 2 2 3 3" xfId="39713"/>
    <cellStyle name="Normal 4 3 4 3 6 2 2 4" xfId="16395"/>
    <cellStyle name="Normal 4 3 4 3 6 2 2 5" xfId="22313"/>
    <cellStyle name="Normal 4 3 4 3 6 2 2 6" xfId="33913"/>
    <cellStyle name="Normal 4 3 4 3 6 2 3" xfId="6357"/>
    <cellStyle name="Normal 4 3 4 3 6 2 3 2" xfId="12157"/>
    <cellStyle name="Normal 4 3 4 3 6 2 3 2 2" xfId="29675"/>
    <cellStyle name="Normal 4 3 4 3 6 2 3 2 3" xfId="41275"/>
    <cellStyle name="Normal 4 3 4 3 6 2 3 3" xfId="17957"/>
    <cellStyle name="Normal 4 3 4 3 6 2 3 4" xfId="23875"/>
    <cellStyle name="Normal 4 3 4 3 6 2 3 5" xfId="35475"/>
    <cellStyle name="Normal 4 3 4 3 6 2 4" xfId="9272"/>
    <cellStyle name="Normal 4 3 4 3 6 2 4 2" xfId="26790"/>
    <cellStyle name="Normal 4 3 4 3 6 2 4 3" xfId="38390"/>
    <cellStyle name="Normal 4 3 4 3 6 2 5" xfId="15072"/>
    <cellStyle name="Normal 4 3 4 3 6 2 6" xfId="20991"/>
    <cellStyle name="Normal 4 3 4 3 6 2 7" xfId="32590"/>
    <cellStyle name="Normal 4 3 4 3 6 3" xfId="4259"/>
    <cellStyle name="Normal 4 3 4 3 6 3 2" xfId="7144"/>
    <cellStyle name="Normal 4 3 4 3 6 3 2 2" xfId="12944"/>
    <cellStyle name="Normal 4 3 4 3 6 3 2 2 2" xfId="30462"/>
    <cellStyle name="Normal 4 3 4 3 6 3 2 2 3" xfId="42062"/>
    <cellStyle name="Normal 4 3 4 3 6 3 2 3" xfId="18744"/>
    <cellStyle name="Normal 4 3 4 3 6 3 2 4" xfId="24662"/>
    <cellStyle name="Normal 4 3 4 3 6 3 2 5" xfId="36262"/>
    <cellStyle name="Normal 4 3 4 3 6 3 3" xfId="10059"/>
    <cellStyle name="Normal 4 3 4 3 6 3 3 2" xfId="27577"/>
    <cellStyle name="Normal 4 3 4 3 6 3 3 3" xfId="39177"/>
    <cellStyle name="Normal 4 3 4 3 6 3 4" xfId="15859"/>
    <cellStyle name="Normal 4 3 4 3 6 3 5" xfId="21777"/>
    <cellStyle name="Normal 4 3 4 3 6 3 6" xfId="33377"/>
    <cellStyle name="Normal 4 3 4 3 6 4" xfId="5821"/>
    <cellStyle name="Normal 4 3 4 3 6 4 2" xfId="11621"/>
    <cellStyle name="Normal 4 3 4 3 6 4 2 2" xfId="29139"/>
    <cellStyle name="Normal 4 3 4 3 6 4 2 3" xfId="40739"/>
    <cellStyle name="Normal 4 3 4 3 6 4 3" xfId="17421"/>
    <cellStyle name="Normal 4 3 4 3 6 4 4" xfId="23339"/>
    <cellStyle name="Normal 4 3 4 3 6 4 5" xfId="34939"/>
    <cellStyle name="Normal 4 3 4 3 6 5" xfId="8736"/>
    <cellStyle name="Normal 4 3 4 3 6 5 2" xfId="26254"/>
    <cellStyle name="Normal 4 3 4 3 6 5 3" xfId="37854"/>
    <cellStyle name="Normal 4 3 4 3 6 6" xfId="14536"/>
    <cellStyle name="Normal 4 3 4 3 6 7" xfId="20455"/>
    <cellStyle name="Normal 4 3 4 3 6 8" xfId="32054"/>
    <cellStyle name="Normal 4 3 4 3 7" xfId="2955"/>
    <cellStyle name="Normal 4 3 4 3 7 2" xfId="3432"/>
    <cellStyle name="Normal 4 3 4 3 7 2 2" xfId="4796"/>
    <cellStyle name="Normal 4 3 4 3 7 2 2 2" xfId="7681"/>
    <cellStyle name="Normal 4 3 4 3 7 2 2 2 2" xfId="13481"/>
    <cellStyle name="Normal 4 3 4 3 7 2 2 2 2 2" xfId="30999"/>
    <cellStyle name="Normal 4 3 4 3 7 2 2 2 2 3" xfId="42599"/>
    <cellStyle name="Normal 4 3 4 3 7 2 2 2 3" xfId="19281"/>
    <cellStyle name="Normal 4 3 4 3 7 2 2 2 4" xfId="25199"/>
    <cellStyle name="Normal 4 3 4 3 7 2 2 2 5" xfId="36799"/>
    <cellStyle name="Normal 4 3 4 3 7 2 2 3" xfId="10596"/>
    <cellStyle name="Normal 4 3 4 3 7 2 2 3 2" xfId="28114"/>
    <cellStyle name="Normal 4 3 4 3 7 2 2 3 3" xfId="39714"/>
    <cellStyle name="Normal 4 3 4 3 7 2 2 4" xfId="16396"/>
    <cellStyle name="Normal 4 3 4 3 7 2 2 5" xfId="22314"/>
    <cellStyle name="Normal 4 3 4 3 7 2 2 6" xfId="33914"/>
    <cellStyle name="Normal 4 3 4 3 7 2 3" xfId="6358"/>
    <cellStyle name="Normal 4 3 4 3 7 2 3 2" xfId="12158"/>
    <cellStyle name="Normal 4 3 4 3 7 2 3 2 2" xfId="29676"/>
    <cellStyle name="Normal 4 3 4 3 7 2 3 2 3" xfId="41276"/>
    <cellStyle name="Normal 4 3 4 3 7 2 3 3" xfId="17958"/>
    <cellStyle name="Normal 4 3 4 3 7 2 3 4" xfId="23876"/>
    <cellStyle name="Normal 4 3 4 3 7 2 3 5" xfId="35476"/>
    <cellStyle name="Normal 4 3 4 3 7 2 4" xfId="9273"/>
    <cellStyle name="Normal 4 3 4 3 7 2 4 2" xfId="26791"/>
    <cellStyle name="Normal 4 3 4 3 7 2 4 3" xfId="38391"/>
    <cellStyle name="Normal 4 3 4 3 7 2 5" xfId="15073"/>
    <cellStyle name="Normal 4 3 4 3 7 2 6" xfId="20992"/>
    <cellStyle name="Normal 4 3 4 3 7 2 7" xfId="32591"/>
    <cellStyle name="Normal 4 3 4 3 7 3" xfId="4319"/>
    <cellStyle name="Normal 4 3 4 3 7 3 2" xfId="7204"/>
    <cellStyle name="Normal 4 3 4 3 7 3 2 2" xfId="13004"/>
    <cellStyle name="Normal 4 3 4 3 7 3 2 2 2" xfId="30522"/>
    <cellStyle name="Normal 4 3 4 3 7 3 2 2 3" xfId="42122"/>
    <cellStyle name="Normal 4 3 4 3 7 3 2 3" xfId="18804"/>
    <cellStyle name="Normal 4 3 4 3 7 3 2 4" xfId="24722"/>
    <cellStyle name="Normal 4 3 4 3 7 3 2 5" xfId="36322"/>
    <cellStyle name="Normal 4 3 4 3 7 3 3" xfId="10119"/>
    <cellStyle name="Normal 4 3 4 3 7 3 3 2" xfId="27637"/>
    <cellStyle name="Normal 4 3 4 3 7 3 3 3" xfId="39237"/>
    <cellStyle name="Normal 4 3 4 3 7 3 4" xfId="15919"/>
    <cellStyle name="Normal 4 3 4 3 7 3 5" xfId="21837"/>
    <cellStyle name="Normal 4 3 4 3 7 3 6" xfId="33437"/>
    <cellStyle name="Normal 4 3 4 3 7 4" xfId="5881"/>
    <cellStyle name="Normal 4 3 4 3 7 4 2" xfId="11681"/>
    <cellStyle name="Normal 4 3 4 3 7 4 2 2" xfId="29199"/>
    <cellStyle name="Normal 4 3 4 3 7 4 2 3" xfId="40799"/>
    <cellStyle name="Normal 4 3 4 3 7 4 3" xfId="17481"/>
    <cellStyle name="Normal 4 3 4 3 7 4 4" xfId="23399"/>
    <cellStyle name="Normal 4 3 4 3 7 4 5" xfId="34999"/>
    <cellStyle name="Normal 4 3 4 3 7 5" xfId="8796"/>
    <cellStyle name="Normal 4 3 4 3 7 5 2" xfId="26314"/>
    <cellStyle name="Normal 4 3 4 3 7 5 3" xfId="37914"/>
    <cellStyle name="Normal 4 3 4 3 7 6" xfId="14596"/>
    <cellStyle name="Normal 4 3 4 3 7 7" xfId="20515"/>
    <cellStyle name="Normal 4 3 4 3 7 8" xfId="32114"/>
    <cellStyle name="Normal 4 3 4 3 8" xfId="3075"/>
    <cellStyle name="Normal 4 3 4 3 8 2" xfId="3433"/>
    <cellStyle name="Normal 4 3 4 3 8 2 2" xfId="4797"/>
    <cellStyle name="Normal 4 3 4 3 8 2 2 2" xfId="7682"/>
    <cellStyle name="Normal 4 3 4 3 8 2 2 2 2" xfId="13482"/>
    <cellStyle name="Normal 4 3 4 3 8 2 2 2 2 2" xfId="31000"/>
    <cellStyle name="Normal 4 3 4 3 8 2 2 2 2 3" xfId="42600"/>
    <cellStyle name="Normal 4 3 4 3 8 2 2 2 3" xfId="19282"/>
    <cellStyle name="Normal 4 3 4 3 8 2 2 2 4" xfId="25200"/>
    <cellStyle name="Normal 4 3 4 3 8 2 2 2 5" xfId="36800"/>
    <cellStyle name="Normal 4 3 4 3 8 2 2 3" xfId="10597"/>
    <cellStyle name="Normal 4 3 4 3 8 2 2 3 2" xfId="28115"/>
    <cellStyle name="Normal 4 3 4 3 8 2 2 3 3" xfId="39715"/>
    <cellStyle name="Normal 4 3 4 3 8 2 2 4" xfId="16397"/>
    <cellStyle name="Normal 4 3 4 3 8 2 2 5" xfId="22315"/>
    <cellStyle name="Normal 4 3 4 3 8 2 2 6" xfId="33915"/>
    <cellStyle name="Normal 4 3 4 3 8 2 3" xfId="6359"/>
    <cellStyle name="Normal 4 3 4 3 8 2 3 2" xfId="12159"/>
    <cellStyle name="Normal 4 3 4 3 8 2 3 2 2" xfId="29677"/>
    <cellStyle name="Normal 4 3 4 3 8 2 3 2 3" xfId="41277"/>
    <cellStyle name="Normal 4 3 4 3 8 2 3 3" xfId="17959"/>
    <cellStyle name="Normal 4 3 4 3 8 2 3 4" xfId="23877"/>
    <cellStyle name="Normal 4 3 4 3 8 2 3 5" xfId="35477"/>
    <cellStyle name="Normal 4 3 4 3 8 2 4" xfId="9274"/>
    <cellStyle name="Normal 4 3 4 3 8 2 4 2" xfId="26792"/>
    <cellStyle name="Normal 4 3 4 3 8 2 4 3" xfId="38392"/>
    <cellStyle name="Normal 4 3 4 3 8 2 5" xfId="15074"/>
    <cellStyle name="Normal 4 3 4 3 8 2 6" xfId="20993"/>
    <cellStyle name="Normal 4 3 4 3 8 2 7" xfId="32592"/>
    <cellStyle name="Normal 4 3 4 3 8 3" xfId="4439"/>
    <cellStyle name="Normal 4 3 4 3 8 3 2" xfId="7324"/>
    <cellStyle name="Normal 4 3 4 3 8 3 2 2" xfId="13124"/>
    <cellStyle name="Normal 4 3 4 3 8 3 2 2 2" xfId="30642"/>
    <cellStyle name="Normal 4 3 4 3 8 3 2 2 3" xfId="42242"/>
    <cellStyle name="Normal 4 3 4 3 8 3 2 3" xfId="18924"/>
    <cellStyle name="Normal 4 3 4 3 8 3 2 4" xfId="24842"/>
    <cellStyle name="Normal 4 3 4 3 8 3 2 5" xfId="36442"/>
    <cellStyle name="Normal 4 3 4 3 8 3 3" xfId="10239"/>
    <cellStyle name="Normal 4 3 4 3 8 3 3 2" xfId="27757"/>
    <cellStyle name="Normal 4 3 4 3 8 3 3 3" xfId="39357"/>
    <cellStyle name="Normal 4 3 4 3 8 3 4" xfId="16039"/>
    <cellStyle name="Normal 4 3 4 3 8 3 5" xfId="21957"/>
    <cellStyle name="Normal 4 3 4 3 8 3 6" xfId="33557"/>
    <cellStyle name="Normal 4 3 4 3 8 4" xfId="6001"/>
    <cellStyle name="Normal 4 3 4 3 8 4 2" xfId="11801"/>
    <cellStyle name="Normal 4 3 4 3 8 4 2 2" xfId="29319"/>
    <cellStyle name="Normal 4 3 4 3 8 4 2 3" xfId="40919"/>
    <cellStyle name="Normal 4 3 4 3 8 4 3" xfId="17601"/>
    <cellStyle name="Normal 4 3 4 3 8 4 4" xfId="23519"/>
    <cellStyle name="Normal 4 3 4 3 8 4 5" xfId="35119"/>
    <cellStyle name="Normal 4 3 4 3 8 5" xfId="8916"/>
    <cellStyle name="Normal 4 3 4 3 8 5 2" xfId="26434"/>
    <cellStyle name="Normal 4 3 4 3 8 5 3" xfId="38034"/>
    <cellStyle name="Normal 4 3 4 3 8 6" xfId="14716"/>
    <cellStyle name="Normal 4 3 4 3 8 7" xfId="20635"/>
    <cellStyle name="Normal 4 3 4 3 8 8" xfId="32234"/>
    <cellStyle name="Normal 4 3 4 3 9" xfId="3135"/>
    <cellStyle name="Normal 4 3 4 3 9 2" xfId="3434"/>
    <cellStyle name="Normal 4 3 4 3 9 2 2" xfId="4798"/>
    <cellStyle name="Normal 4 3 4 3 9 2 2 2" xfId="7683"/>
    <cellStyle name="Normal 4 3 4 3 9 2 2 2 2" xfId="13483"/>
    <cellStyle name="Normal 4 3 4 3 9 2 2 2 2 2" xfId="31001"/>
    <cellStyle name="Normal 4 3 4 3 9 2 2 2 2 3" xfId="42601"/>
    <cellStyle name="Normal 4 3 4 3 9 2 2 2 3" xfId="19283"/>
    <cellStyle name="Normal 4 3 4 3 9 2 2 2 4" xfId="25201"/>
    <cellStyle name="Normal 4 3 4 3 9 2 2 2 5" xfId="36801"/>
    <cellStyle name="Normal 4 3 4 3 9 2 2 3" xfId="10598"/>
    <cellStyle name="Normal 4 3 4 3 9 2 2 3 2" xfId="28116"/>
    <cellStyle name="Normal 4 3 4 3 9 2 2 3 3" xfId="39716"/>
    <cellStyle name="Normal 4 3 4 3 9 2 2 4" xfId="16398"/>
    <cellStyle name="Normal 4 3 4 3 9 2 2 5" xfId="22316"/>
    <cellStyle name="Normal 4 3 4 3 9 2 2 6" xfId="33916"/>
    <cellStyle name="Normal 4 3 4 3 9 2 3" xfId="6360"/>
    <cellStyle name="Normal 4 3 4 3 9 2 3 2" xfId="12160"/>
    <cellStyle name="Normal 4 3 4 3 9 2 3 2 2" xfId="29678"/>
    <cellStyle name="Normal 4 3 4 3 9 2 3 2 3" xfId="41278"/>
    <cellStyle name="Normal 4 3 4 3 9 2 3 3" xfId="17960"/>
    <cellStyle name="Normal 4 3 4 3 9 2 3 4" xfId="23878"/>
    <cellStyle name="Normal 4 3 4 3 9 2 3 5" xfId="35478"/>
    <cellStyle name="Normal 4 3 4 3 9 2 4" xfId="9275"/>
    <cellStyle name="Normal 4 3 4 3 9 2 4 2" xfId="26793"/>
    <cellStyle name="Normal 4 3 4 3 9 2 4 3" xfId="38393"/>
    <cellStyle name="Normal 4 3 4 3 9 2 5" xfId="15075"/>
    <cellStyle name="Normal 4 3 4 3 9 2 6" xfId="20994"/>
    <cellStyle name="Normal 4 3 4 3 9 2 7" xfId="32593"/>
    <cellStyle name="Normal 4 3 4 3 9 3" xfId="4499"/>
    <cellStyle name="Normal 4 3 4 3 9 3 2" xfId="7384"/>
    <cellStyle name="Normal 4 3 4 3 9 3 2 2" xfId="13184"/>
    <cellStyle name="Normal 4 3 4 3 9 3 2 2 2" xfId="30702"/>
    <cellStyle name="Normal 4 3 4 3 9 3 2 2 3" xfId="42302"/>
    <cellStyle name="Normal 4 3 4 3 9 3 2 3" xfId="18984"/>
    <cellStyle name="Normal 4 3 4 3 9 3 2 4" xfId="24902"/>
    <cellStyle name="Normal 4 3 4 3 9 3 2 5" xfId="36502"/>
    <cellStyle name="Normal 4 3 4 3 9 3 3" xfId="10299"/>
    <cellStyle name="Normal 4 3 4 3 9 3 3 2" xfId="27817"/>
    <cellStyle name="Normal 4 3 4 3 9 3 3 3" xfId="39417"/>
    <cellStyle name="Normal 4 3 4 3 9 3 4" xfId="16099"/>
    <cellStyle name="Normal 4 3 4 3 9 3 5" xfId="22017"/>
    <cellStyle name="Normal 4 3 4 3 9 3 6" xfId="33617"/>
    <cellStyle name="Normal 4 3 4 3 9 4" xfId="6061"/>
    <cellStyle name="Normal 4 3 4 3 9 4 2" xfId="11861"/>
    <cellStyle name="Normal 4 3 4 3 9 4 2 2" xfId="29379"/>
    <cellStyle name="Normal 4 3 4 3 9 4 2 3" xfId="40979"/>
    <cellStyle name="Normal 4 3 4 3 9 4 3" xfId="17661"/>
    <cellStyle name="Normal 4 3 4 3 9 4 4" xfId="23579"/>
    <cellStyle name="Normal 4 3 4 3 9 4 5" xfId="35179"/>
    <cellStyle name="Normal 4 3 4 3 9 5" xfId="8976"/>
    <cellStyle name="Normal 4 3 4 3 9 5 2" xfId="26494"/>
    <cellStyle name="Normal 4 3 4 3 9 5 3" xfId="38094"/>
    <cellStyle name="Normal 4 3 4 3 9 6" xfId="14776"/>
    <cellStyle name="Normal 4 3 4 3 9 7" xfId="20695"/>
    <cellStyle name="Normal 4 3 4 3 9 8" xfId="32294"/>
    <cellStyle name="Normal 4 3 4 4" xfId="2569"/>
    <cellStyle name="Normal 4 3 4 4 2" xfId="3435"/>
    <cellStyle name="Normal 4 3 4 4 2 2" xfId="4799"/>
    <cellStyle name="Normal 4 3 4 4 2 2 2" xfId="7684"/>
    <cellStyle name="Normal 4 3 4 4 2 2 2 2" xfId="13484"/>
    <cellStyle name="Normal 4 3 4 4 2 2 2 2 2" xfId="31002"/>
    <cellStyle name="Normal 4 3 4 4 2 2 2 2 3" xfId="42602"/>
    <cellStyle name="Normal 4 3 4 4 2 2 2 3" xfId="19284"/>
    <cellStyle name="Normal 4 3 4 4 2 2 2 4" xfId="25202"/>
    <cellStyle name="Normal 4 3 4 4 2 2 2 5" xfId="36802"/>
    <cellStyle name="Normal 4 3 4 4 2 2 3" xfId="10599"/>
    <cellStyle name="Normal 4 3 4 4 2 2 3 2" xfId="28117"/>
    <cellStyle name="Normal 4 3 4 4 2 2 3 3" xfId="39717"/>
    <cellStyle name="Normal 4 3 4 4 2 2 4" xfId="16399"/>
    <cellStyle name="Normal 4 3 4 4 2 2 5" xfId="22317"/>
    <cellStyle name="Normal 4 3 4 4 2 2 6" xfId="33917"/>
    <cellStyle name="Normal 4 3 4 4 2 3" xfId="6361"/>
    <cellStyle name="Normal 4 3 4 4 2 3 2" xfId="12161"/>
    <cellStyle name="Normal 4 3 4 4 2 3 2 2" xfId="29679"/>
    <cellStyle name="Normal 4 3 4 4 2 3 2 3" xfId="41279"/>
    <cellStyle name="Normal 4 3 4 4 2 3 3" xfId="17961"/>
    <cellStyle name="Normal 4 3 4 4 2 3 4" xfId="23879"/>
    <cellStyle name="Normal 4 3 4 4 2 3 5" xfId="35479"/>
    <cellStyle name="Normal 4 3 4 4 2 4" xfId="9276"/>
    <cellStyle name="Normal 4 3 4 4 2 4 2" xfId="26794"/>
    <cellStyle name="Normal 4 3 4 4 2 4 3" xfId="38394"/>
    <cellStyle name="Normal 4 3 4 4 2 5" xfId="15076"/>
    <cellStyle name="Normal 4 3 4 4 2 6" xfId="20995"/>
    <cellStyle name="Normal 4 3 4 4 2 7" xfId="32594"/>
    <cellStyle name="Normal 4 3 4 4 3" xfId="3932"/>
    <cellStyle name="Normal 4 3 4 4 3 2" xfId="6817"/>
    <cellStyle name="Normal 4 3 4 4 3 2 2" xfId="12617"/>
    <cellStyle name="Normal 4 3 4 4 3 2 2 2" xfId="30135"/>
    <cellStyle name="Normal 4 3 4 4 3 2 2 3" xfId="41735"/>
    <cellStyle name="Normal 4 3 4 4 3 2 3" xfId="18417"/>
    <cellStyle name="Normal 4 3 4 4 3 2 4" xfId="24335"/>
    <cellStyle name="Normal 4 3 4 4 3 2 5" xfId="35935"/>
    <cellStyle name="Normal 4 3 4 4 3 3" xfId="9732"/>
    <cellStyle name="Normal 4 3 4 4 3 3 2" xfId="27250"/>
    <cellStyle name="Normal 4 3 4 4 3 3 3" xfId="38850"/>
    <cellStyle name="Normal 4 3 4 4 3 4" xfId="15532"/>
    <cellStyle name="Normal 4 3 4 4 3 5" xfId="21450"/>
    <cellStyle name="Normal 4 3 4 4 3 6" xfId="33050"/>
    <cellStyle name="Normal 4 3 4 4 4" xfId="5494"/>
    <cellStyle name="Normal 4 3 4 4 4 2" xfId="11294"/>
    <cellStyle name="Normal 4 3 4 4 4 2 2" xfId="28812"/>
    <cellStyle name="Normal 4 3 4 4 4 2 3" xfId="40412"/>
    <cellStyle name="Normal 4 3 4 4 4 3" xfId="17094"/>
    <cellStyle name="Normal 4 3 4 4 4 4" xfId="23012"/>
    <cellStyle name="Normal 4 3 4 4 4 5" xfId="34612"/>
    <cellStyle name="Normal 4 3 4 4 5" xfId="8409"/>
    <cellStyle name="Normal 4 3 4 4 5 2" xfId="25927"/>
    <cellStyle name="Normal 4 3 4 4 5 3" xfId="37527"/>
    <cellStyle name="Normal 4 3 4 4 6" xfId="14238"/>
    <cellStyle name="Normal 4 3 4 4 7" xfId="20158"/>
    <cellStyle name="Normal 4 3 4 4 8" xfId="31727"/>
    <cellStyle name="Normal 4 3 4 5" xfId="2629"/>
    <cellStyle name="Normal 4 3 4 5 2" xfId="3436"/>
    <cellStyle name="Normal 4 3 4 5 2 2" xfId="4800"/>
    <cellStyle name="Normal 4 3 4 5 2 2 2" xfId="7685"/>
    <cellStyle name="Normal 4 3 4 5 2 2 2 2" xfId="13485"/>
    <cellStyle name="Normal 4 3 4 5 2 2 2 2 2" xfId="31003"/>
    <cellStyle name="Normal 4 3 4 5 2 2 2 2 3" xfId="42603"/>
    <cellStyle name="Normal 4 3 4 5 2 2 2 3" xfId="19285"/>
    <cellStyle name="Normal 4 3 4 5 2 2 2 4" xfId="25203"/>
    <cellStyle name="Normal 4 3 4 5 2 2 2 5" xfId="36803"/>
    <cellStyle name="Normal 4 3 4 5 2 2 3" xfId="10600"/>
    <cellStyle name="Normal 4 3 4 5 2 2 3 2" xfId="28118"/>
    <cellStyle name="Normal 4 3 4 5 2 2 3 3" xfId="39718"/>
    <cellStyle name="Normal 4 3 4 5 2 2 4" xfId="16400"/>
    <cellStyle name="Normal 4 3 4 5 2 2 5" xfId="22318"/>
    <cellStyle name="Normal 4 3 4 5 2 2 6" xfId="33918"/>
    <cellStyle name="Normal 4 3 4 5 2 3" xfId="6362"/>
    <cellStyle name="Normal 4 3 4 5 2 3 2" xfId="12162"/>
    <cellStyle name="Normal 4 3 4 5 2 3 2 2" xfId="29680"/>
    <cellStyle name="Normal 4 3 4 5 2 3 2 3" xfId="41280"/>
    <cellStyle name="Normal 4 3 4 5 2 3 3" xfId="17962"/>
    <cellStyle name="Normal 4 3 4 5 2 3 4" xfId="23880"/>
    <cellStyle name="Normal 4 3 4 5 2 3 5" xfId="35480"/>
    <cellStyle name="Normal 4 3 4 5 2 4" xfId="9277"/>
    <cellStyle name="Normal 4 3 4 5 2 4 2" xfId="26795"/>
    <cellStyle name="Normal 4 3 4 5 2 4 3" xfId="38395"/>
    <cellStyle name="Normal 4 3 4 5 2 5" xfId="15077"/>
    <cellStyle name="Normal 4 3 4 5 2 6" xfId="20996"/>
    <cellStyle name="Normal 4 3 4 5 2 7" xfId="32595"/>
    <cellStyle name="Normal 4 3 4 5 3" xfId="3993"/>
    <cellStyle name="Normal 4 3 4 5 3 2" xfId="6878"/>
    <cellStyle name="Normal 4 3 4 5 3 2 2" xfId="12678"/>
    <cellStyle name="Normal 4 3 4 5 3 2 2 2" xfId="30196"/>
    <cellStyle name="Normal 4 3 4 5 3 2 2 3" xfId="41796"/>
    <cellStyle name="Normal 4 3 4 5 3 2 3" xfId="18478"/>
    <cellStyle name="Normal 4 3 4 5 3 2 4" xfId="24396"/>
    <cellStyle name="Normal 4 3 4 5 3 2 5" xfId="35996"/>
    <cellStyle name="Normal 4 3 4 5 3 3" xfId="9793"/>
    <cellStyle name="Normal 4 3 4 5 3 3 2" xfId="27311"/>
    <cellStyle name="Normal 4 3 4 5 3 3 3" xfId="38911"/>
    <cellStyle name="Normal 4 3 4 5 3 4" xfId="15593"/>
    <cellStyle name="Normal 4 3 4 5 3 5" xfId="21511"/>
    <cellStyle name="Normal 4 3 4 5 3 6" xfId="33111"/>
    <cellStyle name="Normal 4 3 4 5 4" xfId="5555"/>
    <cellStyle name="Normal 4 3 4 5 4 2" xfId="11355"/>
    <cellStyle name="Normal 4 3 4 5 4 2 2" xfId="28873"/>
    <cellStyle name="Normal 4 3 4 5 4 2 3" xfId="40473"/>
    <cellStyle name="Normal 4 3 4 5 4 3" xfId="17155"/>
    <cellStyle name="Normal 4 3 4 5 4 4" xfId="23073"/>
    <cellStyle name="Normal 4 3 4 5 4 5" xfId="34673"/>
    <cellStyle name="Normal 4 3 4 5 5" xfId="8470"/>
    <cellStyle name="Normal 4 3 4 5 5 2" xfId="25988"/>
    <cellStyle name="Normal 4 3 4 5 5 3" xfId="37588"/>
    <cellStyle name="Normal 4 3 4 5 6" xfId="14270"/>
    <cellStyle name="Normal 4 3 4 5 7" xfId="20189"/>
    <cellStyle name="Normal 4 3 4 5 8" xfId="31788"/>
    <cellStyle name="Normal 4 3 4 6" xfId="2689"/>
    <cellStyle name="Normal 4 3 4 6 2" xfId="3437"/>
    <cellStyle name="Normal 4 3 4 6 2 2" xfId="4801"/>
    <cellStyle name="Normal 4 3 4 6 2 2 2" xfId="7686"/>
    <cellStyle name="Normal 4 3 4 6 2 2 2 2" xfId="13486"/>
    <cellStyle name="Normal 4 3 4 6 2 2 2 2 2" xfId="31004"/>
    <cellStyle name="Normal 4 3 4 6 2 2 2 2 3" xfId="42604"/>
    <cellStyle name="Normal 4 3 4 6 2 2 2 3" xfId="19286"/>
    <cellStyle name="Normal 4 3 4 6 2 2 2 4" xfId="25204"/>
    <cellStyle name="Normal 4 3 4 6 2 2 2 5" xfId="36804"/>
    <cellStyle name="Normal 4 3 4 6 2 2 3" xfId="10601"/>
    <cellStyle name="Normal 4 3 4 6 2 2 3 2" xfId="28119"/>
    <cellStyle name="Normal 4 3 4 6 2 2 3 3" xfId="39719"/>
    <cellStyle name="Normal 4 3 4 6 2 2 4" xfId="16401"/>
    <cellStyle name="Normal 4 3 4 6 2 2 5" xfId="22319"/>
    <cellStyle name="Normal 4 3 4 6 2 2 6" xfId="33919"/>
    <cellStyle name="Normal 4 3 4 6 2 3" xfId="6363"/>
    <cellStyle name="Normal 4 3 4 6 2 3 2" xfId="12163"/>
    <cellStyle name="Normal 4 3 4 6 2 3 2 2" xfId="29681"/>
    <cellStyle name="Normal 4 3 4 6 2 3 2 3" xfId="41281"/>
    <cellStyle name="Normal 4 3 4 6 2 3 3" xfId="17963"/>
    <cellStyle name="Normal 4 3 4 6 2 3 4" xfId="23881"/>
    <cellStyle name="Normal 4 3 4 6 2 3 5" xfId="35481"/>
    <cellStyle name="Normal 4 3 4 6 2 4" xfId="9278"/>
    <cellStyle name="Normal 4 3 4 6 2 4 2" xfId="26796"/>
    <cellStyle name="Normal 4 3 4 6 2 4 3" xfId="38396"/>
    <cellStyle name="Normal 4 3 4 6 2 5" xfId="15078"/>
    <cellStyle name="Normal 4 3 4 6 2 6" xfId="20997"/>
    <cellStyle name="Normal 4 3 4 6 2 7" xfId="32596"/>
    <cellStyle name="Normal 4 3 4 6 3" xfId="4053"/>
    <cellStyle name="Normal 4 3 4 6 3 2" xfId="6938"/>
    <cellStyle name="Normal 4 3 4 6 3 2 2" xfId="12738"/>
    <cellStyle name="Normal 4 3 4 6 3 2 2 2" xfId="30256"/>
    <cellStyle name="Normal 4 3 4 6 3 2 2 3" xfId="41856"/>
    <cellStyle name="Normal 4 3 4 6 3 2 3" xfId="18538"/>
    <cellStyle name="Normal 4 3 4 6 3 2 4" xfId="24456"/>
    <cellStyle name="Normal 4 3 4 6 3 2 5" xfId="36056"/>
    <cellStyle name="Normal 4 3 4 6 3 3" xfId="9853"/>
    <cellStyle name="Normal 4 3 4 6 3 3 2" xfId="27371"/>
    <cellStyle name="Normal 4 3 4 6 3 3 3" xfId="38971"/>
    <cellStyle name="Normal 4 3 4 6 3 4" xfId="15653"/>
    <cellStyle name="Normal 4 3 4 6 3 5" xfId="21571"/>
    <cellStyle name="Normal 4 3 4 6 3 6" xfId="33171"/>
    <cellStyle name="Normal 4 3 4 6 4" xfId="5615"/>
    <cellStyle name="Normal 4 3 4 6 4 2" xfId="11415"/>
    <cellStyle name="Normal 4 3 4 6 4 2 2" xfId="28933"/>
    <cellStyle name="Normal 4 3 4 6 4 2 3" xfId="40533"/>
    <cellStyle name="Normal 4 3 4 6 4 3" xfId="17215"/>
    <cellStyle name="Normal 4 3 4 6 4 4" xfId="23133"/>
    <cellStyle name="Normal 4 3 4 6 4 5" xfId="34733"/>
    <cellStyle name="Normal 4 3 4 6 5" xfId="8530"/>
    <cellStyle name="Normal 4 3 4 6 5 2" xfId="26048"/>
    <cellStyle name="Normal 4 3 4 6 5 3" xfId="37648"/>
    <cellStyle name="Normal 4 3 4 6 6" xfId="14330"/>
    <cellStyle name="Normal 4 3 4 6 7" xfId="20249"/>
    <cellStyle name="Normal 4 3 4 6 8" xfId="31848"/>
    <cellStyle name="Normal 4 3 4 7" xfId="2749"/>
    <cellStyle name="Normal 4 3 4 7 2" xfId="3438"/>
    <cellStyle name="Normal 4 3 4 7 2 2" xfId="4802"/>
    <cellStyle name="Normal 4 3 4 7 2 2 2" xfId="7687"/>
    <cellStyle name="Normal 4 3 4 7 2 2 2 2" xfId="13487"/>
    <cellStyle name="Normal 4 3 4 7 2 2 2 2 2" xfId="31005"/>
    <cellStyle name="Normal 4 3 4 7 2 2 2 2 3" xfId="42605"/>
    <cellStyle name="Normal 4 3 4 7 2 2 2 3" xfId="19287"/>
    <cellStyle name="Normal 4 3 4 7 2 2 2 4" xfId="25205"/>
    <cellStyle name="Normal 4 3 4 7 2 2 2 5" xfId="36805"/>
    <cellStyle name="Normal 4 3 4 7 2 2 3" xfId="10602"/>
    <cellStyle name="Normal 4 3 4 7 2 2 3 2" xfId="28120"/>
    <cellStyle name="Normal 4 3 4 7 2 2 3 3" xfId="39720"/>
    <cellStyle name="Normal 4 3 4 7 2 2 4" xfId="16402"/>
    <cellStyle name="Normal 4 3 4 7 2 2 5" xfId="22320"/>
    <cellStyle name="Normal 4 3 4 7 2 2 6" xfId="33920"/>
    <cellStyle name="Normal 4 3 4 7 2 3" xfId="6364"/>
    <cellStyle name="Normal 4 3 4 7 2 3 2" xfId="12164"/>
    <cellStyle name="Normal 4 3 4 7 2 3 2 2" xfId="29682"/>
    <cellStyle name="Normal 4 3 4 7 2 3 2 3" xfId="41282"/>
    <cellStyle name="Normal 4 3 4 7 2 3 3" xfId="17964"/>
    <cellStyle name="Normal 4 3 4 7 2 3 4" xfId="23882"/>
    <cellStyle name="Normal 4 3 4 7 2 3 5" xfId="35482"/>
    <cellStyle name="Normal 4 3 4 7 2 4" xfId="9279"/>
    <cellStyle name="Normal 4 3 4 7 2 4 2" xfId="26797"/>
    <cellStyle name="Normal 4 3 4 7 2 4 3" xfId="38397"/>
    <cellStyle name="Normal 4 3 4 7 2 5" xfId="15079"/>
    <cellStyle name="Normal 4 3 4 7 2 6" xfId="20998"/>
    <cellStyle name="Normal 4 3 4 7 2 7" xfId="32597"/>
    <cellStyle name="Normal 4 3 4 7 3" xfId="4113"/>
    <cellStyle name="Normal 4 3 4 7 3 2" xfId="6998"/>
    <cellStyle name="Normal 4 3 4 7 3 2 2" xfId="12798"/>
    <cellStyle name="Normal 4 3 4 7 3 2 2 2" xfId="30316"/>
    <cellStyle name="Normal 4 3 4 7 3 2 2 3" xfId="41916"/>
    <cellStyle name="Normal 4 3 4 7 3 2 3" xfId="18598"/>
    <cellStyle name="Normal 4 3 4 7 3 2 4" xfId="24516"/>
    <cellStyle name="Normal 4 3 4 7 3 2 5" xfId="36116"/>
    <cellStyle name="Normal 4 3 4 7 3 3" xfId="9913"/>
    <cellStyle name="Normal 4 3 4 7 3 3 2" xfId="27431"/>
    <cellStyle name="Normal 4 3 4 7 3 3 3" xfId="39031"/>
    <cellStyle name="Normal 4 3 4 7 3 4" xfId="15713"/>
    <cellStyle name="Normal 4 3 4 7 3 5" xfId="21631"/>
    <cellStyle name="Normal 4 3 4 7 3 6" xfId="33231"/>
    <cellStyle name="Normal 4 3 4 7 4" xfId="5675"/>
    <cellStyle name="Normal 4 3 4 7 4 2" xfId="11475"/>
    <cellStyle name="Normal 4 3 4 7 4 2 2" xfId="28993"/>
    <cellStyle name="Normal 4 3 4 7 4 2 3" xfId="40593"/>
    <cellStyle name="Normal 4 3 4 7 4 3" xfId="17275"/>
    <cellStyle name="Normal 4 3 4 7 4 4" xfId="23193"/>
    <cellStyle name="Normal 4 3 4 7 4 5" xfId="34793"/>
    <cellStyle name="Normal 4 3 4 7 5" xfId="8590"/>
    <cellStyle name="Normal 4 3 4 7 5 2" xfId="26108"/>
    <cellStyle name="Normal 4 3 4 7 5 3" xfId="37708"/>
    <cellStyle name="Normal 4 3 4 7 6" xfId="14390"/>
    <cellStyle name="Normal 4 3 4 7 7" xfId="20309"/>
    <cellStyle name="Normal 4 3 4 7 8" xfId="31908"/>
    <cellStyle name="Normal 4 3 4 8" xfId="2809"/>
    <cellStyle name="Normal 4 3 4 8 2" xfId="3439"/>
    <cellStyle name="Normal 4 3 4 8 2 2" xfId="4803"/>
    <cellStyle name="Normal 4 3 4 8 2 2 2" xfId="7688"/>
    <cellStyle name="Normal 4 3 4 8 2 2 2 2" xfId="13488"/>
    <cellStyle name="Normal 4 3 4 8 2 2 2 2 2" xfId="31006"/>
    <cellStyle name="Normal 4 3 4 8 2 2 2 2 3" xfId="42606"/>
    <cellStyle name="Normal 4 3 4 8 2 2 2 3" xfId="19288"/>
    <cellStyle name="Normal 4 3 4 8 2 2 2 4" xfId="25206"/>
    <cellStyle name="Normal 4 3 4 8 2 2 2 5" xfId="36806"/>
    <cellStyle name="Normal 4 3 4 8 2 2 3" xfId="10603"/>
    <cellStyle name="Normal 4 3 4 8 2 2 3 2" xfId="28121"/>
    <cellStyle name="Normal 4 3 4 8 2 2 3 3" xfId="39721"/>
    <cellStyle name="Normal 4 3 4 8 2 2 4" xfId="16403"/>
    <cellStyle name="Normal 4 3 4 8 2 2 5" xfId="22321"/>
    <cellStyle name="Normal 4 3 4 8 2 2 6" xfId="33921"/>
    <cellStyle name="Normal 4 3 4 8 2 3" xfId="6365"/>
    <cellStyle name="Normal 4 3 4 8 2 3 2" xfId="12165"/>
    <cellStyle name="Normal 4 3 4 8 2 3 2 2" xfId="29683"/>
    <cellStyle name="Normal 4 3 4 8 2 3 2 3" xfId="41283"/>
    <cellStyle name="Normal 4 3 4 8 2 3 3" xfId="17965"/>
    <cellStyle name="Normal 4 3 4 8 2 3 4" xfId="23883"/>
    <cellStyle name="Normal 4 3 4 8 2 3 5" xfId="35483"/>
    <cellStyle name="Normal 4 3 4 8 2 4" xfId="9280"/>
    <cellStyle name="Normal 4 3 4 8 2 4 2" xfId="26798"/>
    <cellStyle name="Normal 4 3 4 8 2 4 3" xfId="38398"/>
    <cellStyle name="Normal 4 3 4 8 2 5" xfId="15080"/>
    <cellStyle name="Normal 4 3 4 8 2 6" xfId="20999"/>
    <cellStyle name="Normal 4 3 4 8 2 7" xfId="32598"/>
    <cellStyle name="Normal 4 3 4 8 3" xfId="4173"/>
    <cellStyle name="Normal 4 3 4 8 3 2" xfId="7058"/>
    <cellStyle name="Normal 4 3 4 8 3 2 2" xfId="12858"/>
    <cellStyle name="Normal 4 3 4 8 3 2 2 2" xfId="30376"/>
    <cellStyle name="Normal 4 3 4 8 3 2 2 3" xfId="41976"/>
    <cellStyle name="Normal 4 3 4 8 3 2 3" xfId="18658"/>
    <cellStyle name="Normal 4 3 4 8 3 2 4" xfId="24576"/>
    <cellStyle name="Normal 4 3 4 8 3 2 5" xfId="36176"/>
    <cellStyle name="Normal 4 3 4 8 3 3" xfId="9973"/>
    <cellStyle name="Normal 4 3 4 8 3 3 2" xfId="27491"/>
    <cellStyle name="Normal 4 3 4 8 3 3 3" xfId="39091"/>
    <cellStyle name="Normal 4 3 4 8 3 4" xfId="15773"/>
    <cellStyle name="Normal 4 3 4 8 3 5" xfId="21691"/>
    <cellStyle name="Normal 4 3 4 8 3 6" xfId="33291"/>
    <cellStyle name="Normal 4 3 4 8 4" xfId="5735"/>
    <cellStyle name="Normal 4 3 4 8 4 2" xfId="11535"/>
    <cellStyle name="Normal 4 3 4 8 4 2 2" xfId="29053"/>
    <cellStyle name="Normal 4 3 4 8 4 2 3" xfId="40653"/>
    <cellStyle name="Normal 4 3 4 8 4 3" xfId="17335"/>
    <cellStyle name="Normal 4 3 4 8 4 4" xfId="23253"/>
    <cellStyle name="Normal 4 3 4 8 4 5" xfId="34853"/>
    <cellStyle name="Normal 4 3 4 8 5" xfId="8650"/>
    <cellStyle name="Normal 4 3 4 8 5 2" xfId="26168"/>
    <cellStyle name="Normal 4 3 4 8 5 3" xfId="37768"/>
    <cellStyle name="Normal 4 3 4 8 6" xfId="14450"/>
    <cellStyle name="Normal 4 3 4 8 7" xfId="20369"/>
    <cellStyle name="Normal 4 3 4 8 8" xfId="31968"/>
    <cellStyle name="Normal 4 3 4 9" xfId="2869"/>
    <cellStyle name="Normal 4 3 4 9 2" xfId="3440"/>
    <cellStyle name="Normal 4 3 4 9 2 2" xfId="4804"/>
    <cellStyle name="Normal 4 3 4 9 2 2 2" xfId="7689"/>
    <cellStyle name="Normal 4 3 4 9 2 2 2 2" xfId="13489"/>
    <cellStyle name="Normal 4 3 4 9 2 2 2 2 2" xfId="31007"/>
    <cellStyle name="Normal 4 3 4 9 2 2 2 2 3" xfId="42607"/>
    <cellStyle name="Normal 4 3 4 9 2 2 2 3" xfId="19289"/>
    <cellStyle name="Normal 4 3 4 9 2 2 2 4" xfId="25207"/>
    <cellStyle name="Normal 4 3 4 9 2 2 2 5" xfId="36807"/>
    <cellStyle name="Normal 4 3 4 9 2 2 3" xfId="10604"/>
    <cellStyle name="Normal 4 3 4 9 2 2 3 2" xfId="28122"/>
    <cellStyle name="Normal 4 3 4 9 2 2 3 3" xfId="39722"/>
    <cellStyle name="Normal 4 3 4 9 2 2 4" xfId="16404"/>
    <cellStyle name="Normal 4 3 4 9 2 2 5" xfId="22322"/>
    <cellStyle name="Normal 4 3 4 9 2 2 6" xfId="33922"/>
    <cellStyle name="Normal 4 3 4 9 2 3" xfId="6366"/>
    <cellStyle name="Normal 4 3 4 9 2 3 2" xfId="12166"/>
    <cellStyle name="Normal 4 3 4 9 2 3 2 2" xfId="29684"/>
    <cellStyle name="Normal 4 3 4 9 2 3 2 3" xfId="41284"/>
    <cellStyle name="Normal 4 3 4 9 2 3 3" xfId="17966"/>
    <cellStyle name="Normal 4 3 4 9 2 3 4" xfId="23884"/>
    <cellStyle name="Normal 4 3 4 9 2 3 5" xfId="35484"/>
    <cellStyle name="Normal 4 3 4 9 2 4" xfId="9281"/>
    <cellStyle name="Normal 4 3 4 9 2 4 2" xfId="26799"/>
    <cellStyle name="Normal 4 3 4 9 2 4 3" xfId="38399"/>
    <cellStyle name="Normal 4 3 4 9 2 5" xfId="15081"/>
    <cellStyle name="Normal 4 3 4 9 2 6" xfId="21000"/>
    <cellStyle name="Normal 4 3 4 9 2 7" xfId="32599"/>
    <cellStyle name="Normal 4 3 4 9 3" xfId="4233"/>
    <cellStyle name="Normal 4 3 4 9 3 2" xfId="7118"/>
    <cellStyle name="Normal 4 3 4 9 3 2 2" xfId="12918"/>
    <cellStyle name="Normal 4 3 4 9 3 2 2 2" xfId="30436"/>
    <cellStyle name="Normal 4 3 4 9 3 2 2 3" xfId="42036"/>
    <cellStyle name="Normal 4 3 4 9 3 2 3" xfId="18718"/>
    <cellStyle name="Normal 4 3 4 9 3 2 4" xfId="24636"/>
    <cellStyle name="Normal 4 3 4 9 3 2 5" xfId="36236"/>
    <cellStyle name="Normal 4 3 4 9 3 3" xfId="10033"/>
    <cellStyle name="Normal 4 3 4 9 3 3 2" xfId="27551"/>
    <cellStyle name="Normal 4 3 4 9 3 3 3" xfId="39151"/>
    <cellStyle name="Normal 4 3 4 9 3 4" xfId="15833"/>
    <cellStyle name="Normal 4 3 4 9 3 5" xfId="21751"/>
    <cellStyle name="Normal 4 3 4 9 3 6" xfId="33351"/>
    <cellStyle name="Normal 4 3 4 9 4" xfId="5795"/>
    <cellStyle name="Normal 4 3 4 9 4 2" xfId="11595"/>
    <cellStyle name="Normal 4 3 4 9 4 2 2" xfId="29113"/>
    <cellStyle name="Normal 4 3 4 9 4 2 3" xfId="40713"/>
    <cellStyle name="Normal 4 3 4 9 4 3" xfId="17395"/>
    <cellStyle name="Normal 4 3 4 9 4 4" xfId="23313"/>
    <cellStyle name="Normal 4 3 4 9 4 5" xfId="34913"/>
    <cellStyle name="Normal 4 3 4 9 5" xfId="8710"/>
    <cellStyle name="Normal 4 3 4 9 5 2" xfId="26228"/>
    <cellStyle name="Normal 4 3 4 9 5 3" xfId="37828"/>
    <cellStyle name="Normal 4 3 4 9 6" xfId="14510"/>
    <cellStyle name="Normal 4 3 4 9 7" xfId="20429"/>
    <cellStyle name="Normal 4 3 4 9 8" xfId="32028"/>
    <cellStyle name="Normal 4 3 5" xfId="2536"/>
    <cellStyle name="Normal 4 3 5 10" xfId="2931"/>
    <cellStyle name="Normal 4 3 5 10 2" xfId="3442"/>
    <cellStyle name="Normal 4 3 5 10 2 2" xfId="4806"/>
    <cellStyle name="Normal 4 3 5 10 2 2 2" xfId="7691"/>
    <cellStyle name="Normal 4 3 5 10 2 2 2 2" xfId="13491"/>
    <cellStyle name="Normal 4 3 5 10 2 2 2 2 2" xfId="31009"/>
    <cellStyle name="Normal 4 3 5 10 2 2 2 2 3" xfId="42609"/>
    <cellStyle name="Normal 4 3 5 10 2 2 2 3" xfId="19291"/>
    <cellStyle name="Normal 4 3 5 10 2 2 2 4" xfId="25209"/>
    <cellStyle name="Normal 4 3 5 10 2 2 2 5" xfId="36809"/>
    <cellStyle name="Normal 4 3 5 10 2 2 3" xfId="10606"/>
    <cellStyle name="Normal 4 3 5 10 2 2 3 2" xfId="28124"/>
    <cellStyle name="Normal 4 3 5 10 2 2 3 3" xfId="39724"/>
    <cellStyle name="Normal 4 3 5 10 2 2 4" xfId="16406"/>
    <cellStyle name="Normal 4 3 5 10 2 2 5" xfId="22324"/>
    <cellStyle name="Normal 4 3 5 10 2 2 6" xfId="33924"/>
    <cellStyle name="Normal 4 3 5 10 2 3" xfId="6368"/>
    <cellStyle name="Normal 4 3 5 10 2 3 2" xfId="12168"/>
    <cellStyle name="Normal 4 3 5 10 2 3 2 2" xfId="29686"/>
    <cellStyle name="Normal 4 3 5 10 2 3 2 3" xfId="41286"/>
    <cellStyle name="Normal 4 3 5 10 2 3 3" xfId="17968"/>
    <cellStyle name="Normal 4 3 5 10 2 3 4" xfId="23886"/>
    <cellStyle name="Normal 4 3 5 10 2 3 5" xfId="35486"/>
    <cellStyle name="Normal 4 3 5 10 2 4" xfId="9283"/>
    <cellStyle name="Normal 4 3 5 10 2 4 2" xfId="26801"/>
    <cellStyle name="Normal 4 3 5 10 2 4 3" xfId="38401"/>
    <cellStyle name="Normal 4 3 5 10 2 5" xfId="15083"/>
    <cellStyle name="Normal 4 3 5 10 2 6" xfId="21002"/>
    <cellStyle name="Normal 4 3 5 10 2 7" xfId="32601"/>
    <cellStyle name="Normal 4 3 5 10 3" xfId="4295"/>
    <cellStyle name="Normal 4 3 5 10 3 2" xfId="7180"/>
    <cellStyle name="Normal 4 3 5 10 3 2 2" xfId="12980"/>
    <cellStyle name="Normal 4 3 5 10 3 2 2 2" xfId="30498"/>
    <cellStyle name="Normal 4 3 5 10 3 2 2 3" xfId="42098"/>
    <cellStyle name="Normal 4 3 5 10 3 2 3" xfId="18780"/>
    <cellStyle name="Normal 4 3 5 10 3 2 4" xfId="24698"/>
    <cellStyle name="Normal 4 3 5 10 3 2 5" xfId="36298"/>
    <cellStyle name="Normal 4 3 5 10 3 3" xfId="10095"/>
    <cellStyle name="Normal 4 3 5 10 3 3 2" xfId="27613"/>
    <cellStyle name="Normal 4 3 5 10 3 3 3" xfId="39213"/>
    <cellStyle name="Normal 4 3 5 10 3 4" xfId="15895"/>
    <cellStyle name="Normal 4 3 5 10 3 5" xfId="21813"/>
    <cellStyle name="Normal 4 3 5 10 3 6" xfId="33413"/>
    <cellStyle name="Normal 4 3 5 10 4" xfId="5857"/>
    <cellStyle name="Normal 4 3 5 10 4 2" xfId="11657"/>
    <cellStyle name="Normal 4 3 5 10 4 2 2" xfId="29175"/>
    <cellStyle name="Normal 4 3 5 10 4 2 3" xfId="40775"/>
    <cellStyle name="Normal 4 3 5 10 4 3" xfId="17457"/>
    <cellStyle name="Normal 4 3 5 10 4 4" xfId="23375"/>
    <cellStyle name="Normal 4 3 5 10 4 5" xfId="34975"/>
    <cellStyle name="Normal 4 3 5 10 5" xfId="8772"/>
    <cellStyle name="Normal 4 3 5 10 5 2" xfId="26290"/>
    <cellStyle name="Normal 4 3 5 10 5 3" xfId="37890"/>
    <cellStyle name="Normal 4 3 5 10 6" xfId="14572"/>
    <cellStyle name="Normal 4 3 5 10 7" xfId="20491"/>
    <cellStyle name="Normal 4 3 5 10 8" xfId="32090"/>
    <cellStyle name="Normal 4 3 5 11" xfId="2987"/>
    <cellStyle name="Normal 4 3 5 11 2" xfId="3443"/>
    <cellStyle name="Normal 4 3 5 11 2 2" xfId="4807"/>
    <cellStyle name="Normal 4 3 5 11 2 2 2" xfId="7692"/>
    <cellStyle name="Normal 4 3 5 11 2 2 2 2" xfId="13492"/>
    <cellStyle name="Normal 4 3 5 11 2 2 2 2 2" xfId="31010"/>
    <cellStyle name="Normal 4 3 5 11 2 2 2 2 3" xfId="42610"/>
    <cellStyle name="Normal 4 3 5 11 2 2 2 3" xfId="19292"/>
    <cellStyle name="Normal 4 3 5 11 2 2 2 4" xfId="25210"/>
    <cellStyle name="Normal 4 3 5 11 2 2 2 5" xfId="36810"/>
    <cellStyle name="Normal 4 3 5 11 2 2 3" xfId="10607"/>
    <cellStyle name="Normal 4 3 5 11 2 2 3 2" xfId="28125"/>
    <cellStyle name="Normal 4 3 5 11 2 2 3 3" xfId="39725"/>
    <cellStyle name="Normal 4 3 5 11 2 2 4" xfId="16407"/>
    <cellStyle name="Normal 4 3 5 11 2 2 5" xfId="22325"/>
    <cellStyle name="Normal 4 3 5 11 2 2 6" xfId="33925"/>
    <cellStyle name="Normal 4 3 5 11 2 3" xfId="6369"/>
    <cellStyle name="Normal 4 3 5 11 2 3 2" xfId="12169"/>
    <cellStyle name="Normal 4 3 5 11 2 3 2 2" xfId="29687"/>
    <cellStyle name="Normal 4 3 5 11 2 3 2 3" xfId="41287"/>
    <cellStyle name="Normal 4 3 5 11 2 3 3" xfId="17969"/>
    <cellStyle name="Normal 4 3 5 11 2 3 4" xfId="23887"/>
    <cellStyle name="Normal 4 3 5 11 2 3 5" xfId="35487"/>
    <cellStyle name="Normal 4 3 5 11 2 4" xfId="9284"/>
    <cellStyle name="Normal 4 3 5 11 2 4 2" xfId="26802"/>
    <cellStyle name="Normal 4 3 5 11 2 4 3" xfId="38402"/>
    <cellStyle name="Normal 4 3 5 11 2 5" xfId="15084"/>
    <cellStyle name="Normal 4 3 5 11 2 6" xfId="21003"/>
    <cellStyle name="Normal 4 3 5 11 2 7" xfId="32602"/>
    <cellStyle name="Normal 4 3 5 11 3" xfId="4351"/>
    <cellStyle name="Normal 4 3 5 11 3 2" xfId="7236"/>
    <cellStyle name="Normal 4 3 5 11 3 2 2" xfId="13036"/>
    <cellStyle name="Normal 4 3 5 11 3 2 2 2" xfId="30554"/>
    <cellStyle name="Normal 4 3 5 11 3 2 2 3" xfId="42154"/>
    <cellStyle name="Normal 4 3 5 11 3 2 3" xfId="18836"/>
    <cellStyle name="Normal 4 3 5 11 3 2 4" xfId="24754"/>
    <cellStyle name="Normal 4 3 5 11 3 2 5" xfId="36354"/>
    <cellStyle name="Normal 4 3 5 11 3 3" xfId="10151"/>
    <cellStyle name="Normal 4 3 5 11 3 3 2" xfId="27669"/>
    <cellStyle name="Normal 4 3 5 11 3 3 3" xfId="39269"/>
    <cellStyle name="Normal 4 3 5 11 3 4" xfId="15951"/>
    <cellStyle name="Normal 4 3 5 11 3 5" xfId="21869"/>
    <cellStyle name="Normal 4 3 5 11 3 6" xfId="33469"/>
    <cellStyle name="Normal 4 3 5 11 4" xfId="5913"/>
    <cellStyle name="Normal 4 3 5 11 4 2" xfId="11713"/>
    <cellStyle name="Normal 4 3 5 11 4 2 2" xfId="29231"/>
    <cellStyle name="Normal 4 3 5 11 4 2 3" xfId="40831"/>
    <cellStyle name="Normal 4 3 5 11 4 3" xfId="17513"/>
    <cellStyle name="Normal 4 3 5 11 4 4" xfId="23431"/>
    <cellStyle name="Normal 4 3 5 11 4 5" xfId="35031"/>
    <cellStyle name="Normal 4 3 5 11 5" xfId="8828"/>
    <cellStyle name="Normal 4 3 5 11 5 2" xfId="26346"/>
    <cellStyle name="Normal 4 3 5 11 5 3" xfId="37946"/>
    <cellStyle name="Normal 4 3 5 11 6" xfId="14628"/>
    <cellStyle name="Normal 4 3 5 11 7" xfId="20547"/>
    <cellStyle name="Normal 4 3 5 11 8" xfId="32146"/>
    <cellStyle name="Normal 4 3 5 12" xfId="3017"/>
    <cellStyle name="Normal 4 3 5 12 2" xfId="3444"/>
    <cellStyle name="Normal 4 3 5 12 2 2" xfId="4808"/>
    <cellStyle name="Normal 4 3 5 12 2 2 2" xfId="7693"/>
    <cellStyle name="Normal 4 3 5 12 2 2 2 2" xfId="13493"/>
    <cellStyle name="Normal 4 3 5 12 2 2 2 2 2" xfId="31011"/>
    <cellStyle name="Normal 4 3 5 12 2 2 2 2 3" xfId="42611"/>
    <cellStyle name="Normal 4 3 5 12 2 2 2 3" xfId="19293"/>
    <cellStyle name="Normal 4 3 5 12 2 2 2 4" xfId="25211"/>
    <cellStyle name="Normal 4 3 5 12 2 2 2 5" xfId="36811"/>
    <cellStyle name="Normal 4 3 5 12 2 2 3" xfId="10608"/>
    <cellStyle name="Normal 4 3 5 12 2 2 3 2" xfId="28126"/>
    <cellStyle name="Normal 4 3 5 12 2 2 3 3" xfId="39726"/>
    <cellStyle name="Normal 4 3 5 12 2 2 4" xfId="16408"/>
    <cellStyle name="Normal 4 3 5 12 2 2 5" xfId="22326"/>
    <cellStyle name="Normal 4 3 5 12 2 2 6" xfId="33926"/>
    <cellStyle name="Normal 4 3 5 12 2 3" xfId="6370"/>
    <cellStyle name="Normal 4 3 5 12 2 3 2" xfId="12170"/>
    <cellStyle name="Normal 4 3 5 12 2 3 2 2" xfId="29688"/>
    <cellStyle name="Normal 4 3 5 12 2 3 2 3" xfId="41288"/>
    <cellStyle name="Normal 4 3 5 12 2 3 3" xfId="17970"/>
    <cellStyle name="Normal 4 3 5 12 2 3 4" xfId="23888"/>
    <cellStyle name="Normal 4 3 5 12 2 3 5" xfId="35488"/>
    <cellStyle name="Normal 4 3 5 12 2 4" xfId="9285"/>
    <cellStyle name="Normal 4 3 5 12 2 4 2" xfId="26803"/>
    <cellStyle name="Normal 4 3 5 12 2 4 3" xfId="38403"/>
    <cellStyle name="Normal 4 3 5 12 2 5" xfId="15085"/>
    <cellStyle name="Normal 4 3 5 12 2 6" xfId="21004"/>
    <cellStyle name="Normal 4 3 5 12 2 7" xfId="32603"/>
    <cellStyle name="Normal 4 3 5 12 3" xfId="4381"/>
    <cellStyle name="Normal 4 3 5 12 3 2" xfId="7266"/>
    <cellStyle name="Normal 4 3 5 12 3 2 2" xfId="13066"/>
    <cellStyle name="Normal 4 3 5 12 3 2 2 2" xfId="30584"/>
    <cellStyle name="Normal 4 3 5 12 3 2 2 3" xfId="42184"/>
    <cellStyle name="Normal 4 3 5 12 3 2 3" xfId="18866"/>
    <cellStyle name="Normal 4 3 5 12 3 2 4" xfId="24784"/>
    <cellStyle name="Normal 4 3 5 12 3 2 5" xfId="36384"/>
    <cellStyle name="Normal 4 3 5 12 3 3" xfId="10181"/>
    <cellStyle name="Normal 4 3 5 12 3 3 2" xfId="27699"/>
    <cellStyle name="Normal 4 3 5 12 3 3 3" xfId="39299"/>
    <cellStyle name="Normal 4 3 5 12 3 4" xfId="15981"/>
    <cellStyle name="Normal 4 3 5 12 3 5" xfId="21899"/>
    <cellStyle name="Normal 4 3 5 12 3 6" xfId="33499"/>
    <cellStyle name="Normal 4 3 5 12 4" xfId="5943"/>
    <cellStyle name="Normal 4 3 5 12 4 2" xfId="11743"/>
    <cellStyle name="Normal 4 3 5 12 4 2 2" xfId="29261"/>
    <cellStyle name="Normal 4 3 5 12 4 2 3" xfId="40861"/>
    <cellStyle name="Normal 4 3 5 12 4 3" xfId="17543"/>
    <cellStyle name="Normal 4 3 5 12 4 4" xfId="23461"/>
    <cellStyle name="Normal 4 3 5 12 4 5" xfId="35061"/>
    <cellStyle name="Normal 4 3 5 12 5" xfId="8858"/>
    <cellStyle name="Normal 4 3 5 12 5 2" xfId="26376"/>
    <cellStyle name="Normal 4 3 5 12 5 3" xfId="37976"/>
    <cellStyle name="Normal 4 3 5 12 6" xfId="14658"/>
    <cellStyle name="Normal 4 3 5 12 7" xfId="20577"/>
    <cellStyle name="Normal 4 3 5 12 8" xfId="32176"/>
    <cellStyle name="Normal 4 3 5 13" xfId="3051"/>
    <cellStyle name="Normal 4 3 5 13 2" xfId="3445"/>
    <cellStyle name="Normal 4 3 5 13 2 2" xfId="4809"/>
    <cellStyle name="Normal 4 3 5 13 2 2 2" xfId="7694"/>
    <cellStyle name="Normal 4 3 5 13 2 2 2 2" xfId="13494"/>
    <cellStyle name="Normal 4 3 5 13 2 2 2 2 2" xfId="31012"/>
    <cellStyle name="Normal 4 3 5 13 2 2 2 2 3" xfId="42612"/>
    <cellStyle name="Normal 4 3 5 13 2 2 2 3" xfId="19294"/>
    <cellStyle name="Normal 4 3 5 13 2 2 2 4" xfId="25212"/>
    <cellStyle name="Normal 4 3 5 13 2 2 2 5" xfId="36812"/>
    <cellStyle name="Normal 4 3 5 13 2 2 3" xfId="10609"/>
    <cellStyle name="Normal 4 3 5 13 2 2 3 2" xfId="28127"/>
    <cellStyle name="Normal 4 3 5 13 2 2 3 3" xfId="39727"/>
    <cellStyle name="Normal 4 3 5 13 2 2 4" xfId="16409"/>
    <cellStyle name="Normal 4 3 5 13 2 2 5" xfId="22327"/>
    <cellStyle name="Normal 4 3 5 13 2 2 6" xfId="33927"/>
    <cellStyle name="Normal 4 3 5 13 2 3" xfId="6371"/>
    <cellStyle name="Normal 4 3 5 13 2 3 2" xfId="12171"/>
    <cellStyle name="Normal 4 3 5 13 2 3 2 2" xfId="29689"/>
    <cellStyle name="Normal 4 3 5 13 2 3 2 3" xfId="41289"/>
    <cellStyle name="Normal 4 3 5 13 2 3 3" xfId="17971"/>
    <cellStyle name="Normal 4 3 5 13 2 3 4" xfId="23889"/>
    <cellStyle name="Normal 4 3 5 13 2 3 5" xfId="35489"/>
    <cellStyle name="Normal 4 3 5 13 2 4" xfId="9286"/>
    <cellStyle name="Normal 4 3 5 13 2 4 2" xfId="26804"/>
    <cellStyle name="Normal 4 3 5 13 2 4 3" xfId="38404"/>
    <cellStyle name="Normal 4 3 5 13 2 5" xfId="15086"/>
    <cellStyle name="Normal 4 3 5 13 2 6" xfId="21005"/>
    <cellStyle name="Normal 4 3 5 13 2 7" xfId="32604"/>
    <cellStyle name="Normal 4 3 5 13 3" xfId="4415"/>
    <cellStyle name="Normal 4 3 5 13 3 2" xfId="7300"/>
    <cellStyle name="Normal 4 3 5 13 3 2 2" xfId="13100"/>
    <cellStyle name="Normal 4 3 5 13 3 2 2 2" xfId="30618"/>
    <cellStyle name="Normal 4 3 5 13 3 2 2 3" xfId="42218"/>
    <cellStyle name="Normal 4 3 5 13 3 2 3" xfId="18900"/>
    <cellStyle name="Normal 4 3 5 13 3 2 4" xfId="24818"/>
    <cellStyle name="Normal 4 3 5 13 3 2 5" xfId="36418"/>
    <cellStyle name="Normal 4 3 5 13 3 3" xfId="10215"/>
    <cellStyle name="Normal 4 3 5 13 3 3 2" xfId="27733"/>
    <cellStyle name="Normal 4 3 5 13 3 3 3" xfId="39333"/>
    <cellStyle name="Normal 4 3 5 13 3 4" xfId="16015"/>
    <cellStyle name="Normal 4 3 5 13 3 5" xfId="21933"/>
    <cellStyle name="Normal 4 3 5 13 3 6" xfId="33533"/>
    <cellStyle name="Normal 4 3 5 13 4" xfId="5977"/>
    <cellStyle name="Normal 4 3 5 13 4 2" xfId="11777"/>
    <cellStyle name="Normal 4 3 5 13 4 2 2" xfId="29295"/>
    <cellStyle name="Normal 4 3 5 13 4 2 3" xfId="40895"/>
    <cellStyle name="Normal 4 3 5 13 4 3" xfId="17577"/>
    <cellStyle name="Normal 4 3 5 13 4 4" xfId="23495"/>
    <cellStyle name="Normal 4 3 5 13 4 5" xfId="35095"/>
    <cellStyle name="Normal 4 3 5 13 5" xfId="8892"/>
    <cellStyle name="Normal 4 3 5 13 5 2" xfId="26410"/>
    <cellStyle name="Normal 4 3 5 13 5 3" xfId="38010"/>
    <cellStyle name="Normal 4 3 5 13 6" xfId="14692"/>
    <cellStyle name="Normal 4 3 5 13 7" xfId="20611"/>
    <cellStyle name="Normal 4 3 5 13 8" xfId="32210"/>
    <cellStyle name="Normal 4 3 5 14" xfId="3107"/>
    <cellStyle name="Normal 4 3 5 14 2" xfId="3446"/>
    <cellStyle name="Normal 4 3 5 14 2 2" xfId="4810"/>
    <cellStyle name="Normal 4 3 5 14 2 2 2" xfId="7695"/>
    <cellStyle name="Normal 4 3 5 14 2 2 2 2" xfId="13495"/>
    <cellStyle name="Normal 4 3 5 14 2 2 2 2 2" xfId="31013"/>
    <cellStyle name="Normal 4 3 5 14 2 2 2 2 3" xfId="42613"/>
    <cellStyle name="Normal 4 3 5 14 2 2 2 3" xfId="19295"/>
    <cellStyle name="Normal 4 3 5 14 2 2 2 4" xfId="25213"/>
    <cellStyle name="Normal 4 3 5 14 2 2 2 5" xfId="36813"/>
    <cellStyle name="Normal 4 3 5 14 2 2 3" xfId="10610"/>
    <cellStyle name="Normal 4 3 5 14 2 2 3 2" xfId="28128"/>
    <cellStyle name="Normal 4 3 5 14 2 2 3 3" xfId="39728"/>
    <cellStyle name="Normal 4 3 5 14 2 2 4" xfId="16410"/>
    <cellStyle name="Normal 4 3 5 14 2 2 5" xfId="22328"/>
    <cellStyle name="Normal 4 3 5 14 2 2 6" xfId="33928"/>
    <cellStyle name="Normal 4 3 5 14 2 3" xfId="6372"/>
    <cellStyle name="Normal 4 3 5 14 2 3 2" xfId="12172"/>
    <cellStyle name="Normal 4 3 5 14 2 3 2 2" xfId="29690"/>
    <cellStyle name="Normal 4 3 5 14 2 3 2 3" xfId="41290"/>
    <cellStyle name="Normal 4 3 5 14 2 3 3" xfId="17972"/>
    <cellStyle name="Normal 4 3 5 14 2 3 4" xfId="23890"/>
    <cellStyle name="Normal 4 3 5 14 2 3 5" xfId="35490"/>
    <cellStyle name="Normal 4 3 5 14 2 4" xfId="9287"/>
    <cellStyle name="Normal 4 3 5 14 2 4 2" xfId="26805"/>
    <cellStyle name="Normal 4 3 5 14 2 4 3" xfId="38405"/>
    <cellStyle name="Normal 4 3 5 14 2 5" xfId="15087"/>
    <cellStyle name="Normal 4 3 5 14 2 6" xfId="21006"/>
    <cellStyle name="Normal 4 3 5 14 2 7" xfId="32605"/>
    <cellStyle name="Normal 4 3 5 14 3" xfId="4471"/>
    <cellStyle name="Normal 4 3 5 14 3 2" xfId="7356"/>
    <cellStyle name="Normal 4 3 5 14 3 2 2" xfId="13156"/>
    <cellStyle name="Normal 4 3 5 14 3 2 2 2" xfId="30674"/>
    <cellStyle name="Normal 4 3 5 14 3 2 2 3" xfId="42274"/>
    <cellStyle name="Normal 4 3 5 14 3 2 3" xfId="18956"/>
    <cellStyle name="Normal 4 3 5 14 3 2 4" xfId="24874"/>
    <cellStyle name="Normal 4 3 5 14 3 2 5" xfId="36474"/>
    <cellStyle name="Normal 4 3 5 14 3 3" xfId="10271"/>
    <cellStyle name="Normal 4 3 5 14 3 3 2" xfId="27789"/>
    <cellStyle name="Normal 4 3 5 14 3 3 3" xfId="39389"/>
    <cellStyle name="Normal 4 3 5 14 3 4" xfId="16071"/>
    <cellStyle name="Normal 4 3 5 14 3 5" xfId="21989"/>
    <cellStyle name="Normal 4 3 5 14 3 6" xfId="33589"/>
    <cellStyle name="Normal 4 3 5 14 4" xfId="6033"/>
    <cellStyle name="Normal 4 3 5 14 4 2" xfId="11833"/>
    <cellStyle name="Normal 4 3 5 14 4 2 2" xfId="29351"/>
    <cellStyle name="Normal 4 3 5 14 4 2 3" xfId="40951"/>
    <cellStyle name="Normal 4 3 5 14 4 3" xfId="17633"/>
    <cellStyle name="Normal 4 3 5 14 4 4" xfId="23551"/>
    <cellStyle name="Normal 4 3 5 14 4 5" xfId="35151"/>
    <cellStyle name="Normal 4 3 5 14 5" xfId="8948"/>
    <cellStyle name="Normal 4 3 5 14 5 2" xfId="26466"/>
    <cellStyle name="Normal 4 3 5 14 5 3" xfId="38066"/>
    <cellStyle name="Normal 4 3 5 14 6" xfId="14748"/>
    <cellStyle name="Normal 4 3 5 14 7" xfId="20667"/>
    <cellStyle name="Normal 4 3 5 14 8" xfId="32266"/>
    <cellStyle name="Normal 4 3 5 15" xfId="3441"/>
    <cellStyle name="Normal 4 3 5 15 2" xfId="4805"/>
    <cellStyle name="Normal 4 3 5 15 2 2" xfId="7690"/>
    <cellStyle name="Normal 4 3 5 15 2 2 2" xfId="13490"/>
    <cellStyle name="Normal 4 3 5 15 2 2 2 2" xfId="31008"/>
    <cellStyle name="Normal 4 3 5 15 2 2 2 3" xfId="42608"/>
    <cellStyle name="Normal 4 3 5 15 2 2 3" xfId="19290"/>
    <cellStyle name="Normal 4 3 5 15 2 2 4" xfId="25208"/>
    <cellStyle name="Normal 4 3 5 15 2 2 5" xfId="36808"/>
    <cellStyle name="Normal 4 3 5 15 2 3" xfId="10605"/>
    <cellStyle name="Normal 4 3 5 15 2 3 2" xfId="28123"/>
    <cellStyle name="Normal 4 3 5 15 2 3 3" xfId="39723"/>
    <cellStyle name="Normal 4 3 5 15 2 4" xfId="16405"/>
    <cellStyle name="Normal 4 3 5 15 2 5" xfId="22323"/>
    <cellStyle name="Normal 4 3 5 15 2 6" xfId="33923"/>
    <cellStyle name="Normal 4 3 5 15 3" xfId="6367"/>
    <cellStyle name="Normal 4 3 5 15 3 2" xfId="12167"/>
    <cellStyle name="Normal 4 3 5 15 3 2 2" xfId="29685"/>
    <cellStyle name="Normal 4 3 5 15 3 2 3" xfId="41285"/>
    <cellStyle name="Normal 4 3 5 15 3 3" xfId="17967"/>
    <cellStyle name="Normal 4 3 5 15 3 4" xfId="23885"/>
    <cellStyle name="Normal 4 3 5 15 3 5" xfId="35485"/>
    <cellStyle name="Normal 4 3 5 15 4" xfId="9282"/>
    <cellStyle name="Normal 4 3 5 15 4 2" xfId="26800"/>
    <cellStyle name="Normal 4 3 5 15 4 3" xfId="38400"/>
    <cellStyle name="Normal 4 3 5 15 5" xfId="15082"/>
    <cellStyle name="Normal 4 3 5 15 6" xfId="21001"/>
    <cellStyle name="Normal 4 3 5 15 7" xfId="32600"/>
    <cellStyle name="Normal 4 3 5 16" xfId="3802"/>
    <cellStyle name="Normal 4 3 5 16 2" xfId="5166"/>
    <cellStyle name="Normal 4 3 5 16 2 2" xfId="8051"/>
    <cellStyle name="Normal 4 3 5 16 2 2 2" xfId="13851"/>
    <cellStyle name="Normal 4 3 5 16 2 2 2 2" xfId="31369"/>
    <cellStyle name="Normal 4 3 5 16 2 2 2 3" xfId="42969"/>
    <cellStyle name="Normal 4 3 5 16 2 2 3" xfId="19651"/>
    <cellStyle name="Normal 4 3 5 16 2 2 4" xfId="25569"/>
    <cellStyle name="Normal 4 3 5 16 2 2 5" xfId="37169"/>
    <cellStyle name="Normal 4 3 5 16 2 3" xfId="10966"/>
    <cellStyle name="Normal 4 3 5 16 2 3 2" xfId="28484"/>
    <cellStyle name="Normal 4 3 5 16 2 3 3" xfId="40084"/>
    <cellStyle name="Normal 4 3 5 16 2 4" xfId="16766"/>
    <cellStyle name="Normal 4 3 5 16 2 5" xfId="22684"/>
    <cellStyle name="Normal 4 3 5 16 2 6" xfId="34284"/>
    <cellStyle name="Normal 4 3 5 16 3" xfId="6728"/>
    <cellStyle name="Normal 4 3 5 16 3 2" xfId="12528"/>
    <cellStyle name="Normal 4 3 5 16 3 2 2" xfId="30046"/>
    <cellStyle name="Normal 4 3 5 16 3 2 3" xfId="41646"/>
    <cellStyle name="Normal 4 3 5 16 3 3" xfId="18328"/>
    <cellStyle name="Normal 4 3 5 16 3 4" xfId="24246"/>
    <cellStyle name="Normal 4 3 5 16 3 5" xfId="35846"/>
    <cellStyle name="Normal 4 3 5 16 4" xfId="9643"/>
    <cellStyle name="Normal 4 3 5 16 4 2" xfId="27161"/>
    <cellStyle name="Normal 4 3 5 16 4 3" xfId="38761"/>
    <cellStyle name="Normal 4 3 5 16 5" xfId="15443"/>
    <cellStyle name="Normal 4 3 5 16 6" xfId="21362"/>
    <cellStyle name="Normal 4 3 5 16 7" xfId="32961"/>
    <cellStyle name="Normal 4 3 5 17" xfId="5222"/>
    <cellStyle name="Normal 4 3 5 17 2" xfId="8107"/>
    <cellStyle name="Normal 4 3 5 17 2 2" xfId="13907"/>
    <cellStyle name="Normal 4 3 5 17 2 2 2" xfId="31425"/>
    <cellStyle name="Normal 4 3 5 17 2 2 3" xfId="43025"/>
    <cellStyle name="Normal 4 3 5 17 2 3" xfId="19707"/>
    <cellStyle name="Normal 4 3 5 17 2 4" xfId="25625"/>
    <cellStyle name="Normal 4 3 5 17 2 5" xfId="37225"/>
    <cellStyle name="Normal 4 3 5 17 3" xfId="11022"/>
    <cellStyle name="Normal 4 3 5 17 3 2" xfId="28540"/>
    <cellStyle name="Normal 4 3 5 17 3 3" xfId="40140"/>
    <cellStyle name="Normal 4 3 5 17 4" xfId="16822"/>
    <cellStyle name="Normal 4 3 5 17 5" xfId="22740"/>
    <cellStyle name="Normal 4 3 5 17 6" xfId="34340"/>
    <cellStyle name="Normal 4 3 5 18" xfId="3900"/>
    <cellStyle name="Normal 4 3 5 18 2" xfId="6785"/>
    <cellStyle name="Normal 4 3 5 18 2 2" xfId="12585"/>
    <cellStyle name="Normal 4 3 5 18 2 2 2" xfId="30103"/>
    <cellStyle name="Normal 4 3 5 18 2 2 3" xfId="41703"/>
    <cellStyle name="Normal 4 3 5 18 2 3" xfId="18385"/>
    <cellStyle name="Normal 4 3 5 18 2 4" xfId="24303"/>
    <cellStyle name="Normal 4 3 5 18 2 5" xfId="35903"/>
    <cellStyle name="Normal 4 3 5 18 3" xfId="9700"/>
    <cellStyle name="Normal 4 3 5 18 3 2" xfId="27218"/>
    <cellStyle name="Normal 4 3 5 18 3 3" xfId="38818"/>
    <cellStyle name="Normal 4 3 5 18 4" xfId="15500"/>
    <cellStyle name="Normal 4 3 5 18 5" xfId="21418"/>
    <cellStyle name="Normal 4 3 5 18 6" xfId="33018"/>
    <cellStyle name="Normal 4 3 5 19" xfId="5286"/>
    <cellStyle name="Normal 4 3 5 19 2" xfId="8171"/>
    <cellStyle name="Normal 4 3 5 19 2 2" xfId="13971"/>
    <cellStyle name="Normal 4 3 5 19 2 2 2" xfId="31489"/>
    <cellStyle name="Normal 4 3 5 19 2 2 3" xfId="43089"/>
    <cellStyle name="Normal 4 3 5 19 2 3" xfId="19771"/>
    <cellStyle name="Normal 4 3 5 19 2 4" xfId="25689"/>
    <cellStyle name="Normal 4 3 5 19 2 5" xfId="37289"/>
    <cellStyle name="Normal 4 3 5 19 3" xfId="11086"/>
    <cellStyle name="Normal 4 3 5 19 3 2" xfId="28604"/>
    <cellStyle name="Normal 4 3 5 19 3 3" xfId="40204"/>
    <cellStyle name="Normal 4 3 5 19 4" xfId="16886"/>
    <cellStyle name="Normal 4 3 5 19 5" xfId="22804"/>
    <cellStyle name="Normal 4 3 5 19 6" xfId="34404"/>
    <cellStyle name="Normal 4 3 5 2" xfId="2548"/>
    <cellStyle name="Normal 4 3 5 2 10" xfId="2999"/>
    <cellStyle name="Normal 4 3 5 2 10 2" xfId="3448"/>
    <cellStyle name="Normal 4 3 5 2 10 2 2" xfId="4812"/>
    <cellStyle name="Normal 4 3 5 2 10 2 2 2" xfId="7697"/>
    <cellStyle name="Normal 4 3 5 2 10 2 2 2 2" xfId="13497"/>
    <cellStyle name="Normal 4 3 5 2 10 2 2 2 2 2" xfId="31015"/>
    <cellStyle name="Normal 4 3 5 2 10 2 2 2 2 3" xfId="42615"/>
    <cellStyle name="Normal 4 3 5 2 10 2 2 2 3" xfId="19297"/>
    <cellStyle name="Normal 4 3 5 2 10 2 2 2 4" xfId="25215"/>
    <cellStyle name="Normal 4 3 5 2 10 2 2 2 5" xfId="36815"/>
    <cellStyle name="Normal 4 3 5 2 10 2 2 3" xfId="10612"/>
    <cellStyle name="Normal 4 3 5 2 10 2 2 3 2" xfId="28130"/>
    <cellStyle name="Normal 4 3 5 2 10 2 2 3 3" xfId="39730"/>
    <cellStyle name="Normal 4 3 5 2 10 2 2 4" xfId="16412"/>
    <cellStyle name="Normal 4 3 5 2 10 2 2 5" xfId="22330"/>
    <cellStyle name="Normal 4 3 5 2 10 2 2 6" xfId="33930"/>
    <cellStyle name="Normal 4 3 5 2 10 2 3" xfId="6374"/>
    <cellStyle name="Normal 4 3 5 2 10 2 3 2" xfId="12174"/>
    <cellStyle name="Normal 4 3 5 2 10 2 3 2 2" xfId="29692"/>
    <cellStyle name="Normal 4 3 5 2 10 2 3 2 3" xfId="41292"/>
    <cellStyle name="Normal 4 3 5 2 10 2 3 3" xfId="17974"/>
    <cellStyle name="Normal 4 3 5 2 10 2 3 4" xfId="23892"/>
    <cellStyle name="Normal 4 3 5 2 10 2 3 5" xfId="35492"/>
    <cellStyle name="Normal 4 3 5 2 10 2 4" xfId="9289"/>
    <cellStyle name="Normal 4 3 5 2 10 2 4 2" xfId="26807"/>
    <cellStyle name="Normal 4 3 5 2 10 2 4 3" xfId="38407"/>
    <cellStyle name="Normal 4 3 5 2 10 2 5" xfId="15089"/>
    <cellStyle name="Normal 4 3 5 2 10 2 6" xfId="21008"/>
    <cellStyle name="Normal 4 3 5 2 10 2 7" xfId="32607"/>
    <cellStyle name="Normal 4 3 5 2 10 3" xfId="4363"/>
    <cellStyle name="Normal 4 3 5 2 10 3 2" xfId="7248"/>
    <cellStyle name="Normal 4 3 5 2 10 3 2 2" xfId="13048"/>
    <cellStyle name="Normal 4 3 5 2 10 3 2 2 2" xfId="30566"/>
    <cellStyle name="Normal 4 3 5 2 10 3 2 2 3" xfId="42166"/>
    <cellStyle name="Normal 4 3 5 2 10 3 2 3" xfId="18848"/>
    <cellStyle name="Normal 4 3 5 2 10 3 2 4" xfId="24766"/>
    <cellStyle name="Normal 4 3 5 2 10 3 2 5" xfId="36366"/>
    <cellStyle name="Normal 4 3 5 2 10 3 3" xfId="10163"/>
    <cellStyle name="Normal 4 3 5 2 10 3 3 2" xfId="27681"/>
    <cellStyle name="Normal 4 3 5 2 10 3 3 3" xfId="39281"/>
    <cellStyle name="Normal 4 3 5 2 10 3 4" xfId="15963"/>
    <cellStyle name="Normal 4 3 5 2 10 3 5" xfId="21881"/>
    <cellStyle name="Normal 4 3 5 2 10 3 6" xfId="33481"/>
    <cellStyle name="Normal 4 3 5 2 10 4" xfId="5925"/>
    <cellStyle name="Normal 4 3 5 2 10 4 2" xfId="11725"/>
    <cellStyle name="Normal 4 3 5 2 10 4 2 2" xfId="29243"/>
    <cellStyle name="Normal 4 3 5 2 10 4 2 3" xfId="40843"/>
    <cellStyle name="Normal 4 3 5 2 10 4 3" xfId="17525"/>
    <cellStyle name="Normal 4 3 5 2 10 4 4" xfId="23443"/>
    <cellStyle name="Normal 4 3 5 2 10 4 5" xfId="35043"/>
    <cellStyle name="Normal 4 3 5 2 10 5" xfId="8840"/>
    <cellStyle name="Normal 4 3 5 2 10 5 2" xfId="26358"/>
    <cellStyle name="Normal 4 3 5 2 10 5 3" xfId="37958"/>
    <cellStyle name="Normal 4 3 5 2 10 6" xfId="14640"/>
    <cellStyle name="Normal 4 3 5 2 10 7" xfId="20559"/>
    <cellStyle name="Normal 4 3 5 2 10 8" xfId="32158"/>
    <cellStyle name="Normal 4 3 5 2 11" xfId="3029"/>
    <cellStyle name="Normal 4 3 5 2 11 2" xfId="3449"/>
    <cellStyle name="Normal 4 3 5 2 11 2 2" xfId="4813"/>
    <cellStyle name="Normal 4 3 5 2 11 2 2 2" xfId="7698"/>
    <cellStyle name="Normal 4 3 5 2 11 2 2 2 2" xfId="13498"/>
    <cellStyle name="Normal 4 3 5 2 11 2 2 2 2 2" xfId="31016"/>
    <cellStyle name="Normal 4 3 5 2 11 2 2 2 2 3" xfId="42616"/>
    <cellStyle name="Normal 4 3 5 2 11 2 2 2 3" xfId="19298"/>
    <cellStyle name="Normal 4 3 5 2 11 2 2 2 4" xfId="25216"/>
    <cellStyle name="Normal 4 3 5 2 11 2 2 2 5" xfId="36816"/>
    <cellStyle name="Normal 4 3 5 2 11 2 2 3" xfId="10613"/>
    <cellStyle name="Normal 4 3 5 2 11 2 2 3 2" xfId="28131"/>
    <cellStyle name="Normal 4 3 5 2 11 2 2 3 3" xfId="39731"/>
    <cellStyle name="Normal 4 3 5 2 11 2 2 4" xfId="16413"/>
    <cellStyle name="Normal 4 3 5 2 11 2 2 5" xfId="22331"/>
    <cellStyle name="Normal 4 3 5 2 11 2 2 6" xfId="33931"/>
    <cellStyle name="Normal 4 3 5 2 11 2 3" xfId="6375"/>
    <cellStyle name="Normal 4 3 5 2 11 2 3 2" xfId="12175"/>
    <cellStyle name="Normal 4 3 5 2 11 2 3 2 2" xfId="29693"/>
    <cellStyle name="Normal 4 3 5 2 11 2 3 2 3" xfId="41293"/>
    <cellStyle name="Normal 4 3 5 2 11 2 3 3" xfId="17975"/>
    <cellStyle name="Normal 4 3 5 2 11 2 3 4" xfId="23893"/>
    <cellStyle name="Normal 4 3 5 2 11 2 3 5" xfId="35493"/>
    <cellStyle name="Normal 4 3 5 2 11 2 4" xfId="9290"/>
    <cellStyle name="Normal 4 3 5 2 11 2 4 2" xfId="26808"/>
    <cellStyle name="Normal 4 3 5 2 11 2 4 3" xfId="38408"/>
    <cellStyle name="Normal 4 3 5 2 11 2 5" xfId="15090"/>
    <cellStyle name="Normal 4 3 5 2 11 2 6" xfId="21009"/>
    <cellStyle name="Normal 4 3 5 2 11 2 7" xfId="32608"/>
    <cellStyle name="Normal 4 3 5 2 11 3" xfId="4393"/>
    <cellStyle name="Normal 4 3 5 2 11 3 2" xfId="7278"/>
    <cellStyle name="Normal 4 3 5 2 11 3 2 2" xfId="13078"/>
    <cellStyle name="Normal 4 3 5 2 11 3 2 2 2" xfId="30596"/>
    <cellStyle name="Normal 4 3 5 2 11 3 2 2 3" xfId="42196"/>
    <cellStyle name="Normal 4 3 5 2 11 3 2 3" xfId="18878"/>
    <cellStyle name="Normal 4 3 5 2 11 3 2 4" xfId="24796"/>
    <cellStyle name="Normal 4 3 5 2 11 3 2 5" xfId="36396"/>
    <cellStyle name="Normal 4 3 5 2 11 3 3" xfId="10193"/>
    <cellStyle name="Normal 4 3 5 2 11 3 3 2" xfId="27711"/>
    <cellStyle name="Normal 4 3 5 2 11 3 3 3" xfId="39311"/>
    <cellStyle name="Normal 4 3 5 2 11 3 4" xfId="15993"/>
    <cellStyle name="Normal 4 3 5 2 11 3 5" xfId="21911"/>
    <cellStyle name="Normal 4 3 5 2 11 3 6" xfId="33511"/>
    <cellStyle name="Normal 4 3 5 2 11 4" xfId="5955"/>
    <cellStyle name="Normal 4 3 5 2 11 4 2" xfId="11755"/>
    <cellStyle name="Normal 4 3 5 2 11 4 2 2" xfId="29273"/>
    <cellStyle name="Normal 4 3 5 2 11 4 2 3" xfId="40873"/>
    <cellStyle name="Normal 4 3 5 2 11 4 3" xfId="17555"/>
    <cellStyle name="Normal 4 3 5 2 11 4 4" xfId="23473"/>
    <cellStyle name="Normal 4 3 5 2 11 4 5" xfId="35073"/>
    <cellStyle name="Normal 4 3 5 2 11 5" xfId="8870"/>
    <cellStyle name="Normal 4 3 5 2 11 5 2" xfId="26388"/>
    <cellStyle name="Normal 4 3 5 2 11 5 3" xfId="37988"/>
    <cellStyle name="Normal 4 3 5 2 11 6" xfId="14670"/>
    <cellStyle name="Normal 4 3 5 2 11 7" xfId="20589"/>
    <cellStyle name="Normal 4 3 5 2 11 8" xfId="32188"/>
    <cellStyle name="Normal 4 3 5 2 12" xfId="3052"/>
    <cellStyle name="Normal 4 3 5 2 12 2" xfId="3450"/>
    <cellStyle name="Normal 4 3 5 2 12 2 2" xfId="4814"/>
    <cellStyle name="Normal 4 3 5 2 12 2 2 2" xfId="7699"/>
    <cellStyle name="Normal 4 3 5 2 12 2 2 2 2" xfId="13499"/>
    <cellStyle name="Normal 4 3 5 2 12 2 2 2 2 2" xfId="31017"/>
    <cellStyle name="Normal 4 3 5 2 12 2 2 2 2 3" xfId="42617"/>
    <cellStyle name="Normal 4 3 5 2 12 2 2 2 3" xfId="19299"/>
    <cellStyle name="Normal 4 3 5 2 12 2 2 2 4" xfId="25217"/>
    <cellStyle name="Normal 4 3 5 2 12 2 2 2 5" xfId="36817"/>
    <cellStyle name="Normal 4 3 5 2 12 2 2 3" xfId="10614"/>
    <cellStyle name="Normal 4 3 5 2 12 2 2 3 2" xfId="28132"/>
    <cellStyle name="Normal 4 3 5 2 12 2 2 3 3" xfId="39732"/>
    <cellStyle name="Normal 4 3 5 2 12 2 2 4" xfId="16414"/>
    <cellStyle name="Normal 4 3 5 2 12 2 2 5" xfId="22332"/>
    <cellStyle name="Normal 4 3 5 2 12 2 2 6" xfId="33932"/>
    <cellStyle name="Normal 4 3 5 2 12 2 3" xfId="6376"/>
    <cellStyle name="Normal 4 3 5 2 12 2 3 2" xfId="12176"/>
    <cellStyle name="Normal 4 3 5 2 12 2 3 2 2" xfId="29694"/>
    <cellStyle name="Normal 4 3 5 2 12 2 3 2 3" xfId="41294"/>
    <cellStyle name="Normal 4 3 5 2 12 2 3 3" xfId="17976"/>
    <cellStyle name="Normal 4 3 5 2 12 2 3 4" xfId="23894"/>
    <cellStyle name="Normal 4 3 5 2 12 2 3 5" xfId="35494"/>
    <cellStyle name="Normal 4 3 5 2 12 2 4" xfId="9291"/>
    <cellStyle name="Normal 4 3 5 2 12 2 4 2" xfId="26809"/>
    <cellStyle name="Normal 4 3 5 2 12 2 4 3" xfId="38409"/>
    <cellStyle name="Normal 4 3 5 2 12 2 5" xfId="15091"/>
    <cellStyle name="Normal 4 3 5 2 12 2 6" xfId="21010"/>
    <cellStyle name="Normal 4 3 5 2 12 2 7" xfId="32609"/>
    <cellStyle name="Normal 4 3 5 2 12 3" xfId="4416"/>
    <cellStyle name="Normal 4 3 5 2 12 3 2" xfId="7301"/>
    <cellStyle name="Normal 4 3 5 2 12 3 2 2" xfId="13101"/>
    <cellStyle name="Normal 4 3 5 2 12 3 2 2 2" xfId="30619"/>
    <cellStyle name="Normal 4 3 5 2 12 3 2 2 3" xfId="42219"/>
    <cellStyle name="Normal 4 3 5 2 12 3 2 3" xfId="18901"/>
    <cellStyle name="Normal 4 3 5 2 12 3 2 4" xfId="24819"/>
    <cellStyle name="Normal 4 3 5 2 12 3 2 5" xfId="36419"/>
    <cellStyle name="Normal 4 3 5 2 12 3 3" xfId="10216"/>
    <cellStyle name="Normal 4 3 5 2 12 3 3 2" xfId="27734"/>
    <cellStyle name="Normal 4 3 5 2 12 3 3 3" xfId="39334"/>
    <cellStyle name="Normal 4 3 5 2 12 3 4" xfId="16016"/>
    <cellStyle name="Normal 4 3 5 2 12 3 5" xfId="21934"/>
    <cellStyle name="Normal 4 3 5 2 12 3 6" xfId="33534"/>
    <cellStyle name="Normal 4 3 5 2 12 4" xfId="5978"/>
    <cellStyle name="Normal 4 3 5 2 12 4 2" xfId="11778"/>
    <cellStyle name="Normal 4 3 5 2 12 4 2 2" xfId="29296"/>
    <cellStyle name="Normal 4 3 5 2 12 4 2 3" xfId="40896"/>
    <cellStyle name="Normal 4 3 5 2 12 4 3" xfId="17578"/>
    <cellStyle name="Normal 4 3 5 2 12 4 4" xfId="23496"/>
    <cellStyle name="Normal 4 3 5 2 12 4 5" xfId="35096"/>
    <cellStyle name="Normal 4 3 5 2 12 5" xfId="8893"/>
    <cellStyle name="Normal 4 3 5 2 12 5 2" xfId="26411"/>
    <cellStyle name="Normal 4 3 5 2 12 5 3" xfId="38011"/>
    <cellStyle name="Normal 4 3 5 2 12 6" xfId="14693"/>
    <cellStyle name="Normal 4 3 5 2 12 7" xfId="20612"/>
    <cellStyle name="Normal 4 3 5 2 12 8" xfId="32211"/>
    <cellStyle name="Normal 4 3 5 2 13" xfId="3119"/>
    <cellStyle name="Normal 4 3 5 2 13 2" xfId="3451"/>
    <cellStyle name="Normal 4 3 5 2 13 2 2" xfId="4815"/>
    <cellStyle name="Normal 4 3 5 2 13 2 2 2" xfId="7700"/>
    <cellStyle name="Normal 4 3 5 2 13 2 2 2 2" xfId="13500"/>
    <cellStyle name="Normal 4 3 5 2 13 2 2 2 2 2" xfId="31018"/>
    <cellStyle name="Normal 4 3 5 2 13 2 2 2 2 3" xfId="42618"/>
    <cellStyle name="Normal 4 3 5 2 13 2 2 2 3" xfId="19300"/>
    <cellStyle name="Normal 4 3 5 2 13 2 2 2 4" xfId="25218"/>
    <cellStyle name="Normal 4 3 5 2 13 2 2 2 5" xfId="36818"/>
    <cellStyle name="Normal 4 3 5 2 13 2 2 3" xfId="10615"/>
    <cellStyle name="Normal 4 3 5 2 13 2 2 3 2" xfId="28133"/>
    <cellStyle name="Normal 4 3 5 2 13 2 2 3 3" xfId="39733"/>
    <cellStyle name="Normal 4 3 5 2 13 2 2 4" xfId="16415"/>
    <cellStyle name="Normal 4 3 5 2 13 2 2 5" xfId="22333"/>
    <cellStyle name="Normal 4 3 5 2 13 2 2 6" xfId="33933"/>
    <cellStyle name="Normal 4 3 5 2 13 2 3" xfId="6377"/>
    <cellStyle name="Normal 4 3 5 2 13 2 3 2" xfId="12177"/>
    <cellStyle name="Normal 4 3 5 2 13 2 3 2 2" xfId="29695"/>
    <cellStyle name="Normal 4 3 5 2 13 2 3 2 3" xfId="41295"/>
    <cellStyle name="Normal 4 3 5 2 13 2 3 3" xfId="17977"/>
    <cellStyle name="Normal 4 3 5 2 13 2 3 4" xfId="23895"/>
    <cellStyle name="Normal 4 3 5 2 13 2 3 5" xfId="35495"/>
    <cellStyle name="Normal 4 3 5 2 13 2 4" xfId="9292"/>
    <cellStyle name="Normal 4 3 5 2 13 2 4 2" xfId="26810"/>
    <cellStyle name="Normal 4 3 5 2 13 2 4 3" xfId="38410"/>
    <cellStyle name="Normal 4 3 5 2 13 2 5" xfId="15092"/>
    <cellStyle name="Normal 4 3 5 2 13 2 6" xfId="21011"/>
    <cellStyle name="Normal 4 3 5 2 13 2 7" xfId="32610"/>
    <cellStyle name="Normal 4 3 5 2 13 3" xfId="4483"/>
    <cellStyle name="Normal 4 3 5 2 13 3 2" xfId="7368"/>
    <cellStyle name="Normal 4 3 5 2 13 3 2 2" xfId="13168"/>
    <cellStyle name="Normal 4 3 5 2 13 3 2 2 2" xfId="30686"/>
    <cellStyle name="Normal 4 3 5 2 13 3 2 2 3" xfId="42286"/>
    <cellStyle name="Normal 4 3 5 2 13 3 2 3" xfId="18968"/>
    <cellStyle name="Normal 4 3 5 2 13 3 2 4" xfId="24886"/>
    <cellStyle name="Normal 4 3 5 2 13 3 2 5" xfId="36486"/>
    <cellStyle name="Normal 4 3 5 2 13 3 3" xfId="10283"/>
    <cellStyle name="Normal 4 3 5 2 13 3 3 2" xfId="27801"/>
    <cellStyle name="Normal 4 3 5 2 13 3 3 3" xfId="39401"/>
    <cellStyle name="Normal 4 3 5 2 13 3 4" xfId="16083"/>
    <cellStyle name="Normal 4 3 5 2 13 3 5" xfId="22001"/>
    <cellStyle name="Normal 4 3 5 2 13 3 6" xfId="33601"/>
    <cellStyle name="Normal 4 3 5 2 13 4" xfId="6045"/>
    <cellStyle name="Normal 4 3 5 2 13 4 2" xfId="11845"/>
    <cellStyle name="Normal 4 3 5 2 13 4 2 2" xfId="29363"/>
    <cellStyle name="Normal 4 3 5 2 13 4 2 3" xfId="40963"/>
    <cellStyle name="Normal 4 3 5 2 13 4 3" xfId="17645"/>
    <cellStyle name="Normal 4 3 5 2 13 4 4" xfId="23563"/>
    <cellStyle name="Normal 4 3 5 2 13 4 5" xfId="35163"/>
    <cellStyle name="Normal 4 3 5 2 13 5" xfId="8960"/>
    <cellStyle name="Normal 4 3 5 2 13 5 2" xfId="26478"/>
    <cellStyle name="Normal 4 3 5 2 13 5 3" xfId="38078"/>
    <cellStyle name="Normal 4 3 5 2 13 6" xfId="14760"/>
    <cellStyle name="Normal 4 3 5 2 13 7" xfId="20679"/>
    <cellStyle name="Normal 4 3 5 2 13 8" xfId="32278"/>
    <cellStyle name="Normal 4 3 5 2 14" xfId="3447"/>
    <cellStyle name="Normal 4 3 5 2 14 2" xfId="4811"/>
    <cellStyle name="Normal 4 3 5 2 14 2 2" xfId="7696"/>
    <cellStyle name="Normal 4 3 5 2 14 2 2 2" xfId="13496"/>
    <cellStyle name="Normal 4 3 5 2 14 2 2 2 2" xfId="31014"/>
    <cellStyle name="Normal 4 3 5 2 14 2 2 2 3" xfId="42614"/>
    <cellStyle name="Normal 4 3 5 2 14 2 2 3" xfId="19296"/>
    <cellStyle name="Normal 4 3 5 2 14 2 2 4" xfId="25214"/>
    <cellStyle name="Normal 4 3 5 2 14 2 2 5" xfId="36814"/>
    <cellStyle name="Normal 4 3 5 2 14 2 3" xfId="10611"/>
    <cellStyle name="Normal 4 3 5 2 14 2 3 2" xfId="28129"/>
    <cellStyle name="Normal 4 3 5 2 14 2 3 3" xfId="39729"/>
    <cellStyle name="Normal 4 3 5 2 14 2 4" xfId="16411"/>
    <cellStyle name="Normal 4 3 5 2 14 2 5" xfId="22329"/>
    <cellStyle name="Normal 4 3 5 2 14 2 6" xfId="33929"/>
    <cellStyle name="Normal 4 3 5 2 14 3" xfId="6373"/>
    <cellStyle name="Normal 4 3 5 2 14 3 2" xfId="12173"/>
    <cellStyle name="Normal 4 3 5 2 14 3 2 2" xfId="29691"/>
    <cellStyle name="Normal 4 3 5 2 14 3 2 3" xfId="41291"/>
    <cellStyle name="Normal 4 3 5 2 14 3 3" xfId="17973"/>
    <cellStyle name="Normal 4 3 5 2 14 3 4" xfId="23891"/>
    <cellStyle name="Normal 4 3 5 2 14 3 5" xfId="35491"/>
    <cellStyle name="Normal 4 3 5 2 14 4" xfId="9288"/>
    <cellStyle name="Normal 4 3 5 2 14 4 2" xfId="26806"/>
    <cellStyle name="Normal 4 3 5 2 14 4 3" xfId="38406"/>
    <cellStyle name="Normal 4 3 5 2 14 5" xfId="15088"/>
    <cellStyle name="Normal 4 3 5 2 14 6" xfId="21007"/>
    <cellStyle name="Normal 4 3 5 2 14 7" xfId="32606"/>
    <cellStyle name="Normal 4 3 5 2 15" xfId="3803"/>
    <cellStyle name="Normal 4 3 5 2 15 2" xfId="5167"/>
    <cellStyle name="Normal 4 3 5 2 15 2 2" xfId="8052"/>
    <cellStyle name="Normal 4 3 5 2 15 2 2 2" xfId="13852"/>
    <cellStyle name="Normal 4 3 5 2 15 2 2 2 2" xfId="31370"/>
    <cellStyle name="Normal 4 3 5 2 15 2 2 2 3" xfId="42970"/>
    <cellStyle name="Normal 4 3 5 2 15 2 2 3" xfId="19652"/>
    <cellStyle name="Normal 4 3 5 2 15 2 2 4" xfId="25570"/>
    <cellStyle name="Normal 4 3 5 2 15 2 2 5" xfId="37170"/>
    <cellStyle name="Normal 4 3 5 2 15 2 3" xfId="10967"/>
    <cellStyle name="Normal 4 3 5 2 15 2 3 2" xfId="28485"/>
    <cellStyle name="Normal 4 3 5 2 15 2 3 3" xfId="40085"/>
    <cellStyle name="Normal 4 3 5 2 15 2 4" xfId="16767"/>
    <cellStyle name="Normal 4 3 5 2 15 2 5" xfId="22685"/>
    <cellStyle name="Normal 4 3 5 2 15 2 6" xfId="34285"/>
    <cellStyle name="Normal 4 3 5 2 15 3" xfId="6729"/>
    <cellStyle name="Normal 4 3 5 2 15 3 2" xfId="12529"/>
    <cellStyle name="Normal 4 3 5 2 15 3 2 2" xfId="30047"/>
    <cellStyle name="Normal 4 3 5 2 15 3 2 3" xfId="41647"/>
    <cellStyle name="Normal 4 3 5 2 15 3 3" xfId="18329"/>
    <cellStyle name="Normal 4 3 5 2 15 3 4" xfId="24247"/>
    <cellStyle name="Normal 4 3 5 2 15 3 5" xfId="35847"/>
    <cellStyle name="Normal 4 3 5 2 15 4" xfId="9644"/>
    <cellStyle name="Normal 4 3 5 2 15 4 2" xfId="27162"/>
    <cellStyle name="Normal 4 3 5 2 15 4 3" xfId="38762"/>
    <cellStyle name="Normal 4 3 5 2 15 5" xfId="15444"/>
    <cellStyle name="Normal 4 3 5 2 15 6" xfId="21363"/>
    <cellStyle name="Normal 4 3 5 2 15 7" xfId="32962"/>
    <cellStyle name="Normal 4 3 5 2 16" xfId="5234"/>
    <cellStyle name="Normal 4 3 5 2 16 2" xfId="8119"/>
    <cellStyle name="Normal 4 3 5 2 16 2 2" xfId="13919"/>
    <cellStyle name="Normal 4 3 5 2 16 2 2 2" xfId="31437"/>
    <cellStyle name="Normal 4 3 5 2 16 2 2 3" xfId="43037"/>
    <cellStyle name="Normal 4 3 5 2 16 2 3" xfId="19719"/>
    <cellStyle name="Normal 4 3 5 2 16 2 4" xfId="25637"/>
    <cellStyle name="Normal 4 3 5 2 16 2 5" xfId="37237"/>
    <cellStyle name="Normal 4 3 5 2 16 3" xfId="11034"/>
    <cellStyle name="Normal 4 3 5 2 16 3 2" xfId="28552"/>
    <cellStyle name="Normal 4 3 5 2 16 3 3" xfId="40152"/>
    <cellStyle name="Normal 4 3 5 2 16 4" xfId="16834"/>
    <cellStyle name="Normal 4 3 5 2 16 5" xfId="22752"/>
    <cellStyle name="Normal 4 3 5 2 16 6" xfId="34352"/>
    <cellStyle name="Normal 4 3 5 2 17" xfId="3912"/>
    <cellStyle name="Normal 4 3 5 2 17 2" xfId="6797"/>
    <cellStyle name="Normal 4 3 5 2 17 2 2" xfId="12597"/>
    <cellStyle name="Normal 4 3 5 2 17 2 2 2" xfId="30115"/>
    <cellStyle name="Normal 4 3 5 2 17 2 2 3" xfId="41715"/>
    <cellStyle name="Normal 4 3 5 2 17 2 3" xfId="18397"/>
    <cellStyle name="Normal 4 3 5 2 17 2 4" xfId="24315"/>
    <cellStyle name="Normal 4 3 5 2 17 2 5" xfId="35915"/>
    <cellStyle name="Normal 4 3 5 2 17 3" xfId="9712"/>
    <cellStyle name="Normal 4 3 5 2 17 3 2" xfId="27230"/>
    <cellStyle name="Normal 4 3 5 2 17 3 3" xfId="38830"/>
    <cellStyle name="Normal 4 3 5 2 17 4" xfId="15512"/>
    <cellStyle name="Normal 4 3 5 2 17 5" xfId="21430"/>
    <cellStyle name="Normal 4 3 5 2 17 6" xfId="33030"/>
    <cellStyle name="Normal 4 3 5 2 18" xfId="5287"/>
    <cellStyle name="Normal 4 3 5 2 18 2" xfId="8172"/>
    <cellStyle name="Normal 4 3 5 2 18 2 2" xfId="13972"/>
    <cellStyle name="Normal 4 3 5 2 18 2 2 2" xfId="31490"/>
    <cellStyle name="Normal 4 3 5 2 18 2 2 3" xfId="43090"/>
    <cellStyle name="Normal 4 3 5 2 18 2 3" xfId="19772"/>
    <cellStyle name="Normal 4 3 5 2 18 2 4" xfId="25690"/>
    <cellStyle name="Normal 4 3 5 2 18 2 5" xfId="37290"/>
    <cellStyle name="Normal 4 3 5 2 18 3" xfId="11087"/>
    <cellStyle name="Normal 4 3 5 2 18 3 2" xfId="28605"/>
    <cellStyle name="Normal 4 3 5 2 18 3 3" xfId="40205"/>
    <cellStyle name="Normal 4 3 5 2 18 4" xfId="16887"/>
    <cellStyle name="Normal 4 3 5 2 18 5" xfId="22805"/>
    <cellStyle name="Normal 4 3 5 2 18 6" xfId="34405"/>
    <cellStyle name="Normal 4 3 5 2 19" xfId="5347"/>
    <cellStyle name="Normal 4 3 5 2 19 2" xfId="8232"/>
    <cellStyle name="Normal 4 3 5 2 19 2 2" xfId="14032"/>
    <cellStyle name="Normal 4 3 5 2 19 2 2 2" xfId="31550"/>
    <cellStyle name="Normal 4 3 5 2 19 2 2 3" xfId="43150"/>
    <cellStyle name="Normal 4 3 5 2 19 2 3" xfId="19832"/>
    <cellStyle name="Normal 4 3 5 2 19 2 4" xfId="25750"/>
    <cellStyle name="Normal 4 3 5 2 19 2 5" xfId="37350"/>
    <cellStyle name="Normal 4 3 5 2 19 3" xfId="11147"/>
    <cellStyle name="Normal 4 3 5 2 19 3 2" xfId="28665"/>
    <cellStyle name="Normal 4 3 5 2 19 3 3" xfId="40265"/>
    <cellStyle name="Normal 4 3 5 2 19 4" xfId="16947"/>
    <cellStyle name="Normal 4 3 5 2 19 5" xfId="22865"/>
    <cellStyle name="Normal 4 3 5 2 19 6" xfId="34465"/>
    <cellStyle name="Normal 4 3 5 2 2" xfId="2609"/>
    <cellStyle name="Normal 4 3 5 2 2 10" xfId="3452"/>
    <cellStyle name="Normal 4 3 5 2 2 10 2" xfId="4816"/>
    <cellStyle name="Normal 4 3 5 2 2 10 2 2" xfId="7701"/>
    <cellStyle name="Normal 4 3 5 2 2 10 2 2 2" xfId="13501"/>
    <cellStyle name="Normal 4 3 5 2 2 10 2 2 2 2" xfId="31019"/>
    <cellStyle name="Normal 4 3 5 2 2 10 2 2 2 3" xfId="42619"/>
    <cellStyle name="Normal 4 3 5 2 2 10 2 2 3" xfId="19301"/>
    <cellStyle name="Normal 4 3 5 2 2 10 2 2 4" xfId="25219"/>
    <cellStyle name="Normal 4 3 5 2 2 10 2 2 5" xfId="36819"/>
    <cellStyle name="Normal 4 3 5 2 2 10 2 3" xfId="10616"/>
    <cellStyle name="Normal 4 3 5 2 2 10 2 3 2" xfId="28134"/>
    <cellStyle name="Normal 4 3 5 2 2 10 2 3 3" xfId="39734"/>
    <cellStyle name="Normal 4 3 5 2 2 10 2 4" xfId="16416"/>
    <cellStyle name="Normal 4 3 5 2 2 10 2 5" xfId="22334"/>
    <cellStyle name="Normal 4 3 5 2 2 10 2 6" xfId="33934"/>
    <cellStyle name="Normal 4 3 5 2 2 10 3" xfId="6378"/>
    <cellStyle name="Normal 4 3 5 2 2 10 3 2" xfId="12178"/>
    <cellStyle name="Normal 4 3 5 2 2 10 3 2 2" xfId="29696"/>
    <cellStyle name="Normal 4 3 5 2 2 10 3 2 3" xfId="41296"/>
    <cellStyle name="Normal 4 3 5 2 2 10 3 3" xfId="17978"/>
    <cellStyle name="Normal 4 3 5 2 2 10 3 4" xfId="23896"/>
    <cellStyle name="Normal 4 3 5 2 2 10 3 5" xfId="35496"/>
    <cellStyle name="Normal 4 3 5 2 2 10 4" xfId="9293"/>
    <cellStyle name="Normal 4 3 5 2 2 10 4 2" xfId="26811"/>
    <cellStyle name="Normal 4 3 5 2 2 10 4 3" xfId="38411"/>
    <cellStyle name="Normal 4 3 5 2 2 10 5" xfId="15093"/>
    <cellStyle name="Normal 4 3 5 2 2 10 6" xfId="21012"/>
    <cellStyle name="Normal 4 3 5 2 2 10 7" xfId="32611"/>
    <cellStyle name="Normal 4 3 5 2 2 11" xfId="3840"/>
    <cellStyle name="Normal 4 3 5 2 2 11 2" xfId="5204"/>
    <cellStyle name="Normal 4 3 5 2 2 11 2 2" xfId="8089"/>
    <cellStyle name="Normal 4 3 5 2 2 11 2 2 2" xfId="13889"/>
    <cellStyle name="Normal 4 3 5 2 2 11 2 2 2 2" xfId="31407"/>
    <cellStyle name="Normal 4 3 5 2 2 11 2 2 2 3" xfId="43007"/>
    <cellStyle name="Normal 4 3 5 2 2 11 2 2 3" xfId="19689"/>
    <cellStyle name="Normal 4 3 5 2 2 11 2 2 4" xfId="25607"/>
    <cellStyle name="Normal 4 3 5 2 2 11 2 2 5" xfId="37207"/>
    <cellStyle name="Normal 4 3 5 2 2 11 2 3" xfId="11004"/>
    <cellStyle name="Normal 4 3 5 2 2 11 2 3 2" xfId="28522"/>
    <cellStyle name="Normal 4 3 5 2 2 11 2 3 3" xfId="40122"/>
    <cellStyle name="Normal 4 3 5 2 2 11 2 4" xfId="16804"/>
    <cellStyle name="Normal 4 3 5 2 2 11 2 5" xfId="22722"/>
    <cellStyle name="Normal 4 3 5 2 2 11 2 6" xfId="34322"/>
    <cellStyle name="Normal 4 3 5 2 2 11 3" xfId="6766"/>
    <cellStyle name="Normal 4 3 5 2 2 11 3 2" xfId="12566"/>
    <cellStyle name="Normal 4 3 5 2 2 11 3 2 2" xfId="30084"/>
    <cellStyle name="Normal 4 3 5 2 2 11 3 2 3" xfId="41684"/>
    <cellStyle name="Normal 4 3 5 2 2 11 3 3" xfId="18366"/>
    <cellStyle name="Normal 4 3 5 2 2 11 3 4" xfId="24284"/>
    <cellStyle name="Normal 4 3 5 2 2 11 3 5" xfId="35884"/>
    <cellStyle name="Normal 4 3 5 2 2 11 4" xfId="9681"/>
    <cellStyle name="Normal 4 3 5 2 2 11 4 2" xfId="27199"/>
    <cellStyle name="Normal 4 3 5 2 2 11 4 3" xfId="38799"/>
    <cellStyle name="Normal 4 3 5 2 2 11 5" xfId="15481"/>
    <cellStyle name="Normal 4 3 5 2 2 11 6" xfId="21400"/>
    <cellStyle name="Normal 4 3 5 2 2 11 7" xfId="32999"/>
    <cellStyle name="Normal 4 3 5 2 2 12" xfId="5264"/>
    <cellStyle name="Normal 4 3 5 2 2 12 2" xfId="8149"/>
    <cellStyle name="Normal 4 3 5 2 2 12 2 2" xfId="13949"/>
    <cellStyle name="Normal 4 3 5 2 2 12 2 2 2" xfId="31467"/>
    <cellStyle name="Normal 4 3 5 2 2 12 2 2 3" xfId="43067"/>
    <cellStyle name="Normal 4 3 5 2 2 12 2 3" xfId="19749"/>
    <cellStyle name="Normal 4 3 5 2 2 12 2 4" xfId="25667"/>
    <cellStyle name="Normal 4 3 5 2 2 12 2 5" xfId="37267"/>
    <cellStyle name="Normal 4 3 5 2 2 12 3" xfId="11064"/>
    <cellStyle name="Normal 4 3 5 2 2 12 3 2" xfId="28582"/>
    <cellStyle name="Normal 4 3 5 2 2 12 3 3" xfId="40182"/>
    <cellStyle name="Normal 4 3 5 2 2 12 4" xfId="16864"/>
    <cellStyle name="Normal 4 3 5 2 2 12 5" xfId="22782"/>
    <cellStyle name="Normal 4 3 5 2 2 12 6" xfId="34382"/>
    <cellStyle name="Normal 4 3 5 2 2 13" xfId="3972"/>
    <cellStyle name="Normal 4 3 5 2 2 13 2" xfId="6857"/>
    <cellStyle name="Normal 4 3 5 2 2 13 2 2" xfId="12657"/>
    <cellStyle name="Normal 4 3 5 2 2 13 2 2 2" xfId="30175"/>
    <cellStyle name="Normal 4 3 5 2 2 13 2 2 3" xfId="41775"/>
    <cellStyle name="Normal 4 3 5 2 2 13 2 3" xfId="18457"/>
    <cellStyle name="Normal 4 3 5 2 2 13 2 4" xfId="24375"/>
    <cellStyle name="Normal 4 3 5 2 2 13 2 5" xfId="35975"/>
    <cellStyle name="Normal 4 3 5 2 2 13 3" xfId="9772"/>
    <cellStyle name="Normal 4 3 5 2 2 13 3 2" xfId="27290"/>
    <cellStyle name="Normal 4 3 5 2 2 13 3 3" xfId="38890"/>
    <cellStyle name="Normal 4 3 5 2 2 13 4" xfId="15572"/>
    <cellStyle name="Normal 4 3 5 2 2 13 5" xfId="21490"/>
    <cellStyle name="Normal 4 3 5 2 2 13 6" xfId="33090"/>
    <cellStyle name="Normal 4 3 5 2 2 14" xfId="5324"/>
    <cellStyle name="Normal 4 3 5 2 2 14 2" xfId="8209"/>
    <cellStyle name="Normal 4 3 5 2 2 14 2 2" xfId="14009"/>
    <cellStyle name="Normal 4 3 5 2 2 14 2 2 2" xfId="31527"/>
    <cellStyle name="Normal 4 3 5 2 2 14 2 2 3" xfId="43127"/>
    <cellStyle name="Normal 4 3 5 2 2 14 2 3" xfId="19809"/>
    <cellStyle name="Normal 4 3 5 2 2 14 2 4" xfId="25727"/>
    <cellStyle name="Normal 4 3 5 2 2 14 2 5" xfId="37327"/>
    <cellStyle name="Normal 4 3 5 2 2 14 3" xfId="11124"/>
    <cellStyle name="Normal 4 3 5 2 2 14 3 2" xfId="28642"/>
    <cellStyle name="Normal 4 3 5 2 2 14 3 3" xfId="40242"/>
    <cellStyle name="Normal 4 3 5 2 2 14 4" xfId="16924"/>
    <cellStyle name="Normal 4 3 5 2 2 14 5" xfId="22842"/>
    <cellStyle name="Normal 4 3 5 2 2 14 6" xfId="34442"/>
    <cellStyle name="Normal 4 3 5 2 2 15" xfId="5384"/>
    <cellStyle name="Normal 4 3 5 2 2 15 2" xfId="8269"/>
    <cellStyle name="Normal 4 3 5 2 2 15 2 2" xfId="14069"/>
    <cellStyle name="Normal 4 3 5 2 2 15 2 2 2" xfId="31587"/>
    <cellStyle name="Normal 4 3 5 2 2 15 2 2 3" xfId="43187"/>
    <cellStyle name="Normal 4 3 5 2 2 15 2 3" xfId="19869"/>
    <cellStyle name="Normal 4 3 5 2 2 15 2 4" xfId="25787"/>
    <cellStyle name="Normal 4 3 5 2 2 15 2 5" xfId="37387"/>
    <cellStyle name="Normal 4 3 5 2 2 15 3" xfId="11184"/>
    <cellStyle name="Normal 4 3 5 2 2 15 3 2" xfId="28702"/>
    <cellStyle name="Normal 4 3 5 2 2 15 3 3" xfId="40302"/>
    <cellStyle name="Normal 4 3 5 2 2 15 4" xfId="16984"/>
    <cellStyle name="Normal 4 3 5 2 2 15 5" xfId="22902"/>
    <cellStyle name="Normal 4 3 5 2 2 15 6" xfId="34502"/>
    <cellStyle name="Normal 4 3 5 2 2 16" xfId="5444"/>
    <cellStyle name="Normal 4 3 5 2 2 16 2" xfId="8329"/>
    <cellStyle name="Normal 4 3 5 2 2 16 2 2" xfId="14129"/>
    <cellStyle name="Normal 4 3 5 2 2 16 2 2 2" xfId="31647"/>
    <cellStyle name="Normal 4 3 5 2 2 16 2 2 3" xfId="43247"/>
    <cellStyle name="Normal 4 3 5 2 2 16 2 3" xfId="19929"/>
    <cellStyle name="Normal 4 3 5 2 2 16 2 4" xfId="25847"/>
    <cellStyle name="Normal 4 3 5 2 2 16 2 5" xfId="37447"/>
    <cellStyle name="Normal 4 3 5 2 2 16 3" xfId="11244"/>
    <cellStyle name="Normal 4 3 5 2 2 16 3 2" xfId="28762"/>
    <cellStyle name="Normal 4 3 5 2 2 16 3 3" xfId="40362"/>
    <cellStyle name="Normal 4 3 5 2 2 16 4" xfId="17044"/>
    <cellStyle name="Normal 4 3 5 2 2 16 5" xfId="22962"/>
    <cellStyle name="Normal 4 3 5 2 2 16 6" xfId="34562"/>
    <cellStyle name="Normal 4 3 5 2 2 17" xfId="5534"/>
    <cellStyle name="Normal 4 3 5 2 2 17 2" xfId="11334"/>
    <cellStyle name="Normal 4 3 5 2 2 17 2 2" xfId="28852"/>
    <cellStyle name="Normal 4 3 5 2 2 17 2 3" xfId="40452"/>
    <cellStyle name="Normal 4 3 5 2 2 17 3" xfId="17134"/>
    <cellStyle name="Normal 4 3 5 2 2 17 4" xfId="23052"/>
    <cellStyle name="Normal 4 3 5 2 2 17 5" xfId="34652"/>
    <cellStyle name="Normal 4 3 5 2 2 18" xfId="8449"/>
    <cellStyle name="Normal 4 3 5 2 2 18 2" xfId="25967"/>
    <cellStyle name="Normal 4 3 5 2 2 18 3" xfId="37567"/>
    <cellStyle name="Normal 4 3 5 2 2 19" xfId="14223"/>
    <cellStyle name="Normal 4 3 5 2 2 2" xfId="2669"/>
    <cellStyle name="Normal 4 3 5 2 2 2 2" xfId="3453"/>
    <cellStyle name="Normal 4 3 5 2 2 2 2 2" xfId="4817"/>
    <cellStyle name="Normal 4 3 5 2 2 2 2 2 2" xfId="7702"/>
    <cellStyle name="Normal 4 3 5 2 2 2 2 2 2 2" xfId="13502"/>
    <cellStyle name="Normal 4 3 5 2 2 2 2 2 2 2 2" xfId="31020"/>
    <cellStyle name="Normal 4 3 5 2 2 2 2 2 2 2 3" xfId="42620"/>
    <cellStyle name="Normal 4 3 5 2 2 2 2 2 2 3" xfId="19302"/>
    <cellStyle name="Normal 4 3 5 2 2 2 2 2 2 4" xfId="25220"/>
    <cellStyle name="Normal 4 3 5 2 2 2 2 2 2 5" xfId="36820"/>
    <cellStyle name="Normal 4 3 5 2 2 2 2 2 3" xfId="10617"/>
    <cellStyle name="Normal 4 3 5 2 2 2 2 2 3 2" xfId="28135"/>
    <cellStyle name="Normal 4 3 5 2 2 2 2 2 3 3" xfId="39735"/>
    <cellStyle name="Normal 4 3 5 2 2 2 2 2 4" xfId="16417"/>
    <cellStyle name="Normal 4 3 5 2 2 2 2 2 5" xfId="22335"/>
    <cellStyle name="Normal 4 3 5 2 2 2 2 2 6" xfId="33935"/>
    <cellStyle name="Normal 4 3 5 2 2 2 2 3" xfId="6379"/>
    <cellStyle name="Normal 4 3 5 2 2 2 2 3 2" xfId="12179"/>
    <cellStyle name="Normal 4 3 5 2 2 2 2 3 2 2" xfId="29697"/>
    <cellStyle name="Normal 4 3 5 2 2 2 2 3 2 3" xfId="41297"/>
    <cellStyle name="Normal 4 3 5 2 2 2 2 3 3" xfId="17979"/>
    <cellStyle name="Normal 4 3 5 2 2 2 2 3 4" xfId="23897"/>
    <cellStyle name="Normal 4 3 5 2 2 2 2 3 5" xfId="35497"/>
    <cellStyle name="Normal 4 3 5 2 2 2 2 4" xfId="9294"/>
    <cellStyle name="Normal 4 3 5 2 2 2 2 4 2" xfId="26812"/>
    <cellStyle name="Normal 4 3 5 2 2 2 2 4 3" xfId="38412"/>
    <cellStyle name="Normal 4 3 5 2 2 2 2 5" xfId="15094"/>
    <cellStyle name="Normal 4 3 5 2 2 2 2 6" xfId="21013"/>
    <cellStyle name="Normal 4 3 5 2 2 2 2 7" xfId="32612"/>
    <cellStyle name="Normal 4 3 5 2 2 2 3" xfId="4033"/>
    <cellStyle name="Normal 4 3 5 2 2 2 3 2" xfId="6918"/>
    <cellStyle name="Normal 4 3 5 2 2 2 3 2 2" xfId="12718"/>
    <cellStyle name="Normal 4 3 5 2 2 2 3 2 2 2" xfId="30236"/>
    <cellStyle name="Normal 4 3 5 2 2 2 3 2 2 3" xfId="41836"/>
    <cellStyle name="Normal 4 3 5 2 2 2 3 2 3" xfId="18518"/>
    <cellStyle name="Normal 4 3 5 2 2 2 3 2 4" xfId="24436"/>
    <cellStyle name="Normal 4 3 5 2 2 2 3 2 5" xfId="36036"/>
    <cellStyle name="Normal 4 3 5 2 2 2 3 3" xfId="9833"/>
    <cellStyle name="Normal 4 3 5 2 2 2 3 3 2" xfId="27351"/>
    <cellStyle name="Normal 4 3 5 2 2 2 3 3 3" xfId="38951"/>
    <cellStyle name="Normal 4 3 5 2 2 2 3 4" xfId="15633"/>
    <cellStyle name="Normal 4 3 5 2 2 2 3 5" xfId="21551"/>
    <cellStyle name="Normal 4 3 5 2 2 2 3 6" xfId="33151"/>
    <cellStyle name="Normal 4 3 5 2 2 2 4" xfId="5595"/>
    <cellStyle name="Normal 4 3 5 2 2 2 4 2" xfId="11395"/>
    <cellStyle name="Normal 4 3 5 2 2 2 4 2 2" xfId="28913"/>
    <cellStyle name="Normal 4 3 5 2 2 2 4 2 3" xfId="40513"/>
    <cellStyle name="Normal 4 3 5 2 2 2 4 3" xfId="17195"/>
    <cellStyle name="Normal 4 3 5 2 2 2 4 4" xfId="23113"/>
    <cellStyle name="Normal 4 3 5 2 2 2 4 5" xfId="34713"/>
    <cellStyle name="Normal 4 3 5 2 2 2 5" xfId="8510"/>
    <cellStyle name="Normal 4 3 5 2 2 2 5 2" xfId="26028"/>
    <cellStyle name="Normal 4 3 5 2 2 2 5 3" xfId="37628"/>
    <cellStyle name="Normal 4 3 5 2 2 2 6" xfId="14310"/>
    <cellStyle name="Normal 4 3 5 2 2 2 7" xfId="20229"/>
    <cellStyle name="Normal 4 3 5 2 2 2 8" xfId="31828"/>
    <cellStyle name="Normal 4 3 5 2 2 20" xfId="20019"/>
    <cellStyle name="Normal 4 3 5 2 2 21" xfId="20078"/>
    <cellStyle name="Normal 4 3 5 2 2 22" xfId="20145"/>
    <cellStyle name="Normal 4 3 5 2 2 23" xfId="31767"/>
    <cellStyle name="Normal 4 3 5 2 2 3" xfId="2729"/>
    <cellStyle name="Normal 4 3 5 2 2 3 2" xfId="3454"/>
    <cellStyle name="Normal 4 3 5 2 2 3 2 2" xfId="4818"/>
    <cellStyle name="Normal 4 3 5 2 2 3 2 2 2" xfId="7703"/>
    <cellStyle name="Normal 4 3 5 2 2 3 2 2 2 2" xfId="13503"/>
    <cellStyle name="Normal 4 3 5 2 2 3 2 2 2 2 2" xfId="31021"/>
    <cellStyle name="Normal 4 3 5 2 2 3 2 2 2 2 3" xfId="42621"/>
    <cellStyle name="Normal 4 3 5 2 2 3 2 2 2 3" xfId="19303"/>
    <cellStyle name="Normal 4 3 5 2 2 3 2 2 2 4" xfId="25221"/>
    <cellStyle name="Normal 4 3 5 2 2 3 2 2 2 5" xfId="36821"/>
    <cellStyle name="Normal 4 3 5 2 2 3 2 2 3" xfId="10618"/>
    <cellStyle name="Normal 4 3 5 2 2 3 2 2 3 2" xfId="28136"/>
    <cellStyle name="Normal 4 3 5 2 2 3 2 2 3 3" xfId="39736"/>
    <cellStyle name="Normal 4 3 5 2 2 3 2 2 4" xfId="16418"/>
    <cellStyle name="Normal 4 3 5 2 2 3 2 2 5" xfId="22336"/>
    <cellStyle name="Normal 4 3 5 2 2 3 2 2 6" xfId="33936"/>
    <cellStyle name="Normal 4 3 5 2 2 3 2 3" xfId="6380"/>
    <cellStyle name="Normal 4 3 5 2 2 3 2 3 2" xfId="12180"/>
    <cellStyle name="Normal 4 3 5 2 2 3 2 3 2 2" xfId="29698"/>
    <cellStyle name="Normal 4 3 5 2 2 3 2 3 2 3" xfId="41298"/>
    <cellStyle name="Normal 4 3 5 2 2 3 2 3 3" xfId="17980"/>
    <cellStyle name="Normal 4 3 5 2 2 3 2 3 4" xfId="23898"/>
    <cellStyle name="Normal 4 3 5 2 2 3 2 3 5" xfId="35498"/>
    <cellStyle name="Normal 4 3 5 2 2 3 2 4" xfId="9295"/>
    <cellStyle name="Normal 4 3 5 2 2 3 2 4 2" xfId="26813"/>
    <cellStyle name="Normal 4 3 5 2 2 3 2 4 3" xfId="38413"/>
    <cellStyle name="Normal 4 3 5 2 2 3 2 5" xfId="15095"/>
    <cellStyle name="Normal 4 3 5 2 2 3 2 6" xfId="21014"/>
    <cellStyle name="Normal 4 3 5 2 2 3 2 7" xfId="32613"/>
    <cellStyle name="Normal 4 3 5 2 2 3 3" xfId="4093"/>
    <cellStyle name="Normal 4 3 5 2 2 3 3 2" xfId="6978"/>
    <cellStyle name="Normal 4 3 5 2 2 3 3 2 2" xfId="12778"/>
    <cellStyle name="Normal 4 3 5 2 2 3 3 2 2 2" xfId="30296"/>
    <cellStyle name="Normal 4 3 5 2 2 3 3 2 2 3" xfId="41896"/>
    <cellStyle name="Normal 4 3 5 2 2 3 3 2 3" xfId="18578"/>
    <cellStyle name="Normal 4 3 5 2 2 3 3 2 4" xfId="24496"/>
    <cellStyle name="Normal 4 3 5 2 2 3 3 2 5" xfId="36096"/>
    <cellStyle name="Normal 4 3 5 2 2 3 3 3" xfId="9893"/>
    <cellStyle name="Normal 4 3 5 2 2 3 3 3 2" xfId="27411"/>
    <cellStyle name="Normal 4 3 5 2 2 3 3 3 3" xfId="39011"/>
    <cellStyle name="Normal 4 3 5 2 2 3 3 4" xfId="15693"/>
    <cellStyle name="Normal 4 3 5 2 2 3 3 5" xfId="21611"/>
    <cellStyle name="Normal 4 3 5 2 2 3 3 6" xfId="33211"/>
    <cellStyle name="Normal 4 3 5 2 2 3 4" xfId="5655"/>
    <cellStyle name="Normal 4 3 5 2 2 3 4 2" xfId="11455"/>
    <cellStyle name="Normal 4 3 5 2 2 3 4 2 2" xfId="28973"/>
    <cellStyle name="Normal 4 3 5 2 2 3 4 2 3" xfId="40573"/>
    <cellStyle name="Normal 4 3 5 2 2 3 4 3" xfId="17255"/>
    <cellStyle name="Normal 4 3 5 2 2 3 4 4" xfId="23173"/>
    <cellStyle name="Normal 4 3 5 2 2 3 4 5" xfId="34773"/>
    <cellStyle name="Normal 4 3 5 2 2 3 5" xfId="8570"/>
    <cellStyle name="Normal 4 3 5 2 2 3 5 2" xfId="26088"/>
    <cellStyle name="Normal 4 3 5 2 2 3 5 3" xfId="37688"/>
    <cellStyle name="Normal 4 3 5 2 2 3 6" xfId="14370"/>
    <cellStyle name="Normal 4 3 5 2 2 3 7" xfId="20289"/>
    <cellStyle name="Normal 4 3 5 2 2 3 8" xfId="31888"/>
    <cellStyle name="Normal 4 3 5 2 2 4" xfId="2789"/>
    <cellStyle name="Normal 4 3 5 2 2 4 2" xfId="3455"/>
    <cellStyle name="Normal 4 3 5 2 2 4 2 2" xfId="4819"/>
    <cellStyle name="Normal 4 3 5 2 2 4 2 2 2" xfId="7704"/>
    <cellStyle name="Normal 4 3 5 2 2 4 2 2 2 2" xfId="13504"/>
    <cellStyle name="Normal 4 3 5 2 2 4 2 2 2 2 2" xfId="31022"/>
    <cellStyle name="Normal 4 3 5 2 2 4 2 2 2 2 3" xfId="42622"/>
    <cellStyle name="Normal 4 3 5 2 2 4 2 2 2 3" xfId="19304"/>
    <cellStyle name="Normal 4 3 5 2 2 4 2 2 2 4" xfId="25222"/>
    <cellStyle name="Normal 4 3 5 2 2 4 2 2 2 5" xfId="36822"/>
    <cellStyle name="Normal 4 3 5 2 2 4 2 2 3" xfId="10619"/>
    <cellStyle name="Normal 4 3 5 2 2 4 2 2 3 2" xfId="28137"/>
    <cellStyle name="Normal 4 3 5 2 2 4 2 2 3 3" xfId="39737"/>
    <cellStyle name="Normal 4 3 5 2 2 4 2 2 4" xfId="16419"/>
    <cellStyle name="Normal 4 3 5 2 2 4 2 2 5" xfId="22337"/>
    <cellStyle name="Normal 4 3 5 2 2 4 2 2 6" xfId="33937"/>
    <cellStyle name="Normal 4 3 5 2 2 4 2 3" xfId="6381"/>
    <cellStyle name="Normal 4 3 5 2 2 4 2 3 2" xfId="12181"/>
    <cellStyle name="Normal 4 3 5 2 2 4 2 3 2 2" xfId="29699"/>
    <cellStyle name="Normal 4 3 5 2 2 4 2 3 2 3" xfId="41299"/>
    <cellStyle name="Normal 4 3 5 2 2 4 2 3 3" xfId="17981"/>
    <cellStyle name="Normal 4 3 5 2 2 4 2 3 4" xfId="23899"/>
    <cellStyle name="Normal 4 3 5 2 2 4 2 3 5" xfId="35499"/>
    <cellStyle name="Normal 4 3 5 2 2 4 2 4" xfId="9296"/>
    <cellStyle name="Normal 4 3 5 2 2 4 2 4 2" xfId="26814"/>
    <cellStyle name="Normal 4 3 5 2 2 4 2 4 3" xfId="38414"/>
    <cellStyle name="Normal 4 3 5 2 2 4 2 5" xfId="15096"/>
    <cellStyle name="Normal 4 3 5 2 2 4 2 6" xfId="21015"/>
    <cellStyle name="Normal 4 3 5 2 2 4 2 7" xfId="32614"/>
    <cellStyle name="Normal 4 3 5 2 2 4 3" xfId="4153"/>
    <cellStyle name="Normal 4 3 5 2 2 4 3 2" xfId="7038"/>
    <cellStyle name="Normal 4 3 5 2 2 4 3 2 2" xfId="12838"/>
    <cellStyle name="Normal 4 3 5 2 2 4 3 2 2 2" xfId="30356"/>
    <cellStyle name="Normal 4 3 5 2 2 4 3 2 2 3" xfId="41956"/>
    <cellStyle name="Normal 4 3 5 2 2 4 3 2 3" xfId="18638"/>
    <cellStyle name="Normal 4 3 5 2 2 4 3 2 4" xfId="24556"/>
    <cellStyle name="Normal 4 3 5 2 2 4 3 2 5" xfId="36156"/>
    <cellStyle name="Normal 4 3 5 2 2 4 3 3" xfId="9953"/>
    <cellStyle name="Normal 4 3 5 2 2 4 3 3 2" xfId="27471"/>
    <cellStyle name="Normal 4 3 5 2 2 4 3 3 3" xfId="39071"/>
    <cellStyle name="Normal 4 3 5 2 2 4 3 4" xfId="15753"/>
    <cellStyle name="Normal 4 3 5 2 2 4 3 5" xfId="21671"/>
    <cellStyle name="Normal 4 3 5 2 2 4 3 6" xfId="33271"/>
    <cellStyle name="Normal 4 3 5 2 2 4 4" xfId="5715"/>
    <cellStyle name="Normal 4 3 5 2 2 4 4 2" xfId="11515"/>
    <cellStyle name="Normal 4 3 5 2 2 4 4 2 2" xfId="29033"/>
    <cellStyle name="Normal 4 3 5 2 2 4 4 2 3" xfId="40633"/>
    <cellStyle name="Normal 4 3 5 2 2 4 4 3" xfId="17315"/>
    <cellStyle name="Normal 4 3 5 2 2 4 4 4" xfId="23233"/>
    <cellStyle name="Normal 4 3 5 2 2 4 4 5" xfId="34833"/>
    <cellStyle name="Normal 4 3 5 2 2 4 5" xfId="8630"/>
    <cellStyle name="Normal 4 3 5 2 2 4 5 2" xfId="26148"/>
    <cellStyle name="Normal 4 3 5 2 2 4 5 3" xfId="37748"/>
    <cellStyle name="Normal 4 3 5 2 2 4 6" xfId="14430"/>
    <cellStyle name="Normal 4 3 5 2 2 4 7" xfId="20349"/>
    <cellStyle name="Normal 4 3 5 2 2 4 8" xfId="31948"/>
    <cellStyle name="Normal 4 3 5 2 2 5" xfId="2849"/>
    <cellStyle name="Normal 4 3 5 2 2 5 2" xfId="3456"/>
    <cellStyle name="Normal 4 3 5 2 2 5 2 2" xfId="4820"/>
    <cellStyle name="Normal 4 3 5 2 2 5 2 2 2" xfId="7705"/>
    <cellStyle name="Normal 4 3 5 2 2 5 2 2 2 2" xfId="13505"/>
    <cellStyle name="Normal 4 3 5 2 2 5 2 2 2 2 2" xfId="31023"/>
    <cellStyle name="Normal 4 3 5 2 2 5 2 2 2 2 3" xfId="42623"/>
    <cellStyle name="Normal 4 3 5 2 2 5 2 2 2 3" xfId="19305"/>
    <cellStyle name="Normal 4 3 5 2 2 5 2 2 2 4" xfId="25223"/>
    <cellStyle name="Normal 4 3 5 2 2 5 2 2 2 5" xfId="36823"/>
    <cellStyle name="Normal 4 3 5 2 2 5 2 2 3" xfId="10620"/>
    <cellStyle name="Normal 4 3 5 2 2 5 2 2 3 2" xfId="28138"/>
    <cellStyle name="Normal 4 3 5 2 2 5 2 2 3 3" xfId="39738"/>
    <cellStyle name="Normal 4 3 5 2 2 5 2 2 4" xfId="16420"/>
    <cellStyle name="Normal 4 3 5 2 2 5 2 2 5" xfId="22338"/>
    <cellStyle name="Normal 4 3 5 2 2 5 2 2 6" xfId="33938"/>
    <cellStyle name="Normal 4 3 5 2 2 5 2 3" xfId="6382"/>
    <cellStyle name="Normal 4 3 5 2 2 5 2 3 2" xfId="12182"/>
    <cellStyle name="Normal 4 3 5 2 2 5 2 3 2 2" xfId="29700"/>
    <cellStyle name="Normal 4 3 5 2 2 5 2 3 2 3" xfId="41300"/>
    <cellStyle name="Normal 4 3 5 2 2 5 2 3 3" xfId="17982"/>
    <cellStyle name="Normal 4 3 5 2 2 5 2 3 4" xfId="23900"/>
    <cellStyle name="Normal 4 3 5 2 2 5 2 3 5" xfId="35500"/>
    <cellStyle name="Normal 4 3 5 2 2 5 2 4" xfId="9297"/>
    <cellStyle name="Normal 4 3 5 2 2 5 2 4 2" xfId="26815"/>
    <cellStyle name="Normal 4 3 5 2 2 5 2 4 3" xfId="38415"/>
    <cellStyle name="Normal 4 3 5 2 2 5 2 5" xfId="15097"/>
    <cellStyle name="Normal 4 3 5 2 2 5 2 6" xfId="21016"/>
    <cellStyle name="Normal 4 3 5 2 2 5 2 7" xfId="32615"/>
    <cellStyle name="Normal 4 3 5 2 2 5 3" xfId="4213"/>
    <cellStyle name="Normal 4 3 5 2 2 5 3 2" xfId="7098"/>
    <cellStyle name="Normal 4 3 5 2 2 5 3 2 2" xfId="12898"/>
    <cellStyle name="Normal 4 3 5 2 2 5 3 2 2 2" xfId="30416"/>
    <cellStyle name="Normal 4 3 5 2 2 5 3 2 2 3" xfId="42016"/>
    <cellStyle name="Normal 4 3 5 2 2 5 3 2 3" xfId="18698"/>
    <cellStyle name="Normal 4 3 5 2 2 5 3 2 4" xfId="24616"/>
    <cellStyle name="Normal 4 3 5 2 2 5 3 2 5" xfId="36216"/>
    <cellStyle name="Normal 4 3 5 2 2 5 3 3" xfId="10013"/>
    <cellStyle name="Normal 4 3 5 2 2 5 3 3 2" xfId="27531"/>
    <cellStyle name="Normal 4 3 5 2 2 5 3 3 3" xfId="39131"/>
    <cellStyle name="Normal 4 3 5 2 2 5 3 4" xfId="15813"/>
    <cellStyle name="Normal 4 3 5 2 2 5 3 5" xfId="21731"/>
    <cellStyle name="Normal 4 3 5 2 2 5 3 6" xfId="33331"/>
    <cellStyle name="Normal 4 3 5 2 2 5 4" xfId="5775"/>
    <cellStyle name="Normal 4 3 5 2 2 5 4 2" xfId="11575"/>
    <cellStyle name="Normal 4 3 5 2 2 5 4 2 2" xfId="29093"/>
    <cellStyle name="Normal 4 3 5 2 2 5 4 2 3" xfId="40693"/>
    <cellStyle name="Normal 4 3 5 2 2 5 4 3" xfId="17375"/>
    <cellStyle name="Normal 4 3 5 2 2 5 4 4" xfId="23293"/>
    <cellStyle name="Normal 4 3 5 2 2 5 4 5" xfId="34893"/>
    <cellStyle name="Normal 4 3 5 2 2 5 5" xfId="8690"/>
    <cellStyle name="Normal 4 3 5 2 2 5 5 2" xfId="26208"/>
    <cellStyle name="Normal 4 3 5 2 2 5 5 3" xfId="37808"/>
    <cellStyle name="Normal 4 3 5 2 2 5 6" xfId="14490"/>
    <cellStyle name="Normal 4 3 5 2 2 5 7" xfId="20409"/>
    <cellStyle name="Normal 4 3 5 2 2 5 8" xfId="32008"/>
    <cellStyle name="Normal 4 3 5 2 2 6" xfId="2909"/>
    <cellStyle name="Normal 4 3 5 2 2 6 2" xfId="3457"/>
    <cellStyle name="Normal 4 3 5 2 2 6 2 2" xfId="4821"/>
    <cellStyle name="Normal 4 3 5 2 2 6 2 2 2" xfId="7706"/>
    <cellStyle name="Normal 4 3 5 2 2 6 2 2 2 2" xfId="13506"/>
    <cellStyle name="Normal 4 3 5 2 2 6 2 2 2 2 2" xfId="31024"/>
    <cellStyle name="Normal 4 3 5 2 2 6 2 2 2 2 3" xfId="42624"/>
    <cellStyle name="Normal 4 3 5 2 2 6 2 2 2 3" xfId="19306"/>
    <cellStyle name="Normal 4 3 5 2 2 6 2 2 2 4" xfId="25224"/>
    <cellStyle name="Normal 4 3 5 2 2 6 2 2 2 5" xfId="36824"/>
    <cellStyle name="Normal 4 3 5 2 2 6 2 2 3" xfId="10621"/>
    <cellStyle name="Normal 4 3 5 2 2 6 2 2 3 2" xfId="28139"/>
    <cellStyle name="Normal 4 3 5 2 2 6 2 2 3 3" xfId="39739"/>
    <cellStyle name="Normal 4 3 5 2 2 6 2 2 4" xfId="16421"/>
    <cellStyle name="Normal 4 3 5 2 2 6 2 2 5" xfId="22339"/>
    <cellStyle name="Normal 4 3 5 2 2 6 2 2 6" xfId="33939"/>
    <cellStyle name="Normal 4 3 5 2 2 6 2 3" xfId="6383"/>
    <cellStyle name="Normal 4 3 5 2 2 6 2 3 2" xfId="12183"/>
    <cellStyle name="Normal 4 3 5 2 2 6 2 3 2 2" xfId="29701"/>
    <cellStyle name="Normal 4 3 5 2 2 6 2 3 2 3" xfId="41301"/>
    <cellStyle name="Normal 4 3 5 2 2 6 2 3 3" xfId="17983"/>
    <cellStyle name="Normal 4 3 5 2 2 6 2 3 4" xfId="23901"/>
    <cellStyle name="Normal 4 3 5 2 2 6 2 3 5" xfId="35501"/>
    <cellStyle name="Normal 4 3 5 2 2 6 2 4" xfId="9298"/>
    <cellStyle name="Normal 4 3 5 2 2 6 2 4 2" xfId="26816"/>
    <cellStyle name="Normal 4 3 5 2 2 6 2 4 3" xfId="38416"/>
    <cellStyle name="Normal 4 3 5 2 2 6 2 5" xfId="15098"/>
    <cellStyle name="Normal 4 3 5 2 2 6 2 6" xfId="21017"/>
    <cellStyle name="Normal 4 3 5 2 2 6 2 7" xfId="32616"/>
    <cellStyle name="Normal 4 3 5 2 2 6 3" xfId="4273"/>
    <cellStyle name="Normal 4 3 5 2 2 6 3 2" xfId="7158"/>
    <cellStyle name="Normal 4 3 5 2 2 6 3 2 2" xfId="12958"/>
    <cellStyle name="Normal 4 3 5 2 2 6 3 2 2 2" xfId="30476"/>
    <cellStyle name="Normal 4 3 5 2 2 6 3 2 2 3" xfId="42076"/>
    <cellStyle name="Normal 4 3 5 2 2 6 3 2 3" xfId="18758"/>
    <cellStyle name="Normal 4 3 5 2 2 6 3 2 4" xfId="24676"/>
    <cellStyle name="Normal 4 3 5 2 2 6 3 2 5" xfId="36276"/>
    <cellStyle name="Normal 4 3 5 2 2 6 3 3" xfId="10073"/>
    <cellStyle name="Normal 4 3 5 2 2 6 3 3 2" xfId="27591"/>
    <cellStyle name="Normal 4 3 5 2 2 6 3 3 3" xfId="39191"/>
    <cellStyle name="Normal 4 3 5 2 2 6 3 4" xfId="15873"/>
    <cellStyle name="Normal 4 3 5 2 2 6 3 5" xfId="21791"/>
    <cellStyle name="Normal 4 3 5 2 2 6 3 6" xfId="33391"/>
    <cellStyle name="Normal 4 3 5 2 2 6 4" xfId="5835"/>
    <cellStyle name="Normal 4 3 5 2 2 6 4 2" xfId="11635"/>
    <cellStyle name="Normal 4 3 5 2 2 6 4 2 2" xfId="29153"/>
    <cellStyle name="Normal 4 3 5 2 2 6 4 2 3" xfId="40753"/>
    <cellStyle name="Normal 4 3 5 2 2 6 4 3" xfId="17435"/>
    <cellStyle name="Normal 4 3 5 2 2 6 4 4" xfId="23353"/>
    <cellStyle name="Normal 4 3 5 2 2 6 4 5" xfId="34953"/>
    <cellStyle name="Normal 4 3 5 2 2 6 5" xfId="8750"/>
    <cellStyle name="Normal 4 3 5 2 2 6 5 2" xfId="26268"/>
    <cellStyle name="Normal 4 3 5 2 2 6 5 3" xfId="37868"/>
    <cellStyle name="Normal 4 3 5 2 2 6 6" xfId="14550"/>
    <cellStyle name="Normal 4 3 5 2 2 6 7" xfId="20469"/>
    <cellStyle name="Normal 4 3 5 2 2 6 8" xfId="32068"/>
    <cellStyle name="Normal 4 3 5 2 2 7" xfId="2969"/>
    <cellStyle name="Normal 4 3 5 2 2 7 2" xfId="3458"/>
    <cellStyle name="Normal 4 3 5 2 2 7 2 2" xfId="4822"/>
    <cellStyle name="Normal 4 3 5 2 2 7 2 2 2" xfId="7707"/>
    <cellStyle name="Normal 4 3 5 2 2 7 2 2 2 2" xfId="13507"/>
    <cellStyle name="Normal 4 3 5 2 2 7 2 2 2 2 2" xfId="31025"/>
    <cellStyle name="Normal 4 3 5 2 2 7 2 2 2 2 3" xfId="42625"/>
    <cellStyle name="Normal 4 3 5 2 2 7 2 2 2 3" xfId="19307"/>
    <cellStyle name="Normal 4 3 5 2 2 7 2 2 2 4" xfId="25225"/>
    <cellStyle name="Normal 4 3 5 2 2 7 2 2 2 5" xfId="36825"/>
    <cellStyle name="Normal 4 3 5 2 2 7 2 2 3" xfId="10622"/>
    <cellStyle name="Normal 4 3 5 2 2 7 2 2 3 2" xfId="28140"/>
    <cellStyle name="Normal 4 3 5 2 2 7 2 2 3 3" xfId="39740"/>
    <cellStyle name="Normal 4 3 5 2 2 7 2 2 4" xfId="16422"/>
    <cellStyle name="Normal 4 3 5 2 2 7 2 2 5" xfId="22340"/>
    <cellStyle name="Normal 4 3 5 2 2 7 2 2 6" xfId="33940"/>
    <cellStyle name="Normal 4 3 5 2 2 7 2 3" xfId="6384"/>
    <cellStyle name="Normal 4 3 5 2 2 7 2 3 2" xfId="12184"/>
    <cellStyle name="Normal 4 3 5 2 2 7 2 3 2 2" xfId="29702"/>
    <cellStyle name="Normal 4 3 5 2 2 7 2 3 2 3" xfId="41302"/>
    <cellStyle name="Normal 4 3 5 2 2 7 2 3 3" xfId="17984"/>
    <cellStyle name="Normal 4 3 5 2 2 7 2 3 4" xfId="23902"/>
    <cellStyle name="Normal 4 3 5 2 2 7 2 3 5" xfId="35502"/>
    <cellStyle name="Normal 4 3 5 2 2 7 2 4" xfId="9299"/>
    <cellStyle name="Normal 4 3 5 2 2 7 2 4 2" xfId="26817"/>
    <cellStyle name="Normal 4 3 5 2 2 7 2 4 3" xfId="38417"/>
    <cellStyle name="Normal 4 3 5 2 2 7 2 5" xfId="15099"/>
    <cellStyle name="Normal 4 3 5 2 2 7 2 6" xfId="21018"/>
    <cellStyle name="Normal 4 3 5 2 2 7 2 7" xfId="32617"/>
    <cellStyle name="Normal 4 3 5 2 2 7 3" xfId="4333"/>
    <cellStyle name="Normal 4 3 5 2 2 7 3 2" xfId="7218"/>
    <cellStyle name="Normal 4 3 5 2 2 7 3 2 2" xfId="13018"/>
    <cellStyle name="Normal 4 3 5 2 2 7 3 2 2 2" xfId="30536"/>
    <cellStyle name="Normal 4 3 5 2 2 7 3 2 2 3" xfId="42136"/>
    <cellStyle name="Normal 4 3 5 2 2 7 3 2 3" xfId="18818"/>
    <cellStyle name="Normal 4 3 5 2 2 7 3 2 4" xfId="24736"/>
    <cellStyle name="Normal 4 3 5 2 2 7 3 2 5" xfId="36336"/>
    <cellStyle name="Normal 4 3 5 2 2 7 3 3" xfId="10133"/>
    <cellStyle name="Normal 4 3 5 2 2 7 3 3 2" xfId="27651"/>
    <cellStyle name="Normal 4 3 5 2 2 7 3 3 3" xfId="39251"/>
    <cellStyle name="Normal 4 3 5 2 2 7 3 4" xfId="15933"/>
    <cellStyle name="Normal 4 3 5 2 2 7 3 5" xfId="21851"/>
    <cellStyle name="Normal 4 3 5 2 2 7 3 6" xfId="33451"/>
    <cellStyle name="Normal 4 3 5 2 2 7 4" xfId="5895"/>
    <cellStyle name="Normal 4 3 5 2 2 7 4 2" xfId="11695"/>
    <cellStyle name="Normal 4 3 5 2 2 7 4 2 2" xfId="29213"/>
    <cellStyle name="Normal 4 3 5 2 2 7 4 2 3" xfId="40813"/>
    <cellStyle name="Normal 4 3 5 2 2 7 4 3" xfId="17495"/>
    <cellStyle name="Normal 4 3 5 2 2 7 4 4" xfId="23413"/>
    <cellStyle name="Normal 4 3 5 2 2 7 4 5" xfId="35013"/>
    <cellStyle name="Normal 4 3 5 2 2 7 5" xfId="8810"/>
    <cellStyle name="Normal 4 3 5 2 2 7 5 2" xfId="26328"/>
    <cellStyle name="Normal 4 3 5 2 2 7 5 3" xfId="37928"/>
    <cellStyle name="Normal 4 3 5 2 2 7 6" xfId="14610"/>
    <cellStyle name="Normal 4 3 5 2 2 7 7" xfId="20529"/>
    <cellStyle name="Normal 4 3 5 2 2 7 8" xfId="32128"/>
    <cellStyle name="Normal 4 3 5 2 2 8" xfId="3089"/>
    <cellStyle name="Normal 4 3 5 2 2 8 2" xfId="3459"/>
    <cellStyle name="Normal 4 3 5 2 2 8 2 2" xfId="4823"/>
    <cellStyle name="Normal 4 3 5 2 2 8 2 2 2" xfId="7708"/>
    <cellStyle name="Normal 4 3 5 2 2 8 2 2 2 2" xfId="13508"/>
    <cellStyle name="Normal 4 3 5 2 2 8 2 2 2 2 2" xfId="31026"/>
    <cellStyle name="Normal 4 3 5 2 2 8 2 2 2 2 3" xfId="42626"/>
    <cellStyle name="Normal 4 3 5 2 2 8 2 2 2 3" xfId="19308"/>
    <cellStyle name="Normal 4 3 5 2 2 8 2 2 2 4" xfId="25226"/>
    <cellStyle name="Normal 4 3 5 2 2 8 2 2 2 5" xfId="36826"/>
    <cellStyle name="Normal 4 3 5 2 2 8 2 2 3" xfId="10623"/>
    <cellStyle name="Normal 4 3 5 2 2 8 2 2 3 2" xfId="28141"/>
    <cellStyle name="Normal 4 3 5 2 2 8 2 2 3 3" xfId="39741"/>
    <cellStyle name="Normal 4 3 5 2 2 8 2 2 4" xfId="16423"/>
    <cellStyle name="Normal 4 3 5 2 2 8 2 2 5" xfId="22341"/>
    <cellStyle name="Normal 4 3 5 2 2 8 2 2 6" xfId="33941"/>
    <cellStyle name="Normal 4 3 5 2 2 8 2 3" xfId="6385"/>
    <cellStyle name="Normal 4 3 5 2 2 8 2 3 2" xfId="12185"/>
    <cellStyle name="Normal 4 3 5 2 2 8 2 3 2 2" xfId="29703"/>
    <cellStyle name="Normal 4 3 5 2 2 8 2 3 2 3" xfId="41303"/>
    <cellStyle name="Normal 4 3 5 2 2 8 2 3 3" xfId="17985"/>
    <cellStyle name="Normal 4 3 5 2 2 8 2 3 4" xfId="23903"/>
    <cellStyle name="Normal 4 3 5 2 2 8 2 3 5" xfId="35503"/>
    <cellStyle name="Normal 4 3 5 2 2 8 2 4" xfId="9300"/>
    <cellStyle name="Normal 4 3 5 2 2 8 2 4 2" xfId="26818"/>
    <cellStyle name="Normal 4 3 5 2 2 8 2 4 3" xfId="38418"/>
    <cellStyle name="Normal 4 3 5 2 2 8 2 5" xfId="15100"/>
    <cellStyle name="Normal 4 3 5 2 2 8 2 6" xfId="21019"/>
    <cellStyle name="Normal 4 3 5 2 2 8 2 7" xfId="32618"/>
    <cellStyle name="Normal 4 3 5 2 2 8 3" xfId="4453"/>
    <cellStyle name="Normal 4 3 5 2 2 8 3 2" xfId="7338"/>
    <cellStyle name="Normal 4 3 5 2 2 8 3 2 2" xfId="13138"/>
    <cellStyle name="Normal 4 3 5 2 2 8 3 2 2 2" xfId="30656"/>
    <cellStyle name="Normal 4 3 5 2 2 8 3 2 2 3" xfId="42256"/>
    <cellStyle name="Normal 4 3 5 2 2 8 3 2 3" xfId="18938"/>
    <cellStyle name="Normal 4 3 5 2 2 8 3 2 4" xfId="24856"/>
    <cellStyle name="Normal 4 3 5 2 2 8 3 2 5" xfId="36456"/>
    <cellStyle name="Normal 4 3 5 2 2 8 3 3" xfId="10253"/>
    <cellStyle name="Normal 4 3 5 2 2 8 3 3 2" xfId="27771"/>
    <cellStyle name="Normal 4 3 5 2 2 8 3 3 3" xfId="39371"/>
    <cellStyle name="Normal 4 3 5 2 2 8 3 4" xfId="16053"/>
    <cellStyle name="Normal 4 3 5 2 2 8 3 5" xfId="21971"/>
    <cellStyle name="Normal 4 3 5 2 2 8 3 6" xfId="33571"/>
    <cellStyle name="Normal 4 3 5 2 2 8 4" xfId="6015"/>
    <cellStyle name="Normal 4 3 5 2 2 8 4 2" xfId="11815"/>
    <cellStyle name="Normal 4 3 5 2 2 8 4 2 2" xfId="29333"/>
    <cellStyle name="Normal 4 3 5 2 2 8 4 2 3" xfId="40933"/>
    <cellStyle name="Normal 4 3 5 2 2 8 4 3" xfId="17615"/>
    <cellStyle name="Normal 4 3 5 2 2 8 4 4" xfId="23533"/>
    <cellStyle name="Normal 4 3 5 2 2 8 4 5" xfId="35133"/>
    <cellStyle name="Normal 4 3 5 2 2 8 5" xfId="8930"/>
    <cellStyle name="Normal 4 3 5 2 2 8 5 2" xfId="26448"/>
    <cellStyle name="Normal 4 3 5 2 2 8 5 3" xfId="38048"/>
    <cellStyle name="Normal 4 3 5 2 2 8 6" xfId="14730"/>
    <cellStyle name="Normal 4 3 5 2 2 8 7" xfId="20649"/>
    <cellStyle name="Normal 4 3 5 2 2 8 8" xfId="32248"/>
    <cellStyle name="Normal 4 3 5 2 2 9" xfId="3149"/>
    <cellStyle name="Normal 4 3 5 2 2 9 2" xfId="3460"/>
    <cellStyle name="Normal 4 3 5 2 2 9 2 2" xfId="4824"/>
    <cellStyle name="Normal 4 3 5 2 2 9 2 2 2" xfId="7709"/>
    <cellStyle name="Normal 4 3 5 2 2 9 2 2 2 2" xfId="13509"/>
    <cellStyle name="Normal 4 3 5 2 2 9 2 2 2 2 2" xfId="31027"/>
    <cellStyle name="Normal 4 3 5 2 2 9 2 2 2 2 3" xfId="42627"/>
    <cellStyle name="Normal 4 3 5 2 2 9 2 2 2 3" xfId="19309"/>
    <cellStyle name="Normal 4 3 5 2 2 9 2 2 2 4" xfId="25227"/>
    <cellStyle name="Normal 4 3 5 2 2 9 2 2 2 5" xfId="36827"/>
    <cellStyle name="Normal 4 3 5 2 2 9 2 2 3" xfId="10624"/>
    <cellStyle name="Normal 4 3 5 2 2 9 2 2 3 2" xfId="28142"/>
    <cellStyle name="Normal 4 3 5 2 2 9 2 2 3 3" xfId="39742"/>
    <cellStyle name="Normal 4 3 5 2 2 9 2 2 4" xfId="16424"/>
    <cellStyle name="Normal 4 3 5 2 2 9 2 2 5" xfId="22342"/>
    <cellStyle name="Normal 4 3 5 2 2 9 2 2 6" xfId="33942"/>
    <cellStyle name="Normal 4 3 5 2 2 9 2 3" xfId="6386"/>
    <cellStyle name="Normal 4 3 5 2 2 9 2 3 2" xfId="12186"/>
    <cellStyle name="Normal 4 3 5 2 2 9 2 3 2 2" xfId="29704"/>
    <cellStyle name="Normal 4 3 5 2 2 9 2 3 2 3" xfId="41304"/>
    <cellStyle name="Normal 4 3 5 2 2 9 2 3 3" xfId="17986"/>
    <cellStyle name="Normal 4 3 5 2 2 9 2 3 4" xfId="23904"/>
    <cellStyle name="Normal 4 3 5 2 2 9 2 3 5" xfId="35504"/>
    <cellStyle name="Normal 4 3 5 2 2 9 2 4" xfId="9301"/>
    <cellStyle name="Normal 4 3 5 2 2 9 2 4 2" xfId="26819"/>
    <cellStyle name="Normal 4 3 5 2 2 9 2 4 3" xfId="38419"/>
    <cellStyle name="Normal 4 3 5 2 2 9 2 5" xfId="15101"/>
    <cellStyle name="Normal 4 3 5 2 2 9 2 6" xfId="21020"/>
    <cellStyle name="Normal 4 3 5 2 2 9 2 7" xfId="32619"/>
    <cellStyle name="Normal 4 3 5 2 2 9 3" xfId="4513"/>
    <cellStyle name="Normal 4 3 5 2 2 9 3 2" xfId="7398"/>
    <cellStyle name="Normal 4 3 5 2 2 9 3 2 2" xfId="13198"/>
    <cellStyle name="Normal 4 3 5 2 2 9 3 2 2 2" xfId="30716"/>
    <cellStyle name="Normal 4 3 5 2 2 9 3 2 2 3" xfId="42316"/>
    <cellStyle name="Normal 4 3 5 2 2 9 3 2 3" xfId="18998"/>
    <cellStyle name="Normal 4 3 5 2 2 9 3 2 4" xfId="24916"/>
    <cellStyle name="Normal 4 3 5 2 2 9 3 2 5" xfId="36516"/>
    <cellStyle name="Normal 4 3 5 2 2 9 3 3" xfId="10313"/>
    <cellStyle name="Normal 4 3 5 2 2 9 3 3 2" xfId="27831"/>
    <cellStyle name="Normal 4 3 5 2 2 9 3 3 3" xfId="39431"/>
    <cellStyle name="Normal 4 3 5 2 2 9 3 4" xfId="16113"/>
    <cellStyle name="Normal 4 3 5 2 2 9 3 5" xfId="22031"/>
    <cellStyle name="Normal 4 3 5 2 2 9 3 6" xfId="33631"/>
    <cellStyle name="Normal 4 3 5 2 2 9 4" xfId="6075"/>
    <cellStyle name="Normal 4 3 5 2 2 9 4 2" xfId="11875"/>
    <cellStyle name="Normal 4 3 5 2 2 9 4 2 2" xfId="29393"/>
    <cellStyle name="Normal 4 3 5 2 2 9 4 2 3" xfId="40993"/>
    <cellStyle name="Normal 4 3 5 2 2 9 4 3" xfId="17675"/>
    <cellStyle name="Normal 4 3 5 2 2 9 4 4" xfId="23593"/>
    <cellStyle name="Normal 4 3 5 2 2 9 4 5" xfId="35193"/>
    <cellStyle name="Normal 4 3 5 2 2 9 5" xfId="8990"/>
    <cellStyle name="Normal 4 3 5 2 2 9 5 2" xfId="26508"/>
    <cellStyle name="Normal 4 3 5 2 2 9 5 3" xfId="38108"/>
    <cellStyle name="Normal 4 3 5 2 2 9 6" xfId="14790"/>
    <cellStyle name="Normal 4 3 5 2 2 9 7" xfId="20709"/>
    <cellStyle name="Normal 4 3 5 2 2 9 8" xfId="32308"/>
    <cellStyle name="Normal 4 3 5 2 20" xfId="5407"/>
    <cellStyle name="Normal 4 3 5 2 20 2" xfId="8292"/>
    <cellStyle name="Normal 4 3 5 2 20 2 2" xfId="14092"/>
    <cellStyle name="Normal 4 3 5 2 20 2 2 2" xfId="31610"/>
    <cellStyle name="Normal 4 3 5 2 20 2 2 3" xfId="43210"/>
    <cellStyle name="Normal 4 3 5 2 20 2 3" xfId="19892"/>
    <cellStyle name="Normal 4 3 5 2 20 2 4" xfId="25810"/>
    <cellStyle name="Normal 4 3 5 2 20 2 5" xfId="37410"/>
    <cellStyle name="Normal 4 3 5 2 20 3" xfId="11207"/>
    <cellStyle name="Normal 4 3 5 2 20 3 2" xfId="28725"/>
    <cellStyle name="Normal 4 3 5 2 20 3 3" xfId="40325"/>
    <cellStyle name="Normal 4 3 5 2 20 4" xfId="17007"/>
    <cellStyle name="Normal 4 3 5 2 20 5" xfId="22925"/>
    <cellStyle name="Normal 4 3 5 2 20 6" xfId="34525"/>
    <cellStyle name="Normal 4 3 5 2 21" xfId="5474"/>
    <cellStyle name="Normal 4 3 5 2 21 2" xfId="11274"/>
    <cellStyle name="Normal 4 3 5 2 21 2 2" xfId="28792"/>
    <cellStyle name="Normal 4 3 5 2 21 2 3" xfId="40392"/>
    <cellStyle name="Normal 4 3 5 2 21 3" xfId="17074"/>
    <cellStyle name="Normal 4 3 5 2 21 4" xfId="22992"/>
    <cellStyle name="Normal 4 3 5 2 21 5" xfId="34592"/>
    <cellStyle name="Normal 4 3 5 2 22" xfId="8359"/>
    <cellStyle name="Normal 4 3 5 2 22 2" xfId="14159"/>
    <cellStyle name="Normal 4 3 5 2 22 2 2" xfId="31677"/>
    <cellStyle name="Normal 4 3 5 2 22 2 3" xfId="43277"/>
    <cellStyle name="Normal 4 3 5 2 22 3" xfId="19959"/>
    <cellStyle name="Normal 4 3 5 2 22 4" xfId="25877"/>
    <cellStyle name="Normal 4 3 5 2 22 5" xfId="37477"/>
    <cellStyle name="Normal 4 3 5 2 23" xfId="8389"/>
    <cellStyle name="Normal 4 3 5 2 23 2" xfId="25907"/>
    <cellStyle name="Normal 4 3 5 2 23 3" xfId="37507"/>
    <cellStyle name="Normal 4 3 5 2 24" xfId="14186"/>
    <cellStyle name="Normal 4 3 5 2 25" xfId="19982"/>
    <cellStyle name="Normal 4 3 5 2 26" xfId="20041"/>
    <cellStyle name="Normal 4 3 5 2 27" xfId="20108"/>
    <cellStyle name="Normal 4 3 5 2 28" xfId="31707"/>
    <cellStyle name="Normal 4 3 5 2 3" xfId="2572"/>
    <cellStyle name="Normal 4 3 5 2 3 2" xfId="3461"/>
    <cellStyle name="Normal 4 3 5 2 3 2 2" xfId="4825"/>
    <cellStyle name="Normal 4 3 5 2 3 2 2 2" xfId="7710"/>
    <cellStyle name="Normal 4 3 5 2 3 2 2 2 2" xfId="13510"/>
    <cellStyle name="Normal 4 3 5 2 3 2 2 2 2 2" xfId="31028"/>
    <cellStyle name="Normal 4 3 5 2 3 2 2 2 2 3" xfId="42628"/>
    <cellStyle name="Normal 4 3 5 2 3 2 2 2 3" xfId="19310"/>
    <cellStyle name="Normal 4 3 5 2 3 2 2 2 4" xfId="25228"/>
    <cellStyle name="Normal 4 3 5 2 3 2 2 2 5" xfId="36828"/>
    <cellStyle name="Normal 4 3 5 2 3 2 2 3" xfId="10625"/>
    <cellStyle name="Normal 4 3 5 2 3 2 2 3 2" xfId="28143"/>
    <cellStyle name="Normal 4 3 5 2 3 2 2 3 3" xfId="39743"/>
    <cellStyle name="Normal 4 3 5 2 3 2 2 4" xfId="16425"/>
    <cellStyle name="Normal 4 3 5 2 3 2 2 5" xfId="22343"/>
    <cellStyle name="Normal 4 3 5 2 3 2 2 6" xfId="33943"/>
    <cellStyle name="Normal 4 3 5 2 3 2 3" xfId="6387"/>
    <cellStyle name="Normal 4 3 5 2 3 2 3 2" xfId="12187"/>
    <cellStyle name="Normal 4 3 5 2 3 2 3 2 2" xfId="29705"/>
    <cellStyle name="Normal 4 3 5 2 3 2 3 2 3" xfId="41305"/>
    <cellStyle name="Normal 4 3 5 2 3 2 3 3" xfId="17987"/>
    <cellStyle name="Normal 4 3 5 2 3 2 3 4" xfId="23905"/>
    <cellStyle name="Normal 4 3 5 2 3 2 3 5" xfId="35505"/>
    <cellStyle name="Normal 4 3 5 2 3 2 4" xfId="9302"/>
    <cellStyle name="Normal 4 3 5 2 3 2 4 2" xfId="26820"/>
    <cellStyle name="Normal 4 3 5 2 3 2 4 3" xfId="38420"/>
    <cellStyle name="Normal 4 3 5 2 3 2 5" xfId="15102"/>
    <cellStyle name="Normal 4 3 5 2 3 2 6" xfId="21021"/>
    <cellStyle name="Normal 4 3 5 2 3 2 7" xfId="32620"/>
    <cellStyle name="Normal 4 3 5 2 3 3" xfId="3935"/>
    <cellStyle name="Normal 4 3 5 2 3 3 2" xfId="6820"/>
    <cellStyle name="Normal 4 3 5 2 3 3 2 2" xfId="12620"/>
    <cellStyle name="Normal 4 3 5 2 3 3 2 2 2" xfId="30138"/>
    <cellStyle name="Normal 4 3 5 2 3 3 2 2 3" xfId="41738"/>
    <cellStyle name="Normal 4 3 5 2 3 3 2 3" xfId="18420"/>
    <cellStyle name="Normal 4 3 5 2 3 3 2 4" xfId="24338"/>
    <cellStyle name="Normal 4 3 5 2 3 3 2 5" xfId="35938"/>
    <cellStyle name="Normal 4 3 5 2 3 3 3" xfId="9735"/>
    <cellStyle name="Normal 4 3 5 2 3 3 3 2" xfId="27253"/>
    <cellStyle name="Normal 4 3 5 2 3 3 3 3" xfId="38853"/>
    <cellStyle name="Normal 4 3 5 2 3 3 4" xfId="15535"/>
    <cellStyle name="Normal 4 3 5 2 3 3 5" xfId="21453"/>
    <cellStyle name="Normal 4 3 5 2 3 3 6" xfId="33053"/>
    <cellStyle name="Normal 4 3 5 2 3 4" xfId="5497"/>
    <cellStyle name="Normal 4 3 5 2 3 4 2" xfId="11297"/>
    <cellStyle name="Normal 4 3 5 2 3 4 2 2" xfId="28815"/>
    <cellStyle name="Normal 4 3 5 2 3 4 2 3" xfId="40415"/>
    <cellStyle name="Normal 4 3 5 2 3 4 3" xfId="17097"/>
    <cellStyle name="Normal 4 3 5 2 3 4 4" xfId="23015"/>
    <cellStyle name="Normal 4 3 5 2 3 4 5" xfId="34615"/>
    <cellStyle name="Normal 4 3 5 2 3 5" xfId="8412"/>
    <cellStyle name="Normal 4 3 5 2 3 5 2" xfId="25930"/>
    <cellStyle name="Normal 4 3 5 2 3 5 3" xfId="37530"/>
    <cellStyle name="Normal 4 3 5 2 3 6" xfId="14253"/>
    <cellStyle name="Normal 4 3 5 2 3 7" xfId="20161"/>
    <cellStyle name="Normal 4 3 5 2 3 8" xfId="31730"/>
    <cellStyle name="Normal 4 3 5 2 4" xfId="2632"/>
    <cellStyle name="Normal 4 3 5 2 4 2" xfId="3462"/>
    <cellStyle name="Normal 4 3 5 2 4 2 2" xfId="4826"/>
    <cellStyle name="Normal 4 3 5 2 4 2 2 2" xfId="7711"/>
    <cellStyle name="Normal 4 3 5 2 4 2 2 2 2" xfId="13511"/>
    <cellStyle name="Normal 4 3 5 2 4 2 2 2 2 2" xfId="31029"/>
    <cellStyle name="Normal 4 3 5 2 4 2 2 2 2 3" xfId="42629"/>
    <cellStyle name="Normal 4 3 5 2 4 2 2 2 3" xfId="19311"/>
    <cellStyle name="Normal 4 3 5 2 4 2 2 2 4" xfId="25229"/>
    <cellStyle name="Normal 4 3 5 2 4 2 2 2 5" xfId="36829"/>
    <cellStyle name="Normal 4 3 5 2 4 2 2 3" xfId="10626"/>
    <cellStyle name="Normal 4 3 5 2 4 2 2 3 2" xfId="28144"/>
    <cellStyle name="Normal 4 3 5 2 4 2 2 3 3" xfId="39744"/>
    <cellStyle name="Normal 4 3 5 2 4 2 2 4" xfId="16426"/>
    <cellStyle name="Normal 4 3 5 2 4 2 2 5" xfId="22344"/>
    <cellStyle name="Normal 4 3 5 2 4 2 2 6" xfId="33944"/>
    <cellStyle name="Normal 4 3 5 2 4 2 3" xfId="6388"/>
    <cellStyle name="Normal 4 3 5 2 4 2 3 2" xfId="12188"/>
    <cellStyle name="Normal 4 3 5 2 4 2 3 2 2" xfId="29706"/>
    <cellStyle name="Normal 4 3 5 2 4 2 3 2 3" xfId="41306"/>
    <cellStyle name="Normal 4 3 5 2 4 2 3 3" xfId="17988"/>
    <cellStyle name="Normal 4 3 5 2 4 2 3 4" xfId="23906"/>
    <cellStyle name="Normal 4 3 5 2 4 2 3 5" xfId="35506"/>
    <cellStyle name="Normal 4 3 5 2 4 2 4" xfId="9303"/>
    <cellStyle name="Normal 4 3 5 2 4 2 4 2" xfId="26821"/>
    <cellStyle name="Normal 4 3 5 2 4 2 4 3" xfId="38421"/>
    <cellStyle name="Normal 4 3 5 2 4 2 5" xfId="15103"/>
    <cellStyle name="Normal 4 3 5 2 4 2 6" xfId="21022"/>
    <cellStyle name="Normal 4 3 5 2 4 2 7" xfId="32621"/>
    <cellStyle name="Normal 4 3 5 2 4 3" xfId="3996"/>
    <cellStyle name="Normal 4 3 5 2 4 3 2" xfId="6881"/>
    <cellStyle name="Normal 4 3 5 2 4 3 2 2" xfId="12681"/>
    <cellStyle name="Normal 4 3 5 2 4 3 2 2 2" xfId="30199"/>
    <cellStyle name="Normal 4 3 5 2 4 3 2 2 3" xfId="41799"/>
    <cellStyle name="Normal 4 3 5 2 4 3 2 3" xfId="18481"/>
    <cellStyle name="Normal 4 3 5 2 4 3 2 4" xfId="24399"/>
    <cellStyle name="Normal 4 3 5 2 4 3 2 5" xfId="35999"/>
    <cellStyle name="Normal 4 3 5 2 4 3 3" xfId="9796"/>
    <cellStyle name="Normal 4 3 5 2 4 3 3 2" xfId="27314"/>
    <cellStyle name="Normal 4 3 5 2 4 3 3 3" xfId="38914"/>
    <cellStyle name="Normal 4 3 5 2 4 3 4" xfId="15596"/>
    <cellStyle name="Normal 4 3 5 2 4 3 5" xfId="21514"/>
    <cellStyle name="Normal 4 3 5 2 4 3 6" xfId="33114"/>
    <cellStyle name="Normal 4 3 5 2 4 4" xfId="5558"/>
    <cellStyle name="Normal 4 3 5 2 4 4 2" xfId="11358"/>
    <cellStyle name="Normal 4 3 5 2 4 4 2 2" xfId="28876"/>
    <cellStyle name="Normal 4 3 5 2 4 4 2 3" xfId="40476"/>
    <cellStyle name="Normal 4 3 5 2 4 4 3" xfId="17158"/>
    <cellStyle name="Normal 4 3 5 2 4 4 4" xfId="23076"/>
    <cellStyle name="Normal 4 3 5 2 4 4 5" xfId="34676"/>
    <cellStyle name="Normal 4 3 5 2 4 5" xfId="8473"/>
    <cellStyle name="Normal 4 3 5 2 4 5 2" xfId="25991"/>
    <cellStyle name="Normal 4 3 5 2 4 5 3" xfId="37591"/>
    <cellStyle name="Normal 4 3 5 2 4 6" xfId="14273"/>
    <cellStyle name="Normal 4 3 5 2 4 7" xfId="20192"/>
    <cellStyle name="Normal 4 3 5 2 4 8" xfId="31791"/>
    <cellStyle name="Normal 4 3 5 2 5" xfId="2692"/>
    <cellStyle name="Normal 4 3 5 2 5 2" xfId="3463"/>
    <cellStyle name="Normal 4 3 5 2 5 2 2" xfId="4827"/>
    <cellStyle name="Normal 4 3 5 2 5 2 2 2" xfId="7712"/>
    <cellStyle name="Normal 4 3 5 2 5 2 2 2 2" xfId="13512"/>
    <cellStyle name="Normal 4 3 5 2 5 2 2 2 2 2" xfId="31030"/>
    <cellStyle name="Normal 4 3 5 2 5 2 2 2 2 3" xfId="42630"/>
    <cellStyle name="Normal 4 3 5 2 5 2 2 2 3" xfId="19312"/>
    <cellStyle name="Normal 4 3 5 2 5 2 2 2 4" xfId="25230"/>
    <cellStyle name="Normal 4 3 5 2 5 2 2 2 5" xfId="36830"/>
    <cellStyle name="Normal 4 3 5 2 5 2 2 3" xfId="10627"/>
    <cellStyle name="Normal 4 3 5 2 5 2 2 3 2" xfId="28145"/>
    <cellStyle name="Normal 4 3 5 2 5 2 2 3 3" xfId="39745"/>
    <cellStyle name="Normal 4 3 5 2 5 2 2 4" xfId="16427"/>
    <cellStyle name="Normal 4 3 5 2 5 2 2 5" xfId="22345"/>
    <cellStyle name="Normal 4 3 5 2 5 2 2 6" xfId="33945"/>
    <cellStyle name="Normal 4 3 5 2 5 2 3" xfId="6389"/>
    <cellStyle name="Normal 4 3 5 2 5 2 3 2" xfId="12189"/>
    <cellStyle name="Normal 4 3 5 2 5 2 3 2 2" xfId="29707"/>
    <cellStyle name="Normal 4 3 5 2 5 2 3 2 3" xfId="41307"/>
    <cellStyle name="Normal 4 3 5 2 5 2 3 3" xfId="17989"/>
    <cellStyle name="Normal 4 3 5 2 5 2 3 4" xfId="23907"/>
    <cellStyle name="Normal 4 3 5 2 5 2 3 5" xfId="35507"/>
    <cellStyle name="Normal 4 3 5 2 5 2 4" xfId="9304"/>
    <cellStyle name="Normal 4 3 5 2 5 2 4 2" xfId="26822"/>
    <cellStyle name="Normal 4 3 5 2 5 2 4 3" xfId="38422"/>
    <cellStyle name="Normal 4 3 5 2 5 2 5" xfId="15104"/>
    <cellStyle name="Normal 4 3 5 2 5 2 6" xfId="21023"/>
    <cellStyle name="Normal 4 3 5 2 5 2 7" xfId="32622"/>
    <cellStyle name="Normal 4 3 5 2 5 3" xfId="4056"/>
    <cellStyle name="Normal 4 3 5 2 5 3 2" xfId="6941"/>
    <cellStyle name="Normal 4 3 5 2 5 3 2 2" xfId="12741"/>
    <cellStyle name="Normal 4 3 5 2 5 3 2 2 2" xfId="30259"/>
    <cellStyle name="Normal 4 3 5 2 5 3 2 2 3" xfId="41859"/>
    <cellStyle name="Normal 4 3 5 2 5 3 2 3" xfId="18541"/>
    <cellStyle name="Normal 4 3 5 2 5 3 2 4" xfId="24459"/>
    <cellStyle name="Normal 4 3 5 2 5 3 2 5" xfId="36059"/>
    <cellStyle name="Normal 4 3 5 2 5 3 3" xfId="9856"/>
    <cellStyle name="Normal 4 3 5 2 5 3 3 2" xfId="27374"/>
    <cellStyle name="Normal 4 3 5 2 5 3 3 3" xfId="38974"/>
    <cellStyle name="Normal 4 3 5 2 5 3 4" xfId="15656"/>
    <cellStyle name="Normal 4 3 5 2 5 3 5" xfId="21574"/>
    <cellStyle name="Normal 4 3 5 2 5 3 6" xfId="33174"/>
    <cellStyle name="Normal 4 3 5 2 5 4" xfId="5618"/>
    <cellStyle name="Normal 4 3 5 2 5 4 2" xfId="11418"/>
    <cellStyle name="Normal 4 3 5 2 5 4 2 2" xfId="28936"/>
    <cellStyle name="Normal 4 3 5 2 5 4 2 3" xfId="40536"/>
    <cellStyle name="Normal 4 3 5 2 5 4 3" xfId="17218"/>
    <cellStyle name="Normal 4 3 5 2 5 4 4" xfId="23136"/>
    <cellStyle name="Normal 4 3 5 2 5 4 5" xfId="34736"/>
    <cellStyle name="Normal 4 3 5 2 5 5" xfId="8533"/>
    <cellStyle name="Normal 4 3 5 2 5 5 2" xfId="26051"/>
    <cellStyle name="Normal 4 3 5 2 5 5 3" xfId="37651"/>
    <cellStyle name="Normal 4 3 5 2 5 6" xfId="14333"/>
    <cellStyle name="Normal 4 3 5 2 5 7" xfId="20252"/>
    <cellStyle name="Normal 4 3 5 2 5 8" xfId="31851"/>
    <cellStyle name="Normal 4 3 5 2 6" xfId="2752"/>
    <cellStyle name="Normal 4 3 5 2 6 2" xfId="3464"/>
    <cellStyle name="Normal 4 3 5 2 6 2 2" xfId="4828"/>
    <cellStyle name="Normal 4 3 5 2 6 2 2 2" xfId="7713"/>
    <cellStyle name="Normal 4 3 5 2 6 2 2 2 2" xfId="13513"/>
    <cellStyle name="Normal 4 3 5 2 6 2 2 2 2 2" xfId="31031"/>
    <cellStyle name="Normal 4 3 5 2 6 2 2 2 2 3" xfId="42631"/>
    <cellStyle name="Normal 4 3 5 2 6 2 2 2 3" xfId="19313"/>
    <cellStyle name="Normal 4 3 5 2 6 2 2 2 4" xfId="25231"/>
    <cellStyle name="Normal 4 3 5 2 6 2 2 2 5" xfId="36831"/>
    <cellStyle name="Normal 4 3 5 2 6 2 2 3" xfId="10628"/>
    <cellStyle name="Normal 4 3 5 2 6 2 2 3 2" xfId="28146"/>
    <cellStyle name="Normal 4 3 5 2 6 2 2 3 3" xfId="39746"/>
    <cellStyle name="Normal 4 3 5 2 6 2 2 4" xfId="16428"/>
    <cellStyle name="Normal 4 3 5 2 6 2 2 5" xfId="22346"/>
    <cellStyle name="Normal 4 3 5 2 6 2 2 6" xfId="33946"/>
    <cellStyle name="Normal 4 3 5 2 6 2 3" xfId="6390"/>
    <cellStyle name="Normal 4 3 5 2 6 2 3 2" xfId="12190"/>
    <cellStyle name="Normal 4 3 5 2 6 2 3 2 2" xfId="29708"/>
    <cellStyle name="Normal 4 3 5 2 6 2 3 2 3" xfId="41308"/>
    <cellStyle name="Normal 4 3 5 2 6 2 3 3" xfId="17990"/>
    <cellStyle name="Normal 4 3 5 2 6 2 3 4" xfId="23908"/>
    <cellStyle name="Normal 4 3 5 2 6 2 3 5" xfId="35508"/>
    <cellStyle name="Normal 4 3 5 2 6 2 4" xfId="9305"/>
    <cellStyle name="Normal 4 3 5 2 6 2 4 2" xfId="26823"/>
    <cellStyle name="Normal 4 3 5 2 6 2 4 3" xfId="38423"/>
    <cellStyle name="Normal 4 3 5 2 6 2 5" xfId="15105"/>
    <cellStyle name="Normal 4 3 5 2 6 2 6" xfId="21024"/>
    <cellStyle name="Normal 4 3 5 2 6 2 7" xfId="32623"/>
    <cellStyle name="Normal 4 3 5 2 6 3" xfId="4116"/>
    <cellStyle name="Normal 4 3 5 2 6 3 2" xfId="7001"/>
    <cellStyle name="Normal 4 3 5 2 6 3 2 2" xfId="12801"/>
    <cellStyle name="Normal 4 3 5 2 6 3 2 2 2" xfId="30319"/>
    <cellStyle name="Normal 4 3 5 2 6 3 2 2 3" xfId="41919"/>
    <cellStyle name="Normal 4 3 5 2 6 3 2 3" xfId="18601"/>
    <cellStyle name="Normal 4 3 5 2 6 3 2 4" xfId="24519"/>
    <cellStyle name="Normal 4 3 5 2 6 3 2 5" xfId="36119"/>
    <cellStyle name="Normal 4 3 5 2 6 3 3" xfId="9916"/>
    <cellStyle name="Normal 4 3 5 2 6 3 3 2" xfId="27434"/>
    <cellStyle name="Normal 4 3 5 2 6 3 3 3" xfId="39034"/>
    <cellStyle name="Normal 4 3 5 2 6 3 4" xfId="15716"/>
    <cellStyle name="Normal 4 3 5 2 6 3 5" xfId="21634"/>
    <cellStyle name="Normal 4 3 5 2 6 3 6" xfId="33234"/>
    <cellStyle name="Normal 4 3 5 2 6 4" xfId="5678"/>
    <cellStyle name="Normal 4 3 5 2 6 4 2" xfId="11478"/>
    <cellStyle name="Normal 4 3 5 2 6 4 2 2" xfId="28996"/>
    <cellStyle name="Normal 4 3 5 2 6 4 2 3" xfId="40596"/>
    <cellStyle name="Normal 4 3 5 2 6 4 3" xfId="17278"/>
    <cellStyle name="Normal 4 3 5 2 6 4 4" xfId="23196"/>
    <cellStyle name="Normal 4 3 5 2 6 4 5" xfId="34796"/>
    <cellStyle name="Normal 4 3 5 2 6 5" xfId="8593"/>
    <cellStyle name="Normal 4 3 5 2 6 5 2" xfId="26111"/>
    <cellStyle name="Normal 4 3 5 2 6 5 3" xfId="37711"/>
    <cellStyle name="Normal 4 3 5 2 6 6" xfId="14393"/>
    <cellStyle name="Normal 4 3 5 2 6 7" xfId="20312"/>
    <cellStyle name="Normal 4 3 5 2 6 8" xfId="31911"/>
    <cellStyle name="Normal 4 3 5 2 7" xfId="2812"/>
    <cellStyle name="Normal 4 3 5 2 7 2" xfId="3465"/>
    <cellStyle name="Normal 4 3 5 2 7 2 2" xfId="4829"/>
    <cellStyle name="Normal 4 3 5 2 7 2 2 2" xfId="7714"/>
    <cellStyle name="Normal 4 3 5 2 7 2 2 2 2" xfId="13514"/>
    <cellStyle name="Normal 4 3 5 2 7 2 2 2 2 2" xfId="31032"/>
    <cellStyle name="Normal 4 3 5 2 7 2 2 2 2 3" xfId="42632"/>
    <cellStyle name="Normal 4 3 5 2 7 2 2 2 3" xfId="19314"/>
    <cellStyle name="Normal 4 3 5 2 7 2 2 2 4" xfId="25232"/>
    <cellStyle name="Normal 4 3 5 2 7 2 2 2 5" xfId="36832"/>
    <cellStyle name="Normal 4 3 5 2 7 2 2 3" xfId="10629"/>
    <cellStyle name="Normal 4 3 5 2 7 2 2 3 2" xfId="28147"/>
    <cellStyle name="Normal 4 3 5 2 7 2 2 3 3" xfId="39747"/>
    <cellStyle name="Normal 4 3 5 2 7 2 2 4" xfId="16429"/>
    <cellStyle name="Normal 4 3 5 2 7 2 2 5" xfId="22347"/>
    <cellStyle name="Normal 4 3 5 2 7 2 2 6" xfId="33947"/>
    <cellStyle name="Normal 4 3 5 2 7 2 3" xfId="6391"/>
    <cellStyle name="Normal 4 3 5 2 7 2 3 2" xfId="12191"/>
    <cellStyle name="Normal 4 3 5 2 7 2 3 2 2" xfId="29709"/>
    <cellStyle name="Normal 4 3 5 2 7 2 3 2 3" xfId="41309"/>
    <cellStyle name="Normal 4 3 5 2 7 2 3 3" xfId="17991"/>
    <cellStyle name="Normal 4 3 5 2 7 2 3 4" xfId="23909"/>
    <cellStyle name="Normal 4 3 5 2 7 2 3 5" xfId="35509"/>
    <cellStyle name="Normal 4 3 5 2 7 2 4" xfId="9306"/>
    <cellStyle name="Normal 4 3 5 2 7 2 4 2" xfId="26824"/>
    <cellStyle name="Normal 4 3 5 2 7 2 4 3" xfId="38424"/>
    <cellStyle name="Normal 4 3 5 2 7 2 5" xfId="15106"/>
    <cellStyle name="Normal 4 3 5 2 7 2 6" xfId="21025"/>
    <cellStyle name="Normal 4 3 5 2 7 2 7" xfId="32624"/>
    <cellStyle name="Normal 4 3 5 2 7 3" xfId="4176"/>
    <cellStyle name="Normal 4 3 5 2 7 3 2" xfId="7061"/>
    <cellStyle name="Normal 4 3 5 2 7 3 2 2" xfId="12861"/>
    <cellStyle name="Normal 4 3 5 2 7 3 2 2 2" xfId="30379"/>
    <cellStyle name="Normal 4 3 5 2 7 3 2 2 3" xfId="41979"/>
    <cellStyle name="Normal 4 3 5 2 7 3 2 3" xfId="18661"/>
    <cellStyle name="Normal 4 3 5 2 7 3 2 4" xfId="24579"/>
    <cellStyle name="Normal 4 3 5 2 7 3 2 5" xfId="36179"/>
    <cellStyle name="Normal 4 3 5 2 7 3 3" xfId="9976"/>
    <cellStyle name="Normal 4 3 5 2 7 3 3 2" xfId="27494"/>
    <cellStyle name="Normal 4 3 5 2 7 3 3 3" xfId="39094"/>
    <cellStyle name="Normal 4 3 5 2 7 3 4" xfId="15776"/>
    <cellStyle name="Normal 4 3 5 2 7 3 5" xfId="21694"/>
    <cellStyle name="Normal 4 3 5 2 7 3 6" xfId="33294"/>
    <cellStyle name="Normal 4 3 5 2 7 4" xfId="5738"/>
    <cellStyle name="Normal 4 3 5 2 7 4 2" xfId="11538"/>
    <cellStyle name="Normal 4 3 5 2 7 4 2 2" xfId="29056"/>
    <cellStyle name="Normal 4 3 5 2 7 4 2 3" xfId="40656"/>
    <cellStyle name="Normal 4 3 5 2 7 4 3" xfId="17338"/>
    <cellStyle name="Normal 4 3 5 2 7 4 4" xfId="23256"/>
    <cellStyle name="Normal 4 3 5 2 7 4 5" xfId="34856"/>
    <cellStyle name="Normal 4 3 5 2 7 5" xfId="8653"/>
    <cellStyle name="Normal 4 3 5 2 7 5 2" xfId="26171"/>
    <cellStyle name="Normal 4 3 5 2 7 5 3" xfId="37771"/>
    <cellStyle name="Normal 4 3 5 2 7 6" xfId="14453"/>
    <cellStyle name="Normal 4 3 5 2 7 7" xfId="20372"/>
    <cellStyle name="Normal 4 3 5 2 7 8" xfId="31971"/>
    <cellStyle name="Normal 4 3 5 2 8" xfId="2872"/>
    <cellStyle name="Normal 4 3 5 2 8 2" xfId="3466"/>
    <cellStyle name="Normal 4 3 5 2 8 2 2" xfId="4830"/>
    <cellStyle name="Normal 4 3 5 2 8 2 2 2" xfId="7715"/>
    <cellStyle name="Normal 4 3 5 2 8 2 2 2 2" xfId="13515"/>
    <cellStyle name="Normal 4 3 5 2 8 2 2 2 2 2" xfId="31033"/>
    <cellStyle name="Normal 4 3 5 2 8 2 2 2 2 3" xfId="42633"/>
    <cellStyle name="Normal 4 3 5 2 8 2 2 2 3" xfId="19315"/>
    <cellStyle name="Normal 4 3 5 2 8 2 2 2 4" xfId="25233"/>
    <cellStyle name="Normal 4 3 5 2 8 2 2 2 5" xfId="36833"/>
    <cellStyle name="Normal 4 3 5 2 8 2 2 3" xfId="10630"/>
    <cellStyle name="Normal 4 3 5 2 8 2 2 3 2" xfId="28148"/>
    <cellStyle name="Normal 4 3 5 2 8 2 2 3 3" xfId="39748"/>
    <cellStyle name="Normal 4 3 5 2 8 2 2 4" xfId="16430"/>
    <cellStyle name="Normal 4 3 5 2 8 2 2 5" xfId="22348"/>
    <cellStyle name="Normal 4 3 5 2 8 2 2 6" xfId="33948"/>
    <cellStyle name="Normal 4 3 5 2 8 2 3" xfId="6392"/>
    <cellStyle name="Normal 4 3 5 2 8 2 3 2" xfId="12192"/>
    <cellStyle name="Normal 4 3 5 2 8 2 3 2 2" xfId="29710"/>
    <cellStyle name="Normal 4 3 5 2 8 2 3 2 3" xfId="41310"/>
    <cellStyle name="Normal 4 3 5 2 8 2 3 3" xfId="17992"/>
    <cellStyle name="Normal 4 3 5 2 8 2 3 4" xfId="23910"/>
    <cellStyle name="Normal 4 3 5 2 8 2 3 5" xfId="35510"/>
    <cellStyle name="Normal 4 3 5 2 8 2 4" xfId="9307"/>
    <cellStyle name="Normal 4 3 5 2 8 2 4 2" xfId="26825"/>
    <cellStyle name="Normal 4 3 5 2 8 2 4 3" xfId="38425"/>
    <cellStyle name="Normal 4 3 5 2 8 2 5" xfId="15107"/>
    <cellStyle name="Normal 4 3 5 2 8 2 6" xfId="21026"/>
    <cellStyle name="Normal 4 3 5 2 8 2 7" xfId="32625"/>
    <cellStyle name="Normal 4 3 5 2 8 3" xfId="4236"/>
    <cellStyle name="Normal 4 3 5 2 8 3 2" xfId="7121"/>
    <cellStyle name="Normal 4 3 5 2 8 3 2 2" xfId="12921"/>
    <cellStyle name="Normal 4 3 5 2 8 3 2 2 2" xfId="30439"/>
    <cellStyle name="Normal 4 3 5 2 8 3 2 2 3" xfId="42039"/>
    <cellStyle name="Normal 4 3 5 2 8 3 2 3" xfId="18721"/>
    <cellStyle name="Normal 4 3 5 2 8 3 2 4" xfId="24639"/>
    <cellStyle name="Normal 4 3 5 2 8 3 2 5" xfId="36239"/>
    <cellStyle name="Normal 4 3 5 2 8 3 3" xfId="10036"/>
    <cellStyle name="Normal 4 3 5 2 8 3 3 2" xfId="27554"/>
    <cellStyle name="Normal 4 3 5 2 8 3 3 3" xfId="39154"/>
    <cellStyle name="Normal 4 3 5 2 8 3 4" xfId="15836"/>
    <cellStyle name="Normal 4 3 5 2 8 3 5" xfId="21754"/>
    <cellStyle name="Normal 4 3 5 2 8 3 6" xfId="33354"/>
    <cellStyle name="Normal 4 3 5 2 8 4" xfId="5798"/>
    <cellStyle name="Normal 4 3 5 2 8 4 2" xfId="11598"/>
    <cellStyle name="Normal 4 3 5 2 8 4 2 2" xfId="29116"/>
    <cellStyle name="Normal 4 3 5 2 8 4 2 3" xfId="40716"/>
    <cellStyle name="Normal 4 3 5 2 8 4 3" xfId="17398"/>
    <cellStyle name="Normal 4 3 5 2 8 4 4" xfId="23316"/>
    <cellStyle name="Normal 4 3 5 2 8 4 5" xfId="34916"/>
    <cellStyle name="Normal 4 3 5 2 8 5" xfId="8713"/>
    <cellStyle name="Normal 4 3 5 2 8 5 2" xfId="26231"/>
    <cellStyle name="Normal 4 3 5 2 8 5 3" xfId="37831"/>
    <cellStyle name="Normal 4 3 5 2 8 6" xfId="14513"/>
    <cellStyle name="Normal 4 3 5 2 8 7" xfId="20432"/>
    <cellStyle name="Normal 4 3 5 2 8 8" xfId="32031"/>
    <cellStyle name="Normal 4 3 5 2 9" xfId="2932"/>
    <cellStyle name="Normal 4 3 5 2 9 2" xfId="3467"/>
    <cellStyle name="Normal 4 3 5 2 9 2 2" xfId="4831"/>
    <cellStyle name="Normal 4 3 5 2 9 2 2 2" xfId="7716"/>
    <cellStyle name="Normal 4 3 5 2 9 2 2 2 2" xfId="13516"/>
    <cellStyle name="Normal 4 3 5 2 9 2 2 2 2 2" xfId="31034"/>
    <cellStyle name="Normal 4 3 5 2 9 2 2 2 2 3" xfId="42634"/>
    <cellStyle name="Normal 4 3 5 2 9 2 2 2 3" xfId="19316"/>
    <cellStyle name="Normal 4 3 5 2 9 2 2 2 4" xfId="25234"/>
    <cellStyle name="Normal 4 3 5 2 9 2 2 2 5" xfId="36834"/>
    <cellStyle name="Normal 4 3 5 2 9 2 2 3" xfId="10631"/>
    <cellStyle name="Normal 4 3 5 2 9 2 2 3 2" xfId="28149"/>
    <cellStyle name="Normal 4 3 5 2 9 2 2 3 3" xfId="39749"/>
    <cellStyle name="Normal 4 3 5 2 9 2 2 4" xfId="16431"/>
    <cellStyle name="Normal 4 3 5 2 9 2 2 5" xfId="22349"/>
    <cellStyle name="Normal 4 3 5 2 9 2 2 6" xfId="33949"/>
    <cellStyle name="Normal 4 3 5 2 9 2 3" xfId="6393"/>
    <cellStyle name="Normal 4 3 5 2 9 2 3 2" xfId="12193"/>
    <cellStyle name="Normal 4 3 5 2 9 2 3 2 2" xfId="29711"/>
    <cellStyle name="Normal 4 3 5 2 9 2 3 2 3" xfId="41311"/>
    <cellStyle name="Normal 4 3 5 2 9 2 3 3" xfId="17993"/>
    <cellStyle name="Normal 4 3 5 2 9 2 3 4" xfId="23911"/>
    <cellStyle name="Normal 4 3 5 2 9 2 3 5" xfId="35511"/>
    <cellStyle name="Normal 4 3 5 2 9 2 4" xfId="9308"/>
    <cellStyle name="Normal 4 3 5 2 9 2 4 2" xfId="26826"/>
    <cellStyle name="Normal 4 3 5 2 9 2 4 3" xfId="38426"/>
    <cellStyle name="Normal 4 3 5 2 9 2 5" xfId="15108"/>
    <cellStyle name="Normal 4 3 5 2 9 2 6" xfId="21027"/>
    <cellStyle name="Normal 4 3 5 2 9 2 7" xfId="32626"/>
    <cellStyle name="Normal 4 3 5 2 9 3" xfId="4296"/>
    <cellStyle name="Normal 4 3 5 2 9 3 2" xfId="7181"/>
    <cellStyle name="Normal 4 3 5 2 9 3 2 2" xfId="12981"/>
    <cellStyle name="Normal 4 3 5 2 9 3 2 2 2" xfId="30499"/>
    <cellStyle name="Normal 4 3 5 2 9 3 2 2 3" xfId="42099"/>
    <cellStyle name="Normal 4 3 5 2 9 3 2 3" xfId="18781"/>
    <cellStyle name="Normal 4 3 5 2 9 3 2 4" xfId="24699"/>
    <cellStyle name="Normal 4 3 5 2 9 3 2 5" xfId="36299"/>
    <cellStyle name="Normal 4 3 5 2 9 3 3" xfId="10096"/>
    <cellStyle name="Normal 4 3 5 2 9 3 3 2" xfId="27614"/>
    <cellStyle name="Normal 4 3 5 2 9 3 3 3" xfId="39214"/>
    <cellStyle name="Normal 4 3 5 2 9 3 4" xfId="15896"/>
    <cellStyle name="Normal 4 3 5 2 9 3 5" xfId="21814"/>
    <cellStyle name="Normal 4 3 5 2 9 3 6" xfId="33414"/>
    <cellStyle name="Normal 4 3 5 2 9 4" xfId="5858"/>
    <cellStyle name="Normal 4 3 5 2 9 4 2" xfId="11658"/>
    <cellStyle name="Normal 4 3 5 2 9 4 2 2" xfId="29176"/>
    <cellStyle name="Normal 4 3 5 2 9 4 2 3" xfId="40776"/>
    <cellStyle name="Normal 4 3 5 2 9 4 3" xfId="17458"/>
    <cellStyle name="Normal 4 3 5 2 9 4 4" xfId="23376"/>
    <cellStyle name="Normal 4 3 5 2 9 4 5" xfId="34976"/>
    <cellStyle name="Normal 4 3 5 2 9 5" xfId="8773"/>
    <cellStyle name="Normal 4 3 5 2 9 5 2" xfId="26291"/>
    <cellStyle name="Normal 4 3 5 2 9 5 3" xfId="37891"/>
    <cellStyle name="Normal 4 3 5 2 9 6" xfId="14573"/>
    <cellStyle name="Normal 4 3 5 2 9 7" xfId="20492"/>
    <cellStyle name="Normal 4 3 5 2 9 8" xfId="32091"/>
    <cellStyle name="Normal 4 3 5 20" xfId="5346"/>
    <cellStyle name="Normal 4 3 5 20 2" xfId="8231"/>
    <cellStyle name="Normal 4 3 5 20 2 2" xfId="14031"/>
    <cellStyle name="Normal 4 3 5 20 2 2 2" xfId="31549"/>
    <cellStyle name="Normal 4 3 5 20 2 2 3" xfId="43149"/>
    <cellStyle name="Normal 4 3 5 20 2 3" xfId="19831"/>
    <cellStyle name="Normal 4 3 5 20 2 4" xfId="25749"/>
    <cellStyle name="Normal 4 3 5 20 2 5" xfId="37349"/>
    <cellStyle name="Normal 4 3 5 20 3" xfId="11146"/>
    <cellStyle name="Normal 4 3 5 20 3 2" xfId="28664"/>
    <cellStyle name="Normal 4 3 5 20 3 3" xfId="40264"/>
    <cellStyle name="Normal 4 3 5 20 4" xfId="16946"/>
    <cellStyle name="Normal 4 3 5 20 5" xfId="22864"/>
    <cellStyle name="Normal 4 3 5 20 6" xfId="34464"/>
    <cellStyle name="Normal 4 3 5 21" xfId="5406"/>
    <cellStyle name="Normal 4 3 5 21 2" xfId="8291"/>
    <cellStyle name="Normal 4 3 5 21 2 2" xfId="14091"/>
    <cellStyle name="Normal 4 3 5 21 2 2 2" xfId="31609"/>
    <cellStyle name="Normal 4 3 5 21 2 2 3" xfId="43209"/>
    <cellStyle name="Normal 4 3 5 21 2 3" xfId="19891"/>
    <cellStyle name="Normal 4 3 5 21 2 4" xfId="25809"/>
    <cellStyle name="Normal 4 3 5 21 2 5" xfId="37409"/>
    <cellStyle name="Normal 4 3 5 21 3" xfId="11206"/>
    <cellStyle name="Normal 4 3 5 21 3 2" xfId="28724"/>
    <cellStyle name="Normal 4 3 5 21 3 3" xfId="40324"/>
    <cellStyle name="Normal 4 3 5 21 4" xfId="17006"/>
    <cellStyle name="Normal 4 3 5 21 5" xfId="22924"/>
    <cellStyle name="Normal 4 3 5 21 6" xfId="34524"/>
    <cellStyle name="Normal 4 3 5 22" xfId="5462"/>
    <cellStyle name="Normal 4 3 5 22 2" xfId="11262"/>
    <cellStyle name="Normal 4 3 5 22 2 2" xfId="28780"/>
    <cellStyle name="Normal 4 3 5 22 2 3" xfId="40380"/>
    <cellStyle name="Normal 4 3 5 22 3" xfId="17062"/>
    <cellStyle name="Normal 4 3 5 22 4" xfId="22980"/>
    <cellStyle name="Normal 4 3 5 22 5" xfId="34580"/>
    <cellStyle name="Normal 4 3 5 23" xfId="8347"/>
    <cellStyle name="Normal 4 3 5 23 2" xfId="14147"/>
    <cellStyle name="Normal 4 3 5 23 2 2" xfId="31665"/>
    <cellStyle name="Normal 4 3 5 23 2 3" xfId="43265"/>
    <cellStyle name="Normal 4 3 5 23 3" xfId="19947"/>
    <cellStyle name="Normal 4 3 5 23 4" xfId="25865"/>
    <cellStyle name="Normal 4 3 5 23 5" xfId="37465"/>
    <cellStyle name="Normal 4 3 5 24" xfId="8377"/>
    <cellStyle name="Normal 4 3 5 24 2" xfId="25895"/>
    <cellStyle name="Normal 4 3 5 24 3" xfId="37495"/>
    <cellStyle name="Normal 4 3 5 25" xfId="14185"/>
    <cellStyle name="Normal 4 3 5 26" xfId="19981"/>
    <cellStyle name="Normal 4 3 5 27" xfId="20040"/>
    <cellStyle name="Normal 4 3 5 28" xfId="20107"/>
    <cellStyle name="Normal 4 3 5 29" xfId="31695"/>
    <cellStyle name="Normal 4 3 5 3" xfId="2597"/>
    <cellStyle name="Normal 4 3 5 3 10" xfId="3468"/>
    <cellStyle name="Normal 4 3 5 3 10 2" xfId="4832"/>
    <cellStyle name="Normal 4 3 5 3 10 2 2" xfId="7717"/>
    <cellStyle name="Normal 4 3 5 3 10 2 2 2" xfId="13517"/>
    <cellStyle name="Normal 4 3 5 3 10 2 2 2 2" xfId="31035"/>
    <cellStyle name="Normal 4 3 5 3 10 2 2 2 3" xfId="42635"/>
    <cellStyle name="Normal 4 3 5 3 10 2 2 3" xfId="19317"/>
    <cellStyle name="Normal 4 3 5 3 10 2 2 4" xfId="25235"/>
    <cellStyle name="Normal 4 3 5 3 10 2 2 5" xfId="36835"/>
    <cellStyle name="Normal 4 3 5 3 10 2 3" xfId="10632"/>
    <cellStyle name="Normal 4 3 5 3 10 2 3 2" xfId="28150"/>
    <cellStyle name="Normal 4 3 5 3 10 2 3 3" xfId="39750"/>
    <cellStyle name="Normal 4 3 5 3 10 2 4" xfId="16432"/>
    <cellStyle name="Normal 4 3 5 3 10 2 5" xfId="22350"/>
    <cellStyle name="Normal 4 3 5 3 10 2 6" xfId="33950"/>
    <cellStyle name="Normal 4 3 5 3 10 3" xfId="6394"/>
    <cellStyle name="Normal 4 3 5 3 10 3 2" xfId="12194"/>
    <cellStyle name="Normal 4 3 5 3 10 3 2 2" xfId="29712"/>
    <cellStyle name="Normal 4 3 5 3 10 3 2 3" xfId="41312"/>
    <cellStyle name="Normal 4 3 5 3 10 3 3" xfId="17994"/>
    <cellStyle name="Normal 4 3 5 3 10 3 4" xfId="23912"/>
    <cellStyle name="Normal 4 3 5 3 10 3 5" xfId="35512"/>
    <cellStyle name="Normal 4 3 5 3 10 4" xfId="9309"/>
    <cellStyle name="Normal 4 3 5 3 10 4 2" xfId="26827"/>
    <cellStyle name="Normal 4 3 5 3 10 4 3" xfId="38427"/>
    <cellStyle name="Normal 4 3 5 3 10 5" xfId="15109"/>
    <cellStyle name="Normal 4 3 5 3 10 6" xfId="21028"/>
    <cellStyle name="Normal 4 3 5 3 10 7" xfId="32627"/>
    <cellStyle name="Normal 4 3 5 3 11" xfId="3828"/>
    <cellStyle name="Normal 4 3 5 3 11 2" xfId="5192"/>
    <cellStyle name="Normal 4 3 5 3 11 2 2" xfId="8077"/>
    <cellStyle name="Normal 4 3 5 3 11 2 2 2" xfId="13877"/>
    <cellStyle name="Normal 4 3 5 3 11 2 2 2 2" xfId="31395"/>
    <cellStyle name="Normal 4 3 5 3 11 2 2 2 3" xfId="42995"/>
    <cellStyle name="Normal 4 3 5 3 11 2 2 3" xfId="19677"/>
    <cellStyle name="Normal 4 3 5 3 11 2 2 4" xfId="25595"/>
    <cellStyle name="Normal 4 3 5 3 11 2 2 5" xfId="37195"/>
    <cellStyle name="Normal 4 3 5 3 11 2 3" xfId="10992"/>
    <cellStyle name="Normal 4 3 5 3 11 2 3 2" xfId="28510"/>
    <cellStyle name="Normal 4 3 5 3 11 2 3 3" xfId="40110"/>
    <cellStyle name="Normal 4 3 5 3 11 2 4" xfId="16792"/>
    <cellStyle name="Normal 4 3 5 3 11 2 5" xfId="22710"/>
    <cellStyle name="Normal 4 3 5 3 11 2 6" xfId="34310"/>
    <cellStyle name="Normal 4 3 5 3 11 3" xfId="6754"/>
    <cellStyle name="Normal 4 3 5 3 11 3 2" xfId="12554"/>
    <cellStyle name="Normal 4 3 5 3 11 3 2 2" xfId="30072"/>
    <cellStyle name="Normal 4 3 5 3 11 3 2 3" xfId="41672"/>
    <cellStyle name="Normal 4 3 5 3 11 3 3" xfId="18354"/>
    <cellStyle name="Normal 4 3 5 3 11 3 4" xfId="24272"/>
    <cellStyle name="Normal 4 3 5 3 11 3 5" xfId="35872"/>
    <cellStyle name="Normal 4 3 5 3 11 4" xfId="9669"/>
    <cellStyle name="Normal 4 3 5 3 11 4 2" xfId="27187"/>
    <cellStyle name="Normal 4 3 5 3 11 4 3" xfId="38787"/>
    <cellStyle name="Normal 4 3 5 3 11 5" xfId="15469"/>
    <cellStyle name="Normal 4 3 5 3 11 6" xfId="21388"/>
    <cellStyle name="Normal 4 3 5 3 11 7" xfId="32987"/>
    <cellStyle name="Normal 4 3 5 3 12" xfId="5252"/>
    <cellStyle name="Normal 4 3 5 3 12 2" xfId="8137"/>
    <cellStyle name="Normal 4 3 5 3 12 2 2" xfId="13937"/>
    <cellStyle name="Normal 4 3 5 3 12 2 2 2" xfId="31455"/>
    <cellStyle name="Normal 4 3 5 3 12 2 2 3" xfId="43055"/>
    <cellStyle name="Normal 4 3 5 3 12 2 3" xfId="19737"/>
    <cellStyle name="Normal 4 3 5 3 12 2 4" xfId="25655"/>
    <cellStyle name="Normal 4 3 5 3 12 2 5" xfId="37255"/>
    <cellStyle name="Normal 4 3 5 3 12 3" xfId="11052"/>
    <cellStyle name="Normal 4 3 5 3 12 3 2" xfId="28570"/>
    <cellStyle name="Normal 4 3 5 3 12 3 3" xfId="40170"/>
    <cellStyle name="Normal 4 3 5 3 12 4" xfId="16852"/>
    <cellStyle name="Normal 4 3 5 3 12 5" xfId="22770"/>
    <cellStyle name="Normal 4 3 5 3 12 6" xfId="34370"/>
    <cellStyle name="Normal 4 3 5 3 13" xfId="3960"/>
    <cellStyle name="Normal 4 3 5 3 13 2" xfId="6845"/>
    <cellStyle name="Normal 4 3 5 3 13 2 2" xfId="12645"/>
    <cellStyle name="Normal 4 3 5 3 13 2 2 2" xfId="30163"/>
    <cellStyle name="Normal 4 3 5 3 13 2 2 3" xfId="41763"/>
    <cellStyle name="Normal 4 3 5 3 13 2 3" xfId="18445"/>
    <cellStyle name="Normal 4 3 5 3 13 2 4" xfId="24363"/>
    <cellStyle name="Normal 4 3 5 3 13 2 5" xfId="35963"/>
    <cellStyle name="Normal 4 3 5 3 13 3" xfId="9760"/>
    <cellStyle name="Normal 4 3 5 3 13 3 2" xfId="27278"/>
    <cellStyle name="Normal 4 3 5 3 13 3 3" xfId="38878"/>
    <cellStyle name="Normal 4 3 5 3 13 4" xfId="15560"/>
    <cellStyle name="Normal 4 3 5 3 13 5" xfId="21478"/>
    <cellStyle name="Normal 4 3 5 3 13 6" xfId="33078"/>
    <cellStyle name="Normal 4 3 5 3 14" xfId="5312"/>
    <cellStyle name="Normal 4 3 5 3 14 2" xfId="8197"/>
    <cellStyle name="Normal 4 3 5 3 14 2 2" xfId="13997"/>
    <cellStyle name="Normal 4 3 5 3 14 2 2 2" xfId="31515"/>
    <cellStyle name="Normal 4 3 5 3 14 2 2 3" xfId="43115"/>
    <cellStyle name="Normal 4 3 5 3 14 2 3" xfId="19797"/>
    <cellStyle name="Normal 4 3 5 3 14 2 4" xfId="25715"/>
    <cellStyle name="Normal 4 3 5 3 14 2 5" xfId="37315"/>
    <cellStyle name="Normal 4 3 5 3 14 3" xfId="11112"/>
    <cellStyle name="Normal 4 3 5 3 14 3 2" xfId="28630"/>
    <cellStyle name="Normal 4 3 5 3 14 3 3" xfId="40230"/>
    <cellStyle name="Normal 4 3 5 3 14 4" xfId="16912"/>
    <cellStyle name="Normal 4 3 5 3 14 5" xfId="22830"/>
    <cellStyle name="Normal 4 3 5 3 14 6" xfId="34430"/>
    <cellStyle name="Normal 4 3 5 3 15" xfId="5372"/>
    <cellStyle name="Normal 4 3 5 3 15 2" xfId="8257"/>
    <cellStyle name="Normal 4 3 5 3 15 2 2" xfId="14057"/>
    <cellStyle name="Normal 4 3 5 3 15 2 2 2" xfId="31575"/>
    <cellStyle name="Normal 4 3 5 3 15 2 2 3" xfId="43175"/>
    <cellStyle name="Normal 4 3 5 3 15 2 3" xfId="19857"/>
    <cellStyle name="Normal 4 3 5 3 15 2 4" xfId="25775"/>
    <cellStyle name="Normal 4 3 5 3 15 2 5" xfId="37375"/>
    <cellStyle name="Normal 4 3 5 3 15 3" xfId="11172"/>
    <cellStyle name="Normal 4 3 5 3 15 3 2" xfId="28690"/>
    <cellStyle name="Normal 4 3 5 3 15 3 3" xfId="40290"/>
    <cellStyle name="Normal 4 3 5 3 15 4" xfId="16972"/>
    <cellStyle name="Normal 4 3 5 3 15 5" xfId="22890"/>
    <cellStyle name="Normal 4 3 5 3 15 6" xfId="34490"/>
    <cellStyle name="Normal 4 3 5 3 16" xfId="5432"/>
    <cellStyle name="Normal 4 3 5 3 16 2" xfId="8317"/>
    <cellStyle name="Normal 4 3 5 3 16 2 2" xfId="14117"/>
    <cellStyle name="Normal 4 3 5 3 16 2 2 2" xfId="31635"/>
    <cellStyle name="Normal 4 3 5 3 16 2 2 3" xfId="43235"/>
    <cellStyle name="Normal 4 3 5 3 16 2 3" xfId="19917"/>
    <cellStyle name="Normal 4 3 5 3 16 2 4" xfId="25835"/>
    <cellStyle name="Normal 4 3 5 3 16 2 5" xfId="37435"/>
    <cellStyle name="Normal 4 3 5 3 16 3" xfId="11232"/>
    <cellStyle name="Normal 4 3 5 3 16 3 2" xfId="28750"/>
    <cellStyle name="Normal 4 3 5 3 16 3 3" xfId="40350"/>
    <cellStyle name="Normal 4 3 5 3 16 4" xfId="17032"/>
    <cellStyle name="Normal 4 3 5 3 16 5" xfId="22950"/>
    <cellStyle name="Normal 4 3 5 3 16 6" xfId="34550"/>
    <cellStyle name="Normal 4 3 5 3 17" xfId="5522"/>
    <cellStyle name="Normal 4 3 5 3 17 2" xfId="11322"/>
    <cellStyle name="Normal 4 3 5 3 17 2 2" xfId="28840"/>
    <cellStyle name="Normal 4 3 5 3 17 2 3" xfId="40440"/>
    <cellStyle name="Normal 4 3 5 3 17 3" xfId="17122"/>
    <cellStyle name="Normal 4 3 5 3 17 4" xfId="23040"/>
    <cellStyle name="Normal 4 3 5 3 17 5" xfId="34640"/>
    <cellStyle name="Normal 4 3 5 3 18" xfId="8437"/>
    <cellStyle name="Normal 4 3 5 3 18 2" xfId="25955"/>
    <cellStyle name="Normal 4 3 5 3 18 3" xfId="37555"/>
    <cellStyle name="Normal 4 3 5 3 19" xfId="14211"/>
    <cellStyle name="Normal 4 3 5 3 2" xfId="2657"/>
    <cellStyle name="Normal 4 3 5 3 2 2" xfId="3469"/>
    <cellStyle name="Normal 4 3 5 3 2 2 2" xfId="4833"/>
    <cellStyle name="Normal 4 3 5 3 2 2 2 2" xfId="7718"/>
    <cellStyle name="Normal 4 3 5 3 2 2 2 2 2" xfId="13518"/>
    <cellStyle name="Normal 4 3 5 3 2 2 2 2 2 2" xfId="31036"/>
    <cellStyle name="Normal 4 3 5 3 2 2 2 2 2 3" xfId="42636"/>
    <cellStyle name="Normal 4 3 5 3 2 2 2 2 3" xfId="19318"/>
    <cellStyle name="Normal 4 3 5 3 2 2 2 2 4" xfId="25236"/>
    <cellStyle name="Normal 4 3 5 3 2 2 2 2 5" xfId="36836"/>
    <cellStyle name="Normal 4 3 5 3 2 2 2 3" xfId="10633"/>
    <cellStyle name="Normal 4 3 5 3 2 2 2 3 2" xfId="28151"/>
    <cellStyle name="Normal 4 3 5 3 2 2 2 3 3" xfId="39751"/>
    <cellStyle name="Normal 4 3 5 3 2 2 2 4" xfId="16433"/>
    <cellStyle name="Normal 4 3 5 3 2 2 2 5" xfId="22351"/>
    <cellStyle name="Normal 4 3 5 3 2 2 2 6" xfId="33951"/>
    <cellStyle name="Normal 4 3 5 3 2 2 3" xfId="6395"/>
    <cellStyle name="Normal 4 3 5 3 2 2 3 2" xfId="12195"/>
    <cellStyle name="Normal 4 3 5 3 2 2 3 2 2" xfId="29713"/>
    <cellStyle name="Normal 4 3 5 3 2 2 3 2 3" xfId="41313"/>
    <cellStyle name="Normal 4 3 5 3 2 2 3 3" xfId="17995"/>
    <cellStyle name="Normal 4 3 5 3 2 2 3 4" xfId="23913"/>
    <cellStyle name="Normal 4 3 5 3 2 2 3 5" xfId="35513"/>
    <cellStyle name="Normal 4 3 5 3 2 2 4" xfId="9310"/>
    <cellStyle name="Normal 4 3 5 3 2 2 4 2" xfId="26828"/>
    <cellStyle name="Normal 4 3 5 3 2 2 4 3" xfId="38428"/>
    <cellStyle name="Normal 4 3 5 3 2 2 5" xfId="15110"/>
    <cellStyle name="Normal 4 3 5 3 2 2 6" xfId="21029"/>
    <cellStyle name="Normal 4 3 5 3 2 2 7" xfId="32628"/>
    <cellStyle name="Normal 4 3 5 3 2 3" xfId="4021"/>
    <cellStyle name="Normal 4 3 5 3 2 3 2" xfId="6906"/>
    <cellStyle name="Normal 4 3 5 3 2 3 2 2" xfId="12706"/>
    <cellStyle name="Normal 4 3 5 3 2 3 2 2 2" xfId="30224"/>
    <cellStyle name="Normal 4 3 5 3 2 3 2 2 3" xfId="41824"/>
    <cellStyle name="Normal 4 3 5 3 2 3 2 3" xfId="18506"/>
    <cellStyle name="Normal 4 3 5 3 2 3 2 4" xfId="24424"/>
    <cellStyle name="Normal 4 3 5 3 2 3 2 5" xfId="36024"/>
    <cellStyle name="Normal 4 3 5 3 2 3 3" xfId="9821"/>
    <cellStyle name="Normal 4 3 5 3 2 3 3 2" xfId="27339"/>
    <cellStyle name="Normal 4 3 5 3 2 3 3 3" xfId="38939"/>
    <cellStyle name="Normal 4 3 5 3 2 3 4" xfId="15621"/>
    <cellStyle name="Normal 4 3 5 3 2 3 5" xfId="21539"/>
    <cellStyle name="Normal 4 3 5 3 2 3 6" xfId="33139"/>
    <cellStyle name="Normal 4 3 5 3 2 4" xfId="5583"/>
    <cellStyle name="Normal 4 3 5 3 2 4 2" xfId="11383"/>
    <cellStyle name="Normal 4 3 5 3 2 4 2 2" xfId="28901"/>
    <cellStyle name="Normal 4 3 5 3 2 4 2 3" xfId="40501"/>
    <cellStyle name="Normal 4 3 5 3 2 4 3" xfId="17183"/>
    <cellStyle name="Normal 4 3 5 3 2 4 4" xfId="23101"/>
    <cellStyle name="Normal 4 3 5 3 2 4 5" xfId="34701"/>
    <cellStyle name="Normal 4 3 5 3 2 5" xfId="8498"/>
    <cellStyle name="Normal 4 3 5 3 2 5 2" xfId="26016"/>
    <cellStyle name="Normal 4 3 5 3 2 5 3" xfId="37616"/>
    <cellStyle name="Normal 4 3 5 3 2 6" xfId="14298"/>
    <cellStyle name="Normal 4 3 5 3 2 7" xfId="20217"/>
    <cellStyle name="Normal 4 3 5 3 2 8" xfId="31816"/>
    <cellStyle name="Normal 4 3 5 3 20" xfId="20007"/>
    <cellStyle name="Normal 4 3 5 3 21" xfId="20066"/>
    <cellStyle name="Normal 4 3 5 3 22" xfId="20133"/>
    <cellStyle name="Normal 4 3 5 3 23" xfId="31755"/>
    <cellStyle name="Normal 4 3 5 3 3" xfId="2717"/>
    <cellStyle name="Normal 4 3 5 3 3 2" xfId="3470"/>
    <cellStyle name="Normal 4 3 5 3 3 2 2" xfId="4834"/>
    <cellStyle name="Normal 4 3 5 3 3 2 2 2" xfId="7719"/>
    <cellStyle name="Normal 4 3 5 3 3 2 2 2 2" xfId="13519"/>
    <cellStyle name="Normal 4 3 5 3 3 2 2 2 2 2" xfId="31037"/>
    <cellStyle name="Normal 4 3 5 3 3 2 2 2 2 3" xfId="42637"/>
    <cellStyle name="Normal 4 3 5 3 3 2 2 2 3" xfId="19319"/>
    <cellStyle name="Normal 4 3 5 3 3 2 2 2 4" xfId="25237"/>
    <cellStyle name="Normal 4 3 5 3 3 2 2 2 5" xfId="36837"/>
    <cellStyle name="Normal 4 3 5 3 3 2 2 3" xfId="10634"/>
    <cellStyle name="Normal 4 3 5 3 3 2 2 3 2" xfId="28152"/>
    <cellStyle name="Normal 4 3 5 3 3 2 2 3 3" xfId="39752"/>
    <cellStyle name="Normal 4 3 5 3 3 2 2 4" xfId="16434"/>
    <cellStyle name="Normal 4 3 5 3 3 2 2 5" xfId="22352"/>
    <cellStyle name="Normal 4 3 5 3 3 2 2 6" xfId="33952"/>
    <cellStyle name="Normal 4 3 5 3 3 2 3" xfId="6396"/>
    <cellStyle name="Normal 4 3 5 3 3 2 3 2" xfId="12196"/>
    <cellStyle name="Normal 4 3 5 3 3 2 3 2 2" xfId="29714"/>
    <cellStyle name="Normal 4 3 5 3 3 2 3 2 3" xfId="41314"/>
    <cellStyle name="Normal 4 3 5 3 3 2 3 3" xfId="17996"/>
    <cellStyle name="Normal 4 3 5 3 3 2 3 4" xfId="23914"/>
    <cellStyle name="Normal 4 3 5 3 3 2 3 5" xfId="35514"/>
    <cellStyle name="Normal 4 3 5 3 3 2 4" xfId="9311"/>
    <cellStyle name="Normal 4 3 5 3 3 2 4 2" xfId="26829"/>
    <cellStyle name="Normal 4 3 5 3 3 2 4 3" xfId="38429"/>
    <cellStyle name="Normal 4 3 5 3 3 2 5" xfId="15111"/>
    <cellStyle name="Normal 4 3 5 3 3 2 6" xfId="21030"/>
    <cellStyle name="Normal 4 3 5 3 3 2 7" xfId="32629"/>
    <cellStyle name="Normal 4 3 5 3 3 3" xfId="4081"/>
    <cellStyle name="Normal 4 3 5 3 3 3 2" xfId="6966"/>
    <cellStyle name="Normal 4 3 5 3 3 3 2 2" xfId="12766"/>
    <cellStyle name="Normal 4 3 5 3 3 3 2 2 2" xfId="30284"/>
    <cellStyle name="Normal 4 3 5 3 3 3 2 2 3" xfId="41884"/>
    <cellStyle name="Normal 4 3 5 3 3 3 2 3" xfId="18566"/>
    <cellStyle name="Normal 4 3 5 3 3 3 2 4" xfId="24484"/>
    <cellStyle name="Normal 4 3 5 3 3 3 2 5" xfId="36084"/>
    <cellStyle name="Normal 4 3 5 3 3 3 3" xfId="9881"/>
    <cellStyle name="Normal 4 3 5 3 3 3 3 2" xfId="27399"/>
    <cellStyle name="Normal 4 3 5 3 3 3 3 3" xfId="38999"/>
    <cellStyle name="Normal 4 3 5 3 3 3 4" xfId="15681"/>
    <cellStyle name="Normal 4 3 5 3 3 3 5" xfId="21599"/>
    <cellStyle name="Normal 4 3 5 3 3 3 6" xfId="33199"/>
    <cellStyle name="Normal 4 3 5 3 3 4" xfId="5643"/>
    <cellStyle name="Normal 4 3 5 3 3 4 2" xfId="11443"/>
    <cellStyle name="Normal 4 3 5 3 3 4 2 2" xfId="28961"/>
    <cellStyle name="Normal 4 3 5 3 3 4 2 3" xfId="40561"/>
    <cellStyle name="Normal 4 3 5 3 3 4 3" xfId="17243"/>
    <cellStyle name="Normal 4 3 5 3 3 4 4" xfId="23161"/>
    <cellStyle name="Normal 4 3 5 3 3 4 5" xfId="34761"/>
    <cellStyle name="Normal 4 3 5 3 3 5" xfId="8558"/>
    <cellStyle name="Normal 4 3 5 3 3 5 2" xfId="26076"/>
    <cellStyle name="Normal 4 3 5 3 3 5 3" xfId="37676"/>
    <cellStyle name="Normal 4 3 5 3 3 6" xfId="14358"/>
    <cellStyle name="Normal 4 3 5 3 3 7" xfId="20277"/>
    <cellStyle name="Normal 4 3 5 3 3 8" xfId="31876"/>
    <cellStyle name="Normal 4 3 5 3 4" xfId="2777"/>
    <cellStyle name="Normal 4 3 5 3 4 2" xfId="3471"/>
    <cellStyle name="Normal 4 3 5 3 4 2 2" xfId="4835"/>
    <cellStyle name="Normal 4 3 5 3 4 2 2 2" xfId="7720"/>
    <cellStyle name="Normal 4 3 5 3 4 2 2 2 2" xfId="13520"/>
    <cellStyle name="Normal 4 3 5 3 4 2 2 2 2 2" xfId="31038"/>
    <cellStyle name="Normal 4 3 5 3 4 2 2 2 2 3" xfId="42638"/>
    <cellStyle name="Normal 4 3 5 3 4 2 2 2 3" xfId="19320"/>
    <cellStyle name="Normal 4 3 5 3 4 2 2 2 4" xfId="25238"/>
    <cellStyle name="Normal 4 3 5 3 4 2 2 2 5" xfId="36838"/>
    <cellStyle name="Normal 4 3 5 3 4 2 2 3" xfId="10635"/>
    <cellStyle name="Normal 4 3 5 3 4 2 2 3 2" xfId="28153"/>
    <cellStyle name="Normal 4 3 5 3 4 2 2 3 3" xfId="39753"/>
    <cellStyle name="Normal 4 3 5 3 4 2 2 4" xfId="16435"/>
    <cellStyle name="Normal 4 3 5 3 4 2 2 5" xfId="22353"/>
    <cellStyle name="Normal 4 3 5 3 4 2 2 6" xfId="33953"/>
    <cellStyle name="Normal 4 3 5 3 4 2 3" xfId="6397"/>
    <cellStyle name="Normal 4 3 5 3 4 2 3 2" xfId="12197"/>
    <cellStyle name="Normal 4 3 5 3 4 2 3 2 2" xfId="29715"/>
    <cellStyle name="Normal 4 3 5 3 4 2 3 2 3" xfId="41315"/>
    <cellStyle name="Normal 4 3 5 3 4 2 3 3" xfId="17997"/>
    <cellStyle name="Normal 4 3 5 3 4 2 3 4" xfId="23915"/>
    <cellStyle name="Normal 4 3 5 3 4 2 3 5" xfId="35515"/>
    <cellStyle name="Normal 4 3 5 3 4 2 4" xfId="9312"/>
    <cellStyle name="Normal 4 3 5 3 4 2 4 2" xfId="26830"/>
    <cellStyle name="Normal 4 3 5 3 4 2 4 3" xfId="38430"/>
    <cellStyle name="Normal 4 3 5 3 4 2 5" xfId="15112"/>
    <cellStyle name="Normal 4 3 5 3 4 2 6" xfId="21031"/>
    <cellStyle name="Normal 4 3 5 3 4 2 7" xfId="32630"/>
    <cellStyle name="Normal 4 3 5 3 4 3" xfId="4141"/>
    <cellStyle name="Normal 4 3 5 3 4 3 2" xfId="7026"/>
    <cellStyle name="Normal 4 3 5 3 4 3 2 2" xfId="12826"/>
    <cellStyle name="Normal 4 3 5 3 4 3 2 2 2" xfId="30344"/>
    <cellStyle name="Normal 4 3 5 3 4 3 2 2 3" xfId="41944"/>
    <cellStyle name="Normal 4 3 5 3 4 3 2 3" xfId="18626"/>
    <cellStyle name="Normal 4 3 5 3 4 3 2 4" xfId="24544"/>
    <cellStyle name="Normal 4 3 5 3 4 3 2 5" xfId="36144"/>
    <cellStyle name="Normal 4 3 5 3 4 3 3" xfId="9941"/>
    <cellStyle name="Normal 4 3 5 3 4 3 3 2" xfId="27459"/>
    <cellStyle name="Normal 4 3 5 3 4 3 3 3" xfId="39059"/>
    <cellStyle name="Normal 4 3 5 3 4 3 4" xfId="15741"/>
    <cellStyle name="Normal 4 3 5 3 4 3 5" xfId="21659"/>
    <cellStyle name="Normal 4 3 5 3 4 3 6" xfId="33259"/>
    <cellStyle name="Normal 4 3 5 3 4 4" xfId="5703"/>
    <cellStyle name="Normal 4 3 5 3 4 4 2" xfId="11503"/>
    <cellStyle name="Normal 4 3 5 3 4 4 2 2" xfId="29021"/>
    <cellStyle name="Normal 4 3 5 3 4 4 2 3" xfId="40621"/>
    <cellStyle name="Normal 4 3 5 3 4 4 3" xfId="17303"/>
    <cellStyle name="Normal 4 3 5 3 4 4 4" xfId="23221"/>
    <cellStyle name="Normal 4 3 5 3 4 4 5" xfId="34821"/>
    <cellStyle name="Normal 4 3 5 3 4 5" xfId="8618"/>
    <cellStyle name="Normal 4 3 5 3 4 5 2" xfId="26136"/>
    <cellStyle name="Normal 4 3 5 3 4 5 3" xfId="37736"/>
    <cellStyle name="Normal 4 3 5 3 4 6" xfId="14418"/>
    <cellStyle name="Normal 4 3 5 3 4 7" xfId="20337"/>
    <cellStyle name="Normal 4 3 5 3 4 8" xfId="31936"/>
    <cellStyle name="Normal 4 3 5 3 5" xfId="2837"/>
    <cellStyle name="Normal 4 3 5 3 5 2" xfId="3472"/>
    <cellStyle name="Normal 4 3 5 3 5 2 2" xfId="4836"/>
    <cellStyle name="Normal 4 3 5 3 5 2 2 2" xfId="7721"/>
    <cellStyle name="Normal 4 3 5 3 5 2 2 2 2" xfId="13521"/>
    <cellStyle name="Normal 4 3 5 3 5 2 2 2 2 2" xfId="31039"/>
    <cellStyle name="Normal 4 3 5 3 5 2 2 2 2 3" xfId="42639"/>
    <cellStyle name="Normal 4 3 5 3 5 2 2 2 3" xfId="19321"/>
    <cellStyle name="Normal 4 3 5 3 5 2 2 2 4" xfId="25239"/>
    <cellStyle name="Normal 4 3 5 3 5 2 2 2 5" xfId="36839"/>
    <cellStyle name="Normal 4 3 5 3 5 2 2 3" xfId="10636"/>
    <cellStyle name="Normal 4 3 5 3 5 2 2 3 2" xfId="28154"/>
    <cellStyle name="Normal 4 3 5 3 5 2 2 3 3" xfId="39754"/>
    <cellStyle name="Normal 4 3 5 3 5 2 2 4" xfId="16436"/>
    <cellStyle name="Normal 4 3 5 3 5 2 2 5" xfId="22354"/>
    <cellStyle name="Normal 4 3 5 3 5 2 2 6" xfId="33954"/>
    <cellStyle name="Normal 4 3 5 3 5 2 3" xfId="6398"/>
    <cellStyle name="Normal 4 3 5 3 5 2 3 2" xfId="12198"/>
    <cellStyle name="Normal 4 3 5 3 5 2 3 2 2" xfId="29716"/>
    <cellStyle name="Normal 4 3 5 3 5 2 3 2 3" xfId="41316"/>
    <cellStyle name="Normal 4 3 5 3 5 2 3 3" xfId="17998"/>
    <cellStyle name="Normal 4 3 5 3 5 2 3 4" xfId="23916"/>
    <cellStyle name="Normal 4 3 5 3 5 2 3 5" xfId="35516"/>
    <cellStyle name="Normal 4 3 5 3 5 2 4" xfId="9313"/>
    <cellStyle name="Normal 4 3 5 3 5 2 4 2" xfId="26831"/>
    <cellStyle name="Normal 4 3 5 3 5 2 4 3" xfId="38431"/>
    <cellStyle name="Normal 4 3 5 3 5 2 5" xfId="15113"/>
    <cellStyle name="Normal 4 3 5 3 5 2 6" xfId="21032"/>
    <cellStyle name="Normal 4 3 5 3 5 2 7" xfId="32631"/>
    <cellStyle name="Normal 4 3 5 3 5 3" xfId="4201"/>
    <cellStyle name="Normal 4 3 5 3 5 3 2" xfId="7086"/>
    <cellStyle name="Normal 4 3 5 3 5 3 2 2" xfId="12886"/>
    <cellStyle name="Normal 4 3 5 3 5 3 2 2 2" xfId="30404"/>
    <cellStyle name="Normal 4 3 5 3 5 3 2 2 3" xfId="42004"/>
    <cellStyle name="Normal 4 3 5 3 5 3 2 3" xfId="18686"/>
    <cellStyle name="Normal 4 3 5 3 5 3 2 4" xfId="24604"/>
    <cellStyle name="Normal 4 3 5 3 5 3 2 5" xfId="36204"/>
    <cellStyle name="Normal 4 3 5 3 5 3 3" xfId="10001"/>
    <cellStyle name="Normal 4 3 5 3 5 3 3 2" xfId="27519"/>
    <cellStyle name="Normal 4 3 5 3 5 3 3 3" xfId="39119"/>
    <cellStyle name="Normal 4 3 5 3 5 3 4" xfId="15801"/>
    <cellStyle name="Normal 4 3 5 3 5 3 5" xfId="21719"/>
    <cellStyle name="Normal 4 3 5 3 5 3 6" xfId="33319"/>
    <cellStyle name="Normal 4 3 5 3 5 4" xfId="5763"/>
    <cellStyle name="Normal 4 3 5 3 5 4 2" xfId="11563"/>
    <cellStyle name="Normal 4 3 5 3 5 4 2 2" xfId="29081"/>
    <cellStyle name="Normal 4 3 5 3 5 4 2 3" xfId="40681"/>
    <cellStyle name="Normal 4 3 5 3 5 4 3" xfId="17363"/>
    <cellStyle name="Normal 4 3 5 3 5 4 4" xfId="23281"/>
    <cellStyle name="Normal 4 3 5 3 5 4 5" xfId="34881"/>
    <cellStyle name="Normal 4 3 5 3 5 5" xfId="8678"/>
    <cellStyle name="Normal 4 3 5 3 5 5 2" xfId="26196"/>
    <cellStyle name="Normal 4 3 5 3 5 5 3" xfId="37796"/>
    <cellStyle name="Normal 4 3 5 3 5 6" xfId="14478"/>
    <cellStyle name="Normal 4 3 5 3 5 7" xfId="20397"/>
    <cellStyle name="Normal 4 3 5 3 5 8" xfId="31996"/>
    <cellStyle name="Normal 4 3 5 3 6" xfId="2897"/>
    <cellStyle name="Normal 4 3 5 3 6 2" xfId="3473"/>
    <cellStyle name="Normal 4 3 5 3 6 2 2" xfId="4837"/>
    <cellStyle name="Normal 4 3 5 3 6 2 2 2" xfId="7722"/>
    <cellStyle name="Normal 4 3 5 3 6 2 2 2 2" xfId="13522"/>
    <cellStyle name="Normal 4 3 5 3 6 2 2 2 2 2" xfId="31040"/>
    <cellStyle name="Normal 4 3 5 3 6 2 2 2 2 3" xfId="42640"/>
    <cellStyle name="Normal 4 3 5 3 6 2 2 2 3" xfId="19322"/>
    <cellStyle name="Normal 4 3 5 3 6 2 2 2 4" xfId="25240"/>
    <cellStyle name="Normal 4 3 5 3 6 2 2 2 5" xfId="36840"/>
    <cellStyle name="Normal 4 3 5 3 6 2 2 3" xfId="10637"/>
    <cellStyle name="Normal 4 3 5 3 6 2 2 3 2" xfId="28155"/>
    <cellStyle name="Normal 4 3 5 3 6 2 2 3 3" xfId="39755"/>
    <cellStyle name="Normal 4 3 5 3 6 2 2 4" xfId="16437"/>
    <cellStyle name="Normal 4 3 5 3 6 2 2 5" xfId="22355"/>
    <cellStyle name="Normal 4 3 5 3 6 2 2 6" xfId="33955"/>
    <cellStyle name="Normal 4 3 5 3 6 2 3" xfId="6399"/>
    <cellStyle name="Normal 4 3 5 3 6 2 3 2" xfId="12199"/>
    <cellStyle name="Normal 4 3 5 3 6 2 3 2 2" xfId="29717"/>
    <cellStyle name="Normal 4 3 5 3 6 2 3 2 3" xfId="41317"/>
    <cellStyle name="Normal 4 3 5 3 6 2 3 3" xfId="17999"/>
    <cellStyle name="Normal 4 3 5 3 6 2 3 4" xfId="23917"/>
    <cellStyle name="Normal 4 3 5 3 6 2 3 5" xfId="35517"/>
    <cellStyle name="Normal 4 3 5 3 6 2 4" xfId="9314"/>
    <cellStyle name="Normal 4 3 5 3 6 2 4 2" xfId="26832"/>
    <cellStyle name="Normal 4 3 5 3 6 2 4 3" xfId="38432"/>
    <cellStyle name="Normal 4 3 5 3 6 2 5" xfId="15114"/>
    <cellStyle name="Normal 4 3 5 3 6 2 6" xfId="21033"/>
    <cellStyle name="Normal 4 3 5 3 6 2 7" xfId="32632"/>
    <cellStyle name="Normal 4 3 5 3 6 3" xfId="4261"/>
    <cellStyle name="Normal 4 3 5 3 6 3 2" xfId="7146"/>
    <cellStyle name="Normal 4 3 5 3 6 3 2 2" xfId="12946"/>
    <cellStyle name="Normal 4 3 5 3 6 3 2 2 2" xfId="30464"/>
    <cellStyle name="Normal 4 3 5 3 6 3 2 2 3" xfId="42064"/>
    <cellStyle name="Normal 4 3 5 3 6 3 2 3" xfId="18746"/>
    <cellStyle name="Normal 4 3 5 3 6 3 2 4" xfId="24664"/>
    <cellStyle name="Normal 4 3 5 3 6 3 2 5" xfId="36264"/>
    <cellStyle name="Normal 4 3 5 3 6 3 3" xfId="10061"/>
    <cellStyle name="Normal 4 3 5 3 6 3 3 2" xfId="27579"/>
    <cellStyle name="Normal 4 3 5 3 6 3 3 3" xfId="39179"/>
    <cellStyle name="Normal 4 3 5 3 6 3 4" xfId="15861"/>
    <cellStyle name="Normal 4 3 5 3 6 3 5" xfId="21779"/>
    <cellStyle name="Normal 4 3 5 3 6 3 6" xfId="33379"/>
    <cellStyle name="Normal 4 3 5 3 6 4" xfId="5823"/>
    <cellStyle name="Normal 4 3 5 3 6 4 2" xfId="11623"/>
    <cellStyle name="Normal 4 3 5 3 6 4 2 2" xfId="29141"/>
    <cellStyle name="Normal 4 3 5 3 6 4 2 3" xfId="40741"/>
    <cellStyle name="Normal 4 3 5 3 6 4 3" xfId="17423"/>
    <cellStyle name="Normal 4 3 5 3 6 4 4" xfId="23341"/>
    <cellStyle name="Normal 4 3 5 3 6 4 5" xfId="34941"/>
    <cellStyle name="Normal 4 3 5 3 6 5" xfId="8738"/>
    <cellStyle name="Normal 4 3 5 3 6 5 2" xfId="26256"/>
    <cellStyle name="Normal 4 3 5 3 6 5 3" xfId="37856"/>
    <cellStyle name="Normal 4 3 5 3 6 6" xfId="14538"/>
    <cellStyle name="Normal 4 3 5 3 6 7" xfId="20457"/>
    <cellStyle name="Normal 4 3 5 3 6 8" xfId="32056"/>
    <cellStyle name="Normal 4 3 5 3 7" xfId="2957"/>
    <cellStyle name="Normal 4 3 5 3 7 2" xfId="3474"/>
    <cellStyle name="Normal 4 3 5 3 7 2 2" xfId="4838"/>
    <cellStyle name="Normal 4 3 5 3 7 2 2 2" xfId="7723"/>
    <cellStyle name="Normal 4 3 5 3 7 2 2 2 2" xfId="13523"/>
    <cellStyle name="Normal 4 3 5 3 7 2 2 2 2 2" xfId="31041"/>
    <cellStyle name="Normal 4 3 5 3 7 2 2 2 2 3" xfId="42641"/>
    <cellStyle name="Normal 4 3 5 3 7 2 2 2 3" xfId="19323"/>
    <cellStyle name="Normal 4 3 5 3 7 2 2 2 4" xfId="25241"/>
    <cellStyle name="Normal 4 3 5 3 7 2 2 2 5" xfId="36841"/>
    <cellStyle name="Normal 4 3 5 3 7 2 2 3" xfId="10638"/>
    <cellStyle name="Normal 4 3 5 3 7 2 2 3 2" xfId="28156"/>
    <cellStyle name="Normal 4 3 5 3 7 2 2 3 3" xfId="39756"/>
    <cellStyle name="Normal 4 3 5 3 7 2 2 4" xfId="16438"/>
    <cellStyle name="Normal 4 3 5 3 7 2 2 5" xfId="22356"/>
    <cellStyle name="Normal 4 3 5 3 7 2 2 6" xfId="33956"/>
    <cellStyle name="Normal 4 3 5 3 7 2 3" xfId="6400"/>
    <cellStyle name="Normal 4 3 5 3 7 2 3 2" xfId="12200"/>
    <cellStyle name="Normal 4 3 5 3 7 2 3 2 2" xfId="29718"/>
    <cellStyle name="Normal 4 3 5 3 7 2 3 2 3" xfId="41318"/>
    <cellStyle name="Normal 4 3 5 3 7 2 3 3" xfId="18000"/>
    <cellStyle name="Normal 4 3 5 3 7 2 3 4" xfId="23918"/>
    <cellStyle name="Normal 4 3 5 3 7 2 3 5" xfId="35518"/>
    <cellStyle name="Normal 4 3 5 3 7 2 4" xfId="9315"/>
    <cellStyle name="Normal 4 3 5 3 7 2 4 2" xfId="26833"/>
    <cellStyle name="Normal 4 3 5 3 7 2 4 3" xfId="38433"/>
    <cellStyle name="Normal 4 3 5 3 7 2 5" xfId="15115"/>
    <cellStyle name="Normal 4 3 5 3 7 2 6" xfId="21034"/>
    <cellStyle name="Normal 4 3 5 3 7 2 7" xfId="32633"/>
    <cellStyle name="Normal 4 3 5 3 7 3" xfId="4321"/>
    <cellStyle name="Normal 4 3 5 3 7 3 2" xfId="7206"/>
    <cellStyle name="Normal 4 3 5 3 7 3 2 2" xfId="13006"/>
    <cellStyle name="Normal 4 3 5 3 7 3 2 2 2" xfId="30524"/>
    <cellStyle name="Normal 4 3 5 3 7 3 2 2 3" xfId="42124"/>
    <cellStyle name="Normal 4 3 5 3 7 3 2 3" xfId="18806"/>
    <cellStyle name="Normal 4 3 5 3 7 3 2 4" xfId="24724"/>
    <cellStyle name="Normal 4 3 5 3 7 3 2 5" xfId="36324"/>
    <cellStyle name="Normal 4 3 5 3 7 3 3" xfId="10121"/>
    <cellStyle name="Normal 4 3 5 3 7 3 3 2" xfId="27639"/>
    <cellStyle name="Normal 4 3 5 3 7 3 3 3" xfId="39239"/>
    <cellStyle name="Normal 4 3 5 3 7 3 4" xfId="15921"/>
    <cellStyle name="Normal 4 3 5 3 7 3 5" xfId="21839"/>
    <cellStyle name="Normal 4 3 5 3 7 3 6" xfId="33439"/>
    <cellStyle name="Normal 4 3 5 3 7 4" xfId="5883"/>
    <cellStyle name="Normal 4 3 5 3 7 4 2" xfId="11683"/>
    <cellStyle name="Normal 4 3 5 3 7 4 2 2" xfId="29201"/>
    <cellStyle name="Normal 4 3 5 3 7 4 2 3" xfId="40801"/>
    <cellStyle name="Normal 4 3 5 3 7 4 3" xfId="17483"/>
    <cellStyle name="Normal 4 3 5 3 7 4 4" xfId="23401"/>
    <cellStyle name="Normal 4 3 5 3 7 4 5" xfId="35001"/>
    <cellStyle name="Normal 4 3 5 3 7 5" xfId="8798"/>
    <cellStyle name="Normal 4 3 5 3 7 5 2" xfId="26316"/>
    <cellStyle name="Normal 4 3 5 3 7 5 3" xfId="37916"/>
    <cellStyle name="Normal 4 3 5 3 7 6" xfId="14598"/>
    <cellStyle name="Normal 4 3 5 3 7 7" xfId="20517"/>
    <cellStyle name="Normal 4 3 5 3 7 8" xfId="32116"/>
    <cellStyle name="Normal 4 3 5 3 8" xfId="3077"/>
    <cellStyle name="Normal 4 3 5 3 8 2" xfId="3475"/>
    <cellStyle name="Normal 4 3 5 3 8 2 2" xfId="4839"/>
    <cellStyle name="Normal 4 3 5 3 8 2 2 2" xfId="7724"/>
    <cellStyle name="Normal 4 3 5 3 8 2 2 2 2" xfId="13524"/>
    <cellStyle name="Normal 4 3 5 3 8 2 2 2 2 2" xfId="31042"/>
    <cellStyle name="Normal 4 3 5 3 8 2 2 2 2 3" xfId="42642"/>
    <cellStyle name="Normal 4 3 5 3 8 2 2 2 3" xfId="19324"/>
    <cellStyle name="Normal 4 3 5 3 8 2 2 2 4" xfId="25242"/>
    <cellStyle name="Normal 4 3 5 3 8 2 2 2 5" xfId="36842"/>
    <cellStyle name="Normal 4 3 5 3 8 2 2 3" xfId="10639"/>
    <cellStyle name="Normal 4 3 5 3 8 2 2 3 2" xfId="28157"/>
    <cellStyle name="Normal 4 3 5 3 8 2 2 3 3" xfId="39757"/>
    <cellStyle name="Normal 4 3 5 3 8 2 2 4" xfId="16439"/>
    <cellStyle name="Normal 4 3 5 3 8 2 2 5" xfId="22357"/>
    <cellStyle name="Normal 4 3 5 3 8 2 2 6" xfId="33957"/>
    <cellStyle name="Normal 4 3 5 3 8 2 3" xfId="6401"/>
    <cellStyle name="Normal 4 3 5 3 8 2 3 2" xfId="12201"/>
    <cellStyle name="Normal 4 3 5 3 8 2 3 2 2" xfId="29719"/>
    <cellStyle name="Normal 4 3 5 3 8 2 3 2 3" xfId="41319"/>
    <cellStyle name="Normal 4 3 5 3 8 2 3 3" xfId="18001"/>
    <cellStyle name="Normal 4 3 5 3 8 2 3 4" xfId="23919"/>
    <cellStyle name="Normal 4 3 5 3 8 2 3 5" xfId="35519"/>
    <cellStyle name="Normal 4 3 5 3 8 2 4" xfId="9316"/>
    <cellStyle name="Normal 4 3 5 3 8 2 4 2" xfId="26834"/>
    <cellStyle name="Normal 4 3 5 3 8 2 4 3" xfId="38434"/>
    <cellStyle name="Normal 4 3 5 3 8 2 5" xfId="15116"/>
    <cellStyle name="Normal 4 3 5 3 8 2 6" xfId="21035"/>
    <cellStyle name="Normal 4 3 5 3 8 2 7" xfId="32634"/>
    <cellStyle name="Normal 4 3 5 3 8 3" xfId="4441"/>
    <cellStyle name="Normal 4 3 5 3 8 3 2" xfId="7326"/>
    <cellStyle name="Normal 4 3 5 3 8 3 2 2" xfId="13126"/>
    <cellStyle name="Normal 4 3 5 3 8 3 2 2 2" xfId="30644"/>
    <cellStyle name="Normal 4 3 5 3 8 3 2 2 3" xfId="42244"/>
    <cellStyle name="Normal 4 3 5 3 8 3 2 3" xfId="18926"/>
    <cellStyle name="Normal 4 3 5 3 8 3 2 4" xfId="24844"/>
    <cellStyle name="Normal 4 3 5 3 8 3 2 5" xfId="36444"/>
    <cellStyle name="Normal 4 3 5 3 8 3 3" xfId="10241"/>
    <cellStyle name="Normal 4 3 5 3 8 3 3 2" xfId="27759"/>
    <cellStyle name="Normal 4 3 5 3 8 3 3 3" xfId="39359"/>
    <cellStyle name="Normal 4 3 5 3 8 3 4" xfId="16041"/>
    <cellStyle name="Normal 4 3 5 3 8 3 5" xfId="21959"/>
    <cellStyle name="Normal 4 3 5 3 8 3 6" xfId="33559"/>
    <cellStyle name="Normal 4 3 5 3 8 4" xfId="6003"/>
    <cellStyle name="Normal 4 3 5 3 8 4 2" xfId="11803"/>
    <cellStyle name="Normal 4 3 5 3 8 4 2 2" xfId="29321"/>
    <cellStyle name="Normal 4 3 5 3 8 4 2 3" xfId="40921"/>
    <cellStyle name="Normal 4 3 5 3 8 4 3" xfId="17603"/>
    <cellStyle name="Normal 4 3 5 3 8 4 4" xfId="23521"/>
    <cellStyle name="Normal 4 3 5 3 8 4 5" xfId="35121"/>
    <cellStyle name="Normal 4 3 5 3 8 5" xfId="8918"/>
    <cellStyle name="Normal 4 3 5 3 8 5 2" xfId="26436"/>
    <cellStyle name="Normal 4 3 5 3 8 5 3" xfId="38036"/>
    <cellStyle name="Normal 4 3 5 3 8 6" xfId="14718"/>
    <cellStyle name="Normal 4 3 5 3 8 7" xfId="20637"/>
    <cellStyle name="Normal 4 3 5 3 8 8" xfId="32236"/>
    <cellStyle name="Normal 4 3 5 3 9" xfId="3137"/>
    <cellStyle name="Normal 4 3 5 3 9 2" xfId="3476"/>
    <cellStyle name="Normal 4 3 5 3 9 2 2" xfId="4840"/>
    <cellStyle name="Normal 4 3 5 3 9 2 2 2" xfId="7725"/>
    <cellStyle name="Normal 4 3 5 3 9 2 2 2 2" xfId="13525"/>
    <cellStyle name="Normal 4 3 5 3 9 2 2 2 2 2" xfId="31043"/>
    <cellStyle name="Normal 4 3 5 3 9 2 2 2 2 3" xfId="42643"/>
    <cellStyle name="Normal 4 3 5 3 9 2 2 2 3" xfId="19325"/>
    <cellStyle name="Normal 4 3 5 3 9 2 2 2 4" xfId="25243"/>
    <cellStyle name="Normal 4 3 5 3 9 2 2 2 5" xfId="36843"/>
    <cellStyle name="Normal 4 3 5 3 9 2 2 3" xfId="10640"/>
    <cellStyle name="Normal 4 3 5 3 9 2 2 3 2" xfId="28158"/>
    <cellStyle name="Normal 4 3 5 3 9 2 2 3 3" xfId="39758"/>
    <cellStyle name="Normal 4 3 5 3 9 2 2 4" xfId="16440"/>
    <cellStyle name="Normal 4 3 5 3 9 2 2 5" xfId="22358"/>
    <cellStyle name="Normal 4 3 5 3 9 2 2 6" xfId="33958"/>
    <cellStyle name="Normal 4 3 5 3 9 2 3" xfId="6402"/>
    <cellStyle name="Normal 4 3 5 3 9 2 3 2" xfId="12202"/>
    <cellStyle name="Normal 4 3 5 3 9 2 3 2 2" xfId="29720"/>
    <cellStyle name="Normal 4 3 5 3 9 2 3 2 3" xfId="41320"/>
    <cellStyle name="Normal 4 3 5 3 9 2 3 3" xfId="18002"/>
    <cellStyle name="Normal 4 3 5 3 9 2 3 4" xfId="23920"/>
    <cellStyle name="Normal 4 3 5 3 9 2 3 5" xfId="35520"/>
    <cellStyle name="Normal 4 3 5 3 9 2 4" xfId="9317"/>
    <cellStyle name="Normal 4 3 5 3 9 2 4 2" xfId="26835"/>
    <cellStyle name="Normal 4 3 5 3 9 2 4 3" xfId="38435"/>
    <cellStyle name="Normal 4 3 5 3 9 2 5" xfId="15117"/>
    <cellStyle name="Normal 4 3 5 3 9 2 6" xfId="21036"/>
    <cellStyle name="Normal 4 3 5 3 9 2 7" xfId="32635"/>
    <cellStyle name="Normal 4 3 5 3 9 3" xfId="4501"/>
    <cellStyle name="Normal 4 3 5 3 9 3 2" xfId="7386"/>
    <cellStyle name="Normal 4 3 5 3 9 3 2 2" xfId="13186"/>
    <cellStyle name="Normal 4 3 5 3 9 3 2 2 2" xfId="30704"/>
    <cellStyle name="Normal 4 3 5 3 9 3 2 2 3" xfId="42304"/>
    <cellStyle name="Normal 4 3 5 3 9 3 2 3" xfId="18986"/>
    <cellStyle name="Normal 4 3 5 3 9 3 2 4" xfId="24904"/>
    <cellStyle name="Normal 4 3 5 3 9 3 2 5" xfId="36504"/>
    <cellStyle name="Normal 4 3 5 3 9 3 3" xfId="10301"/>
    <cellStyle name="Normal 4 3 5 3 9 3 3 2" xfId="27819"/>
    <cellStyle name="Normal 4 3 5 3 9 3 3 3" xfId="39419"/>
    <cellStyle name="Normal 4 3 5 3 9 3 4" xfId="16101"/>
    <cellStyle name="Normal 4 3 5 3 9 3 5" xfId="22019"/>
    <cellStyle name="Normal 4 3 5 3 9 3 6" xfId="33619"/>
    <cellStyle name="Normal 4 3 5 3 9 4" xfId="6063"/>
    <cellStyle name="Normal 4 3 5 3 9 4 2" xfId="11863"/>
    <cellStyle name="Normal 4 3 5 3 9 4 2 2" xfId="29381"/>
    <cellStyle name="Normal 4 3 5 3 9 4 2 3" xfId="40981"/>
    <cellStyle name="Normal 4 3 5 3 9 4 3" xfId="17663"/>
    <cellStyle name="Normal 4 3 5 3 9 4 4" xfId="23581"/>
    <cellStyle name="Normal 4 3 5 3 9 4 5" xfId="35181"/>
    <cellStyle name="Normal 4 3 5 3 9 5" xfId="8978"/>
    <cellStyle name="Normal 4 3 5 3 9 5 2" xfId="26496"/>
    <cellStyle name="Normal 4 3 5 3 9 5 3" xfId="38096"/>
    <cellStyle name="Normal 4 3 5 3 9 6" xfId="14778"/>
    <cellStyle name="Normal 4 3 5 3 9 7" xfId="20697"/>
    <cellStyle name="Normal 4 3 5 3 9 8" xfId="32296"/>
    <cellStyle name="Normal 4 3 5 4" xfId="2571"/>
    <cellStyle name="Normal 4 3 5 4 2" xfId="3477"/>
    <cellStyle name="Normal 4 3 5 4 2 2" xfId="4841"/>
    <cellStyle name="Normal 4 3 5 4 2 2 2" xfId="7726"/>
    <cellStyle name="Normal 4 3 5 4 2 2 2 2" xfId="13526"/>
    <cellStyle name="Normal 4 3 5 4 2 2 2 2 2" xfId="31044"/>
    <cellStyle name="Normal 4 3 5 4 2 2 2 2 3" xfId="42644"/>
    <cellStyle name="Normal 4 3 5 4 2 2 2 3" xfId="19326"/>
    <cellStyle name="Normal 4 3 5 4 2 2 2 4" xfId="25244"/>
    <cellStyle name="Normal 4 3 5 4 2 2 2 5" xfId="36844"/>
    <cellStyle name="Normal 4 3 5 4 2 2 3" xfId="10641"/>
    <cellStyle name="Normal 4 3 5 4 2 2 3 2" xfId="28159"/>
    <cellStyle name="Normal 4 3 5 4 2 2 3 3" xfId="39759"/>
    <cellStyle name="Normal 4 3 5 4 2 2 4" xfId="16441"/>
    <cellStyle name="Normal 4 3 5 4 2 2 5" xfId="22359"/>
    <cellStyle name="Normal 4 3 5 4 2 2 6" xfId="33959"/>
    <cellStyle name="Normal 4 3 5 4 2 3" xfId="6403"/>
    <cellStyle name="Normal 4 3 5 4 2 3 2" xfId="12203"/>
    <cellStyle name="Normal 4 3 5 4 2 3 2 2" xfId="29721"/>
    <cellStyle name="Normal 4 3 5 4 2 3 2 3" xfId="41321"/>
    <cellStyle name="Normal 4 3 5 4 2 3 3" xfId="18003"/>
    <cellStyle name="Normal 4 3 5 4 2 3 4" xfId="23921"/>
    <cellStyle name="Normal 4 3 5 4 2 3 5" xfId="35521"/>
    <cellStyle name="Normal 4 3 5 4 2 4" xfId="9318"/>
    <cellStyle name="Normal 4 3 5 4 2 4 2" xfId="26836"/>
    <cellStyle name="Normal 4 3 5 4 2 4 3" xfId="38436"/>
    <cellStyle name="Normal 4 3 5 4 2 5" xfId="15118"/>
    <cellStyle name="Normal 4 3 5 4 2 6" xfId="21037"/>
    <cellStyle name="Normal 4 3 5 4 2 7" xfId="32636"/>
    <cellStyle name="Normal 4 3 5 4 3" xfId="3934"/>
    <cellStyle name="Normal 4 3 5 4 3 2" xfId="6819"/>
    <cellStyle name="Normal 4 3 5 4 3 2 2" xfId="12619"/>
    <cellStyle name="Normal 4 3 5 4 3 2 2 2" xfId="30137"/>
    <cellStyle name="Normal 4 3 5 4 3 2 2 3" xfId="41737"/>
    <cellStyle name="Normal 4 3 5 4 3 2 3" xfId="18419"/>
    <cellStyle name="Normal 4 3 5 4 3 2 4" xfId="24337"/>
    <cellStyle name="Normal 4 3 5 4 3 2 5" xfId="35937"/>
    <cellStyle name="Normal 4 3 5 4 3 3" xfId="9734"/>
    <cellStyle name="Normal 4 3 5 4 3 3 2" xfId="27252"/>
    <cellStyle name="Normal 4 3 5 4 3 3 3" xfId="38852"/>
    <cellStyle name="Normal 4 3 5 4 3 4" xfId="15534"/>
    <cellStyle name="Normal 4 3 5 4 3 5" xfId="21452"/>
    <cellStyle name="Normal 4 3 5 4 3 6" xfId="33052"/>
    <cellStyle name="Normal 4 3 5 4 4" xfId="5496"/>
    <cellStyle name="Normal 4 3 5 4 4 2" xfId="11296"/>
    <cellStyle name="Normal 4 3 5 4 4 2 2" xfId="28814"/>
    <cellStyle name="Normal 4 3 5 4 4 2 3" xfId="40414"/>
    <cellStyle name="Normal 4 3 5 4 4 3" xfId="17096"/>
    <cellStyle name="Normal 4 3 5 4 4 4" xfId="23014"/>
    <cellStyle name="Normal 4 3 5 4 4 5" xfId="34614"/>
    <cellStyle name="Normal 4 3 5 4 5" xfId="8411"/>
    <cellStyle name="Normal 4 3 5 4 5 2" xfId="25929"/>
    <cellStyle name="Normal 4 3 5 4 5 3" xfId="37529"/>
    <cellStyle name="Normal 4 3 5 4 6" xfId="14247"/>
    <cellStyle name="Normal 4 3 5 4 7" xfId="20160"/>
    <cellStyle name="Normal 4 3 5 4 8" xfId="31729"/>
    <cellStyle name="Normal 4 3 5 5" xfId="2631"/>
    <cellStyle name="Normal 4 3 5 5 2" xfId="3478"/>
    <cellStyle name="Normal 4 3 5 5 2 2" xfId="4842"/>
    <cellStyle name="Normal 4 3 5 5 2 2 2" xfId="7727"/>
    <cellStyle name="Normal 4 3 5 5 2 2 2 2" xfId="13527"/>
    <cellStyle name="Normal 4 3 5 5 2 2 2 2 2" xfId="31045"/>
    <cellStyle name="Normal 4 3 5 5 2 2 2 2 3" xfId="42645"/>
    <cellStyle name="Normal 4 3 5 5 2 2 2 3" xfId="19327"/>
    <cellStyle name="Normal 4 3 5 5 2 2 2 4" xfId="25245"/>
    <cellStyle name="Normal 4 3 5 5 2 2 2 5" xfId="36845"/>
    <cellStyle name="Normal 4 3 5 5 2 2 3" xfId="10642"/>
    <cellStyle name="Normal 4 3 5 5 2 2 3 2" xfId="28160"/>
    <cellStyle name="Normal 4 3 5 5 2 2 3 3" xfId="39760"/>
    <cellStyle name="Normal 4 3 5 5 2 2 4" xfId="16442"/>
    <cellStyle name="Normal 4 3 5 5 2 2 5" xfId="22360"/>
    <cellStyle name="Normal 4 3 5 5 2 2 6" xfId="33960"/>
    <cellStyle name="Normal 4 3 5 5 2 3" xfId="6404"/>
    <cellStyle name="Normal 4 3 5 5 2 3 2" xfId="12204"/>
    <cellStyle name="Normal 4 3 5 5 2 3 2 2" xfId="29722"/>
    <cellStyle name="Normal 4 3 5 5 2 3 2 3" xfId="41322"/>
    <cellStyle name="Normal 4 3 5 5 2 3 3" xfId="18004"/>
    <cellStyle name="Normal 4 3 5 5 2 3 4" xfId="23922"/>
    <cellStyle name="Normal 4 3 5 5 2 3 5" xfId="35522"/>
    <cellStyle name="Normal 4 3 5 5 2 4" xfId="9319"/>
    <cellStyle name="Normal 4 3 5 5 2 4 2" xfId="26837"/>
    <cellStyle name="Normal 4 3 5 5 2 4 3" xfId="38437"/>
    <cellStyle name="Normal 4 3 5 5 2 5" xfId="15119"/>
    <cellStyle name="Normal 4 3 5 5 2 6" xfId="21038"/>
    <cellStyle name="Normal 4 3 5 5 2 7" xfId="32637"/>
    <cellStyle name="Normal 4 3 5 5 3" xfId="3995"/>
    <cellStyle name="Normal 4 3 5 5 3 2" xfId="6880"/>
    <cellStyle name="Normal 4 3 5 5 3 2 2" xfId="12680"/>
    <cellStyle name="Normal 4 3 5 5 3 2 2 2" xfId="30198"/>
    <cellStyle name="Normal 4 3 5 5 3 2 2 3" xfId="41798"/>
    <cellStyle name="Normal 4 3 5 5 3 2 3" xfId="18480"/>
    <cellStyle name="Normal 4 3 5 5 3 2 4" xfId="24398"/>
    <cellStyle name="Normal 4 3 5 5 3 2 5" xfId="35998"/>
    <cellStyle name="Normal 4 3 5 5 3 3" xfId="9795"/>
    <cellStyle name="Normal 4 3 5 5 3 3 2" xfId="27313"/>
    <cellStyle name="Normal 4 3 5 5 3 3 3" xfId="38913"/>
    <cellStyle name="Normal 4 3 5 5 3 4" xfId="15595"/>
    <cellStyle name="Normal 4 3 5 5 3 5" xfId="21513"/>
    <cellStyle name="Normal 4 3 5 5 3 6" xfId="33113"/>
    <cellStyle name="Normal 4 3 5 5 4" xfId="5557"/>
    <cellStyle name="Normal 4 3 5 5 4 2" xfId="11357"/>
    <cellStyle name="Normal 4 3 5 5 4 2 2" xfId="28875"/>
    <cellStyle name="Normal 4 3 5 5 4 2 3" xfId="40475"/>
    <cellStyle name="Normal 4 3 5 5 4 3" xfId="17157"/>
    <cellStyle name="Normal 4 3 5 5 4 4" xfId="23075"/>
    <cellStyle name="Normal 4 3 5 5 4 5" xfId="34675"/>
    <cellStyle name="Normal 4 3 5 5 5" xfId="8472"/>
    <cellStyle name="Normal 4 3 5 5 5 2" xfId="25990"/>
    <cellStyle name="Normal 4 3 5 5 5 3" xfId="37590"/>
    <cellStyle name="Normal 4 3 5 5 6" xfId="14272"/>
    <cellStyle name="Normal 4 3 5 5 7" xfId="20191"/>
    <cellStyle name="Normal 4 3 5 5 8" xfId="31790"/>
    <cellStyle name="Normal 4 3 5 6" xfId="2691"/>
    <cellStyle name="Normal 4 3 5 6 2" xfId="3479"/>
    <cellStyle name="Normal 4 3 5 6 2 2" xfId="4843"/>
    <cellStyle name="Normal 4 3 5 6 2 2 2" xfId="7728"/>
    <cellStyle name="Normal 4 3 5 6 2 2 2 2" xfId="13528"/>
    <cellStyle name="Normal 4 3 5 6 2 2 2 2 2" xfId="31046"/>
    <cellStyle name="Normal 4 3 5 6 2 2 2 2 3" xfId="42646"/>
    <cellStyle name="Normal 4 3 5 6 2 2 2 3" xfId="19328"/>
    <cellStyle name="Normal 4 3 5 6 2 2 2 4" xfId="25246"/>
    <cellStyle name="Normal 4 3 5 6 2 2 2 5" xfId="36846"/>
    <cellStyle name="Normal 4 3 5 6 2 2 3" xfId="10643"/>
    <cellStyle name="Normal 4 3 5 6 2 2 3 2" xfId="28161"/>
    <cellStyle name="Normal 4 3 5 6 2 2 3 3" xfId="39761"/>
    <cellStyle name="Normal 4 3 5 6 2 2 4" xfId="16443"/>
    <cellStyle name="Normal 4 3 5 6 2 2 5" xfId="22361"/>
    <cellStyle name="Normal 4 3 5 6 2 2 6" xfId="33961"/>
    <cellStyle name="Normal 4 3 5 6 2 3" xfId="6405"/>
    <cellStyle name="Normal 4 3 5 6 2 3 2" xfId="12205"/>
    <cellStyle name="Normal 4 3 5 6 2 3 2 2" xfId="29723"/>
    <cellStyle name="Normal 4 3 5 6 2 3 2 3" xfId="41323"/>
    <cellStyle name="Normal 4 3 5 6 2 3 3" xfId="18005"/>
    <cellStyle name="Normal 4 3 5 6 2 3 4" xfId="23923"/>
    <cellStyle name="Normal 4 3 5 6 2 3 5" xfId="35523"/>
    <cellStyle name="Normal 4 3 5 6 2 4" xfId="9320"/>
    <cellStyle name="Normal 4 3 5 6 2 4 2" xfId="26838"/>
    <cellStyle name="Normal 4 3 5 6 2 4 3" xfId="38438"/>
    <cellStyle name="Normal 4 3 5 6 2 5" xfId="15120"/>
    <cellStyle name="Normal 4 3 5 6 2 6" xfId="21039"/>
    <cellStyle name="Normal 4 3 5 6 2 7" xfId="32638"/>
    <cellStyle name="Normal 4 3 5 6 3" xfId="4055"/>
    <cellStyle name="Normal 4 3 5 6 3 2" xfId="6940"/>
    <cellStyle name="Normal 4 3 5 6 3 2 2" xfId="12740"/>
    <cellStyle name="Normal 4 3 5 6 3 2 2 2" xfId="30258"/>
    <cellStyle name="Normal 4 3 5 6 3 2 2 3" xfId="41858"/>
    <cellStyle name="Normal 4 3 5 6 3 2 3" xfId="18540"/>
    <cellStyle name="Normal 4 3 5 6 3 2 4" xfId="24458"/>
    <cellStyle name="Normal 4 3 5 6 3 2 5" xfId="36058"/>
    <cellStyle name="Normal 4 3 5 6 3 3" xfId="9855"/>
    <cellStyle name="Normal 4 3 5 6 3 3 2" xfId="27373"/>
    <cellStyle name="Normal 4 3 5 6 3 3 3" xfId="38973"/>
    <cellStyle name="Normal 4 3 5 6 3 4" xfId="15655"/>
    <cellStyle name="Normal 4 3 5 6 3 5" xfId="21573"/>
    <cellStyle name="Normal 4 3 5 6 3 6" xfId="33173"/>
    <cellStyle name="Normal 4 3 5 6 4" xfId="5617"/>
    <cellStyle name="Normal 4 3 5 6 4 2" xfId="11417"/>
    <cellStyle name="Normal 4 3 5 6 4 2 2" xfId="28935"/>
    <cellStyle name="Normal 4 3 5 6 4 2 3" xfId="40535"/>
    <cellStyle name="Normal 4 3 5 6 4 3" xfId="17217"/>
    <cellStyle name="Normal 4 3 5 6 4 4" xfId="23135"/>
    <cellStyle name="Normal 4 3 5 6 4 5" xfId="34735"/>
    <cellStyle name="Normal 4 3 5 6 5" xfId="8532"/>
    <cellStyle name="Normal 4 3 5 6 5 2" xfId="26050"/>
    <cellStyle name="Normal 4 3 5 6 5 3" xfId="37650"/>
    <cellStyle name="Normal 4 3 5 6 6" xfId="14332"/>
    <cellStyle name="Normal 4 3 5 6 7" xfId="20251"/>
    <cellStyle name="Normal 4 3 5 6 8" xfId="31850"/>
    <cellStyle name="Normal 4 3 5 7" xfId="2751"/>
    <cellStyle name="Normal 4 3 5 7 2" xfId="3480"/>
    <cellStyle name="Normal 4 3 5 7 2 2" xfId="4844"/>
    <cellStyle name="Normal 4 3 5 7 2 2 2" xfId="7729"/>
    <cellStyle name="Normal 4 3 5 7 2 2 2 2" xfId="13529"/>
    <cellStyle name="Normal 4 3 5 7 2 2 2 2 2" xfId="31047"/>
    <cellStyle name="Normal 4 3 5 7 2 2 2 2 3" xfId="42647"/>
    <cellStyle name="Normal 4 3 5 7 2 2 2 3" xfId="19329"/>
    <cellStyle name="Normal 4 3 5 7 2 2 2 4" xfId="25247"/>
    <cellStyle name="Normal 4 3 5 7 2 2 2 5" xfId="36847"/>
    <cellStyle name="Normal 4 3 5 7 2 2 3" xfId="10644"/>
    <cellStyle name="Normal 4 3 5 7 2 2 3 2" xfId="28162"/>
    <cellStyle name="Normal 4 3 5 7 2 2 3 3" xfId="39762"/>
    <cellStyle name="Normal 4 3 5 7 2 2 4" xfId="16444"/>
    <cellStyle name="Normal 4 3 5 7 2 2 5" xfId="22362"/>
    <cellStyle name="Normal 4 3 5 7 2 2 6" xfId="33962"/>
    <cellStyle name="Normal 4 3 5 7 2 3" xfId="6406"/>
    <cellStyle name="Normal 4 3 5 7 2 3 2" xfId="12206"/>
    <cellStyle name="Normal 4 3 5 7 2 3 2 2" xfId="29724"/>
    <cellStyle name="Normal 4 3 5 7 2 3 2 3" xfId="41324"/>
    <cellStyle name="Normal 4 3 5 7 2 3 3" xfId="18006"/>
    <cellStyle name="Normal 4 3 5 7 2 3 4" xfId="23924"/>
    <cellStyle name="Normal 4 3 5 7 2 3 5" xfId="35524"/>
    <cellStyle name="Normal 4 3 5 7 2 4" xfId="9321"/>
    <cellStyle name="Normal 4 3 5 7 2 4 2" xfId="26839"/>
    <cellStyle name="Normal 4 3 5 7 2 4 3" xfId="38439"/>
    <cellStyle name="Normal 4 3 5 7 2 5" xfId="15121"/>
    <cellStyle name="Normal 4 3 5 7 2 6" xfId="21040"/>
    <cellStyle name="Normal 4 3 5 7 2 7" xfId="32639"/>
    <cellStyle name="Normal 4 3 5 7 3" xfId="4115"/>
    <cellStyle name="Normal 4 3 5 7 3 2" xfId="7000"/>
    <cellStyle name="Normal 4 3 5 7 3 2 2" xfId="12800"/>
    <cellStyle name="Normal 4 3 5 7 3 2 2 2" xfId="30318"/>
    <cellStyle name="Normal 4 3 5 7 3 2 2 3" xfId="41918"/>
    <cellStyle name="Normal 4 3 5 7 3 2 3" xfId="18600"/>
    <cellStyle name="Normal 4 3 5 7 3 2 4" xfId="24518"/>
    <cellStyle name="Normal 4 3 5 7 3 2 5" xfId="36118"/>
    <cellStyle name="Normal 4 3 5 7 3 3" xfId="9915"/>
    <cellStyle name="Normal 4 3 5 7 3 3 2" xfId="27433"/>
    <cellStyle name="Normal 4 3 5 7 3 3 3" xfId="39033"/>
    <cellStyle name="Normal 4 3 5 7 3 4" xfId="15715"/>
    <cellStyle name="Normal 4 3 5 7 3 5" xfId="21633"/>
    <cellStyle name="Normal 4 3 5 7 3 6" xfId="33233"/>
    <cellStyle name="Normal 4 3 5 7 4" xfId="5677"/>
    <cellStyle name="Normal 4 3 5 7 4 2" xfId="11477"/>
    <cellStyle name="Normal 4 3 5 7 4 2 2" xfId="28995"/>
    <cellStyle name="Normal 4 3 5 7 4 2 3" xfId="40595"/>
    <cellStyle name="Normal 4 3 5 7 4 3" xfId="17277"/>
    <cellStyle name="Normal 4 3 5 7 4 4" xfId="23195"/>
    <cellStyle name="Normal 4 3 5 7 4 5" xfId="34795"/>
    <cellStyle name="Normal 4 3 5 7 5" xfId="8592"/>
    <cellStyle name="Normal 4 3 5 7 5 2" xfId="26110"/>
    <cellStyle name="Normal 4 3 5 7 5 3" xfId="37710"/>
    <cellStyle name="Normal 4 3 5 7 6" xfId="14392"/>
    <cellStyle name="Normal 4 3 5 7 7" xfId="20311"/>
    <cellStyle name="Normal 4 3 5 7 8" xfId="31910"/>
    <cellStyle name="Normal 4 3 5 8" xfId="2811"/>
    <cellStyle name="Normal 4 3 5 8 2" xfId="3481"/>
    <cellStyle name="Normal 4 3 5 8 2 2" xfId="4845"/>
    <cellStyle name="Normal 4 3 5 8 2 2 2" xfId="7730"/>
    <cellStyle name="Normal 4 3 5 8 2 2 2 2" xfId="13530"/>
    <cellStyle name="Normal 4 3 5 8 2 2 2 2 2" xfId="31048"/>
    <cellStyle name="Normal 4 3 5 8 2 2 2 2 3" xfId="42648"/>
    <cellStyle name="Normal 4 3 5 8 2 2 2 3" xfId="19330"/>
    <cellStyle name="Normal 4 3 5 8 2 2 2 4" xfId="25248"/>
    <cellStyle name="Normal 4 3 5 8 2 2 2 5" xfId="36848"/>
    <cellStyle name="Normal 4 3 5 8 2 2 3" xfId="10645"/>
    <cellStyle name="Normal 4 3 5 8 2 2 3 2" xfId="28163"/>
    <cellStyle name="Normal 4 3 5 8 2 2 3 3" xfId="39763"/>
    <cellStyle name="Normal 4 3 5 8 2 2 4" xfId="16445"/>
    <cellStyle name="Normal 4 3 5 8 2 2 5" xfId="22363"/>
    <cellStyle name="Normal 4 3 5 8 2 2 6" xfId="33963"/>
    <cellStyle name="Normal 4 3 5 8 2 3" xfId="6407"/>
    <cellStyle name="Normal 4 3 5 8 2 3 2" xfId="12207"/>
    <cellStyle name="Normal 4 3 5 8 2 3 2 2" xfId="29725"/>
    <cellStyle name="Normal 4 3 5 8 2 3 2 3" xfId="41325"/>
    <cellStyle name="Normal 4 3 5 8 2 3 3" xfId="18007"/>
    <cellStyle name="Normal 4 3 5 8 2 3 4" xfId="23925"/>
    <cellStyle name="Normal 4 3 5 8 2 3 5" xfId="35525"/>
    <cellStyle name="Normal 4 3 5 8 2 4" xfId="9322"/>
    <cellStyle name="Normal 4 3 5 8 2 4 2" xfId="26840"/>
    <cellStyle name="Normal 4 3 5 8 2 4 3" xfId="38440"/>
    <cellStyle name="Normal 4 3 5 8 2 5" xfId="15122"/>
    <cellStyle name="Normal 4 3 5 8 2 6" xfId="21041"/>
    <cellStyle name="Normal 4 3 5 8 2 7" xfId="32640"/>
    <cellStyle name="Normal 4 3 5 8 3" xfId="4175"/>
    <cellStyle name="Normal 4 3 5 8 3 2" xfId="7060"/>
    <cellStyle name="Normal 4 3 5 8 3 2 2" xfId="12860"/>
    <cellStyle name="Normal 4 3 5 8 3 2 2 2" xfId="30378"/>
    <cellStyle name="Normal 4 3 5 8 3 2 2 3" xfId="41978"/>
    <cellStyle name="Normal 4 3 5 8 3 2 3" xfId="18660"/>
    <cellStyle name="Normal 4 3 5 8 3 2 4" xfId="24578"/>
    <cellStyle name="Normal 4 3 5 8 3 2 5" xfId="36178"/>
    <cellStyle name="Normal 4 3 5 8 3 3" xfId="9975"/>
    <cellStyle name="Normal 4 3 5 8 3 3 2" xfId="27493"/>
    <cellStyle name="Normal 4 3 5 8 3 3 3" xfId="39093"/>
    <cellStyle name="Normal 4 3 5 8 3 4" xfId="15775"/>
    <cellStyle name="Normal 4 3 5 8 3 5" xfId="21693"/>
    <cellStyle name="Normal 4 3 5 8 3 6" xfId="33293"/>
    <cellStyle name="Normal 4 3 5 8 4" xfId="5737"/>
    <cellStyle name="Normal 4 3 5 8 4 2" xfId="11537"/>
    <cellStyle name="Normal 4 3 5 8 4 2 2" xfId="29055"/>
    <cellStyle name="Normal 4 3 5 8 4 2 3" xfId="40655"/>
    <cellStyle name="Normal 4 3 5 8 4 3" xfId="17337"/>
    <cellStyle name="Normal 4 3 5 8 4 4" xfId="23255"/>
    <cellStyle name="Normal 4 3 5 8 4 5" xfId="34855"/>
    <cellStyle name="Normal 4 3 5 8 5" xfId="8652"/>
    <cellStyle name="Normal 4 3 5 8 5 2" xfId="26170"/>
    <cellStyle name="Normal 4 3 5 8 5 3" xfId="37770"/>
    <cellStyle name="Normal 4 3 5 8 6" xfId="14452"/>
    <cellStyle name="Normal 4 3 5 8 7" xfId="20371"/>
    <cellStyle name="Normal 4 3 5 8 8" xfId="31970"/>
    <cellStyle name="Normal 4 3 5 9" xfId="2871"/>
    <cellStyle name="Normal 4 3 5 9 2" xfId="3482"/>
    <cellStyle name="Normal 4 3 5 9 2 2" xfId="4846"/>
    <cellStyle name="Normal 4 3 5 9 2 2 2" xfId="7731"/>
    <cellStyle name="Normal 4 3 5 9 2 2 2 2" xfId="13531"/>
    <cellStyle name="Normal 4 3 5 9 2 2 2 2 2" xfId="31049"/>
    <cellStyle name="Normal 4 3 5 9 2 2 2 2 3" xfId="42649"/>
    <cellStyle name="Normal 4 3 5 9 2 2 2 3" xfId="19331"/>
    <cellStyle name="Normal 4 3 5 9 2 2 2 4" xfId="25249"/>
    <cellStyle name="Normal 4 3 5 9 2 2 2 5" xfId="36849"/>
    <cellStyle name="Normal 4 3 5 9 2 2 3" xfId="10646"/>
    <cellStyle name="Normal 4 3 5 9 2 2 3 2" xfId="28164"/>
    <cellStyle name="Normal 4 3 5 9 2 2 3 3" xfId="39764"/>
    <cellStyle name="Normal 4 3 5 9 2 2 4" xfId="16446"/>
    <cellStyle name="Normal 4 3 5 9 2 2 5" xfId="22364"/>
    <cellStyle name="Normal 4 3 5 9 2 2 6" xfId="33964"/>
    <cellStyle name="Normal 4 3 5 9 2 3" xfId="6408"/>
    <cellStyle name="Normal 4 3 5 9 2 3 2" xfId="12208"/>
    <cellStyle name="Normal 4 3 5 9 2 3 2 2" xfId="29726"/>
    <cellStyle name="Normal 4 3 5 9 2 3 2 3" xfId="41326"/>
    <cellStyle name="Normal 4 3 5 9 2 3 3" xfId="18008"/>
    <cellStyle name="Normal 4 3 5 9 2 3 4" xfId="23926"/>
    <cellStyle name="Normal 4 3 5 9 2 3 5" xfId="35526"/>
    <cellStyle name="Normal 4 3 5 9 2 4" xfId="9323"/>
    <cellStyle name="Normal 4 3 5 9 2 4 2" xfId="26841"/>
    <cellStyle name="Normal 4 3 5 9 2 4 3" xfId="38441"/>
    <cellStyle name="Normal 4 3 5 9 2 5" xfId="15123"/>
    <cellStyle name="Normal 4 3 5 9 2 6" xfId="21042"/>
    <cellStyle name="Normal 4 3 5 9 2 7" xfId="32641"/>
    <cellStyle name="Normal 4 3 5 9 3" xfId="4235"/>
    <cellStyle name="Normal 4 3 5 9 3 2" xfId="7120"/>
    <cellStyle name="Normal 4 3 5 9 3 2 2" xfId="12920"/>
    <cellStyle name="Normal 4 3 5 9 3 2 2 2" xfId="30438"/>
    <cellStyle name="Normal 4 3 5 9 3 2 2 3" xfId="42038"/>
    <cellStyle name="Normal 4 3 5 9 3 2 3" xfId="18720"/>
    <cellStyle name="Normal 4 3 5 9 3 2 4" xfId="24638"/>
    <cellStyle name="Normal 4 3 5 9 3 2 5" xfId="36238"/>
    <cellStyle name="Normal 4 3 5 9 3 3" xfId="10035"/>
    <cellStyle name="Normal 4 3 5 9 3 3 2" xfId="27553"/>
    <cellStyle name="Normal 4 3 5 9 3 3 3" xfId="39153"/>
    <cellStyle name="Normal 4 3 5 9 3 4" xfId="15835"/>
    <cellStyle name="Normal 4 3 5 9 3 5" xfId="21753"/>
    <cellStyle name="Normal 4 3 5 9 3 6" xfId="33353"/>
    <cellStyle name="Normal 4 3 5 9 4" xfId="5797"/>
    <cellStyle name="Normal 4 3 5 9 4 2" xfId="11597"/>
    <cellStyle name="Normal 4 3 5 9 4 2 2" xfId="29115"/>
    <cellStyle name="Normal 4 3 5 9 4 2 3" xfId="40715"/>
    <cellStyle name="Normal 4 3 5 9 4 3" xfId="17397"/>
    <cellStyle name="Normal 4 3 5 9 4 4" xfId="23315"/>
    <cellStyle name="Normal 4 3 5 9 4 5" xfId="34915"/>
    <cellStyle name="Normal 4 3 5 9 5" xfId="8712"/>
    <cellStyle name="Normal 4 3 5 9 5 2" xfId="26230"/>
    <cellStyle name="Normal 4 3 5 9 5 3" xfId="37830"/>
    <cellStyle name="Normal 4 3 5 9 6" xfId="14512"/>
    <cellStyle name="Normal 4 3 5 9 7" xfId="20431"/>
    <cellStyle name="Normal 4 3 5 9 8" xfId="32030"/>
    <cellStyle name="Normal 4 3 6" xfId="2538"/>
    <cellStyle name="Normal 4 3 6 10" xfId="2989"/>
    <cellStyle name="Normal 4 3 6 10 2" xfId="3484"/>
    <cellStyle name="Normal 4 3 6 10 2 2" xfId="4848"/>
    <cellStyle name="Normal 4 3 6 10 2 2 2" xfId="7733"/>
    <cellStyle name="Normal 4 3 6 10 2 2 2 2" xfId="13533"/>
    <cellStyle name="Normal 4 3 6 10 2 2 2 2 2" xfId="31051"/>
    <cellStyle name="Normal 4 3 6 10 2 2 2 2 3" xfId="42651"/>
    <cellStyle name="Normal 4 3 6 10 2 2 2 3" xfId="19333"/>
    <cellStyle name="Normal 4 3 6 10 2 2 2 4" xfId="25251"/>
    <cellStyle name="Normal 4 3 6 10 2 2 2 5" xfId="36851"/>
    <cellStyle name="Normal 4 3 6 10 2 2 3" xfId="10648"/>
    <cellStyle name="Normal 4 3 6 10 2 2 3 2" xfId="28166"/>
    <cellStyle name="Normal 4 3 6 10 2 2 3 3" xfId="39766"/>
    <cellStyle name="Normal 4 3 6 10 2 2 4" xfId="16448"/>
    <cellStyle name="Normal 4 3 6 10 2 2 5" xfId="22366"/>
    <cellStyle name="Normal 4 3 6 10 2 2 6" xfId="33966"/>
    <cellStyle name="Normal 4 3 6 10 2 3" xfId="6410"/>
    <cellStyle name="Normal 4 3 6 10 2 3 2" xfId="12210"/>
    <cellStyle name="Normal 4 3 6 10 2 3 2 2" xfId="29728"/>
    <cellStyle name="Normal 4 3 6 10 2 3 2 3" xfId="41328"/>
    <cellStyle name="Normal 4 3 6 10 2 3 3" xfId="18010"/>
    <cellStyle name="Normal 4 3 6 10 2 3 4" xfId="23928"/>
    <cellStyle name="Normal 4 3 6 10 2 3 5" xfId="35528"/>
    <cellStyle name="Normal 4 3 6 10 2 4" xfId="9325"/>
    <cellStyle name="Normal 4 3 6 10 2 4 2" xfId="26843"/>
    <cellStyle name="Normal 4 3 6 10 2 4 3" xfId="38443"/>
    <cellStyle name="Normal 4 3 6 10 2 5" xfId="15125"/>
    <cellStyle name="Normal 4 3 6 10 2 6" xfId="21044"/>
    <cellStyle name="Normal 4 3 6 10 2 7" xfId="32643"/>
    <cellStyle name="Normal 4 3 6 10 3" xfId="4353"/>
    <cellStyle name="Normal 4 3 6 10 3 2" xfId="7238"/>
    <cellStyle name="Normal 4 3 6 10 3 2 2" xfId="13038"/>
    <cellStyle name="Normal 4 3 6 10 3 2 2 2" xfId="30556"/>
    <cellStyle name="Normal 4 3 6 10 3 2 2 3" xfId="42156"/>
    <cellStyle name="Normal 4 3 6 10 3 2 3" xfId="18838"/>
    <cellStyle name="Normal 4 3 6 10 3 2 4" xfId="24756"/>
    <cellStyle name="Normal 4 3 6 10 3 2 5" xfId="36356"/>
    <cellStyle name="Normal 4 3 6 10 3 3" xfId="10153"/>
    <cellStyle name="Normal 4 3 6 10 3 3 2" xfId="27671"/>
    <cellStyle name="Normal 4 3 6 10 3 3 3" xfId="39271"/>
    <cellStyle name="Normal 4 3 6 10 3 4" xfId="15953"/>
    <cellStyle name="Normal 4 3 6 10 3 5" xfId="21871"/>
    <cellStyle name="Normal 4 3 6 10 3 6" xfId="33471"/>
    <cellStyle name="Normal 4 3 6 10 4" xfId="5915"/>
    <cellStyle name="Normal 4 3 6 10 4 2" xfId="11715"/>
    <cellStyle name="Normal 4 3 6 10 4 2 2" xfId="29233"/>
    <cellStyle name="Normal 4 3 6 10 4 2 3" xfId="40833"/>
    <cellStyle name="Normal 4 3 6 10 4 3" xfId="17515"/>
    <cellStyle name="Normal 4 3 6 10 4 4" xfId="23433"/>
    <cellStyle name="Normal 4 3 6 10 4 5" xfId="35033"/>
    <cellStyle name="Normal 4 3 6 10 5" xfId="8830"/>
    <cellStyle name="Normal 4 3 6 10 5 2" xfId="26348"/>
    <cellStyle name="Normal 4 3 6 10 5 3" xfId="37948"/>
    <cellStyle name="Normal 4 3 6 10 6" xfId="14630"/>
    <cellStyle name="Normal 4 3 6 10 7" xfId="20549"/>
    <cellStyle name="Normal 4 3 6 10 8" xfId="32148"/>
    <cellStyle name="Normal 4 3 6 11" xfId="3019"/>
    <cellStyle name="Normal 4 3 6 11 2" xfId="3485"/>
    <cellStyle name="Normal 4 3 6 11 2 2" xfId="4849"/>
    <cellStyle name="Normal 4 3 6 11 2 2 2" xfId="7734"/>
    <cellStyle name="Normal 4 3 6 11 2 2 2 2" xfId="13534"/>
    <cellStyle name="Normal 4 3 6 11 2 2 2 2 2" xfId="31052"/>
    <cellStyle name="Normal 4 3 6 11 2 2 2 2 3" xfId="42652"/>
    <cellStyle name="Normal 4 3 6 11 2 2 2 3" xfId="19334"/>
    <cellStyle name="Normal 4 3 6 11 2 2 2 4" xfId="25252"/>
    <cellStyle name="Normal 4 3 6 11 2 2 2 5" xfId="36852"/>
    <cellStyle name="Normal 4 3 6 11 2 2 3" xfId="10649"/>
    <cellStyle name="Normal 4 3 6 11 2 2 3 2" xfId="28167"/>
    <cellStyle name="Normal 4 3 6 11 2 2 3 3" xfId="39767"/>
    <cellStyle name="Normal 4 3 6 11 2 2 4" xfId="16449"/>
    <cellStyle name="Normal 4 3 6 11 2 2 5" xfId="22367"/>
    <cellStyle name="Normal 4 3 6 11 2 2 6" xfId="33967"/>
    <cellStyle name="Normal 4 3 6 11 2 3" xfId="6411"/>
    <cellStyle name="Normal 4 3 6 11 2 3 2" xfId="12211"/>
    <cellStyle name="Normal 4 3 6 11 2 3 2 2" xfId="29729"/>
    <cellStyle name="Normal 4 3 6 11 2 3 2 3" xfId="41329"/>
    <cellStyle name="Normal 4 3 6 11 2 3 3" xfId="18011"/>
    <cellStyle name="Normal 4 3 6 11 2 3 4" xfId="23929"/>
    <cellStyle name="Normal 4 3 6 11 2 3 5" xfId="35529"/>
    <cellStyle name="Normal 4 3 6 11 2 4" xfId="9326"/>
    <cellStyle name="Normal 4 3 6 11 2 4 2" xfId="26844"/>
    <cellStyle name="Normal 4 3 6 11 2 4 3" xfId="38444"/>
    <cellStyle name="Normal 4 3 6 11 2 5" xfId="15126"/>
    <cellStyle name="Normal 4 3 6 11 2 6" xfId="21045"/>
    <cellStyle name="Normal 4 3 6 11 2 7" xfId="32644"/>
    <cellStyle name="Normal 4 3 6 11 3" xfId="4383"/>
    <cellStyle name="Normal 4 3 6 11 3 2" xfId="7268"/>
    <cellStyle name="Normal 4 3 6 11 3 2 2" xfId="13068"/>
    <cellStyle name="Normal 4 3 6 11 3 2 2 2" xfId="30586"/>
    <cellStyle name="Normal 4 3 6 11 3 2 2 3" xfId="42186"/>
    <cellStyle name="Normal 4 3 6 11 3 2 3" xfId="18868"/>
    <cellStyle name="Normal 4 3 6 11 3 2 4" xfId="24786"/>
    <cellStyle name="Normal 4 3 6 11 3 2 5" xfId="36386"/>
    <cellStyle name="Normal 4 3 6 11 3 3" xfId="10183"/>
    <cellStyle name="Normal 4 3 6 11 3 3 2" xfId="27701"/>
    <cellStyle name="Normal 4 3 6 11 3 3 3" xfId="39301"/>
    <cellStyle name="Normal 4 3 6 11 3 4" xfId="15983"/>
    <cellStyle name="Normal 4 3 6 11 3 5" xfId="21901"/>
    <cellStyle name="Normal 4 3 6 11 3 6" xfId="33501"/>
    <cellStyle name="Normal 4 3 6 11 4" xfId="5945"/>
    <cellStyle name="Normal 4 3 6 11 4 2" xfId="11745"/>
    <cellStyle name="Normal 4 3 6 11 4 2 2" xfId="29263"/>
    <cellStyle name="Normal 4 3 6 11 4 2 3" xfId="40863"/>
    <cellStyle name="Normal 4 3 6 11 4 3" xfId="17545"/>
    <cellStyle name="Normal 4 3 6 11 4 4" xfId="23463"/>
    <cellStyle name="Normal 4 3 6 11 4 5" xfId="35063"/>
    <cellStyle name="Normal 4 3 6 11 5" xfId="8860"/>
    <cellStyle name="Normal 4 3 6 11 5 2" xfId="26378"/>
    <cellStyle name="Normal 4 3 6 11 5 3" xfId="37978"/>
    <cellStyle name="Normal 4 3 6 11 6" xfId="14660"/>
    <cellStyle name="Normal 4 3 6 11 7" xfId="20579"/>
    <cellStyle name="Normal 4 3 6 11 8" xfId="32178"/>
    <cellStyle name="Normal 4 3 6 12" xfId="3053"/>
    <cellStyle name="Normal 4 3 6 12 2" xfId="3486"/>
    <cellStyle name="Normal 4 3 6 12 2 2" xfId="4850"/>
    <cellStyle name="Normal 4 3 6 12 2 2 2" xfId="7735"/>
    <cellStyle name="Normal 4 3 6 12 2 2 2 2" xfId="13535"/>
    <cellStyle name="Normal 4 3 6 12 2 2 2 2 2" xfId="31053"/>
    <cellStyle name="Normal 4 3 6 12 2 2 2 2 3" xfId="42653"/>
    <cellStyle name="Normal 4 3 6 12 2 2 2 3" xfId="19335"/>
    <cellStyle name="Normal 4 3 6 12 2 2 2 4" xfId="25253"/>
    <cellStyle name="Normal 4 3 6 12 2 2 2 5" xfId="36853"/>
    <cellStyle name="Normal 4 3 6 12 2 2 3" xfId="10650"/>
    <cellStyle name="Normal 4 3 6 12 2 2 3 2" xfId="28168"/>
    <cellStyle name="Normal 4 3 6 12 2 2 3 3" xfId="39768"/>
    <cellStyle name="Normal 4 3 6 12 2 2 4" xfId="16450"/>
    <cellStyle name="Normal 4 3 6 12 2 2 5" xfId="22368"/>
    <cellStyle name="Normal 4 3 6 12 2 2 6" xfId="33968"/>
    <cellStyle name="Normal 4 3 6 12 2 3" xfId="6412"/>
    <cellStyle name="Normal 4 3 6 12 2 3 2" xfId="12212"/>
    <cellStyle name="Normal 4 3 6 12 2 3 2 2" xfId="29730"/>
    <cellStyle name="Normal 4 3 6 12 2 3 2 3" xfId="41330"/>
    <cellStyle name="Normal 4 3 6 12 2 3 3" xfId="18012"/>
    <cellStyle name="Normal 4 3 6 12 2 3 4" xfId="23930"/>
    <cellStyle name="Normal 4 3 6 12 2 3 5" xfId="35530"/>
    <cellStyle name="Normal 4 3 6 12 2 4" xfId="9327"/>
    <cellStyle name="Normal 4 3 6 12 2 4 2" xfId="26845"/>
    <cellStyle name="Normal 4 3 6 12 2 4 3" xfId="38445"/>
    <cellStyle name="Normal 4 3 6 12 2 5" xfId="15127"/>
    <cellStyle name="Normal 4 3 6 12 2 6" xfId="21046"/>
    <cellStyle name="Normal 4 3 6 12 2 7" xfId="32645"/>
    <cellStyle name="Normal 4 3 6 12 3" xfId="4417"/>
    <cellStyle name="Normal 4 3 6 12 3 2" xfId="7302"/>
    <cellStyle name="Normal 4 3 6 12 3 2 2" xfId="13102"/>
    <cellStyle name="Normal 4 3 6 12 3 2 2 2" xfId="30620"/>
    <cellStyle name="Normal 4 3 6 12 3 2 2 3" xfId="42220"/>
    <cellStyle name="Normal 4 3 6 12 3 2 3" xfId="18902"/>
    <cellStyle name="Normal 4 3 6 12 3 2 4" xfId="24820"/>
    <cellStyle name="Normal 4 3 6 12 3 2 5" xfId="36420"/>
    <cellStyle name="Normal 4 3 6 12 3 3" xfId="10217"/>
    <cellStyle name="Normal 4 3 6 12 3 3 2" xfId="27735"/>
    <cellStyle name="Normal 4 3 6 12 3 3 3" xfId="39335"/>
    <cellStyle name="Normal 4 3 6 12 3 4" xfId="16017"/>
    <cellStyle name="Normal 4 3 6 12 3 5" xfId="21935"/>
    <cellStyle name="Normal 4 3 6 12 3 6" xfId="33535"/>
    <cellStyle name="Normal 4 3 6 12 4" xfId="5979"/>
    <cellStyle name="Normal 4 3 6 12 4 2" xfId="11779"/>
    <cellStyle name="Normal 4 3 6 12 4 2 2" xfId="29297"/>
    <cellStyle name="Normal 4 3 6 12 4 2 3" xfId="40897"/>
    <cellStyle name="Normal 4 3 6 12 4 3" xfId="17579"/>
    <cellStyle name="Normal 4 3 6 12 4 4" xfId="23497"/>
    <cellStyle name="Normal 4 3 6 12 4 5" xfId="35097"/>
    <cellStyle name="Normal 4 3 6 12 5" xfId="8894"/>
    <cellStyle name="Normal 4 3 6 12 5 2" xfId="26412"/>
    <cellStyle name="Normal 4 3 6 12 5 3" xfId="38012"/>
    <cellStyle name="Normal 4 3 6 12 6" xfId="14694"/>
    <cellStyle name="Normal 4 3 6 12 7" xfId="20613"/>
    <cellStyle name="Normal 4 3 6 12 8" xfId="32212"/>
    <cellStyle name="Normal 4 3 6 13" xfId="3109"/>
    <cellStyle name="Normal 4 3 6 13 2" xfId="3487"/>
    <cellStyle name="Normal 4 3 6 13 2 2" xfId="4851"/>
    <cellStyle name="Normal 4 3 6 13 2 2 2" xfId="7736"/>
    <cellStyle name="Normal 4 3 6 13 2 2 2 2" xfId="13536"/>
    <cellStyle name="Normal 4 3 6 13 2 2 2 2 2" xfId="31054"/>
    <cellStyle name="Normal 4 3 6 13 2 2 2 2 3" xfId="42654"/>
    <cellStyle name="Normal 4 3 6 13 2 2 2 3" xfId="19336"/>
    <cellStyle name="Normal 4 3 6 13 2 2 2 4" xfId="25254"/>
    <cellStyle name="Normal 4 3 6 13 2 2 2 5" xfId="36854"/>
    <cellStyle name="Normal 4 3 6 13 2 2 3" xfId="10651"/>
    <cellStyle name="Normal 4 3 6 13 2 2 3 2" xfId="28169"/>
    <cellStyle name="Normal 4 3 6 13 2 2 3 3" xfId="39769"/>
    <cellStyle name="Normal 4 3 6 13 2 2 4" xfId="16451"/>
    <cellStyle name="Normal 4 3 6 13 2 2 5" xfId="22369"/>
    <cellStyle name="Normal 4 3 6 13 2 2 6" xfId="33969"/>
    <cellStyle name="Normal 4 3 6 13 2 3" xfId="6413"/>
    <cellStyle name="Normal 4 3 6 13 2 3 2" xfId="12213"/>
    <cellStyle name="Normal 4 3 6 13 2 3 2 2" xfId="29731"/>
    <cellStyle name="Normal 4 3 6 13 2 3 2 3" xfId="41331"/>
    <cellStyle name="Normal 4 3 6 13 2 3 3" xfId="18013"/>
    <cellStyle name="Normal 4 3 6 13 2 3 4" xfId="23931"/>
    <cellStyle name="Normal 4 3 6 13 2 3 5" xfId="35531"/>
    <cellStyle name="Normal 4 3 6 13 2 4" xfId="9328"/>
    <cellStyle name="Normal 4 3 6 13 2 4 2" xfId="26846"/>
    <cellStyle name="Normal 4 3 6 13 2 4 3" xfId="38446"/>
    <cellStyle name="Normal 4 3 6 13 2 5" xfId="15128"/>
    <cellStyle name="Normal 4 3 6 13 2 6" xfId="21047"/>
    <cellStyle name="Normal 4 3 6 13 2 7" xfId="32646"/>
    <cellStyle name="Normal 4 3 6 13 3" xfId="4473"/>
    <cellStyle name="Normal 4 3 6 13 3 2" xfId="7358"/>
    <cellStyle name="Normal 4 3 6 13 3 2 2" xfId="13158"/>
    <cellStyle name="Normal 4 3 6 13 3 2 2 2" xfId="30676"/>
    <cellStyle name="Normal 4 3 6 13 3 2 2 3" xfId="42276"/>
    <cellStyle name="Normal 4 3 6 13 3 2 3" xfId="18958"/>
    <cellStyle name="Normal 4 3 6 13 3 2 4" xfId="24876"/>
    <cellStyle name="Normal 4 3 6 13 3 2 5" xfId="36476"/>
    <cellStyle name="Normal 4 3 6 13 3 3" xfId="10273"/>
    <cellStyle name="Normal 4 3 6 13 3 3 2" xfId="27791"/>
    <cellStyle name="Normal 4 3 6 13 3 3 3" xfId="39391"/>
    <cellStyle name="Normal 4 3 6 13 3 4" xfId="16073"/>
    <cellStyle name="Normal 4 3 6 13 3 5" xfId="21991"/>
    <cellStyle name="Normal 4 3 6 13 3 6" xfId="33591"/>
    <cellStyle name="Normal 4 3 6 13 4" xfId="6035"/>
    <cellStyle name="Normal 4 3 6 13 4 2" xfId="11835"/>
    <cellStyle name="Normal 4 3 6 13 4 2 2" xfId="29353"/>
    <cellStyle name="Normal 4 3 6 13 4 2 3" xfId="40953"/>
    <cellStyle name="Normal 4 3 6 13 4 3" xfId="17635"/>
    <cellStyle name="Normal 4 3 6 13 4 4" xfId="23553"/>
    <cellStyle name="Normal 4 3 6 13 4 5" xfId="35153"/>
    <cellStyle name="Normal 4 3 6 13 5" xfId="8950"/>
    <cellStyle name="Normal 4 3 6 13 5 2" xfId="26468"/>
    <cellStyle name="Normal 4 3 6 13 5 3" xfId="38068"/>
    <cellStyle name="Normal 4 3 6 13 6" xfId="14750"/>
    <cellStyle name="Normal 4 3 6 13 7" xfId="20669"/>
    <cellStyle name="Normal 4 3 6 13 8" xfId="32268"/>
    <cellStyle name="Normal 4 3 6 14" xfId="3483"/>
    <cellStyle name="Normal 4 3 6 14 2" xfId="4847"/>
    <cellStyle name="Normal 4 3 6 14 2 2" xfId="7732"/>
    <cellStyle name="Normal 4 3 6 14 2 2 2" xfId="13532"/>
    <cellStyle name="Normal 4 3 6 14 2 2 2 2" xfId="31050"/>
    <cellStyle name="Normal 4 3 6 14 2 2 2 3" xfId="42650"/>
    <cellStyle name="Normal 4 3 6 14 2 2 3" xfId="19332"/>
    <cellStyle name="Normal 4 3 6 14 2 2 4" xfId="25250"/>
    <cellStyle name="Normal 4 3 6 14 2 2 5" xfId="36850"/>
    <cellStyle name="Normal 4 3 6 14 2 3" xfId="10647"/>
    <cellStyle name="Normal 4 3 6 14 2 3 2" xfId="28165"/>
    <cellStyle name="Normal 4 3 6 14 2 3 3" xfId="39765"/>
    <cellStyle name="Normal 4 3 6 14 2 4" xfId="16447"/>
    <cellStyle name="Normal 4 3 6 14 2 5" xfId="22365"/>
    <cellStyle name="Normal 4 3 6 14 2 6" xfId="33965"/>
    <cellStyle name="Normal 4 3 6 14 3" xfId="6409"/>
    <cellStyle name="Normal 4 3 6 14 3 2" xfId="12209"/>
    <cellStyle name="Normal 4 3 6 14 3 2 2" xfId="29727"/>
    <cellStyle name="Normal 4 3 6 14 3 2 3" xfId="41327"/>
    <cellStyle name="Normal 4 3 6 14 3 3" xfId="18009"/>
    <cellStyle name="Normal 4 3 6 14 3 4" xfId="23927"/>
    <cellStyle name="Normal 4 3 6 14 3 5" xfId="35527"/>
    <cellStyle name="Normal 4 3 6 14 4" xfId="9324"/>
    <cellStyle name="Normal 4 3 6 14 4 2" xfId="26842"/>
    <cellStyle name="Normal 4 3 6 14 4 3" xfId="38442"/>
    <cellStyle name="Normal 4 3 6 14 5" xfId="15124"/>
    <cellStyle name="Normal 4 3 6 14 6" xfId="21043"/>
    <cellStyle name="Normal 4 3 6 14 7" xfId="32642"/>
    <cellStyle name="Normal 4 3 6 15" xfId="3804"/>
    <cellStyle name="Normal 4 3 6 15 2" xfId="5168"/>
    <cellStyle name="Normal 4 3 6 15 2 2" xfId="8053"/>
    <cellStyle name="Normal 4 3 6 15 2 2 2" xfId="13853"/>
    <cellStyle name="Normal 4 3 6 15 2 2 2 2" xfId="31371"/>
    <cellStyle name="Normal 4 3 6 15 2 2 2 3" xfId="42971"/>
    <cellStyle name="Normal 4 3 6 15 2 2 3" xfId="19653"/>
    <cellStyle name="Normal 4 3 6 15 2 2 4" xfId="25571"/>
    <cellStyle name="Normal 4 3 6 15 2 2 5" xfId="37171"/>
    <cellStyle name="Normal 4 3 6 15 2 3" xfId="10968"/>
    <cellStyle name="Normal 4 3 6 15 2 3 2" xfId="28486"/>
    <cellStyle name="Normal 4 3 6 15 2 3 3" xfId="40086"/>
    <cellStyle name="Normal 4 3 6 15 2 4" xfId="16768"/>
    <cellStyle name="Normal 4 3 6 15 2 5" xfId="22686"/>
    <cellStyle name="Normal 4 3 6 15 2 6" xfId="34286"/>
    <cellStyle name="Normal 4 3 6 15 3" xfId="6730"/>
    <cellStyle name="Normal 4 3 6 15 3 2" xfId="12530"/>
    <cellStyle name="Normal 4 3 6 15 3 2 2" xfId="30048"/>
    <cellStyle name="Normal 4 3 6 15 3 2 3" xfId="41648"/>
    <cellStyle name="Normal 4 3 6 15 3 3" xfId="18330"/>
    <cellStyle name="Normal 4 3 6 15 3 4" xfId="24248"/>
    <cellStyle name="Normal 4 3 6 15 3 5" xfId="35848"/>
    <cellStyle name="Normal 4 3 6 15 4" xfId="9645"/>
    <cellStyle name="Normal 4 3 6 15 4 2" xfId="27163"/>
    <cellStyle name="Normal 4 3 6 15 4 3" xfId="38763"/>
    <cellStyle name="Normal 4 3 6 15 5" xfId="15445"/>
    <cellStyle name="Normal 4 3 6 15 6" xfId="21364"/>
    <cellStyle name="Normal 4 3 6 15 7" xfId="32963"/>
    <cellStyle name="Normal 4 3 6 16" xfId="5224"/>
    <cellStyle name="Normal 4 3 6 16 2" xfId="8109"/>
    <cellStyle name="Normal 4 3 6 16 2 2" xfId="13909"/>
    <cellStyle name="Normal 4 3 6 16 2 2 2" xfId="31427"/>
    <cellStyle name="Normal 4 3 6 16 2 2 3" xfId="43027"/>
    <cellStyle name="Normal 4 3 6 16 2 3" xfId="19709"/>
    <cellStyle name="Normal 4 3 6 16 2 4" xfId="25627"/>
    <cellStyle name="Normal 4 3 6 16 2 5" xfId="37227"/>
    <cellStyle name="Normal 4 3 6 16 3" xfId="11024"/>
    <cellStyle name="Normal 4 3 6 16 3 2" xfId="28542"/>
    <cellStyle name="Normal 4 3 6 16 3 3" xfId="40142"/>
    <cellStyle name="Normal 4 3 6 16 4" xfId="16824"/>
    <cellStyle name="Normal 4 3 6 16 5" xfId="22742"/>
    <cellStyle name="Normal 4 3 6 16 6" xfId="34342"/>
    <cellStyle name="Normal 4 3 6 17" xfId="3902"/>
    <cellStyle name="Normal 4 3 6 17 2" xfId="6787"/>
    <cellStyle name="Normal 4 3 6 17 2 2" xfId="12587"/>
    <cellStyle name="Normal 4 3 6 17 2 2 2" xfId="30105"/>
    <cellStyle name="Normal 4 3 6 17 2 2 3" xfId="41705"/>
    <cellStyle name="Normal 4 3 6 17 2 3" xfId="18387"/>
    <cellStyle name="Normal 4 3 6 17 2 4" xfId="24305"/>
    <cellStyle name="Normal 4 3 6 17 2 5" xfId="35905"/>
    <cellStyle name="Normal 4 3 6 17 3" xfId="9702"/>
    <cellStyle name="Normal 4 3 6 17 3 2" xfId="27220"/>
    <cellStyle name="Normal 4 3 6 17 3 3" xfId="38820"/>
    <cellStyle name="Normal 4 3 6 17 4" xfId="15502"/>
    <cellStyle name="Normal 4 3 6 17 5" xfId="21420"/>
    <cellStyle name="Normal 4 3 6 17 6" xfId="33020"/>
    <cellStyle name="Normal 4 3 6 18" xfId="5288"/>
    <cellStyle name="Normal 4 3 6 18 2" xfId="8173"/>
    <cellStyle name="Normal 4 3 6 18 2 2" xfId="13973"/>
    <cellStyle name="Normal 4 3 6 18 2 2 2" xfId="31491"/>
    <cellStyle name="Normal 4 3 6 18 2 2 3" xfId="43091"/>
    <cellStyle name="Normal 4 3 6 18 2 3" xfId="19773"/>
    <cellStyle name="Normal 4 3 6 18 2 4" xfId="25691"/>
    <cellStyle name="Normal 4 3 6 18 2 5" xfId="37291"/>
    <cellStyle name="Normal 4 3 6 18 3" xfId="11088"/>
    <cellStyle name="Normal 4 3 6 18 3 2" xfId="28606"/>
    <cellStyle name="Normal 4 3 6 18 3 3" xfId="40206"/>
    <cellStyle name="Normal 4 3 6 18 4" xfId="16888"/>
    <cellStyle name="Normal 4 3 6 18 5" xfId="22806"/>
    <cellStyle name="Normal 4 3 6 18 6" xfId="34406"/>
    <cellStyle name="Normal 4 3 6 19" xfId="5348"/>
    <cellStyle name="Normal 4 3 6 19 2" xfId="8233"/>
    <cellStyle name="Normal 4 3 6 19 2 2" xfId="14033"/>
    <cellStyle name="Normal 4 3 6 19 2 2 2" xfId="31551"/>
    <cellStyle name="Normal 4 3 6 19 2 2 3" xfId="43151"/>
    <cellStyle name="Normal 4 3 6 19 2 3" xfId="19833"/>
    <cellStyle name="Normal 4 3 6 19 2 4" xfId="25751"/>
    <cellStyle name="Normal 4 3 6 19 2 5" xfId="37351"/>
    <cellStyle name="Normal 4 3 6 19 3" xfId="11148"/>
    <cellStyle name="Normal 4 3 6 19 3 2" xfId="28666"/>
    <cellStyle name="Normal 4 3 6 19 3 3" xfId="40266"/>
    <cellStyle name="Normal 4 3 6 19 4" xfId="16948"/>
    <cellStyle name="Normal 4 3 6 19 5" xfId="22866"/>
    <cellStyle name="Normal 4 3 6 19 6" xfId="34466"/>
    <cellStyle name="Normal 4 3 6 2" xfId="2599"/>
    <cellStyle name="Normal 4 3 6 2 10" xfId="3488"/>
    <cellStyle name="Normal 4 3 6 2 10 2" xfId="4852"/>
    <cellStyle name="Normal 4 3 6 2 10 2 2" xfId="7737"/>
    <cellStyle name="Normal 4 3 6 2 10 2 2 2" xfId="13537"/>
    <cellStyle name="Normal 4 3 6 2 10 2 2 2 2" xfId="31055"/>
    <cellStyle name="Normal 4 3 6 2 10 2 2 2 3" xfId="42655"/>
    <cellStyle name="Normal 4 3 6 2 10 2 2 3" xfId="19337"/>
    <cellStyle name="Normal 4 3 6 2 10 2 2 4" xfId="25255"/>
    <cellStyle name="Normal 4 3 6 2 10 2 2 5" xfId="36855"/>
    <cellStyle name="Normal 4 3 6 2 10 2 3" xfId="10652"/>
    <cellStyle name="Normal 4 3 6 2 10 2 3 2" xfId="28170"/>
    <cellStyle name="Normal 4 3 6 2 10 2 3 3" xfId="39770"/>
    <cellStyle name="Normal 4 3 6 2 10 2 4" xfId="16452"/>
    <cellStyle name="Normal 4 3 6 2 10 2 5" xfId="22370"/>
    <cellStyle name="Normal 4 3 6 2 10 2 6" xfId="33970"/>
    <cellStyle name="Normal 4 3 6 2 10 3" xfId="6414"/>
    <cellStyle name="Normal 4 3 6 2 10 3 2" xfId="12214"/>
    <cellStyle name="Normal 4 3 6 2 10 3 2 2" xfId="29732"/>
    <cellStyle name="Normal 4 3 6 2 10 3 2 3" xfId="41332"/>
    <cellStyle name="Normal 4 3 6 2 10 3 3" xfId="18014"/>
    <cellStyle name="Normal 4 3 6 2 10 3 4" xfId="23932"/>
    <cellStyle name="Normal 4 3 6 2 10 3 5" xfId="35532"/>
    <cellStyle name="Normal 4 3 6 2 10 4" xfId="9329"/>
    <cellStyle name="Normal 4 3 6 2 10 4 2" xfId="26847"/>
    <cellStyle name="Normal 4 3 6 2 10 4 3" xfId="38447"/>
    <cellStyle name="Normal 4 3 6 2 10 5" xfId="15129"/>
    <cellStyle name="Normal 4 3 6 2 10 6" xfId="21048"/>
    <cellStyle name="Normal 4 3 6 2 10 7" xfId="32647"/>
    <cellStyle name="Normal 4 3 6 2 11" xfId="3830"/>
    <cellStyle name="Normal 4 3 6 2 11 2" xfId="5194"/>
    <cellStyle name="Normal 4 3 6 2 11 2 2" xfId="8079"/>
    <cellStyle name="Normal 4 3 6 2 11 2 2 2" xfId="13879"/>
    <cellStyle name="Normal 4 3 6 2 11 2 2 2 2" xfId="31397"/>
    <cellStyle name="Normal 4 3 6 2 11 2 2 2 3" xfId="42997"/>
    <cellStyle name="Normal 4 3 6 2 11 2 2 3" xfId="19679"/>
    <cellStyle name="Normal 4 3 6 2 11 2 2 4" xfId="25597"/>
    <cellStyle name="Normal 4 3 6 2 11 2 2 5" xfId="37197"/>
    <cellStyle name="Normal 4 3 6 2 11 2 3" xfId="10994"/>
    <cellStyle name="Normal 4 3 6 2 11 2 3 2" xfId="28512"/>
    <cellStyle name="Normal 4 3 6 2 11 2 3 3" xfId="40112"/>
    <cellStyle name="Normal 4 3 6 2 11 2 4" xfId="16794"/>
    <cellStyle name="Normal 4 3 6 2 11 2 5" xfId="22712"/>
    <cellStyle name="Normal 4 3 6 2 11 2 6" xfId="34312"/>
    <cellStyle name="Normal 4 3 6 2 11 3" xfId="6756"/>
    <cellStyle name="Normal 4 3 6 2 11 3 2" xfId="12556"/>
    <cellStyle name="Normal 4 3 6 2 11 3 2 2" xfId="30074"/>
    <cellStyle name="Normal 4 3 6 2 11 3 2 3" xfId="41674"/>
    <cellStyle name="Normal 4 3 6 2 11 3 3" xfId="18356"/>
    <cellStyle name="Normal 4 3 6 2 11 3 4" xfId="24274"/>
    <cellStyle name="Normal 4 3 6 2 11 3 5" xfId="35874"/>
    <cellStyle name="Normal 4 3 6 2 11 4" xfId="9671"/>
    <cellStyle name="Normal 4 3 6 2 11 4 2" xfId="27189"/>
    <cellStyle name="Normal 4 3 6 2 11 4 3" xfId="38789"/>
    <cellStyle name="Normal 4 3 6 2 11 5" xfId="15471"/>
    <cellStyle name="Normal 4 3 6 2 11 6" xfId="21390"/>
    <cellStyle name="Normal 4 3 6 2 11 7" xfId="32989"/>
    <cellStyle name="Normal 4 3 6 2 12" xfId="5254"/>
    <cellStyle name="Normal 4 3 6 2 12 2" xfId="8139"/>
    <cellStyle name="Normal 4 3 6 2 12 2 2" xfId="13939"/>
    <cellStyle name="Normal 4 3 6 2 12 2 2 2" xfId="31457"/>
    <cellStyle name="Normal 4 3 6 2 12 2 2 3" xfId="43057"/>
    <cellStyle name="Normal 4 3 6 2 12 2 3" xfId="19739"/>
    <cellStyle name="Normal 4 3 6 2 12 2 4" xfId="25657"/>
    <cellStyle name="Normal 4 3 6 2 12 2 5" xfId="37257"/>
    <cellStyle name="Normal 4 3 6 2 12 3" xfId="11054"/>
    <cellStyle name="Normal 4 3 6 2 12 3 2" xfId="28572"/>
    <cellStyle name="Normal 4 3 6 2 12 3 3" xfId="40172"/>
    <cellStyle name="Normal 4 3 6 2 12 4" xfId="16854"/>
    <cellStyle name="Normal 4 3 6 2 12 5" xfId="22772"/>
    <cellStyle name="Normal 4 3 6 2 12 6" xfId="34372"/>
    <cellStyle name="Normal 4 3 6 2 13" xfId="3962"/>
    <cellStyle name="Normal 4 3 6 2 13 2" xfId="6847"/>
    <cellStyle name="Normal 4 3 6 2 13 2 2" xfId="12647"/>
    <cellStyle name="Normal 4 3 6 2 13 2 2 2" xfId="30165"/>
    <cellStyle name="Normal 4 3 6 2 13 2 2 3" xfId="41765"/>
    <cellStyle name="Normal 4 3 6 2 13 2 3" xfId="18447"/>
    <cellStyle name="Normal 4 3 6 2 13 2 4" xfId="24365"/>
    <cellStyle name="Normal 4 3 6 2 13 2 5" xfId="35965"/>
    <cellStyle name="Normal 4 3 6 2 13 3" xfId="9762"/>
    <cellStyle name="Normal 4 3 6 2 13 3 2" xfId="27280"/>
    <cellStyle name="Normal 4 3 6 2 13 3 3" xfId="38880"/>
    <cellStyle name="Normal 4 3 6 2 13 4" xfId="15562"/>
    <cellStyle name="Normal 4 3 6 2 13 5" xfId="21480"/>
    <cellStyle name="Normal 4 3 6 2 13 6" xfId="33080"/>
    <cellStyle name="Normal 4 3 6 2 14" xfId="5314"/>
    <cellStyle name="Normal 4 3 6 2 14 2" xfId="8199"/>
    <cellStyle name="Normal 4 3 6 2 14 2 2" xfId="13999"/>
    <cellStyle name="Normal 4 3 6 2 14 2 2 2" xfId="31517"/>
    <cellStyle name="Normal 4 3 6 2 14 2 2 3" xfId="43117"/>
    <cellStyle name="Normal 4 3 6 2 14 2 3" xfId="19799"/>
    <cellStyle name="Normal 4 3 6 2 14 2 4" xfId="25717"/>
    <cellStyle name="Normal 4 3 6 2 14 2 5" xfId="37317"/>
    <cellStyle name="Normal 4 3 6 2 14 3" xfId="11114"/>
    <cellStyle name="Normal 4 3 6 2 14 3 2" xfId="28632"/>
    <cellStyle name="Normal 4 3 6 2 14 3 3" xfId="40232"/>
    <cellStyle name="Normal 4 3 6 2 14 4" xfId="16914"/>
    <cellStyle name="Normal 4 3 6 2 14 5" xfId="22832"/>
    <cellStyle name="Normal 4 3 6 2 14 6" xfId="34432"/>
    <cellStyle name="Normal 4 3 6 2 15" xfId="5374"/>
    <cellStyle name="Normal 4 3 6 2 15 2" xfId="8259"/>
    <cellStyle name="Normal 4 3 6 2 15 2 2" xfId="14059"/>
    <cellStyle name="Normal 4 3 6 2 15 2 2 2" xfId="31577"/>
    <cellStyle name="Normal 4 3 6 2 15 2 2 3" xfId="43177"/>
    <cellStyle name="Normal 4 3 6 2 15 2 3" xfId="19859"/>
    <cellStyle name="Normal 4 3 6 2 15 2 4" xfId="25777"/>
    <cellStyle name="Normal 4 3 6 2 15 2 5" xfId="37377"/>
    <cellStyle name="Normal 4 3 6 2 15 3" xfId="11174"/>
    <cellStyle name="Normal 4 3 6 2 15 3 2" xfId="28692"/>
    <cellStyle name="Normal 4 3 6 2 15 3 3" xfId="40292"/>
    <cellStyle name="Normal 4 3 6 2 15 4" xfId="16974"/>
    <cellStyle name="Normal 4 3 6 2 15 5" xfId="22892"/>
    <cellStyle name="Normal 4 3 6 2 15 6" xfId="34492"/>
    <cellStyle name="Normal 4 3 6 2 16" xfId="5434"/>
    <cellStyle name="Normal 4 3 6 2 16 2" xfId="8319"/>
    <cellStyle name="Normal 4 3 6 2 16 2 2" xfId="14119"/>
    <cellStyle name="Normal 4 3 6 2 16 2 2 2" xfId="31637"/>
    <cellStyle name="Normal 4 3 6 2 16 2 2 3" xfId="43237"/>
    <cellStyle name="Normal 4 3 6 2 16 2 3" xfId="19919"/>
    <cellStyle name="Normal 4 3 6 2 16 2 4" xfId="25837"/>
    <cellStyle name="Normal 4 3 6 2 16 2 5" xfId="37437"/>
    <cellStyle name="Normal 4 3 6 2 16 3" xfId="11234"/>
    <cellStyle name="Normal 4 3 6 2 16 3 2" xfId="28752"/>
    <cellStyle name="Normal 4 3 6 2 16 3 3" xfId="40352"/>
    <cellStyle name="Normal 4 3 6 2 16 4" xfId="17034"/>
    <cellStyle name="Normal 4 3 6 2 16 5" xfId="22952"/>
    <cellStyle name="Normal 4 3 6 2 16 6" xfId="34552"/>
    <cellStyle name="Normal 4 3 6 2 17" xfId="5524"/>
    <cellStyle name="Normal 4 3 6 2 17 2" xfId="11324"/>
    <cellStyle name="Normal 4 3 6 2 17 2 2" xfId="28842"/>
    <cellStyle name="Normal 4 3 6 2 17 2 3" xfId="40442"/>
    <cellStyle name="Normal 4 3 6 2 17 3" xfId="17124"/>
    <cellStyle name="Normal 4 3 6 2 17 4" xfId="23042"/>
    <cellStyle name="Normal 4 3 6 2 17 5" xfId="34642"/>
    <cellStyle name="Normal 4 3 6 2 18" xfId="8439"/>
    <cellStyle name="Normal 4 3 6 2 18 2" xfId="25957"/>
    <cellStyle name="Normal 4 3 6 2 18 3" xfId="37557"/>
    <cellStyle name="Normal 4 3 6 2 19" xfId="14213"/>
    <cellStyle name="Normal 4 3 6 2 2" xfId="2659"/>
    <cellStyle name="Normal 4 3 6 2 2 2" xfId="3489"/>
    <cellStyle name="Normal 4 3 6 2 2 2 2" xfId="4853"/>
    <cellStyle name="Normal 4 3 6 2 2 2 2 2" xfId="7738"/>
    <cellStyle name="Normal 4 3 6 2 2 2 2 2 2" xfId="13538"/>
    <cellStyle name="Normal 4 3 6 2 2 2 2 2 2 2" xfId="31056"/>
    <cellStyle name="Normal 4 3 6 2 2 2 2 2 2 3" xfId="42656"/>
    <cellStyle name="Normal 4 3 6 2 2 2 2 2 3" xfId="19338"/>
    <cellStyle name="Normal 4 3 6 2 2 2 2 2 4" xfId="25256"/>
    <cellStyle name="Normal 4 3 6 2 2 2 2 2 5" xfId="36856"/>
    <cellStyle name="Normal 4 3 6 2 2 2 2 3" xfId="10653"/>
    <cellStyle name="Normal 4 3 6 2 2 2 2 3 2" xfId="28171"/>
    <cellStyle name="Normal 4 3 6 2 2 2 2 3 3" xfId="39771"/>
    <cellStyle name="Normal 4 3 6 2 2 2 2 4" xfId="16453"/>
    <cellStyle name="Normal 4 3 6 2 2 2 2 5" xfId="22371"/>
    <cellStyle name="Normal 4 3 6 2 2 2 2 6" xfId="33971"/>
    <cellStyle name="Normal 4 3 6 2 2 2 3" xfId="6415"/>
    <cellStyle name="Normal 4 3 6 2 2 2 3 2" xfId="12215"/>
    <cellStyle name="Normal 4 3 6 2 2 2 3 2 2" xfId="29733"/>
    <cellStyle name="Normal 4 3 6 2 2 2 3 2 3" xfId="41333"/>
    <cellStyle name="Normal 4 3 6 2 2 2 3 3" xfId="18015"/>
    <cellStyle name="Normal 4 3 6 2 2 2 3 4" xfId="23933"/>
    <cellStyle name="Normal 4 3 6 2 2 2 3 5" xfId="35533"/>
    <cellStyle name="Normal 4 3 6 2 2 2 4" xfId="9330"/>
    <cellStyle name="Normal 4 3 6 2 2 2 4 2" xfId="26848"/>
    <cellStyle name="Normal 4 3 6 2 2 2 4 3" xfId="38448"/>
    <cellStyle name="Normal 4 3 6 2 2 2 5" xfId="15130"/>
    <cellStyle name="Normal 4 3 6 2 2 2 6" xfId="21049"/>
    <cellStyle name="Normal 4 3 6 2 2 2 7" xfId="32648"/>
    <cellStyle name="Normal 4 3 6 2 2 3" xfId="4023"/>
    <cellStyle name="Normal 4 3 6 2 2 3 2" xfId="6908"/>
    <cellStyle name="Normal 4 3 6 2 2 3 2 2" xfId="12708"/>
    <cellStyle name="Normal 4 3 6 2 2 3 2 2 2" xfId="30226"/>
    <cellStyle name="Normal 4 3 6 2 2 3 2 2 3" xfId="41826"/>
    <cellStyle name="Normal 4 3 6 2 2 3 2 3" xfId="18508"/>
    <cellStyle name="Normal 4 3 6 2 2 3 2 4" xfId="24426"/>
    <cellStyle name="Normal 4 3 6 2 2 3 2 5" xfId="36026"/>
    <cellStyle name="Normal 4 3 6 2 2 3 3" xfId="9823"/>
    <cellStyle name="Normal 4 3 6 2 2 3 3 2" xfId="27341"/>
    <cellStyle name="Normal 4 3 6 2 2 3 3 3" xfId="38941"/>
    <cellStyle name="Normal 4 3 6 2 2 3 4" xfId="15623"/>
    <cellStyle name="Normal 4 3 6 2 2 3 5" xfId="21541"/>
    <cellStyle name="Normal 4 3 6 2 2 3 6" xfId="33141"/>
    <cellStyle name="Normal 4 3 6 2 2 4" xfId="5585"/>
    <cellStyle name="Normal 4 3 6 2 2 4 2" xfId="11385"/>
    <cellStyle name="Normal 4 3 6 2 2 4 2 2" xfId="28903"/>
    <cellStyle name="Normal 4 3 6 2 2 4 2 3" xfId="40503"/>
    <cellStyle name="Normal 4 3 6 2 2 4 3" xfId="17185"/>
    <cellStyle name="Normal 4 3 6 2 2 4 4" xfId="23103"/>
    <cellStyle name="Normal 4 3 6 2 2 4 5" xfId="34703"/>
    <cellStyle name="Normal 4 3 6 2 2 5" xfId="8500"/>
    <cellStyle name="Normal 4 3 6 2 2 5 2" xfId="26018"/>
    <cellStyle name="Normal 4 3 6 2 2 5 3" xfId="37618"/>
    <cellStyle name="Normal 4 3 6 2 2 6" xfId="14300"/>
    <cellStyle name="Normal 4 3 6 2 2 7" xfId="20219"/>
    <cellStyle name="Normal 4 3 6 2 2 8" xfId="31818"/>
    <cellStyle name="Normal 4 3 6 2 20" xfId="20009"/>
    <cellStyle name="Normal 4 3 6 2 21" xfId="20068"/>
    <cellStyle name="Normal 4 3 6 2 22" xfId="20135"/>
    <cellStyle name="Normal 4 3 6 2 23" xfId="31757"/>
    <cellStyle name="Normal 4 3 6 2 3" xfId="2719"/>
    <cellStyle name="Normal 4 3 6 2 3 2" xfId="3490"/>
    <cellStyle name="Normal 4 3 6 2 3 2 2" xfId="4854"/>
    <cellStyle name="Normal 4 3 6 2 3 2 2 2" xfId="7739"/>
    <cellStyle name="Normal 4 3 6 2 3 2 2 2 2" xfId="13539"/>
    <cellStyle name="Normal 4 3 6 2 3 2 2 2 2 2" xfId="31057"/>
    <cellStyle name="Normal 4 3 6 2 3 2 2 2 2 3" xfId="42657"/>
    <cellStyle name="Normal 4 3 6 2 3 2 2 2 3" xfId="19339"/>
    <cellStyle name="Normal 4 3 6 2 3 2 2 2 4" xfId="25257"/>
    <cellStyle name="Normal 4 3 6 2 3 2 2 2 5" xfId="36857"/>
    <cellStyle name="Normal 4 3 6 2 3 2 2 3" xfId="10654"/>
    <cellStyle name="Normal 4 3 6 2 3 2 2 3 2" xfId="28172"/>
    <cellStyle name="Normal 4 3 6 2 3 2 2 3 3" xfId="39772"/>
    <cellStyle name="Normal 4 3 6 2 3 2 2 4" xfId="16454"/>
    <cellStyle name="Normal 4 3 6 2 3 2 2 5" xfId="22372"/>
    <cellStyle name="Normal 4 3 6 2 3 2 2 6" xfId="33972"/>
    <cellStyle name="Normal 4 3 6 2 3 2 3" xfId="6416"/>
    <cellStyle name="Normal 4 3 6 2 3 2 3 2" xfId="12216"/>
    <cellStyle name="Normal 4 3 6 2 3 2 3 2 2" xfId="29734"/>
    <cellStyle name="Normal 4 3 6 2 3 2 3 2 3" xfId="41334"/>
    <cellStyle name="Normal 4 3 6 2 3 2 3 3" xfId="18016"/>
    <cellStyle name="Normal 4 3 6 2 3 2 3 4" xfId="23934"/>
    <cellStyle name="Normal 4 3 6 2 3 2 3 5" xfId="35534"/>
    <cellStyle name="Normal 4 3 6 2 3 2 4" xfId="9331"/>
    <cellStyle name="Normal 4 3 6 2 3 2 4 2" xfId="26849"/>
    <cellStyle name="Normal 4 3 6 2 3 2 4 3" xfId="38449"/>
    <cellStyle name="Normal 4 3 6 2 3 2 5" xfId="15131"/>
    <cellStyle name="Normal 4 3 6 2 3 2 6" xfId="21050"/>
    <cellStyle name="Normal 4 3 6 2 3 2 7" xfId="32649"/>
    <cellStyle name="Normal 4 3 6 2 3 3" xfId="4083"/>
    <cellStyle name="Normal 4 3 6 2 3 3 2" xfId="6968"/>
    <cellStyle name="Normal 4 3 6 2 3 3 2 2" xfId="12768"/>
    <cellStyle name="Normal 4 3 6 2 3 3 2 2 2" xfId="30286"/>
    <cellStyle name="Normal 4 3 6 2 3 3 2 2 3" xfId="41886"/>
    <cellStyle name="Normal 4 3 6 2 3 3 2 3" xfId="18568"/>
    <cellStyle name="Normal 4 3 6 2 3 3 2 4" xfId="24486"/>
    <cellStyle name="Normal 4 3 6 2 3 3 2 5" xfId="36086"/>
    <cellStyle name="Normal 4 3 6 2 3 3 3" xfId="9883"/>
    <cellStyle name="Normal 4 3 6 2 3 3 3 2" xfId="27401"/>
    <cellStyle name="Normal 4 3 6 2 3 3 3 3" xfId="39001"/>
    <cellStyle name="Normal 4 3 6 2 3 3 4" xfId="15683"/>
    <cellStyle name="Normal 4 3 6 2 3 3 5" xfId="21601"/>
    <cellStyle name="Normal 4 3 6 2 3 3 6" xfId="33201"/>
    <cellStyle name="Normal 4 3 6 2 3 4" xfId="5645"/>
    <cellStyle name="Normal 4 3 6 2 3 4 2" xfId="11445"/>
    <cellStyle name="Normal 4 3 6 2 3 4 2 2" xfId="28963"/>
    <cellStyle name="Normal 4 3 6 2 3 4 2 3" xfId="40563"/>
    <cellStyle name="Normal 4 3 6 2 3 4 3" xfId="17245"/>
    <cellStyle name="Normal 4 3 6 2 3 4 4" xfId="23163"/>
    <cellStyle name="Normal 4 3 6 2 3 4 5" xfId="34763"/>
    <cellStyle name="Normal 4 3 6 2 3 5" xfId="8560"/>
    <cellStyle name="Normal 4 3 6 2 3 5 2" xfId="26078"/>
    <cellStyle name="Normal 4 3 6 2 3 5 3" xfId="37678"/>
    <cellStyle name="Normal 4 3 6 2 3 6" xfId="14360"/>
    <cellStyle name="Normal 4 3 6 2 3 7" xfId="20279"/>
    <cellStyle name="Normal 4 3 6 2 3 8" xfId="31878"/>
    <cellStyle name="Normal 4 3 6 2 4" xfId="2779"/>
    <cellStyle name="Normal 4 3 6 2 4 2" xfId="3491"/>
    <cellStyle name="Normal 4 3 6 2 4 2 2" xfId="4855"/>
    <cellStyle name="Normal 4 3 6 2 4 2 2 2" xfId="7740"/>
    <cellStyle name="Normal 4 3 6 2 4 2 2 2 2" xfId="13540"/>
    <cellStyle name="Normal 4 3 6 2 4 2 2 2 2 2" xfId="31058"/>
    <cellStyle name="Normal 4 3 6 2 4 2 2 2 2 3" xfId="42658"/>
    <cellStyle name="Normal 4 3 6 2 4 2 2 2 3" xfId="19340"/>
    <cellStyle name="Normal 4 3 6 2 4 2 2 2 4" xfId="25258"/>
    <cellStyle name="Normal 4 3 6 2 4 2 2 2 5" xfId="36858"/>
    <cellStyle name="Normal 4 3 6 2 4 2 2 3" xfId="10655"/>
    <cellStyle name="Normal 4 3 6 2 4 2 2 3 2" xfId="28173"/>
    <cellStyle name="Normal 4 3 6 2 4 2 2 3 3" xfId="39773"/>
    <cellStyle name="Normal 4 3 6 2 4 2 2 4" xfId="16455"/>
    <cellStyle name="Normal 4 3 6 2 4 2 2 5" xfId="22373"/>
    <cellStyle name="Normal 4 3 6 2 4 2 2 6" xfId="33973"/>
    <cellStyle name="Normal 4 3 6 2 4 2 3" xfId="6417"/>
    <cellStyle name="Normal 4 3 6 2 4 2 3 2" xfId="12217"/>
    <cellStyle name="Normal 4 3 6 2 4 2 3 2 2" xfId="29735"/>
    <cellStyle name="Normal 4 3 6 2 4 2 3 2 3" xfId="41335"/>
    <cellStyle name="Normal 4 3 6 2 4 2 3 3" xfId="18017"/>
    <cellStyle name="Normal 4 3 6 2 4 2 3 4" xfId="23935"/>
    <cellStyle name="Normal 4 3 6 2 4 2 3 5" xfId="35535"/>
    <cellStyle name="Normal 4 3 6 2 4 2 4" xfId="9332"/>
    <cellStyle name="Normal 4 3 6 2 4 2 4 2" xfId="26850"/>
    <cellStyle name="Normal 4 3 6 2 4 2 4 3" xfId="38450"/>
    <cellStyle name="Normal 4 3 6 2 4 2 5" xfId="15132"/>
    <cellStyle name="Normal 4 3 6 2 4 2 6" xfId="21051"/>
    <cellStyle name="Normal 4 3 6 2 4 2 7" xfId="32650"/>
    <cellStyle name="Normal 4 3 6 2 4 3" xfId="4143"/>
    <cellStyle name="Normal 4 3 6 2 4 3 2" xfId="7028"/>
    <cellStyle name="Normal 4 3 6 2 4 3 2 2" xfId="12828"/>
    <cellStyle name="Normal 4 3 6 2 4 3 2 2 2" xfId="30346"/>
    <cellStyle name="Normal 4 3 6 2 4 3 2 2 3" xfId="41946"/>
    <cellStyle name="Normal 4 3 6 2 4 3 2 3" xfId="18628"/>
    <cellStyle name="Normal 4 3 6 2 4 3 2 4" xfId="24546"/>
    <cellStyle name="Normal 4 3 6 2 4 3 2 5" xfId="36146"/>
    <cellStyle name="Normal 4 3 6 2 4 3 3" xfId="9943"/>
    <cellStyle name="Normal 4 3 6 2 4 3 3 2" xfId="27461"/>
    <cellStyle name="Normal 4 3 6 2 4 3 3 3" xfId="39061"/>
    <cellStyle name="Normal 4 3 6 2 4 3 4" xfId="15743"/>
    <cellStyle name="Normal 4 3 6 2 4 3 5" xfId="21661"/>
    <cellStyle name="Normal 4 3 6 2 4 3 6" xfId="33261"/>
    <cellStyle name="Normal 4 3 6 2 4 4" xfId="5705"/>
    <cellStyle name="Normal 4 3 6 2 4 4 2" xfId="11505"/>
    <cellStyle name="Normal 4 3 6 2 4 4 2 2" xfId="29023"/>
    <cellStyle name="Normal 4 3 6 2 4 4 2 3" xfId="40623"/>
    <cellStyle name="Normal 4 3 6 2 4 4 3" xfId="17305"/>
    <cellStyle name="Normal 4 3 6 2 4 4 4" xfId="23223"/>
    <cellStyle name="Normal 4 3 6 2 4 4 5" xfId="34823"/>
    <cellStyle name="Normal 4 3 6 2 4 5" xfId="8620"/>
    <cellStyle name="Normal 4 3 6 2 4 5 2" xfId="26138"/>
    <cellStyle name="Normal 4 3 6 2 4 5 3" xfId="37738"/>
    <cellStyle name="Normal 4 3 6 2 4 6" xfId="14420"/>
    <cellStyle name="Normal 4 3 6 2 4 7" xfId="20339"/>
    <cellStyle name="Normal 4 3 6 2 4 8" xfId="31938"/>
    <cellStyle name="Normal 4 3 6 2 5" xfId="2839"/>
    <cellStyle name="Normal 4 3 6 2 5 2" xfId="3492"/>
    <cellStyle name="Normal 4 3 6 2 5 2 2" xfId="4856"/>
    <cellStyle name="Normal 4 3 6 2 5 2 2 2" xfId="7741"/>
    <cellStyle name="Normal 4 3 6 2 5 2 2 2 2" xfId="13541"/>
    <cellStyle name="Normal 4 3 6 2 5 2 2 2 2 2" xfId="31059"/>
    <cellStyle name="Normal 4 3 6 2 5 2 2 2 2 3" xfId="42659"/>
    <cellStyle name="Normal 4 3 6 2 5 2 2 2 3" xfId="19341"/>
    <cellStyle name="Normal 4 3 6 2 5 2 2 2 4" xfId="25259"/>
    <cellStyle name="Normal 4 3 6 2 5 2 2 2 5" xfId="36859"/>
    <cellStyle name="Normal 4 3 6 2 5 2 2 3" xfId="10656"/>
    <cellStyle name="Normal 4 3 6 2 5 2 2 3 2" xfId="28174"/>
    <cellStyle name="Normal 4 3 6 2 5 2 2 3 3" xfId="39774"/>
    <cellStyle name="Normal 4 3 6 2 5 2 2 4" xfId="16456"/>
    <cellStyle name="Normal 4 3 6 2 5 2 2 5" xfId="22374"/>
    <cellStyle name="Normal 4 3 6 2 5 2 2 6" xfId="33974"/>
    <cellStyle name="Normal 4 3 6 2 5 2 3" xfId="6418"/>
    <cellStyle name="Normal 4 3 6 2 5 2 3 2" xfId="12218"/>
    <cellStyle name="Normal 4 3 6 2 5 2 3 2 2" xfId="29736"/>
    <cellStyle name="Normal 4 3 6 2 5 2 3 2 3" xfId="41336"/>
    <cellStyle name="Normal 4 3 6 2 5 2 3 3" xfId="18018"/>
    <cellStyle name="Normal 4 3 6 2 5 2 3 4" xfId="23936"/>
    <cellStyle name="Normal 4 3 6 2 5 2 3 5" xfId="35536"/>
    <cellStyle name="Normal 4 3 6 2 5 2 4" xfId="9333"/>
    <cellStyle name="Normal 4 3 6 2 5 2 4 2" xfId="26851"/>
    <cellStyle name="Normal 4 3 6 2 5 2 4 3" xfId="38451"/>
    <cellStyle name="Normal 4 3 6 2 5 2 5" xfId="15133"/>
    <cellStyle name="Normal 4 3 6 2 5 2 6" xfId="21052"/>
    <cellStyle name="Normal 4 3 6 2 5 2 7" xfId="32651"/>
    <cellStyle name="Normal 4 3 6 2 5 3" xfId="4203"/>
    <cellStyle name="Normal 4 3 6 2 5 3 2" xfId="7088"/>
    <cellStyle name="Normal 4 3 6 2 5 3 2 2" xfId="12888"/>
    <cellStyle name="Normal 4 3 6 2 5 3 2 2 2" xfId="30406"/>
    <cellStyle name="Normal 4 3 6 2 5 3 2 2 3" xfId="42006"/>
    <cellStyle name="Normal 4 3 6 2 5 3 2 3" xfId="18688"/>
    <cellStyle name="Normal 4 3 6 2 5 3 2 4" xfId="24606"/>
    <cellStyle name="Normal 4 3 6 2 5 3 2 5" xfId="36206"/>
    <cellStyle name="Normal 4 3 6 2 5 3 3" xfId="10003"/>
    <cellStyle name="Normal 4 3 6 2 5 3 3 2" xfId="27521"/>
    <cellStyle name="Normal 4 3 6 2 5 3 3 3" xfId="39121"/>
    <cellStyle name="Normal 4 3 6 2 5 3 4" xfId="15803"/>
    <cellStyle name="Normal 4 3 6 2 5 3 5" xfId="21721"/>
    <cellStyle name="Normal 4 3 6 2 5 3 6" xfId="33321"/>
    <cellStyle name="Normal 4 3 6 2 5 4" xfId="5765"/>
    <cellStyle name="Normal 4 3 6 2 5 4 2" xfId="11565"/>
    <cellStyle name="Normal 4 3 6 2 5 4 2 2" xfId="29083"/>
    <cellStyle name="Normal 4 3 6 2 5 4 2 3" xfId="40683"/>
    <cellStyle name="Normal 4 3 6 2 5 4 3" xfId="17365"/>
    <cellStyle name="Normal 4 3 6 2 5 4 4" xfId="23283"/>
    <cellStyle name="Normal 4 3 6 2 5 4 5" xfId="34883"/>
    <cellStyle name="Normal 4 3 6 2 5 5" xfId="8680"/>
    <cellStyle name="Normal 4 3 6 2 5 5 2" xfId="26198"/>
    <cellStyle name="Normal 4 3 6 2 5 5 3" xfId="37798"/>
    <cellStyle name="Normal 4 3 6 2 5 6" xfId="14480"/>
    <cellStyle name="Normal 4 3 6 2 5 7" xfId="20399"/>
    <cellStyle name="Normal 4 3 6 2 5 8" xfId="31998"/>
    <cellStyle name="Normal 4 3 6 2 6" xfId="2899"/>
    <cellStyle name="Normal 4 3 6 2 6 2" xfId="3493"/>
    <cellStyle name="Normal 4 3 6 2 6 2 2" xfId="4857"/>
    <cellStyle name="Normal 4 3 6 2 6 2 2 2" xfId="7742"/>
    <cellStyle name="Normal 4 3 6 2 6 2 2 2 2" xfId="13542"/>
    <cellStyle name="Normal 4 3 6 2 6 2 2 2 2 2" xfId="31060"/>
    <cellStyle name="Normal 4 3 6 2 6 2 2 2 2 3" xfId="42660"/>
    <cellStyle name="Normal 4 3 6 2 6 2 2 2 3" xfId="19342"/>
    <cellStyle name="Normal 4 3 6 2 6 2 2 2 4" xfId="25260"/>
    <cellStyle name="Normal 4 3 6 2 6 2 2 2 5" xfId="36860"/>
    <cellStyle name="Normal 4 3 6 2 6 2 2 3" xfId="10657"/>
    <cellStyle name="Normal 4 3 6 2 6 2 2 3 2" xfId="28175"/>
    <cellStyle name="Normal 4 3 6 2 6 2 2 3 3" xfId="39775"/>
    <cellStyle name="Normal 4 3 6 2 6 2 2 4" xfId="16457"/>
    <cellStyle name="Normal 4 3 6 2 6 2 2 5" xfId="22375"/>
    <cellStyle name="Normal 4 3 6 2 6 2 2 6" xfId="33975"/>
    <cellStyle name="Normal 4 3 6 2 6 2 3" xfId="6419"/>
    <cellStyle name="Normal 4 3 6 2 6 2 3 2" xfId="12219"/>
    <cellStyle name="Normal 4 3 6 2 6 2 3 2 2" xfId="29737"/>
    <cellStyle name="Normal 4 3 6 2 6 2 3 2 3" xfId="41337"/>
    <cellStyle name="Normal 4 3 6 2 6 2 3 3" xfId="18019"/>
    <cellStyle name="Normal 4 3 6 2 6 2 3 4" xfId="23937"/>
    <cellStyle name="Normal 4 3 6 2 6 2 3 5" xfId="35537"/>
    <cellStyle name="Normal 4 3 6 2 6 2 4" xfId="9334"/>
    <cellStyle name="Normal 4 3 6 2 6 2 4 2" xfId="26852"/>
    <cellStyle name="Normal 4 3 6 2 6 2 4 3" xfId="38452"/>
    <cellStyle name="Normal 4 3 6 2 6 2 5" xfId="15134"/>
    <cellStyle name="Normal 4 3 6 2 6 2 6" xfId="21053"/>
    <cellStyle name="Normal 4 3 6 2 6 2 7" xfId="32652"/>
    <cellStyle name="Normal 4 3 6 2 6 3" xfId="4263"/>
    <cellStyle name="Normal 4 3 6 2 6 3 2" xfId="7148"/>
    <cellStyle name="Normal 4 3 6 2 6 3 2 2" xfId="12948"/>
    <cellStyle name="Normal 4 3 6 2 6 3 2 2 2" xfId="30466"/>
    <cellStyle name="Normal 4 3 6 2 6 3 2 2 3" xfId="42066"/>
    <cellStyle name="Normal 4 3 6 2 6 3 2 3" xfId="18748"/>
    <cellStyle name="Normal 4 3 6 2 6 3 2 4" xfId="24666"/>
    <cellStyle name="Normal 4 3 6 2 6 3 2 5" xfId="36266"/>
    <cellStyle name="Normal 4 3 6 2 6 3 3" xfId="10063"/>
    <cellStyle name="Normal 4 3 6 2 6 3 3 2" xfId="27581"/>
    <cellStyle name="Normal 4 3 6 2 6 3 3 3" xfId="39181"/>
    <cellStyle name="Normal 4 3 6 2 6 3 4" xfId="15863"/>
    <cellStyle name="Normal 4 3 6 2 6 3 5" xfId="21781"/>
    <cellStyle name="Normal 4 3 6 2 6 3 6" xfId="33381"/>
    <cellStyle name="Normal 4 3 6 2 6 4" xfId="5825"/>
    <cellStyle name="Normal 4 3 6 2 6 4 2" xfId="11625"/>
    <cellStyle name="Normal 4 3 6 2 6 4 2 2" xfId="29143"/>
    <cellStyle name="Normal 4 3 6 2 6 4 2 3" xfId="40743"/>
    <cellStyle name="Normal 4 3 6 2 6 4 3" xfId="17425"/>
    <cellStyle name="Normal 4 3 6 2 6 4 4" xfId="23343"/>
    <cellStyle name="Normal 4 3 6 2 6 4 5" xfId="34943"/>
    <cellStyle name="Normal 4 3 6 2 6 5" xfId="8740"/>
    <cellStyle name="Normal 4 3 6 2 6 5 2" xfId="26258"/>
    <cellStyle name="Normal 4 3 6 2 6 5 3" xfId="37858"/>
    <cellStyle name="Normal 4 3 6 2 6 6" xfId="14540"/>
    <cellStyle name="Normal 4 3 6 2 6 7" xfId="20459"/>
    <cellStyle name="Normal 4 3 6 2 6 8" xfId="32058"/>
    <cellStyle name="Normal 4 3 6 2 7" xfId="2959"/>
    <cellStyle name="Normal 4 3 6 2 7 2" xfId="3494"/>
    <cellStyle name="Normal 4 3 6 2 7 2 2" xfId="4858"/>
    <cellStyle name="Normal 4 3 6 2 7 2 2 2" xfId="7743"/>
    <cellStyle name="Normal 4 3 6 2 7 2 2 2 2" xfId="13543"/>
    <cellStyle name="Normal 4 3 6 2 7 2 2 2 2 2" xfId="31061"/>
    <cellStyle name="Normal 4 3 6 2 7 2 2 2 2 3" xfId="42661"/>
    <cellStyle name="Normal 4 3 6 2 7 2 2 2 3" xfId="19343"/>
    <cellStyle name="Normal 4 3 6 2 7 2 2 2 4" xfId="25261"/>
    <cellStyle name="Normal 4 3 6 2 7 2 2 2 5" xfId="36861"/>
    <cellStyle name="Normal 4 3 6 2 7 2 2 3" xfId="10658"/>
    <cellStyle name="Normal 4 3 6 2 7 2 2 3 2" xfId="28176"/>
    <cellStyle name="Normal 4 3 6 2 7 2 2 3 3" xfId="39776"/>
    <cellStyle name="Normal 4 3 6 2 7 2 2 4" xfId="16458"/>
    <cellStyle name="Normal 4 3 6 2 7 2 2 5" xfId="22376"/>
    <cellStyle name="Normal 4 3 6 2 7 2 2 6" xfId="33976"/>
    <cellStyle name="Normal 4 3 6 2 7 2 3" xfId="6420"/>
    <cellStyle name="Normal 4 3 6 2 7 2 3 2" xfId="12220"/>
    <cellStyle name="Normal 4 3 6 2 7 2 3 2 2" xfId="29738"/>
    <cellStyle name="Normal 4 3 6 2 7 2 3 2 3" xfId="41338"/>
    <cellStyle name="Normal 4 3 6 2 7 2 3 3" xfId="18020"/>
    <cellStyle name="Normal 4 3 6 2 7 2 3 4" xfId="23938"/>
    <cellStyle name="Normal 4 3 6 2 7 2 3 5" xfId="35538"/>
    <cellStyle name="Normal 4 3 6 2 7 2 4" xfId="9335"/>
    <cellStyle name="Normal 4 3 6 2 7 2 4 2" xfId="26853"/>
    <cellStyle name="Normal 4 3 6 2 7 2 4 3" xfId="38453"/>
    <cellStyle name="Normal 4 3 6 2 7 2 5" xfId="15135"/>
    <cellStyle name="Normal 4 3 6 2 7 2 6" xfId="21054"/>
    <cellStyle name="Normal 4 3 6 2 7 2 7" xfId="32653"/>
    <cellStyle name="Normal 4 3 6 2 7 3" xfId="4323"/>
    <cellStyle name="Normal 4 3 6 2 7 3 2" xfId="7208"/>
    <cellStyle name="Normal 4 3 6 2 7 3 2 2" xfId="13008"/>
    <cellStyle name="Normal 4 3 6 2 7 3 2 2 2" xfId="30526"/>
    <cellStyle name="Normal 4 3 6 2 7 3 2 2 3" xfId="42126"/>
    <cellStyle name="Normal 4 3 6 2 7 3 2 3" xfId="18808"/>
    <cellStyle name="Normal 4 3 6 2 7 3 2 4" xfId="24726"/>
    <cellStyle name="Normal 4 3 6 2 7 3 2 5" xfId="36326"/>
    <cellStyle name="Normal 4 3 6 2 7 3 3" xfId="10123"/>
    <cellStyle name="Normal 4 3 6 2 7 3 3 2" xfId="27641"/>
    <cellStyle name="Normal 4 3 6 2 7 3 3 3" xfId="39241"/>
    <cellStyle name="Normal 4 3 6 2 7 3 4" xfId="15923"/>
    <cellStyle name="Normal 4 3 6 2 7 3 5" xfId="21841"/>
    <cellStyle name="Normal 4 3 6 2 7 3 6" xfId="33441"/>
    <cellStyle name="Normal 4 3 6 2 7 4" xfId="5885"/>
    <cellStyle name="Normal 4 3 6 2 7 4 2" xfId="11685"/>
    <cellStyle name="Normal 4 3 6 2 7 4 2 2" xfId="29203"/>
    <cellStyle name="Normal 4 3 6 2 7 4 2 3" xfId="40803"/>
    <cellStyle name="Normal 4 3 6 2 7 4 3" xfId="17485"/>
    <cellStyle name="Normal 4 3 6 2 7 4 4" xfId="23403"/>
    <cellStyle name="Normal 4 3 6 2 7 4 5" xfId="35003"/>
    <cellStyle name="Normal 4 3 6 2 7 5" xfId="8800"/>
    <cellStyle name="Normal 4 3 6 2 7 5 2" xfId="26318"/>
    <cellStyle name="Normal 4 3 6 2 7 5 3" xfId="37918"/>
    <cellStyle name="Normal 4 3 6 2 7 6" xfId="14600"/>
    <cellStyle name="Normal 4 3 6 2 7 7" xfId="20519"/>
    <cellStyle name="Normal 4 3 6 2 7 8" xfId="32118"/>
    <cellStyle name="Normal 4 3 6 2 8" xfId="3079"/>
    <cellStyle name="Normal 4 3 6 2 8 2" xfId="3495"/>
    <cellStyle name="Normal 4 3 6 2 8 2 2" xfId="4859"/>
    <cellStyle name="Normal 4 3 6 2 8 2 2 2" xfId="7744"/>
    <cellStyle name="Normal 4 3 6 2 8 2 2 2 2" xfId="13544"/>
    <cellStyle name="Normal 4 3 6 2 8 2 2 2 2 2" xfId="31062"/>
    <cellStyle name="Normal 4 3 6 2 8 2 2 2 2 3" xfId="42662"/>
    <cellStyle name="Normal 4 3 6 2 8 2 2 2 3" xfId="19344"/>
    <cellStyle name="Normal 4 3 6 2 8 2 2 2 4" xfId="25262"/>
    <cellStyle name="Normal 4 3 6 2 8 2 2 2 5" xfId="36862"/>
    <cellStyle name="Normal 4 3 6 2 8 2 2 3" xfId="10659"/>
    <cellStyle name="Normal 4 3 6 2 8 2 2 3 2" xfId="28177"/>
    <cellStyle name="Normal 4 3 6 2 8 2 2 3 3" xfId="39777"/>
    <cellStyle name="Normal 4 3 6 2 8 2 2 4" xfId="16459"/>
    <cellStyle name="Normal 4 3 6 2 8 2 2 5" xfId="22377"/>
    <cellStyle name="Normal 4 3 6 2 8 2 2 6" xfId="33977"/>
    <cellStyle name="Normal 4 3 6 2 8 2 3" xfId="6421"/>
    <cellStyle name="Normal 4 3 6 2 8 2 3 2" xfId="12221"/>
    <cellStyle name="Normal 4 3 6 2 8 2 3 2 2" xfId="29739"/>
    <cellStyle name="Normal 4 3 6 2 8 2 3 2 3" xfId="41339"/>
    <cellStyle name="Normal 4 3 6 2 8 2 3 3" xfId="18021"/>
    <cellStyle name="Normal 4 3 6 2 8 2 3 4" xfId="23939"/>
    <cellStyle name="Normal 4 3 6 2 8 2 3 5" xfId="35539"/>
    <cellStyle name="Normal 4 3 6 2 8 2 4" xfId="9336"/>
    <cellStyle name="Normal 4 3 6 2 8 2 4 2" xfId="26854"/>
    <cellStyle name="Normal 4 3 6 2 8 2 4 3" xfId="38454"/>
    <cellStyle name="Normal 4 3 6 2 8 2 5" xfId="15136"/>
    <cellStyle name="Normal 4 3 6 2 8 2 6" xfId="21055"/>
    <cellStyle name="Normal 4 3 6 2 8 2 7" xfId="32654"/>
    <cellStyle name="Normal 4 3 6 2 8 3" xfId="4443"/>
    <cellStyle name="Normal 4 3 6 2 8 3 2" xfId="7328"/>
    <cellStyle name="Normal 4 3 6 2 8 3 2 2" xfId="13128"/>
    <cellStyle name="Normal 4 3 6 2 8 3 2 2 2" xfId="30646"/>
    <cellStyle name="Normal 4 3 6 2 8 3 2 2 3" xfId="42246"/>
    <cellStyle name="Normal 4 3 6 2 8 3 2 3" xfId="18928"/>
    <cellStyle name="Normal 4 3 6 2 8 3 2 4" xfId="24846"/>
    <cellStyle name="Normal 4 3 6 2 8 3 2 5" xfId="36446"/>
    <cellStyle name="Normal 4 3 6 2 8 3 3" xfId="10243"/>
    <cellStyle name="Normal 4 3 6 2 8 3 3 2" xfId="27761"/>
    <cellStyle name="Normal 4 3 6 2 8 3 3 3" xfId="39361"/>
    <cellStyle name="Normal 4 3 6 2 8 3 4" xfId="16043"/>
    <cellStyle name="Normal 4 3 6 2 8 3 5" xfId="21961"/>
    <cellStyle name="Normal 4 3 6 2 8 3 6" xfId="33561"/>
    <cellStyle name="Normal 4 3 6 2 8 4" xfId="6005"/>
    <cellStyle name="Normal 4 3 6 2 8 4 2" xfId="11805"/>
    <cellStyle name="Normal 4 3 6 2 8 4 2 2" xfId="29323"/>
    <cellStyle name="Normal 4 3 6 2 8 4 2 3" xfId="40923"/>
    <cellStyle name="Normal 4 3 6 2 8 4 3" xfId="17605"/>
    <cellStyle name="Normal 4 3 6 2 8 4 4" xfId="23523"/>
    <cellStyle name="Normal 4 3 6 2 8 4 5" xfId="35123"/>
    <cellStyle name="Normal 4 3 6 2 8 5" xfId="8920"/>
    <cellStyle name="Normal 4 3 6 2 8 5 2" xfId="26438"/>
    <cellStyle name="Normal 4 3 6 2 8 5 3" xfId="38038"/>
    <cellStyle name="Normal 4 3 6 2 8 6" xfId="14720"/>
    <cellStyle name="Normal 4 3 6 2 8 7" xfId="20639"/>
    <cellStyle name="Normal 4 3 6 2 8 8" xfId="32238"/>
    <cellStyle name="Normal 4 3 6 2 9" xfId="3139"/>
    <cellStyle name="Normal 4 3 6 2 9 2" xfId="3496"/>
    <cellStyle name="Normal 4 3 6 2 9 2 2" xfId="4860"/>
    <cellStyle name="Normal 4 3 6 2 9 2 2 2" xfId="7745"/>
    <cellStyle name="Normal 4 3 6 2 9 2 2 2 2" xfId="13545"/>
    <cellStyle name="Normal 4 3 6 2 9 2 2 2 2 2" xfId="31063"/>
    <cellStyle name="Normal 4 3 6 2 9 2 2 2 2 3" xfId="42663"/>
    <cellStyle name="Normal 4 3 6 2 9 2 2 2 3" xfId="19345"/>
    <cellStyle name="Normal 4 3 6 2 9 2 2 2 4" xfId="25263"/>
    <cellStyle name="Normal 4 3 6 2 9 2 2 2 5" xfId="36863"/>
    <cellStyle name="Normal 4 3 6 2 9 2 2 3" xfId="10660"/>
    <cellStyle name="Normal 4 3 6 2 9 2 2 3 2" xfId="28178"/>
    <cellStyle name="Normal 4 3 6 2 9 2 2 3 3" xfId="39778"/>
    <cellStyle name="Normal 4 3 6 2 9 2 2 4" xfId="16460"/>
    <cellStyle name="Normal 4 3 6 2 9 2 2 5" xfId="22378"/>
    <cellStyle name="Normal 4 3 6 2 9 2 2 6" xfId="33978"/>
    <cellStyle name="Normal 4 3 6 2 9 2 3" xfId="6422"/>
    <cellStyle name="Normal 4 3 6 2 9 2 3 2" xfId="12222"/>
    <cellStyle name="Normal 4 3 6 2 9 2 3 2 2" xfId="29740"/>
    <cellStyle name="Normal 4 3 6 2 9 2 3 2 3" xfId="41340"/>
    <cellStyle name="Normal 4 3 6 2 9 2 3 3" xfId="18022"/>
    <cellStyle name="Normal 4 3 6 2 9 2 3 4" xfId="23940"/>
    <cellStyle name="Normal 4 3 6 2 9 2 3 5" xfId="35540"/>
    <cellStyle name="Normal 4 3 6 2 9 2 4" xfId="9337"/>
    <cellStyle name="Normal 4 3 6 2 9 2 4 2" xfId="26855"/>
    <cellStyle name="Normal 4 3 6 2 9 2 4 3" xfId="38455"/>
    <cellStyle name="Normal 4 3 6 2 9 2 5" xfId="15137"/>
    <cellStyle name="Normal 4 3 6 2 9 2 6" xfId="21056"/>
    <cellStyle name="Normal 4 3 6 2 9 2 7" xfId="32655"/>
    <cellStyle name="Normal 4 3 6 2 9 3" xfId="4503"/>
    <cellStyle name="Normal 4 3 6 2 9 3 2" xfId="7388"/>
    <cellStyle name="Normal 4 3 6 2 9 3 2 2" xfId="13188"/>
    <cellStyle name="Normal 4 3 6 2 9 3 2 2 2" xfId="30706"/>
    <cellStyle name="Normal 4 3 6 2 9 3 2 2 3" xfId="42306"/>
    <cellStyle name="Normal 4 3 6 2 9 3 2 3" xfId="18988"/>
    <cellStyle name="Normal 4 3 6 2 9 3 2 4" xfId="24906"/>
    <cellStyle name="Normal 4 3 6 2 9 3 2 5" xfId="36506"/>
    <cellStyle name="Normal 4 3 6 2 9 3 3" xfId="10303"/>
    <cellStyle name="Normal 4 3 6 2 9 3 3 2" xfId="27821"/>
    <cellStyle name="Normal 4 3 6 2 9 3 3 3" xfId="39421"/>
    <cellStyle name="Normal 4 3 6 2 9 3 4" xfId="16103"/>
    <cellStyle name="Normal 4 3 6 2 9 3 5" xfId="22021"/>
    <cellStyle name="Normal 4 3 6 2 9 3 6" xfId="33621"/>
    <cellStyle name="Normal 4 3 6 2 9 4" xfId="6065"/>
    <cellStyle name="Normal 4 3 6 2 9 4 2" xfId="11865"/>
    <cellStyle name="Normal 4 3 6 2 9 4 2 2" xfId="29383"/>
    <cellStyle name="Normal 4 3 6 2 9 4 2 3" xfId="40983"/>
    <cellStyle name="Normal 4 3 6 2 9 4 3" xfId="17665"/>
    <cellStyle name="Normal 4 3 6 2 9 4 4" xfId="23583"/>
    <cellStyle name="Normal 4 3 6 2 9 4 5" xfId="35183"/>
    <cellStyle name="Normal 4 3 6 2 9 5" xfId="8980"/>
    <cellStyle name="Normal 4 3 6 2 9 5 2" xfId="26498"/>
    <cellStyle name="Normal 4 3 6 2 9 5 3" xfId="38098"/>
    <cellStyle name="Normal 4 3 6 2 9 6" xfId="14780"/>
    <cellStyle name="Normal 4 3 6 2 9 7" xfId="20699"/>
    <cellStyle name="Normal 4 3 6 2 9 8" xfId="32298"/>
    <cellStyle name="Normal 4 3 6 20" xfId="5408"/>
    <cellStyle name="Normal 4 3 6 20 2" xfId="8293"/>
    <cellStyle name="Normal 4 3 6 20 2 2" xfId="14093"/>
    <cellStyle name="Normal 4 3 6 20 2 2 2" xfId="31611"/>
    <cellStyle name="Normal 4 3 6 20 2 2 3" xfId="43211"/>
    <cellStyle name="Normal 4 3 6 20 2 3" xfId="19893"/>
    <cellStyle name="Normal 4 3 6 20 2 4" xfId="25811"/>
    <cellStyle name="Normal 4 3 6 20 2 5" xfId="37411"/>
    <cellStyle name="Normal 4 3 6 20 3" xfId="11208"/>
    <cellStyle name="Normal 4 3 6 20 3 2" xfId="28726"/>
    <cellStyle name="Normal 4 3 6 20 3 3" xfId="40326"/>
    <cellStyle name="Normal 4 3 6 20 4" xfId="17008"/>
    <cellStyle name="Normal 4 3 6 20 5" xfId="22926"/>
    <cellStyle name="Normal 4 3 6 20 6" xfId="34526"/>
    <cellStyle name="Normal 4 3 6 21" xfId="5464"/>
    <cellStyle name="Normal 4 3 6 21 2" xfId="11264"/>
    <cellStyle name="Normal 4 3 6 21 2 2" xfId="28782"/>
    <cellStyle name="Normal 4 3 6 21 2 3" xfId="40382"/>
    <cellStyle name="Normal 4 3 6 21 3" xfId="17064"/>
    <cellStyle name="Normal 4 3 6 21 4" xfId="22982"/>
    <cellStyle name="Normal 4 3 6 21 5" xfId="34582"/>
    <cellStyle name="Normal 4 3 6 22" xfId="8349"/>
    <cellStyle name="Normal 4 3 6 22 2" xfId="14149"/>
    <cellStyle name="Normal 4 3 6 22 2 2" xfId="31667"/>
    <cellStyle name="Normal 4 3 6 22 2 3" xfId="43267"/>
    <cellStyle name="Normal 4 3 6 22 3" xfId="19949"/>
    <cellStyle name="Normal 4 3 6 22 4" xfId="25867"/>
    <cellStyle name="Normal 4 3 6 22 5" xfId="37467"/>
    <cellStyle name="Normal 4 3 6 23" xfId="8379"/>
    <cellStyle name="Normal 4 3 6 23 2" xfId="25897"/>
    <cellStyle name="Normal 4 3 6 23 3" xfId="37497"/>
    <cellStyle name="Normal 4 3 6 24" xfId="14187"/>
    <cellStyle name="Normal 4 3 6 25" xfId="19983"/>
    <cellStyle name="Normal 4 3 6 26" xfId="20042"/>
    <cellStyle name="Normal 4 3 6 27" xfId="20109"/>
    <cellStyle name="Normal 4 3 6 28" xfId="31697"/>
    <cellStyle name="Normal 4 3 6 3" xfId="2573"/>
    <cellStyle name="Normal 4 3 6 3 2" xfId="3497"/>
    <cellStyle name="Normal 4 3 6 3 2 2" xfId="4861"/>
    <cellStyle name="Normal 4 3 6 3 2 2 2" xfId="7746"/>
    <cellStyle name="Normal 4 3 6 3 2 2 2 2" xfId="13546"/>
    <cellStyle name="Normal 4 3 6 3 2 2 2 2 2" xfId="31064"/>
    <cellStyle name="Normal 4 3 6 3 2 2 2 2 3" xfId="42664"/>
    <cellStyle name="Normal 4 3 6 3 2 2 2 3" xfId="19346"/>
    <cellStyle name="Normal 4 3 6 3 2 2 2 4" xfId="25264"/>
    <cellStyle name="Normal 4 3 6 3 2 2 2 5" xfId="36864"/>
    <cellStyle name="Normal 4 3 6 3 2 2 3" xfId="10661"/>
    <cellStyle name="Normal 4 3 6 3 2 2 3 2" xfId="28179"/>
    <cellStyle name="Normal 4 3 6 3 2 2 3 3" xfId="39779"/>
    <cellStyle name="Normal 4 3 6 3 2 2 4" xfId="16461"/>
    <cellStyle name="Normal 4 3 6 3 2 2 5" xfId="22379"/>
    <cellStyle name="Normal 4 3 6 3 2 2 6" xfId="33979"/>
    <cellStyle name="Normal 4 3 6 3 2 3" xfId="6423"/>
    <cellStyle name="Normal 4 3 6 3 2 3 2" xfId="12223"/>
    <cellStyle name="Normal 4 3 6 3 2 3 2 2" xfId="29741"/>
    <cellStyle name="Normal 4 3 6 3 2 3 2 3" xfId="41341"/>
    <cellStyle name="Normal 4 3 6 3 2 3 3" xfId="18023"/>
    <cellStyle name="Normal 4 3 6 3 2 3 4" xfId="23941"/>
    <cellStyle name="Normal 4 3 6 3 2 3 5" xfId="35541"/>
    <cellStyle name="Normal 4 3 6 3 2 4" xfId="9338"/>
    <cellStyle name="Normal 4 3 6 3 2 4 2" xfId="26856"/>
    <cellStyle name="Normal 4 3 6 3 2 4 3" xfId="38456"/>
    <cellStyle name="Normal 4 3 6 3 2 5" xfId="15138"/>
    <cellStyle name="Normal 4 3 6 3 2 6" xfId="21057"/>
    <cellStyle name="Normal 4 3 6 3 2 7" xfId="32656"/>
    <cellStyle name="Normal 4 3 6 3 3" xfId="3936"/>
    <cellStyle name="Normal 4 3 6 3 3 2" xfId="6821"/>
    <cellStyle name="Normal 4 3 6 3 3 2 2" xfId="12621"/>
    <cellStyle name="Normal 4 3 6 3 3 2 2 2" xfId="30139"/>
    <cellStyle name="Normal 4 3 6 3 3 2 2 3" xfId="41739"/>
    <cellStyle name="Normal 4 3 6 3 3 2 3" xfId="18421"/>
    <cellStyle name="Normal 4 3 6 3 3 2 4" xfId="24339"/>
    <cellStyle name="Normal 4 3 6 3 3 2 5" xfId="35939"/>
    <cellStyle name="Normal 4 3 6 3 3 3" xfId="9736"/>
    <cellStyle name="Normal 4 3 6 3 3 3 2" xfId="27254"/>
    <cellStyle name="Normal 4 3 6 3 3 3 3" xfId="38854"/>
    <cellStyle name="Normal 4 3 6 3 3 4" xfId="15536"/>
    <cellStyle name="Normal 4 3 6 3 3 5" xfId="21454"/>
    <cellStyle name="Normal 4 3 6 3 3 6" xfId="33054"/>
    <cellStyle name="Normal 4 3 6 3 4" xfId="5498"/>
    <cellStyle name="Normal 4 3 6 3 4 2" xfId="11298"/>
    <cellStyle name="Normal 4 3 6 3 4 2 2" xfId="28816"/>
    <cellStyle name="Normal 4 3 6 3 4 2 3" xfId="40416"/>
    <cellStyle name="Normal 4 3 6 3 4 3" xfId="17098"/>
    <cellStyle name="Normal 4 3 6 3 4 4" xfId="23016"/>
    <cellStyle name="Normal 4 3 6 3 4 5" xfId="34616"/>
    <cellStyle name="Normal 4 3 6 3 5" xfId="8413"/>
    <cellStyle name="Normal 4 3 6 3 5 2" xfId="25931"/>
    <cellStyle name="Normal 4 3 6 3 5 3" xfId="37531"/>
    <cellStyle name="Normal 4 3 6 3 6" xfId="14236"/>
    <cellStyle name="Normal 4 3 6 3 7" xfId="20162"/>
    <cellStyle name="Normal 4 3 6 3 8" xfId="31731"/>
    <cellStyle name="Normal 4 3 6 4" xfId="2633"/>
    <cellStyle name="Normal 4 3 6 4 2" xfId="3498"/>
    <cellStyle name="Normal 4 3 6 4 2 2" xfId="4862"/>
    <cellStyle name="Normal 4 3 6 4 2 2 2" xfId="7747"/>
    <cellStyle name="Normal 4 3 6 4 2 2 2 2" xfId="13547"/>
    <cellStyle name="Normal 4 3 6 4 2 2 2 2 2" xfId="31065"/>
    <cellStyle name="Normal 4 3 6 4 2 2 2 2 3" xfId="42665"/>
    <cellStyle name="Normal 4 3 6 4 2 2 2 3" xfId="19347"/>
    <cellStyle name="Normal 4 3 6 4 2 2 2 4" xfId="25265"/>
    <cellStyle name="Normal 4 3 6 4 2 2 2 5" xfId="36865"/>
    <cellStyle name="Normal 4 3 6 4 2 2 3" xfId="10662"/>
    <cellStyle name="Normal 4 3 6 4 2 2 3 2" xfId="28180"/>
    <cellStyle name="Normal 4 3 6 4 2 2 3 3" xfId="39780"/>
    <cellStyle name="Normal 4 3 6 4 2 2 4" xfId="16462"/>
    <cellStyle name="Normal 4 3 6 4 2 2 5" xfId="22380"/>
    <cellStyle name="Normal 4 3 6 4 2 2 6" xfId="33980"/>
    <cellStyle name="Normal 4 3 6 4 2 3" xfId="6424"/>
    <cellStyle name="Normal 4 3 6 4 2 3 2" xfId="12224"/>
    <cellStyle name="Normal 4 3 6 4 2 3 2 2" xfId="29742"/>
    <cellStyle name="Normal 4 3 6 4 2 3 2 3" xfId="41342"/>
    <cellStyle name="Normal 4 3 6 4 2 3 3" xfId="18024"/>
    <cellStyle name="Normal 4 3 6 4 2 3 4" xfId="23942"/>
    <cellStyle name="Normal 4 3 6 4 2 3 5" xfId="35542"/>
    <cellStyle name="Normal 4 3 6 4 2 4" xfId="9339"/>
    <cellStyle name="Normal 4 3 6 4 2 4 2" xfId="26857"/>
    <cellStyle name="Normal 4 3 6 4 2 4 3" xfId="38457"/>
    <cellStyle name="Normal 4 3 6 4 2 5" xfId="15139"/>
    <cellStyle name="Normal 4 3 6 4 2 6" xfId="21058"/>
    <cellStyle name="Normal 4 3 6 4 2 7" xfId="32657"/>
    <cellStyle name="Normal 4 3 6 4 3" xfId="3997"/>
    <cellStyle name="Normal 4 3 6 4 3 2" xfId="6882"/>
    <cellStyle name="Normal 4 3 6 4 3 2 2" xfId="12682"/>
    <cellStyle name="Normal 4 3 6 4 3 2 2 2" xfId="30200"/>
    <cellStyle name="Normal 4 3 6 4 3 2 2 3" xfId="41800"/>
    <cellStyle name="Normal 4 3 6 4 3 2 3" xfId="18482"/>
    <cellStyle name="Normal 4 3 6 4 3 2 4" xfId="24400"/>
    <cellStyle name="Normal 4 3 6 4 3 2 5" xfId="36000"/>
    <cellStyle name="Normal 4 3 6 4 3 3" xfId="9797"/>
    <cellStyle name="Normal 4 3 6 4 3 3 2" xfId="27315"/>
    <cellStyle name="Normal 4 3 6 4 3 3 3" xfId="38915"/>
    <cellStyle name="Normal 4 3 6 4 3 4" xfId="15597"/>
    <cellStyle name="Normal 4 3 6 4 3 5" xfId="21515"/>
    <cellStyle name="Normal 4 3 6 4 3 6" xfId="33115"/>
    <cellStyle name="Normal 4 3 6 4 4" xfId="5559"/>
    <cellStyle name="Normal 4 3 6 4 4 2" xfId="11359"/>
    <cellStyle name="Normal 4 3 6 4 4 2 2" xfId="28877"/>
    <cellStyle name="Normal 4 3 6 4 4 2 3" xfId="40477"/>
    <cellStyle name="Normal 4 3 6 4 4 3" xfId="17159"/>
    <cellStyle name="Normal 4 3 6 4 4 4" xfId="23077"/>
    <cellStyle name="Normal 4 3 6 4 4 5" xfId="34677"/>
    <cellStyle name="Normal 4 3 6 4 5" xfId="8474"/>
    <cellStyle name="Normal 4 3 6 4 5 2" xfId="25992"/>
    <cellStyle name="Normal 4 3 6 4 5 3" xfId="37592"/>
    <cellStyle name="Normal 4 3 6 4 6" xfId="14274"/>
    <cellStyle name="Normal 4 3 6 4 7" xfId="20193"/>
    <cellStyle name="Normal 4 3 6 4 8" xfId="31792"/>
    <cellStyle name="Normal 4 3 6 5" xfId="2693"/>
    <cellStyle name="Normal 4 3 6 5 2" xfId="3499"/>
    <cellStyle name="Normal 4 3 6 5 2 2" xfId="4863"/>
    <cellStyle name="Normal 4 3 6 5 2 2 2" xfId="7748"/>
    <cellStyle name="Normal 4 3 6 5 2 2 2 2" xfId="13548"/>
    <cellStyle name="Normal 4 3 6 5 2 2 2 2 2" xfId="31066"/>
    <cellStyle name="Normal 4 3 6 5 2 2 2 2 3" xfId="42666"/>
    <cellStyle name="Normal 4 3 6 5 2 2 2 3" xfId="19348"/>
    <cellStyle name="Normal 4 3 6 5 2 2 2 4" xfId="25266"/>
    <cellStyle name="Normal 4 3 6 5 2 2 2 5" xfId="36866"/>
    <cellStyle name="Normal 4 3 6 5 2 2 3" xfId="10663"/>
    <cellStyle name="Normal 4 3 6 5 2 2 3 2" xfId="28181"/>
    <cellStyle name="Normal 4 3 6 5 2 2 3 3" xfId="39781"/>
    <cellStyle name="Normal 4 3 6 5 2 2 4" xfId="16463"/>
    <cellStyle name="Normal 4 3 6 5 2 2 5" xfId="22381"/>
    <cellStyle name="Normal 4 3 6 5 2 2 6" xfId="33981"/>
    <cellStyle name="Normal 4 3 6 5 2 3" xfId="6425"/>
    <cellStyle name="Normal 4 3 6 5 2 3 2" xfId="12225"/>
    <cellStyle name="Normal 4 3 6 5 2 3 2 2" xfId="29743"/>
    <cellStyle name="Normal 4 3 6 5 2 3 2 3" xfId="41343"/>
    <cellStyle name="Normal 4 3 6 5 2 3 3" xfId="18025"/>
    <cellStyle name="Normal 4 3 6 5 2 3 4" xfId="23943"/>
    <cellStyle name="Normal 4 3 6 5 2 3 5" xfId="35543"/>
    <cellStyle name="Normal 4 3 6 5 2 4" xfId="9340"/>
    <cellStyle name="Normal 4 3 6 5 2 4 2" xfId="26858"/>
    <cellStyle name="Normal 4 3 6 5 2 4 3" xfId="38458"/>
    <cellStyle name="Normal 4 3 6 5 2 5" xfId="15140"/>
    <cellStyle name="Normal 4 3 6 5 2 6" xfId="21059"/>
    <cellStyle name="Normal 4 3 6 5 2 7" xfId="32658"/>
    <cellStyle name="Normal 4 3 6 5 3" xfId="4057"/>
    <cellStyle name="Normal 4 3 6 5 3 2" xfId="6942"/>
    <cellStyle name="Normal 4 3 6 5 3 2 2" xfId="12742"/>
    <cellStyle name="Normal 4 3 6 5 3 2 2 2" xfId="30260"/>
    <cellStyle name="Normal 4 3 6 5 3 2 2 3" xfId="41860"/>
    <cellStyle name="Normal 4 3 6 5 3 2 3" xfId="18542"/>
    <cellStyle name="Normal 4 3 6 5 3 2 4" xfId="24460"/>
    <cellStyle name="Normal 4 3 6 5 3 2 5" xfId="36060"/>
    <cellStyle name="Normal 4 3 6 5 3 3" xfId="9857"/>
    <cellStyle name="Normal 4 3 6 5 3 3 2" xfId="27375"/>
    <cellStyle name="Normal 4 3 6 5 3 3 3" xfId="38975"/>
    <cellStyle name="Normal 4 3 6 5 3 4" xfId="15657"/>
    <cellStyle name="Normal 4 3 6 5 3 5" xfId="21575"/>
    <cellStyle name="Normal 4 3 6 5 3 6" xfId="33175"/>
    <cellStyle name="Normal 4 3 6 5 4" xfId="5619"/>
    <cellStyle name="Normal 4 3 6 5 4 2" xfId="11419"/>
    <cellStyle name="Normal 4 3 6 5 4 2 2" xfId="28937"/>
    <cellStyle name="Normal 4 3 6 5 4 2 3" xfId="40537"/>
    <cellStyle name="Normal 4 3 6 5 4 3" xfId="17219"/>
    <cellStyle name="Normal 4 3 6 5 4 4" xfId="23137"/>
    <cellStyle name="Normal 4 3 6 5 4 5" xfId="34737"/>
    <cellStyle name="Normal 4 3 6 5 5" xfId="8534"/>
    <cellStyle name="Normal 4 3 6 5 5 2" xfId="26052"/>
    <cellStyle name="Normal 4 3 6 5 5 3" xfId="37652"/>
    <cellStyle name="Normal 4 3 6 5 6" xfId="14334"/>
    <cellStyle name="Normal 4 3 6 5 7" xfId="20253"/>
    <cellStyle name="Normal 4 3 6 5 8" xfId="31852"/>
    <cellStyle name="Normal 4 3 6 6" xfId="2753"/>
    <cellStyle name="Normal 4 3 6 6 2" xfId="3500"/>
    <cellStyle name="Normal 4 3 6 6 2 2" xfId="4864"/>
    <cellStyle name="Normal 4 3 6 6 2 2 2" xfId="7749"/>
    <cellStyle name="Normal 4 3 6 6 2 2 2 2" xfId="13549"/>
    <cellStyle name="Normal 4 3 6 6 2 2 2 2 2" xfId="31067"/>
    <cellStyle name="Normal 4 3 6 6 2 2 2 2 3" xfId="42667"/>
    <cellStyle name="Normal 4 3 6 6 2 2 2 3" xfId="19349"/>
    <cellStyle name="Normal 4 3 6 6 2 2 2 4" xfId="25267"/>
    <cellStyle name="Normal 4 3 6 6 2 2 2 5" xfId="36867"/>
    <cellStyle name="Normal 4 3 6 6 2 2 3" xfId="10664"/>
    <cellStyle name="Normal 4 3 6 6 2 2 3 2" xfId="28182"/>
    <cellStyle name="Normal 4 3 6 6 2 2 3 3" xfId="39782"/>
    <cellStyle name="Normal 4 3 6 6 2 2 4" xfId="16464"/>
    <cellStyle name="Normal 4 3 6 6 2 2 5" xfId="22382"/>
    <cellStyle name="Normal 4 3 6 6 2 2 6" xfId="33982"/>
    <cellStyle name="Normal 4 3 6 6 2 3" xfId="6426"/>
    <cellStyle name="Normal 4 3 6 6 2 3 2" xfId="12226"/>
    <cellStyle name="Normal 4 3 6 6 2 3 2 2" xfId="29744"/>
    <cellStyle name="Normal 4 3 6 6 2 3 2 3" xfId="41344"/>
    <cellStyle name="Normal 4 3 6 6 2 3 3" xfId="18026"/>
    <cellStyle name="Normal 4 3 6 6 2 3 4" xfId="23944"/>
    <cellStyle name="Normal 4 3 6 6 2 3 5" xfId="35544"/>
    <cellStyle name="Normal 4 3 6 6 2 4" xfId="9341"/>
    <cellStyle name="Normal 4 3 6 6 2 4 2" xfId="26859"/>
    <cellStyle name="Normal 4 3 6 6 2 4 3" xfId="38459"/>
    <cellStyle name="Normal 4 3 6 6 2 5" xfId="15141"/>
    <cellStyle name="Normal 4 3 6 6 2 6" xfId="21060"/>
    <cellStyle name="Normal 4 3 6 6 2 7" xfId="32659"/>
    <cellStyle name="Normal 4 3 6 6 3" xfId="4117"/>
    <cellStyle name="Normal 4 3 6 6 3 2" xfId="7002"/>
    <cellStyle name="Normal 4 3 6 6 3 2 2" xfId="12802"/>
    <cellStyle name="Normal 4 3 6 6 3 2 2 2" xfId="30320"/>
    <cellStyle name="Normal 4 3 6 6 3 2 2 3" xfId="41920"/>
    <cellStyle name="Normal 4 3 6 6 3 2 3" xfId="18602"/>
    <cellStyle name="Normal 4 3 6 6 3 2 4" xfId="24520"/>
    <cellStyle name="Normal 4 3 6 6 3 2 5" xfId="36120"/>
    <cellStyle name="Normal 4 3 6 6 3 3" xfId="9917"/>
    <cellStyle name="Normal 4 3 6 6 3 3 2" xfId="27435"/>
    <cellStyle name="Normal 4 3 6 6 3 3 3" xfId="39035"/>
    <cellStyle name="Normal 4 3 6 6 3 4" xfId="15717"/>
    <cellStyle name="Normal 4 3 6 6 3 5" xfId="21635"/>
    <cellStyle name="Normal 4 3 6 6 3 6" xfId="33235"/>
    <cellStyle name="Normal 4 3 6 6 4" xfId="5679"/>
    <cellStyle name="Normal 4 3 6 6 4 2" xfId="11479"/>
    <cellStyle name="Normal 4 3 6 6 4 2 2" xfId="28997"/>
    <cellStyle name="Normal 4 3 6 6 4 2 3" xfId="40597"/>
    <cellStyle name="Normal 4 3 6 6 4 3" xfId="17279"/>
    <cellStyle name="Normal 4 3 6 6 4 4" xfId="23197"/>
    <cellStyle name="Normal 4 3 6 6 4 5" xfId="34797"/>
    <cellStyle name="Normal 4 3 6 6 5" xfId="8594"/>
    <cellStyle name="Normal 4 3 6 6 5 2" xfId="26112"/>
    <cellStyle name="Normal 4 3 6 6 5 3" xfId="37712"/>
    <cellStyle name="Normal 4 3 6 6 6" xfId="14394"/>
    <cellStyle name="Normal 4 3 6 6 7" xfId="20313"/>
    <cellStyle name="Normal 4 3 6 6 8" xfId="31912"/>
    <cellStyle name="Normal 4 3 6 7" xfId="2813"/>
    <cellStyle name="Normal 4 3 6 7 2" xfId="3501"/>
    <cellStyle name="Normal 4 3 6 7 2 2" xfId="4865"/>
    <cellStyle name="Normal 4 3 6 7 2 2 2" xfId="7750"/>
    <cellStyle name="Normal 4 3 6 7 2 2 2 2" xfId="13550"/>
    <cellStyle name="Normal 4 3 6 7 2 2 2 2 2" xfId="31068"/>
    <cellStyle name="Normal 4 3 6 7 2 2 2 2 3" xfId="42668"/>
    <cellStyle name="Normal 4 3 6 7 2 2 2 3" xfId="19350"/>
    <cellStyle name="Normal 4 3 6 7 2 2 2 4" xfId="25268"/>
    <cellStyle name="Normal 4 3 6 7 2 2 2 5" xfId="36868"/>
    <cellStyle name="Normal 4 3 6 7 2 2 3" xfId="10665"/>
    <cellStyle name="Normal 4 3 6 7 2 2 3 2" xfId="28183"/>
    <cellStyle name="Normal 4 3 6 7 2 2 3 3" xfId="39783"/>
    <cellStyle name="Normal 4 3 6 7 2 2 4" xfId="16465"/>
    <cellStyle name="Normal 4 3 6 7 2 2 5" xfId="22383"/>
    <cellStyle name="Normal 4 3 6 7 2 2 6" xfId="33983"/>
    <cellStyle name="Normal 4 3 6 7 2 3" xfId="6427"/>
    <cellStyle name="Normal 4 3 6 7 2 3 2" xfId="12227"/>
    <cellStyle name="Normal 4 3 6 7 2 3 2 2" xfId="29745"/>
    <cellStyle name="Normal 4 3 6 7 2 3 2 3" xfId="41345"/>
    <cellStyle name="Normal 4 3 6 7 2 3 3" xfId="18027"/>
    <cellStyle name="Normal 4 3 6 7 2 3 4" xfId="23945"/>
    <cellStyle name="Normal 4 3 6 7 2 3 5" xfId="35545"/>
    <cellStyle name="Normal 4 3 6 7 2 4" xfId="9342"/>
    <cellStyle name="Normal 4 3 6 7 2 4 2" xfId="26860"/>
    <cellStyle name="Normal 4 3 6 7 2 4 3" xfId="38460"/>
    <cellStyle name="Normal 4 3 6 7 2 5" xfId="15142"/>
    <cellStyle name="Normal 4 3 6 7 2 6" xfId="21061"/>
    <cellStyle name="Normal 4 3 6 7 2 7" xfId="32660"/>
    <cellStyle name="Normal 4 3 6 7 3" xfId="4177"/>
    <cellStyle name="Normal 4 3 6 7 3 2" xfId="7062"/>
    <cellStyle name="Normal 4 3 6 7 3 2 2" xfId="12862"/>
    <cellStyle name="Normal 4 3 6 7 3 2 2 2" xfId="30380"/>
    <cellStyle name="Normal 4 3 6 7 3 2 2 3" xfId="41980"/>
    <cellStyle name="Normal 4 3 6 7 3 2 3" xfId="18662"/>
    <cellStyle name="Normal 4 3 6 7 3 2 4" xfId="24580"/>
    <cellStyle name="Normal 4 3 6 7 3 2 5" xfId="36180"/>
    <cellStyle name="Normal 4 3 6 7 3 3" xfId="9977"/>
    <cellStyle name="Normal 4 3 6 7 3 3 2" xfId="27495"/>
    <cellStyle name="Normal 4 3 6 7 3 3 3" xfId="39095"/>
    <cellStyle name="Normal 4 3 6 7 3 4" xfId="15777"/>
    <cellStyle name="Normal 4 3 6 7 3 5" xfId="21695"/>
    <cellStyle name="Normal 4 3 6 7 3 6" xfId="33295"/>
    <cellStyle name="Normal 4 3 6 7 4" xfId="5739"/>
    <cellStyle name="Normal 4 3 6 7 4 2" xfId="11539"/>
    <cellStyle name="Normal 4 3 6 7 4 2 2" xfId="29057"/>
    <cellStyle name="Normal 4 3 6 7 4 2 3" xfId="40657"/>
    <cellStyle name="Normal 4 3 6 7 4 3" xfId="17339"/>
    <cellStyle name="Normal 4 3 6 7 4 4" xfId="23257"/>
    <cellStyle name="Normal 4 3 6 7 4 5" xfId="34857"/>
    <cellStyle name="Normal 4 3 6 7 5" xfId="8654"/>
    <cellStyle name="Normal 4 3 6 7 5 2" xfId="26172"/>
    <cellStyle name="Normal 4 3 6 7 5 3" xfId="37772"/>
    <cellStyle name="Normal 4 3 6 7 6" xfId="14454"/>
    <cellStyle name="Normal 4 3 6 7 7" xfId="20373"/>
    <cellStyle name="Normal 4 3 6 7 8" xfId="31972"/>
    <cellStyle name="Normal 4 3 6 8" xfId="2873"/>
    <cellStyle name="Normal 4 3 6 8 2" xfId="3502"/>
    <cellStyle name="Normal 4 3 6 8 2 2" xfId="4866"/>
    <cellStyle name="Normal 4 3 6 8 2 2 2" xfId="7751"/>
    <cellStyle name="Normal 4 3 6 8 2 2 2 2" xfId="13551"/>
    <cellStyle name="Normal 4 3 6 8 2 2 2 2 2" xfId="31069"/>
    <cellStyle name="Normal 4 3 6 8 2 2 2 2 3" xfId="42669"/>
    <cellStyle name="Normal 4 3 6 8 2 2 2 3" xfId="19351"/>
    <cellStyle name="Normal 4 3 6 8 2 2 2 4" xfId="25269"/>
    <cellStyle name="Normal 4 3 6 8 2 2 2 5" xfId="36869"/>
    <cellStyle name="Normal 4 3 6 8 2 2 3" xfId="10666"/>
    <cellStyle name="Normal 4 3 6 8 2 2 3 2" xfId="28184"/>
    <cellStyle name="Normal 4 3 6 8 2 2 3 3" xfId="39784"/>
    <cellStyle name="Normal 4 3 6 8 2 2 4" xfId="16466"/>
    <cellStyle name="Normal 4 3 6 8 2 2 5" xfId="22384"/>
    <cellStyle name="Normal 4 3 6 8 2 2 6" xfId="33984"/>
    <cellStyle name="Normal 4 3 6 8 2 3" xfId="6428"/>
    <cellStyle name="Normal 4 3 6 8 2 3 2" xfId="12228"/>
    <cellStyle name="Normal 4 3 6 8 2 3 2 2" xfId="29746"/>
    <cellStyle name="Normal 4 3 6 8 2 3 2 3" xfId="41346"/>
    <cellStyle name="Normal 4 3 6 8 2 3 3" xfId="18028"/>
    <cellStyle name="Normal 4 3 6 8 2 3 4" xfId="23946"/>
    <cellStyle name="Normal 4 3 6 8 2 3 5" xfId="35546"/>
    <cellStyle name="Normal 4 3 6 8 2 4" xfId="9343"/>
    <cellStyle name="Normal 4 3 6 8 2 4 2" xfId="26861"/>
    <cellStyle name="Normal 4 3 6 8 2 4 3" xfId="38461"/>
    <cellStyle name="Normal 4 3 6 8 2 5" xfId="15143"/>
    <cellStyle name="Normal 4 3 6 8 2 6" xfId="21062"/>
    <cellStyle name="Normal 4 3 6 8 2 7" xfId="32661"/>
    <cellStyle name="Normal 4 3 6 8 3" xfId="4237"/>
    <cellStyle name="Normal 4 3 6 8 3 2" xfId="7122"/>
    <cellStyle name="Normal 4 3 6 8 3 2 2" xfId="12922"/>
    <cellStyle name="Normal 4 3 6 8 3 2 2 2" xfId="30440"/>
    <cellStyle name="Normal 4 3 6 8 3 2 2 3" xfId="42040"/>
    <cellStyle name="Normal 4 3 6 8 3 2 3" xfId="18722"/>
    <cellStyle name="Normal 4 3 6 8 3 2 4" xfId="24640"/>
    <cellStyle name="Normal 4 3 6 8 3 2 5" xfId="36240"/>
    <cellStyle name="Normal 4 3 6 8 3 3" xfId="10037"/>
    <cellStyle name="Normal 4 3 6 8 3 3 2" xfId="27555"/>
    <cellStyle name="Normal 4 3 6 8 3 3 3" xfId="39155"/>
    <cellStyle name="Normal 4 3 6 8 3 4" xfId="15837"/>
    <cellStyle name="Normal 4 3 6 8 3 5" xfId="21755"/>
    <cellStyle name="Normal 4 3 6 8 3 6" xfId="33355"/>
    <cellStyle name="Normal 4 3 6 8 4" xfId="5799"/>
    <cellStyle name="Normal 4 3 6 8 4 2" xfId="11599"/>
    <cellStyle name="Normal 4 3 6 8 4 2 2" xfId="29117"/>
    <cellStyle name="Normal 4 3 6 8 4 2 3" xfId="40717"/>
    <cellStyle name="Normal 4 3 6 8 4 3" xfId="17399"/>
    <cellStyle name="Normal 4 3 6 8 4 4" xfId="23317"/>
    <cellStyle name="Normal 4 3 6 8 4 5" xfId="34917"/>
    <cellStyle name="Normal 4 3 6 8 5" xfId="8714"/>
    <cellStyle name="Normal 4 3 6 8 5 2" xfId="26232"/>
    <cellStyle name="Normal 4 3 6 8 5 3" xfId="37832"/>
    <cellStyle name="Normal 4 3 6 8 6" xfId="14514"/>
    <cellStyle name="Normal 4 3 6 8 7" xfId="20433"/>
    <cellStyle name="Normal 4 3 6 8 8" xfId="32032"/>
    <cellStyle name="Normal 4 3 6 9" xfId="2933"/>
    <cellStyle name="Normal 4 3 6 9 2" xfId="3503"/>
    <cellStyle name="Normal 4 3 6 9 2 2" xfId="4867"/>
    <cellStyle name="Normal 4 3 6 9 2 2 2" xfId="7752"/>
    <cellStyle name="Normal 4 3 6 9 2 2 2 2" xfId="13552"/>
    <cellStyle name="Normal 4 3 6 9 2 2 2 2 2" xfId="31070"/>
    <cellStyle name="Normal 4 3 6 9 2 2 2 2 3" xfId="42670"/>
    <cellStyle name="Normal 4 3 6 9 2 2 2 3" xfId="19352"/>
    <cellStyle name="Normal 4 3 6 9 2 2 2 4" xfId="25270"/>
    <cellStyle name="Normal 4 3 6 9 2 2 2 5" xfId="36870"/>
    <cellStyle name="Normal 4 3 6 9 2 2 3" xfId="10667"/>
    <cellStyle name="Normal 4 3 6 9 2 2 3 2" xfId="28185"/>
    <cellStyle name="Normal 4 3 6 9 2 2 3 3" xfId="39785"/>
    <cellStyle name="Normal 4 3 6 9 2 2 4" xfId="16467"/>
    <cellStyle name="Normal 4 3 6 9 2 2 5" xfId="22385"/>
    <cellStyle name="Normal 4 3 6 9 2 2 6" xfId="33985"/>
    <cellStyle name="Normal 4 3 6 9 2 3" xfId="6429"/>
    <cellStyle name="Normal 4 3 6 9 2 3 2" xfId="12229"/>
    <cellStyle name="Normal 4 3 6 9 2 3 2 2" xfId="29747"/>
    <cellStyle name="Normal 4 3 6 9 2 3 2 3" xfId="41347"/>
    <cellStyle name="Normal 4 3 6 9 2 3 3" xfId="18029"/>
    <cellStyle name="Normal 4 3 6 9 2 3 4" xfId="23947"/>
    <cellStyle name="Normal 4 3 6 9 2 3 5" xfId="35547"/>
    <cellStyle name="Normal 4 3 6 9 2 4" xfId="9344"/>
    <cellStyle name="Normal 4 3 6 9 2 4 2" xfId="26862"/>
    <cellStyle name="Normal 4 3 6 9 2 4 3" xfId="38462"/>
    <cellStyle name="Normal 4 3 6 9 2 5" xfId="15144"/>
    <cellStyle name="Normal 4 3 6 9 2 6" xfId="21063"/>
    <cellStyle name="Normal 4 3 6 9 2 7" xfId="32662"/>
    <cellStyle name="Normal 4 3 6 9 3" xfId="4297"/>
    <cellStyle name="Normal 4 3 6 9 3 2" xfId="7182"/>
    <cellStyle name="Normal 4 3 6 9 3 2 2" xfId="12982"/>
    <cellStyle name="Normal 4 3 6 9 3 2 2 2" xfId="30500"/>
    <cellStyle name="Normal 4 3 6 9 3 2 2 3" xfId="42100"/>
    <cellStyle name="Normal 4 3 6 9 3 2 3" xfId="18782"/>
    <cellStyle name="Normal 4 3 6 9 3 2 4" xfId="24700"/>
    <cellStyle name="Normal 4 3 6 9 3 2 5" xfId="36300"/>
    <cellStyle name="Normal 4 3 6 9 3 3" xfId="10097"/>
    <cellStyle name="Normal 4 3 6 9 3 3 2" xfId="27615"/>
    <cellStyle name="Normal 4 3 6 9 3 3 3" xfId="39215"/>
    <cellStyle name="Normal 4 3 6 9 3 4" xfId="15897"/>
    <cellStyle name="Normal 4 3 6 9 3 5" xfId="21815"/>
    <cellStyle name="Normal 4 3 6 9 3 6" xfId="33415"/>
    <cellStyle name="Normal 4 3 6 9 4" xfId="5859"/>
    <cellStyle name="Normal 4 3 6 9 4 2" xfId="11659"/>
    <cellStyle name="Normal 4 3 6 9 4 2 2" xfId="29177"/>
    <cellStyle name="Normal 4 3 6 9 4 2 3" xfId="40777"/>
    <cellStyle name="Normal 4 3 6 9 4 3" xfId="17459"/>
    <cellStyle name="Normal 4 3 6 9 4 4" xfId="23377"/>
    <cellStyle name="Normal 4 3 6 9 4 5" xfId="34977"/>
    <cellStyle name="Normal 4 3 6 9 5" xfId="8774"/>
    <cellStyle name="Normal 4 3 6 9 5 2" xfId="26292"/>
    <cellStyle name="Normal 4 3 6 9 5 3" xfId="37892"/>
    <cellStyle name="Normal 4 3 6 9 6" xfId="14574"/>
    <cellStyle name="Normal 4 3 6 9 7" xfId="20493"/>
    <cellStyle name="Normal 4 3 6 9 8" xfId="32092"/>
    <cellStyle name="Normal 4 3 7" xfId="2550"/>
    <cellStyle name="Normal 4 3 7 10" xfId="3001"/>
    <cellStyle name="Normal 4 3 7 10 2" xfId="3505"/>
    <cellStyle name="Normal 4 3 7 10 2 2" xfId="4869"/>
    <cellStyle name="Normal 4 3 7 10 2 2 2" xfId="7754"/>
    <cellStyle name="Normal 4 3 7 10 2 2 2 2" xfId="13554"/>
    <cellStyle name="Normal 4 3 7 10 2 2 2 2 2" xfId="31072"/>
    <cellStyle name="Normal 4 3 7 10 2 2 2 2 3" xfId="42672"/>
    <cellStyle name="Normal 4 3 7 10 2 2 2 3" xfId="19354"/>
    <cellStyle name="Normal 4 3 7 10 2 2 2 4" xfId="25272"/>
    <cellStyle name="Normal 4 3 7 10 2 2 2 5" xfId="36872"/>
    <cellStyle name="Normal 4 3 7 10 2 2 3" xfId="10669"/>
    <cellStyle name="Normal 4 3 7 10 2 2 3 2" xfId="28187"/>
    <cellStyle name="Normal 4 3 7 10 2 2 3 3" xfId="39787"/>
    <cellStyle name="Normal 4 3 7 10 2 2 4" xfId="16469"/>
    <cellStyle name="Normal 4 3 7 10 2 2 5" xfId="22387"/>
    <cellStyle name="Normal 4 3 7 10 2 2 6" xfId="33987"/>
    <cellStyle name="Normal 4 3 7 10 2 3" xfId="6431"/>
    <cellStyle name="Normal 4 3 7 10 2 3 2" xfId="12231"/>
    <cellStyle name="Normal 4 3 7 10 2 3 2 2" xfId="29749"/>
    <cellStyle name="Normal 4 3 7 10 2 3 2 3" xfId="41349"/>
    <cellStyle name="Normal 4 3 7 10 2 3 3" xfId="18031"/>
    <cellStyle name="Normal 4 3 7 10 2 3 4" xfId="23949"/>
    <cellStyle name="Normal 4 3 7 10 2 3 5" xfId="35549"/>
    <cellStyle name="Normal 4 3 7 10 2 4" xfId="9346"/>
    <cellStyle name="Normal 4 3 7 10 2 4 2" xfId="26864"/>
    <cellStyle name="Normal 4 3 7 10 2 4 3" xfId="38464"/>
    <cellStyle name="Normal 4 3 7 10 2 5" xfId="15146"/>
    <cellStyle name="Normal 4 3 7 10 2 6" xfId="21065"/>
    <cellStyle name="Normal 4 3 7 10 2 7" xfId="32664"/>
    <cellStyle name="Normal 4 3 7 10 3" xfId="4365"/>
    <cellStyle name="Normal 4 3 7 10 3 2" xfId="7250"/>
    <cellStyle name="Normal 4 3 7 10 3 2 2" xfId="13050"/>
    <cellStyle name="Normal 4 3 7 10 3 2 2 2" xfId="30568"/>
    <cellStyle name="Normal 4 3 7 10 3 2 2 3" xfId="42168"/>
    <cellStyle name="Normal 4 3 7 10 3 2 3" xfId="18850"/>
    <cellStyle name="Normal 4 3 7 10 3 2 4" xfId="24768"/>
    <cellStyle name="Normal 4 3 7 10 3 2 5" xfId="36368"/>
    <cellStyle name="Normal 4 3 7 10 3 3" xfId="10165"/>
    <cellStyle name="Normal 4 3 7 10 3 3 2" xfId="27683"/>
    <cellStyle name="Normal 4 3 7 10 3 3 3" xfId="39283"/>
    <cellStyle name="Normal 4 3 7 10 3 4" xfId="15965"/>
    <cellStyle name="Normal 4 3 7 10 3 5" xfId="21883"/>
    <cellStyle name="Normal 4 3 7 10 3 6" xfId="33483"/>
    <cellStyle name="Normal 4 3 7 10 4" xfId="5927"/>
    <cellStyle name="Normal 4 3 7 10 4 2" xfId="11727"/>
    <cellStyle name="Normal 4 3 7 10 4 2 2" xfId="29245"/>
    <cellStyle name="Normal 4 3 7 10 4 2 3" xfId="40845"/>
    <cellStyle name="Normal 4 3 7 10 4 3" xfId="17527"/>
    <cellStyle name="Normal 4 3 7 10 4 4" xfId="23445"/>
    <cellStyle name="Normal 4 3 7 10 4 5" xfId="35045"/>
    <cellStyle name="Normal 4 3 7 10 5" xfId="8842"/>
    <cellStyle name="Normal 4 3 7 10 5 2" xfId="26360"/>
    <cellStyle name="Normal 4 3 7 10 5 3" xfId="37960"/>
    <cellStyle name="Normal 4 3 7 10 6" xfId="14642"/>
    <cellStyle name="Normal 4 3 7 10 7" xfId="20561"/>
    <cellStyle name="Normal 4 3 7 10 8" xfId="32160"/>
    <cellStyle name="Normal 4 3 7 11" xfId="3031"/>
    <cellStyle name="Normal 4 3 7 11 2" xfId="3506"/>
    <cellStyle name="Normal 4 3 7 11 2 2" xfId="4870"/>
    <cellStyle name="Normal 4 3 7 11 2 2 2" xfId="7755"/>
    <cellStyle name="Normal 4 3 7 11 2 2 2 2" xfId="13555"/>
    <cellStyle name="Normal 4 3 7 11 2 2 2 2 2" xfId="31073"/>
    <cellStyle name="Normal 4 3 7 11 2 2 2 2 3" xfId="42673"/>
    <cellStyle name="Normal 4 3 7 11 2 2 2 3" xfId="19355"/>
    <cellStyle name="Normal 4 3 7 11 2 2 2 4" xfId="25273"/>
    <cellStyle name="Normal 4 3 7 11 2 2 2 5" xfId="36873"/>
    <cellStyle name="Normal 4 3 7 11 2 2 3" xfId="10670"/>
    <cellStyle name="Normal 4 3 7 11 2 2 3 2" xfId="28188"/>
    <cellStyle name="Normal 4 3 7 11 2 2 3 3" xfId="39788"/>
    <cellStyle name="Normal 4 3 7 11 2 2 4" xfId="16470"/>
    <cellStyle name="Normal 4 3 7 11 2 2 5" xfId="22388"/>
    <cellStyle name="Normal 4 3 7 11 2 2 6" xfId="33988"/>
    <cellStyle name="Normal 4 3 7 11 2 3" xfId="6432"/>
    <cellStyle name="Normal 4 3 7 11 2 3 2" xfId="12232"/>
    <cellStyle name="Normal 4 3 7 11 2 3 2 2" xfId="29750"/>
    <cellStyle name="Normal 4 3 7 11 2 3 2 3" xfId="41350"/>
    <cellStyle name="Normal 4 3 7 11 2 3 3" xfId="18032"/>
    <cellStyle name="Normal 4 3 7 11 2 3 4" xfId="23950"/>
    <cellStyle name="Normal 4 3 7 11 2 3 5" xfId="35550"/>
    <cellStyle name="Normal 4 3 7 11 2 4" xfId="9347"/>
    <cellStyle name="Normal 4 3 7 11 2 4 2" xfId="26865"/>
    <cellStyle name="Normal 4 3 7 11 2 4 3" xfId="38465"/>
    <cellStyle name="Normal 4 3 7 11 2 5" xfId="15147"/>
    <cellStyle name="Normal 4 3 7 11 2 6" xfId="21066"/>
    <cellStyle name="Normal 4 3 7 11 2 7" xfId="32665"/>
    <cellStyle name="Normal 4 3 7 11 3" xfId="4395"/>
    <cellStyle name="Normal 4 3 7 11 3 2" xfId="7280"/>
    <cellStyle name="Normal 4 3 7 11 3 2 2" xfId="13080"/>
    <cellStyle name="Normal 4 3 7 11 3 2 2 2" xfId="30598"/>
    <cellStyle name="Normal 4 3 7 11 3 2 2 3" xfId="42198"/>
    <cellStyle name="Normal 4 3 7 11 3 2 3" xfId="18880"/>
    <cellStyle name="Normal 4 3 7 11 3 2 4" xfId="24798"/>
    <cellStyle name="Normal 4 3 7 11 3 2 5" xfId="36398"/>
    <cellStyle name="Normal 4 3 7 11 3 3" xfId="10195"/>
    <cellStyle name="Normal 4 3 7 11 3 3 2" xfId="27713"/>
    <cellStyle name="Normal 4 3 7 11 3 3 3" xfId="39313"/>
    <cellStyle name="Normal 4 3 7 11 3 4" xfId="15995"/>
    <cellStyle name="Normal 4 3 7 11 3 5" xfId="21913"/>
    <cellStyle name="Normal 4 3 7 11 3 6" xfId="33513"/>
    <cellStyle name="Normal 4 3 7 11 4" xfId="5957"/>
    <cellStyle name="Normal 4 3 7 11 4 2" xfId="11757"/>
    <cellStyle name="Normal 4 3 7 11 4 2 2" xfId="29275"/>
    <cellStyle name="Normal 4 3 7 11 4 2 3" xfId="40875"/>
    <cellStyle name="Normal 4 3 7 11 4 3" xfId="17557"/>
    <cellStyle name="Normal 4 3 7 11 4 4" xfId="23475"/>
    <cellStyle name="Normal 4 3 7 11 4 5" xfId="35075"/>
    <cellStyle name="Normal 4 3 7 11 5" xfId="8872"/>
    <cellStyle name="Normal 4 3 7 11 5 2" xfId="26390"/>
    <cellStyle name="Normal 4 3 7 11 5 3" xfId="37990"/>
    <cellStyle name="Normal 4 3 7 11 6" xfId="14672"/>
    <cellStyle name="Normal 4 3 7 11 7" xfId="20591"/>
    <cellStyle name="Normal 4 3 7 11 8" xfId="32190"/>
    <cellStyle name="Normal 4 3 7 12" xfId="3054"/>
    <cellStyle name="Normal 4 3 7 12 2" xfId="3507"/>
    <cellStyle name="Normal 4 3 7 12 2 2" xfId="4871"/>
    <cellStyle name="Normal 4 3 7 12 2 2 2" xfId="7756"/>
    <cellStyle name="Normal 4 3 7 12 2 2 2 2" xfId="13556"/>
    <cellStyle name="Normal 4 3 7 12 2 2 2 2 2" xfId="31074"/>
    <cellStyle name="Normal 4 3 7 12 2 2 2 2 3" xfId="42674"/>
    <cellStyle name="Normal 4 3 7 12 2 2 2 3" xfId="19356"/>
    <cellStyle name="Normal 4 3 7 12 2 2 2 4" xfId="25274"/>
    <cellStyle name="Normal 4 3 7 12 2 2 2 5" xfId="36874"/>
    <cellStyle name="Normal 4 3 7 12 2 2 3" xfId="10671"/>
    <cellStyle name="Normal 4 3 7 12 2 2 3 2" xfId="28189"/>
    <cellStyle name="Normal 4 3 7 12 2 2 3 3" xfId="39789"/>
    <cellStyle name="Normal 4 3 7 12 2 2 4" xfId="16471"/>
    <cellStyle name="Normal 4 3 7 12 2 2 5" xfId="22389"/>
    <cellStyle name="Normal 4 3 7 12 2 2 6" xfId="33989"/>
    <cellStyle name="Normal 4 3 7 12 2 3" xfId="6433"/>
    <cellStyle name="Normal 4 3 7 12 2 3 2" xfId="12233"/>
    <cellStyle name="Normal 4 3 7 12 2 3 2 2" xfId="29751"/>
    <cellStyle name="Normal 4 3 7 12 2 3 2 3" xfId="41351"/>
    <cellStyle name="Normal 4 3 7 12 2 3 3" xfId="18033"/>
    <cellStyle name="Normal 4 3 7 12 2 3 4" xfId="23951"/>
    <cellStyle name="Normal 4 3 7 12 2 3 5" xfId="35551"/>
    <cellStyle name="Normal 4 3 7 12 2 4" xfId="9348"/>
    <cellStyle name="Normal 4 3 7 12 2 4 2" xfId="26866"/>
    <cellStyle name="Normal 4 3 7 12 2 4 3" xfId="38466"/>
    <cellStyle name="Normal 4 3 7 12 2 5" xfId="15148"/>
    <cellStyle name="Normal 4 3 7 12 2 6" xfId="21067"/>
    <cellStyle name="Normal 4 3 7 12 2 7" xfId="32666"/>
    <cellStyle name="Normal 4 3 7 12 3" xfId="4418"/>
    <cellStyle name="Normal 4 3 7 12 3 2" xfId="7303"/>
    <cellStyle name="Normal 4 3 7 12 3 2 2" xfId="13103"/>
    <cellStyle name="Normal 4 3 7 12 3 2 2 2" xfId="30621"/>
    <cellStyle name="Normal 4 3 7 12 3 2 2 3" xfId="42221"/>
    <cellStyle name="Normal 4 3 7 12 3 2 3" xfId="18903"/>
    <cellStyle name="Normal 4 3 7 12 3 2 4" xfId="24821"/>
    <cellStyle name="Normal 4 3 7 12 3 2 5" xfId="36421"/>
    <cellStyle name="Normal 4 3 7 12 3 3" xfId="10218"/>
    <cellStyle name="Normal 4 3 7 12 3 3 2" xfId="27736"/>
    <cellStyle name="Normal 4 3 7 12 3 3 3" xfId="39336"/>
    <cellStyle name="Normal 4 3 7 12 3 4" xfId="16018"/>
    <cellStyle name="Normal 4 3 7 12 3 5" xfId="21936"/>
    <cellStyle name="Normal 4 3 7 12 3 6" xfId="33536"/>
    <cellStyle name="Normal 4 3 7 12 4" xfId="5980"/>
    <cellStyle name="Normal 4 3 7 12 4 2" xfId="11780"/>
    <cellStyle name="Normal 4 3 7 12 4 2 2" xfId="29298"/>
    <cellStyle name="Normal 4 3 7 12 4 2 3" xfId="40898"/>
    <cellStyle name="Normal 4 3 7 12 4 3" xfId="17580"/>
    <cellStyle name="Normal 4 3 7 12 4 4" xfId="23498"/>
    <cellStyle name="Normal 4 3 7 12 4 5" xfId="35098"/>
    <cellStyle name="Normal 4 3 7 12 5" xfId="8895"/>
    <cellStyle name="Normal 4 3 7 12 5 2" xfId="26413"/>
    <cellStyle name="Normal 4 3 7 12 5 3" xfId="38013"/>
    <cellStyle name="Normal 4 3 7 12 6" xfId="14695"/>
    <cellStyle name="Normal 4 3 7 12 7" xfId="20614"/>
    <cellStyle name="Normal 4 3 7 12 8" xfId="32213"/>
    <cellStyle name="Normal 4 3 7 13" xfId="3121"/>
    <cellStyle name="Normal 4 3 7 13 2" xfId="3508"/>
    <cellStyle name="Normal 4 3 7 13 2 2" xfId="4872"/>
    <cellStyle name="Normal 4 3 7 13 2 2 2" xfId="7757"/>
    <cellStyle name="Normal 4 3 7 13 2 2 2 2" xfId="13557"/>
    <cellStyle name="Normal 4 3 7 13 2 2 2 2 2" xfId="31075"/>
    <cellStyle name="Normal 4 3 7 13 2 2 2 2 3" xfId="42675"/>
    <cellStyle name="Normal 4 3 7 13 2 2 2 3" xfId="19357"/>
    <cellStyle name="Normal 4 3 7 13 2 2 2 4" xfId="25275"/>
    <cellStyle name="Normal 4 3 7 13 2 2 2 5" xfId="36875"/>
    <cellStyle name="Normal 4 3 7 13 2 2 3" xfId="10672"/>
    <cellStyle name="Normal 4 3 7 13 2 2 3 2" xfId="28190"/>
    <cellStyle name="Normal 4 3 7 13 2 2 3 3" xfId="39790"/>
    <cellStyle name="Normal 4 3 7 13 2 2 4" xfId="16472"/>
    <cellStyle name="Normal 4 3 7 13 2 2 5" xfId="22390"/>
    <cellStyle name="Normal 4 3 7 13 2 2 6" xfId="33990"/>
    <cellStyle name="Normal 4 3 7 13 2 3" xfId="6434"/>
    <cellStyle name="Normal 4 3 7 13 2 3 2" xfId="12234"/>
    <cellStyle name="Normal 4 3 7 13 2 3 2 2" xfId="29752"/>
    <cellStyle name="Normal 4 3 7 13 2 3 2 3" xfId="41352"/>
    <cellStyle name="Normal 4 3 7 13 2 3 3" xfId="18034"/>
    <cellStyle name="Normal 4 3 7 13 2 3 4" xfId="23952"/>
    <cellStyle name="Normal 4 3 7 13 2 3 5" xfId="35552"/>
    <cellStyle name="Normal 4 3 7 13 2 4" xfId="9349"/>
    <cellStyle name="Normal 4 3 7 13 2 4 2" xfId="26867"/>
    <cellStyle name="Normal 4 3 7 13 2 4 3" xfId="38467"/>
    <cellStyle name="Normal 4 3 7 13 2 5" xfId="15149"/>
    <cellStyle name="Normal 4 3 7 13 2 6" xfId="21068"/>
    <cellStyle name="Normal 4 3 7 13 2 7" xfId="32667"/>
    <cellStyle name="Normal 4 3 7 13 3" xfId="4485"/>
    <cellStyle name="Normal 4 3 7 13 3 2" xfId="7370"/>
    <cellStyle name="Normal 4 3 7 13 3 2 2" xfId="13170"/>
    <cellStyle name="Normal 4 3 7 13 3 2 2 2" xfId="30688"/>
    <cellStyle name="Normal 4 3 7 13 3 2 2 3" xfId="42288"/>
    <cellStyle name="Normal 4 3 7 13 3 2 3" xfId="18970"/>
    <cellStyle name="Normal 4 3 7 13 3 2 4" xfId="24888"/>
    <cellStyle name="Normal 4 3 7 13 3 2 5" xfId="36488"/>
    <cellStyle name="Normal 4 3 7 13 3 3" xfId="10285"/>
    <cellStyle name="Normal 4 3 7 13 3 3 2" xfId="27803"/>
    <cellStyle name="Normal 4 3 7 13 3 3 3" xfId="39403"/>
    <cellStyle name="Normal 4 3 7 13 3 4" xfId="16085"/>
    <cellStyle name="Normal 4 3 7 13 3 5" xfId="22003"/>
    <cellStyle name="Normal 4 3 7 13 3 6" xfId="33603"/>
    <cellStyle name="Normal 4 3 7 13 4" xfId="6047"/>
    <cellStyle name="Normal 4 3 7 13 4 2" xfId="11847"/>
    <cellStyle name="Normal 4 3 7 13 4 2 2" xfId="29365"/>
    <cellStyle name="Normal 4 3 7 13 4 2 3" xfId="40965"/>
    <cellStyle name="Normal 4 3 7 13 4 3" xfId="17647"/>
    <cellStyle name="Normal 4 3 7 13 4 4" xfId="23565"/>
    <cellStyle name="Normal 4 3 7 13 4 5" xfId="35165"/>
    <cellStyle name="Normal 4 3 7 13 5" xfId="8962"/>
    <cellStyle name="Normal 4 3 7 13 5 2" xfId="26480"/>
    <cellStyle name="Normal 4 3 7 13 5 3" xfId="38080"/>
    <cellStyle name="Normal 4 3 7 13 6" xfId="14762"/>
    <cellStyle name="Normal 4 3 7 13 7" xfId="20681"/>
    <cellStyle name="Normal 4 3 7 13 8" xfId="32280"/>
    <cellStyle name="Normal 4 3 7 14" xfId="3504"/>
    <cellStyle name="Normal 4 3 7 14 2" xfId="4868"/>
    <cellStyle name="Normal 4 3 7 14 2 2" xfId="7753"/>
    <cellStyle name="Normal 4 3 7 14 2 2 2" xfId="13553"/>
    <cellStyle name="Normal 4 3 7 14 2 2 2 2" xfId="31071"/>
    <cellStyle name="Normal 4 3 7 14 2 2 2 3" xfId="42671"/>
    <cellStyle name="Normal 4 3 7 14 2 2 3" xfId="19353"/>
    <cellStyle name="Normal 4 3 7 14 2 2 4" xfId="25271"/>
    <cellStyle name="Normal 4 3 7 14 2 2 5" xfId="36871"/>
    <cellStyle name="Normal 4 3 7 14 2 3" xfId="10668"/>
    <cellStyle name="Normal 4 3 7 14 2 3 2" xfId="28186"/>
    <cellStyle name="Normal 4 3 7 14 2 3 3" xfId="39786"/>
    <cellStyle name="Normal 4 3 7 14 2 4" xfId="16468"/>
    <cellStyle name="Normal 4 3 7 14 2 5" xfId="22386"/>
    <cellStyle name="Normal 4 3 7 14 2 6" xfId="33986"/>
    <cellStyle name="Normal 4 3 7 14 3" xfId="6430"/>
    <cellStyle name="Normal 4 3 7 14 3 2" xfId="12230"/>
    <cellStyle name="Normal 4 3 7 14 3 2 2" xfId="29748"/>
    <cellStyle name="Normal 4 3 7 14 3 2 3" xfId="41348"/>
    <cellStyle name="Normal 4 3 7 14 3 3" xfId="18030"/>
    <cellStyle name="Normal 4 3 7 14 3 4" xfId="23948"/>
    <cellStyle name="Normal 4 3 7 14 3 5" xfId="35548"/>
    <cellStyle name="Normal 4 3 7 14 4" xfId="9345"/>
    <cellStyle name="Normal 4 3 7 14 4 2" xfId="26863"/>
    <cellStyle name="Normal 4 3 7 14 4 3" xfId="38463"/>
    <cellStyle name="Normal 4 3 7 14 5" xfId="15145"/>
    <cellStyle name="Normal 4 3 7 14 6" xfId="21064"/>
    <cellStyle name="Normal 4 3 7 14 7" xfId="32663"/>
    <cellStyle name="Normal 4 3 7 15" xfId="3805"/>
    <cellStyle name="Normal 4 3 7 15 2" xfId="5169"/>
    <cellStyle name="Normal 4 3 7 15 2 2" xfId="8054"/>
    <cellStyle name="Normal 4 3 7 15 2 2 2" xfId="13854"/>
    <cellStyle name="Normal 4 3 7 15 2 2 2 2" xfId="31372"/>
    <cellStyle name="Normal 4 3 7 15 2 2 2 3" xfId="42972"/>
    <cellStyle name="Normal 4 3 7 15 2 2 3" xfId="19654"/>
    <cellStyle name="Normal 4 3 7 15 2 2 4" xfId="25572"/>
    <cellStyle name="Normal 4 3 7 15 2 2 5" xfId="37172"/>
    <cellStyle name="Normal 4 3 7 15 2 3" xfId="10969"/>
    <cellStyle name="Normal 4 3 7 15 2 3 2" xfId="28487"/>
    <cellStyle name="Normal 4 3 7 15 2 3 3" xfId="40087"/>
    <cellStyle name="Normal 4 3 7 15 2 4" xfId="16769"/>
    <cellStyle name="Normal 4 3 7 15 2 5" xfId="22687"/>
    <cellStyle name="Normal 4 3 7 15 2 6" xfId="34287"/>
    <cellStyle name="Normal 4 3 7 15 3" xfId="6731"/>
    <cellStyle name="Normal 4 3 7 15 3 2" xfId="12531"/>
    <cellStyle name="Normal 4 3 7 15 3 2 2" xfId="30049"/>
    <cellStyle name="Normal 4 3 7 15 3 2 3" xfId="41649"/>
    <cellStyle name="Normal 4 3 7 15 3 3" xfId="18331"/>
    <cellStyle name="Normal 4 3 7 15 3 4" xfId="24249"/>
    <cellStyle name="Normal 4 3 7 15 3 5" xfId="35849"/>
    <cellStyle name="Normal 4 3 7 15 4" xfId="9646"/>
    <cellStyle name="Normal 4 3 7 15 4 2" xfId="27164"/>
    <cellStyle name="Normal 4 3 7 15 4 3" xfId="38764"/>
    <cellStyle name="Normal 4 3 7 15 5" xfId="15446"/>
    <cellStyle name="Normal 4 3 7 15 6" xfId="21365"/>
    <cellStyle name="Normal 4 3 7 15 7" xfId="32964"/>
    <cellStyle name="Normal 4 3 7 16" xfId="5236"/>
    <cellStyle name="Normal 4 3 7 16 2" xfId="8121"/>
    <cellStyle name="Normal 4 3 7 16 2 2" xfId="13921"/>
    <cellStyle name="Normal 4 3 7 16 2 2 2" xfId="31439"/>
    <cellStyle name="Normal 4 3 7 16 2 2 3" xfId="43039"/>
    <cellStyle name="Normal 4 3 7 16 2 3" xfId="19721"/>
    <cellStyle name="Normal 4 3 7 16 2 4" xfId="25639"/>
    <cellStyle name="Normal 4 3 7 16 2 5" xfId="37239"/>
    <cellStyle name="Normal 4 3 7 16 3" xfId="11036"/>
    <cellStyle name="Normal 4 3 7 16 3 2" xfId="28554"/>
    <cellStyle name="Normal 4 3 7 16 3 3" xfId="40154"/>
    <cellStyle name="Normal 4 3 7 16 4" xfId="16836"/>
    <cellStyle name="Normal 4 3 7 16 5" xfId="22754"/>
    <cellStyle name="Normal 4 3 7 16 6" xfId="34354"/>
    <cellStyle name="Normal 4 3 7 17" xfId="3914"/>
    <cellStyle name="Normal 4 3 7 17 2" xfId="6799"/>
    <cellStyle name="Normal 4 3 7 17 2 2" xfId="12599"/>
    <cellStyle name="Normal 4 3 7 17 2 2 2" xfId="30117"/>
    <cellStyle name="Normal 4 3 7 17 2 2 3" xfId="41717"/>
    <cellStyle name="Normal 4 3 7 17 2 3" xfId="18399"/>
    <cellStyle name="Normal 4 3 7 17 2 4" xfId="24317"/>
    <cellStyle name="Normal 4 3 7 17 2 5" xfId="35917"/>
    <cellStyle name="Normal 4 3 7 17 3" xfId="9714"/>
    <cellStyle name="Normal 4 3 7 17 3 2" xfId="27232"/>
    <cellStyle name="Normal 4 3 7 17 3 3" xfId="38832"/>
    <cellStyle name="Normal 4 3 7 17 4" xfId="15514"/>
    <cellStyle name="Normal 4 3 7 17 5" xfId="21432"/>
    <cellStyle name="Normal 4 3 7 17 6" xfId="33032"/>
    <cellStyle name="Normal 4 3 7 18" xfId="5289"/>
    <cellStyle name="Normal 4 3 7 18 2" xfId="8174"/>
    <cellStyle name="Normal 4 3 7 18 2 2" xfId="13974"/>
    <cellStyle name="Normal 4 3 7 18 2 2 2" xfId="31492"/>
    <cellStyle name="Normal 4 3 7 18 2 2 3" xfId="43092"/>
    <cellStyle name="Normal 4 3 7 18 2 3" xfId="19774"/>
    <cellStyle name="Normal 4 3 7 18 2 4" xfId="25692"/>
    <cellStyle name="Normal 4 3 7 18 2 5" xfId="37292"/>
    <cellStyle name="Normal 4 3 7 18 3" xfId="11089"/>
    <cellStyle name="Normal 4 3 7 18 3 2" xfId="28607"/>
    <cellStyle name="Normal 4 3 7 18 3 3" xfId="40207"/>
    <cellStyle name="Normal 4 3 7 18 4" xfId="16889"/>
    <cellStyle name="Normal 4 3 7 18 5" xfId="22807"/>
    <cellStyle name="Normal 4 3 7 18 6" xfId="34407"/>
    <cellStyle name="Normal 4 3 7 19" xfId="5349"/>
    <cellStyle name="Normal 4 3 7 19 2" xfId="8234"/>
    <cellStyle name="Normal 4 3 7 19 2 2" xfId="14034"/>
    <cellStyle name="Normal 4 3 7 19 2 2 2" xfId="31552"/>
    <cellStyle name="Normal 4 3 7 19 2 2 3" xfId="43152"/>
    <cellStyle name="Normal 4 3 7 19 2 3" xfId="19834"/>
    <cellStyle name="Normal 4 3 7 19 2 4" xfId="25752"/>
    <cellStyle name="Normal 4 3 7 19 2 5" xfId="37352"/>
    <cellStyle name="Normal 4 3 7 19 3" xfId="11149"/>
    <cellStyle name="Normal 4 3 7 19 3 2" xfId="28667"/>
    <cellStyle name="Normal 4 3 7 19 3 3" xfId="40267"/>
    <cellStyle name="Normal 4 3 7 19 4" xfId="16949"/>
    <cellStyle name="Normal 4 3 7 19 5" xfId="22867"/>
    <cellStyle name="Normal 4 3 7 19 6" xfId="34467"/>
    <cellStyle name="Normal 4 3 7 2" xfId="2611"/>
    <cellStyle name="Normal 4 3 7 2 10" xfId="3509"/>
    <cellStyle name="Normal 4 3 7 2 10 2" xfId="4873"/>
    <cellStyle name="Normal 4 3 7 2 10 2 2" xfId="7758"/>
    <cellStyle name="Normal 4 3 7 2 10 2 2 2" xfId="13558"/>
    <cellStyle name="Normal 4 3 7 2 10 2 2 2 2" xfId="31076"/>
    <cellStyle name="Normal 4 3 7 2 10 2 2 2 3" xfId="42676"/>
    <cellStyle name="Normal 4 3 7 2 10 2 2 3" xfId="19358"/>
    <cellStyle name="Normal 4 3 7 2 10 2 2 4" xfId="25276"/>
    <cellStyle name="Normal 4 3 7 2 10 2 2 5" xfId="36876"/>
    <cellStyle name="Normal 4 3 7 2 10 2 3" xfId="10673"/>
    <cellStyle name="Normal 4 3 7 2 10 2 3 2" xfId="28191"/>
    <cellStyle name="Normal 4 3 7 2 10 2 3 3" xfId="39791"/>
    <cellStyle name="Normal 4 3 7 2 10 2 4" xfId="16473"/>
    <cellStyle name="Normal 4 3 7 2 10 2 5" xfId="22391"/>
    <cellStyle name="Normal 4 3 7 2 10 2 6" xfId="33991"/>
    <cellStyle name="Normal 4 3 7 2 10 3" xfId="6435"/>
    <cellStyle name="Normal 4 3 7 2 10 3 2" xfId="12235"/>
    <cellStyle name="Normal 4 3 7 2 10 3 2 2" xfId="29753"/>
    <cellStyle name="Normal 4 3 7 2 10 3 2 3" xfId="41353"/>
    <cellStyle name="Normal 4 3 7 2 10 3 3" xfId="18035"/>
    <cellStyle name="Normal 4 3 7 2 10 3 4" xfId="23953"/>
    <cellStyle name="Normal 4 3 7 2 10 3 5" xfId="35553"/>
    <cellStyle name="Normal 4 3 7 2 10 4" xfId="9350"/>
    <cellStyle name="Normal 4 3 7 2 10 4 2" xfId="26868"/>
    <cellStyle name="Normal 4 3 7 2 10 4 3" xfId="38468"/>
    <cellStyle name="Normal 4 3 7 2 10 5" xfId="15150"/>
    <cellStyle name="Normal 4 3 7 2 10 6" xfId="21069"/>
    <cellStyle name="Normal 4 3 7 2 10 7" xfId="32668"/>
    <cellStyle name="Normal 4 3 7 2 11" xfId="3842"/>
    <cellStyle name="Normal 4 3 7 2 11 2" xfId="5206"/>
    <cellStyle name="Normal 4 3 7 2 11 2 2" xfId="8091"/>
    <cellStyle name="Normal 4 3 7 2 11 2 2 2" xfId="13891"/>
    <cellStyle name="Normal 4 3 7 2 11 2 2 2 2" xfId="31409"/>
    <cellStyle name="Normal 4 3 7 2 11 2 2 2 3" xfId="43009"/>
    <cellStyle name="Normal 4 3 7 2 11 2 2 3" xfId="19691"/>
    <cellStyle name="Normal 4 3 7 2 11 2 2 4" xfId="25609"/>
    <cellStyle name="Normal 4 3 7 2 11 2 2 5" xfId="37209"/>
    <cellStyle name="Normal 4 3 7 2 11 2 3" xfId="11006"/>
    <cellStyle name="Normal 4 3 7 2 11 2 3 2" xfId="28524"/>
    <cellStyle name="Normal 4 3 7 2 11 2 3 3" xfId="40124"/>
    <cellStyle name="Normal 4 3 7 2 11 2 4" xfId="16806"/>
    <cellStyle name="Normal 4 3 7 2 11 2 5" xfId="22724"/>
    <cellStyle name="Normal 4 3 7 2 11 2 6" xfId="34324"/>
    <cellStyle name="Normal 4 3 7 2 11 3" xfId="6768"/>
    <cellStyle name="Normal 4 3 7 2 11 3 2" xfId="12568"/>
    <cellStyle name="Normal 4 3 7 2 11 3 2 2" xfId="30086"/>
    <cellStyle name="Normal 4 3 7 2 11 3 2 3" xfId="41686"/>
    <cellStyle name="Normal 4 3 7 2 11 3 3" xfId="18368"/>
    <cellStyle name="Normal 4 3 7 2 11 3 4" xfId="24286"/>
    <cellStyle name="Normal 4 3 7 2 11 3 5" xfId="35886"/>
    <cellStyle name="Normal 4 3 7 2 11 4" xfId="9683"/>
    <cellStyle name="Normal 4 3 7 2 11 4 2" xfId="27201"/>
    <cellStyle name="Normal 4 3 7 2 11 4 3" xfId="38801"/>
    <cellStyle name="Normal 4 3 7 2 11 5" xfId="15483"/>
    <cellStyle name="Normal 4 3 7 2 11 6" xfId="21402"/>
    <cellStyle name="Normal 4 3 7 2 11 7" xfId="33001"/>
    <cellStyle name="Normal 4 3 7 2 12" xfId="5266"/>
    <cellStyle name="Normal 4 3 7 2 12 2" xfId="8151"/>
    <cellStyle name="Normal 4 3 7 2 12 2 2" xfId="13951"/>
    <cellStyle name="Normal 4 3 7 2 12 2 2 2" xfId="31469"/>
    <cellStyle name="Normal 4 3 7 2 12 2 2 3" xfId="43069"/>
    <cellStyle name="Normal 4 3 7 2 12 2 3" xfId="19751"/>
    <cellStyle name="Normal 4 3 7 2 12 2 4" xfId="25669"/>
    <cellStyle name="Normal 4 3 7 2 12 2 5" xfId="37269"/>
    <cellStyle name="Normal 4 3 7 2 12 3" xfId="11066"/>
    <cellStyle name="Normal 4 3 7 2 12 3 2" xfId="28584"/>
    <cellStyle name="Normal 4 3 7 2 12 3 3" xfId="40184"/>
    <cellStyle name="Normal 4 3 7 2 12 4" xfId="16866"/>
    <cellStyle name="Normal 4 3 7 2 12 5" xfId="22784"/>
    <cellStyle name="Normal 4 3 7 2 12 6" xfId="34384"/>
    <cellStyle name="Normal 4 3 7 2 13" xfId="3974"/>
    <cellStyle name="Normal 4 3 7 2 13 2" xfId="6859"/>
    <cellStyle name="Normal 4 3 7 2 13 2 2" xfId="12659"/>
    <cellStyle name="Normal 4 3 7 2 13 2 2 2" xfId="30177"/>
    <cellStyle name="Normal 4 3 7 2 13 2 2 3" xfId="41777"/>
    <cellStyle name="Normal 4 3 7 2 13 2 3" xfId="18459"/>
    <cellStyle name="Normal 4 3 7 2 13 2 4" xfId="24377"/>
    <cellStyle name="Normal 4 3 7 2 13 2 5" xfId="35977"/>
    <cellStyle name="Normal 4 3 7 2 13 3" xfId="9774"/>
    <cellStyle name="Normal 4 3 7 2 13 3 2" xfId="27292"/>
    <cellStyle name="Normal 4 3 7 2 13 3 3" xfId="38892"/>
    <cellStyle name="Normal 4 3 7 2 13 4" xfId="15574"/>
    <cellStyle name="Normal 4 3 7 2 13 5" xfId="21492"/>
    <cellStyle name="Normal 4 3 7 2 13 6" xfId="33092"/>
    <cellStyle name="Normal 4 3 7 2 14" xfId="5326"/>
    <cellStyle name="Normal 4 3 7 2 14 2" xfId="8211"/>
    <cellStyle name="Normal 4 3 7 2 14 2 2" xfId="14011"/>
    <cellStyle name="Normal 4 3 7 2 14 2 2 2" xfId="31529"/>
    <cellStyle name="Normal 4 3 7 2 14 2 2 3" xfId="43129"/>
    <cellStyle name="Normal 4 3 7 2 14 2 3" xfId="19811"/>
    <cellStyle name="Normal 4 3 7 2 14 2 4" xfId="25729"/>
    <cellStyle name="Normal 4 3 7 2 14 2 5" xfId="37329"/>
    <cellStyle name="Normal 4 3 7 2 14 3" xfId="11126"/>
    <cellStyle name="Normal 4 3 7 2 14 3 2" xfId="28644"/>
    <cellStyle name="Normal 4 3 7 2 14 3 3" xfId="40244"/>
    <cellStyle name="Normal 4 3 7 2 14 4" xfId="16926"/>
    <cellStyle name="Normal 4 3 7 2 14 5" xfId="22844"/>
    <cellStyle name="Normal 4 3 7 2 14 6" xfId="34444"/>
    <cellStyle name="Normal 4 3 7 2 15" xfId="5386"/>
    <cellStyle name="Normal 4 3 7 2 15 2" xfId="8271"/>
    <cellStyle name="Normal 4 3 7 2 15 2 2" xfId="14071"/>
    <cellStyle name="Normal 4 3 7 2 15 2 2 2" xfId="31589"/>
    <cellStyle name="Normal 4 3 7 2 15 2 2 3" xfId="43189"/>
    <cellStyle name="Normal 4 3 7 2 15 2 3" xfId="19871"/>
    <cellStyle name="Normal 4 3 7 2 15 2 4" xfId="25789"/>
    <cellStyle name="Normal 4 3 7 2 15 2 5" xfId="37389"/>
    <cellStyle name="Normal 4 3 7 2 15 3" xfId="11186"/>
    <cellStyle name="Normal 4 3 7 2 15 3 2" xfId="28704"/>
    <cellStyle name="Normal 4 3 7 2 15 3 3" xfId="40304"/>
    <cellStyle name="Normal 4 3 7 2 15 4" xfId="16986"/>
    <cellStyle name="Normal 4 3 7 2 15 5" xfId="22904"/>
    <cellStyle name="Normal 4 3 7 2 15 6" xfId="34504"/>
    <cellStyle name="Normal 4 3 7 2 16" xfId="5446"/>
    <cellStyle name="Normal 4 3 7 2 16 2" xfId="8331"/>
    <cellStyle name="Normal 4 3 7 2 16 2 2" xfId="14131"/>
    <cellStyle name="Normal 4 3 7 2 16 2 2 2" xfId="31649"/>
    <cellStyle name="Normal 4 3 7 2 16 2 2 3" xfId="43249"/>
    <cellStyle name="Normal 4 3 7 2 16 2 3" xfId="19931"/>
    <cellStyle name="Normal 4 3 7 2 16 2 4" xfId="25849"/>
    <cellStyle name="Normal 4 3 7 2 16 2 5" xfId="37449"/>
    <cellStyle name="Normal 4 3 7 2 16 3" xfId="11246"/>
    <cellStyle name="Normal 4 3 7 2 16 3 2" xfId="28764"/>
    <cellStyle name="Normal 4 3 7 2 16 3 3" xfId="40364"/>
    <cellStyle name="Normal 4 3 7 2 16 4" xfId="17046"/>
    <cellStyle name="Normal 4 3 7 2 16 5" xfId="22964"/>
    <cellStyle name="Normal 4 3 7 2 16 6" xfId="34564"/>
    <cellStyle name="Normal 4 3 7 2 17" xfId="5536"/>
    <cellStyle name="Normal 4 3 7 2 17 2" xfId="11336"/>
    <cellStyle name="Normal 4 3 7 2 17 2 2" xfId="28854"/>
    <cellStyle name="Normal 4 3 7 2 17 2 3" xfId="40454"/>
    <cellStyle name="Normal 4 3 7 2 17 3" xfId="17136"/>
    <cellStyle name="Normal 4 3 7 2 17 4" xfId="23054"/>
    <cellStyle name="Normal 4 3 7 2 17 5" xfId="34654"/>
    <cellStyle name="Normal 4 3 7 2 18" xfId="8451"/>
    <cellStyle name="Normal 4 3 7 2 18 2" xfId="25969"/>
    <cellStyle name="Normal 4 3 7 2 18 3" xfId="37569"/>
    <cellStyle name="Normal 4 3 7 2 19" xfId="14225"/>
    <cellStyle name="Normal 4 3 7 2 2" xfId="2671"/>
    <cellStyle name="Normal 4 3 7 2 2 2" xfId="3510"/>
    <cellStyle name="Normal 4 3 7 2 2 2 2" xfId="4874"/>
    <cellStyle name="Normal 4 3 7 2 2 2 2 2" xfId="7759"/>
    <cellStyle name="Normal 4 3 7 2 2 2 2 2 2" xfId="13559"/>
    <cellStyle name="Normal 4 3 7 2 2 2 2 2 2 2" xfId="31077"/>
    <cellStyle name="Normal 4 3 7 2 2 2 2 2 2 3" xfId="42677"/>
    <cellStyle name="Normal 4 3 7 2 2 2 2 2 3" xfId="19359"/>
    <cellStyle name="Normal 4 3 7 2 2 2 2 2 4" xfId="25277"/>
    <cellStyle name="Normal 4 3 7 2 2 2 2 2 5" xfId="36877"/>
    <cellStyle name="Normal 4 3 7 2 2 2 2 3" xfId="10674"/>
    <cellStyle name="Normal 4 3 7 2 2 2 2 3 2" xfId="28192"/>
    <cellStyle name="Normal 4 3 7 2 2 2 2 3 3" xfId="39792"/>
    <cellStyle name="Normal 4 3 7 2 2 2 2 4" xfId="16474"/>
    <cellStyle name="Normal 4 3 7 2 2 2 2 5" xfId="22392"/>
    <cellStyle name="Normal 4 3 7 2 2 2 2 6" xfId="33992"/>
    <cellStyle name="Normal 4 3 7 2 2 2 3" xfId="6436"/>
    <cellStyle name="Normal 4 3 7 2 2 2 3 2" xfId="12236"/>
    <cellStyle name="Normal 4 3 7 2 2 2 3 2 2" xfId="29754"/>
    <cellStyle name="Normal 4 3 7 2 2 2 3 2 3" xfId="41354"/>
    <cellStyle name="Normal 4 3 7 2 2 2 3 3" xfId="18036"/>
    <cellStyle name="Normal 4 3 7 2 2 2 3 4" xfId="23954"/>
    <cellStyle name="Normal 4 3 7 2 2 2 3 5" xfId="35554"/>
    <cellStyle name="Normal 4 3 7 2 2 2 4" xfId="9351"/>
    <cellStyle name="Normal 4 3 7 2 2 2 4 2" xfId="26869"/>
    <cellStyle name="Normal 4 3 7 2 2 2 4 3" xfId="38469"/>
    <cellStyle name="Normal 4 3 7 2 2 2 5" xfId="15151"/>
    <cellStyle name="Normal 4 3 7 2 2 2 6" xfId="21070"/>
    <cellStyle name="Normal 4 3 7 2 2 2 7" xfId="32669"/>
    <cellStyle name="Normal 4 3 7 2 2 3" xfId="4035"/>
    <cellStyle name="Normal 4 3 7 2 2 3 2" xfId="6920"/>
    <cellStyle name="Normal 4 3 7 2 2 3 2 2" xfId="12720"/>
    <cellStyle name="Normal 4 3 7 2 2 3 2 2 2" xfId="30238"/>
    <cellStyle name="Normal 4 3 7 2 2 3 2 2 3" xfId="41838"/>
    <cellStyle name="Normal 4 3 7 2 2 3 2 3" xfId="18520"/>
    <cellStyle name="Normal 4 3 7 2 2 3 2 4" xfId="24438"/>
    <cellStyle name="Normal 4 3 7 2 2 3 2 5" xfId="36038"/>
    <cellStyle name="Normal 4 3 7 2 2 3 3" xfId="9835"/>
    <cellStyle name="Normal 4 3 7 2 2 3 3 2" xfId="27353"/>
    <cellStyle name="Normal 4 3 7 2 2 3 3 3" xfId="38953"/>
    <cellStyle name="Normal 4 3 7 2 2 3 4" xfId="15635"/>
    <cellStyle name="Normal 4 3 7 2 2 3 5" xfId="21553"/>
    <cellStyle name="Normal 4 3 7 2 2 3 6" xfId="33153"/>
    <cellStyle name="Normal 4 3 7 2 2 4" xfId="5597"/>
    <cellStyle name="Normal 4 3 7 2 2 4 2" xfId="11397"/>
    <cellStyle name="Normal 4 3 7 2 2 4 2 2" xfId="28915"/>
    <cellStyle name="Normal 4 3 7 2 2 4 2 3" xfId="40515"/>
    <cellStyle name="Normal 4 3 7 2 2 4 3" xfId="17197"/>
    <cellStyle name="Normal 4 3 7 2 2 4 4" xfId="23115"/>
    <cellStyle name="Normal 4 3 7 2 2 4 5" xfId="34715"/>
    <cellStyle name="Normal 4 3 7 2 2 5" xfId="8512"/>
    <cellStyle name="Normal 4 3 7 2 2 5 2" xfId="26030"/>
    <cellStyle name="Normal 4 3 7 2 2 5 3" xfId="37630"/>
    <cellStyle name="Normal 4 3 7 2 2 6" xfId="14312"/>
    <cellStyle name="Normal 4 3 7 2 2 7" xfId="20231"/>
    <cellStyle name="Normal 4 3 7 2 2 8" xfId="31830"/>
    <cellStyle name="Normal 4 3 7 2 20" xfId="20021"/>
    <cellStyle name="Normal 4 3 7 2 21" xfId="20080"/>
    <cellStyle name="Normal 4 3 7 2 22" xfId="20147"/>
    <cellStyle name="Normal 4 3 7 2 23" xfId="31769"/>
    <cellStyle name="Normal 4 3 7 2 3" xfId="2731"/>
    <cellStyle name="Normal 4 3 7 2 3 2" xfId="3511"/>
    <cellStyle name="Normal 4 3 7 2 3 2 2" xfId="4875"/>
    <cellStyle name="Normal 4 3 7 2 3 2 2 2" xfId="7760"/>
    <cellStyle name="Normal 4 3 7 2 3 2 2 2 2" xfId="13560"/>
    <cellStyle name="Normal 4 3 7 2 3 2 2 2 2 2" xfId="31078"/>
    <cellStyle name="Normal 4 3 7 2 3 2 2 2 2 3" xfId="42678"/>
    <cellStyle name="Normal 4 3 7 2 3 2 2 2 3" xfId="19360"/>
    <cellStyle name="Normal 4 3 7 2 3 2 2 2 4" xfId="25278"/>
    <cellStyle name="Normal 4 3 7 2 3 2 2 2 5" xfId="36878"/>
    <cellStyle name="Normal 4 3 7 2 3 2 2 3" xfId="10675"/>
    <cellStyle name="Normal 4 3 7 2 3 2 2 3 2" xfId="28193"/>
    <cellStyle name="Normal 4 3 7 2 3 2 2 3 3" xfId="39793"/>
    <cellStyle name="Normal 4 3 7 2 3 2 2 4" xfId="16475"/>
    <cellStyle name="Normal 4 3 7 2 3 2 2 5" xfId="22393"/>
    <cellStyle name="Normal 4 3 7 2 3 2 2 6" xfId="33993"/>
    <cellStyle name="Normal 4 3 7 2 3 2 3" xfId="6437"/>
    <cellStyle name="Normal 4 3 7 2 3 2 3 2" xfId="12237"/>
    <cellStyle name="Normal 4 3 7 2 3 2 3 2 2" xfId="29755"/>
    <cellStyle name="Normal 4 3 7 2 3 2 3 2 3" xfId="41355"/>
    <cellStyle name="Normal 4 3 7 2 3 2 3 3" xfId="18037"/>
    <cellStyle name="Normal 4 3 7 2 3 2 3 4" xfId="23955"/>
    <cellStyle name="Normal 4 3 7 2 3 2 3 5" xfId="35555"/>
    <cellStyle name="Normal 4 3 7 2 3 2 4" xfId="9352"/>
    <cellStyle name="Normal 4 3 7 2 3 2 4 2" xfId="26870"/>
    <cellStyle name="Normal 4 3 7 2 3 2 4 3" xfId="38470"/>
    <cellStyle name="Normal 4 3 7 2 3 2 5" xfId="15152"/>
    <cellStyle name="Normal 4 3 7 2 3 2 6" xfId="21071"/>
    <cellStyle name="Normal 4 3 7 2 3 2 7" xfId="32670"/>
    <cellStyle name="Normal 4 3 7 2 3 3" xfId="4095"/>
    <cellStyle name="Normal 4 3 7 2 3 3 2" xfId="6980"/>
    <cellStyle name="Normal 4 3 7 2 3 3 2 2" xfId="12780"/>
    <cellStyle name="Normal 4 3 7 2 3 3 2 2 2" xfId="30298"/>
    <cellStyle name="Normal 4 3 7 2 3 3 2 2 3" xfId="41898"/>
    <cellStyle name="Normal 4 3 7 2 3 3 2 3" xfId="18580"/>
    <cellStyle name="Normal 4 3 7 2 3 3 2 4" xfId="24498"/>
    <cellStyle name="Normal 4 3 7 2 3 3 2 5" xfId="36098"/>
    <cellStyle name="Normal 4 3 7 2 3 3 3" xfId="9895"/>
    <cellStyle name="Normal 4 3 7 2 3 3 3 2" xfId="27413"/>
    <cellStyle name="Normal 4 3 7 2 3 3 3 3" xfId="39013"/>
    <cellStyle name="Normal 4 3 7 2 3 3 4" xfId="15695"/>
    <cellStyle name="Normal 4 3 7 2 3 3 5" xfId="21613"/>
    <cellStyle name="Normal 4 3 7 2 3 3 6" xfId="33213"/>
    <cellStyle name="Normal 4 3 7 2 3 4" xfId="5657"/>
    <cellStyle name="Normal 4 3 7 2 3 4 2" xfId="11457"/>
    <cellStyle name="Normal 4 3 7 2 3 4 2 2" xfId="28975"/>
    <cellStyle name="Normal 4 3 7 2 3 4 2 3" xfId="40575"/>
    <cellStyle name="Normal 4 3 7 2 3 4 3" xfId="17257"/>
    <cellStyle name="Normal 4 3 7 2 3 4 4" xfId="23175"/>
    <cellStyle name="Normal 4 3 7 2 3 4 5" xfId="34775"/>
    <cellStyle name="Normal 4 3 7 2 3 5" xfId="8572"/>
    <cellStyle name="Normal 4 3 7 2 3 5 2" xfId="26090"/>
    <cellStyle name="Normal 4 3 7 2 3 5 3" xfId="37690"/>
    <cellStyle name="Normal 4 3 7 2 3 6" xfId="14372"/>
    <cellStyle name="Normal 4 3 7 2 3 7" xfId="20291"/>
    <cellStyle name="Normal 4 3 7 2 3 8" xfId="31890"/>
    <cellStyle name="Normal 4 3 7 2 4" xfId="2791"/>
    <cellStyle name="Normal 4 3 7 2 4 2" xfId="3512"/>
    <cellStyle name="Normal 4 3 7 2 4 2 2" xfId="4876"/>
    <cellStyle name="Normal 4 3 7 2 4 2 2 2" xfId="7761"/>
    <cellStyle name="Normal 4 3 7 2 4 2 2 2 2" xfId="13561"/>
    <cellStyle name="Normal 4 3 7 2 4 2 2 2 2 2" xfId="31079"/>
    <cellStyle name="Normal 4 3 7 2 4 2 2 2 2 3" xfId="42679"/>
    <cellStyle name="Normal 4 3 7 2 4 2 2 2 3" xfId="19361"/>
    <cellStyle name="Normal 4 3 7 2 4 2 2 2 4" xfId="25279"/>
    <cellStyle name="Normal 4 3 7 2 4 2 2 2 5" xfId="36879"/>
    <cellStyle name="Normal 4 3 7 2 4 2 2 3" xfId="10676"/>
    <cellStyle name="Normal 4 3 7 2 4 2 2 3 2" xfId="28194"/>
    <cellStyle name="Normal 4 3 7 2 4 2 2 3 3" xfId="39794"/>
    <cellStyle name="Normal 4 3 7 2 4 2 2 4" xfId="16476"/>
    <cellStyle name="Normal 4 3 7 2 4 2 2 5" xfId="22394"/>
    <cellStyle name="Normal 4 3 7 2 4 2 2 6" xfId="33994"/>
    <cellStyle name="Normal 4 3 7 2 4 2 3" xfId="6438"/>
    <cellStyle name="Normal 4 3 7 2 4 2 3 2" xfId="12238"/>
    <cellStyle name="Normal 4 3 7 2 4 2 3 2 2" xfId="29756"/>
    <cellStyle name="Normal 4 3 7 2 4 2 3 2 3" xfId="41356"/>
    <cellStyle name="Normal 4 3 7 2 4 2 3 3" xfId="18038"/>
    <cellStyle name="Normal 4 3 7 2 4 2 3 4" xfId="23956"/>
    <cellStyle name="Normal 4 3 7 2 4 2 3 5" xfId="35556"/>
    <cellStyle name="Normal 4 3 7 2 4 2 4" xfId="9353"/>
    <cellStyle name="Normal 4 3 7 2 4 2 4 2" xfId="26871"/>
    <cellStyle name="Normal 4 3 7 2 4 2 4 3" xfId="38471"/>
    <cellStyle name="Normal 4 3 7 2 4 2 5" xfId="15153"/>
    <cellStyle name="Normal 4 3 7 2 4 2 6" xfId="21072"/>
    <cellStyle name="Normal 4 3 7 2 4 2 7" xfId="32671"/>
    <cellStyle name="Normal 4 3 7 2 4 3" xfId="4155"/>
    <cellStyle name="Normal 4 3 7 2 4 3 2" xfId="7040"/>
    <cellStyle name="Normal 4 3 7 2 4 3 2 2" xfId="12840"/>
    <cellStyle name="Normal 4 3 7 2 4 3 2 2 2" xfId="30358"/>
    <cellStyle name="Normal 4 3 7 2 4 3 2 2 3" xfId="41958"/>
    <cellStyle name="Normal 4 3 7 2 4 3 2 3" xfId="18640"/>
    <cellStyle name="Normal 4 3 7 2 4 3 2 4" xfId="24558"/>
    <cellStyle name="Normal 4 3 7 2 4 3 2 5" xfId="36158"/>
    <cellStyle name="Normal 4 3 7 2 4 3 3" xfId="9955"/>
    <cellStyle name="Normal 4 3 7 2 4 3 3 2" xfId="27473"/>
    <cellStyle name="Normal 4 3 7 2 4 3 3 3" xfId="39073"/>
    <cellStyle name="Normal 4 3 7 2 4 3 4" xfId="15755"/>
    <cellStyle name="Normal 4 3 7 2 4 3 5" xfId="21673"/>
    <cellStyle name="Normal 4 3 7 2 4 3 6" xfId="33273"/>
    <cellStyle name="Normal 4 3 7 2 4 4" xfId="5717"/>
    <cellStyle name="Normal 4 3 7 2 4 4 2" xfId="11517"/>
    <cellStyle name="Normal 4 3 7 2 4 4 2 2" xfId="29035"/>
    <cellStyle name="Normal 4 3 7 2 4 4 2 3" xfId="40635"/>
    <cellStyle name="Normal 4 3 7 2 4 4 3" xfId="17317"/>
    <cellStyle name="Normal 4 3 7 2 4 4 4" xfId="23235"/>
    <cellStyle name="Normal 4 3 7 2 4 4 5" xfId="34835"/>
    <cellStyle name="Normal 4 3 7 2 4 5" xfId="8632"/>
    <cellStyle name="Normal 4 3 7 2 4 5 2" xfId="26150"/>
    <cellStyle name="Normal 4 3 7 2 4 5 3" xfId="37750"/>
    <cellStyle name="Normal 4 3 7 2 4 6" xfId="14432"/>
    <cellStyle name="Normal 4 3 7 2 4 7" xfId="20351"/>
    <cellStyle name="Normal 4 3 7 2 4 8" xfId="31950"/>
    <cellStyle name="Normal 4 3 7 2 5" xfId="2851"/>
    <cellStyle name="Normal 4 3 7 2 5 2" xfId="3513"/>
    <cellStyle name="Normal 4 3 7 2 5 2 2" xfId="4877"/>
    <cellStyle name="Normal 4 3 7 2 5 2 2 2" xfId="7762"/>
    <cellStyle name="Normal 4 3 7 2 5 2 2 2 2" xfId="13562"/>
    <cellStyle name="Normal 4 3 7 2 5 2 2 2 2 2" xfId="31080"/>
    <cellStyle name="Normal 4 3 7 2 5 2 2 2 2 3" xfId="42680"/>
    <cellStyle name="Normal 4 3 7 2 5 2 2 2 3" xfId="19362"/>
    <cellStyle name="Normal 4 3 7 2 5 2 2 2 4" xfId="25280"/>
    <cellStyle name="Normal 4 3 7 2 5 2 2 2 5" xfId="36880"/>
    <cellStyle name="Normal 4 3 7 2 5 2 2 3" xfId="10677"/>
    <cellStyle name="Normal 4 3 7 2 5 2 2 3 2" xfId="28195"/>
    <cellStyle name="Normal 4 3 7 2 5 2 2 3 3" xfId="39795"/>
    <cellStyle name="Normal 4 3 7 2 5 2 2 4" xfId="16477"/>
    <cellStyle name="Normal 4 3 7 2 5 2 2 5" xfId="22395"/>
    <cellStyle name="Normal 4 3 7 2 5 2 2 6" xfId="33995"/>
    <cellStyle name="Normal 4 3 7 2 5 2 3" xfId="6439"/>
    <cellStyle name="Normal 4 3 7 2 5 2 3 2" xfId="12239"/>
    <cellStyle name="Normal 4 3 7 2 5 2 3 2 2" xfId="29757"/>
    <cellStyle name="Normal 4 3 7 2 5 2 3 2 3" xfId="41357"/>
    <cellStyle name="Normal 4 3 7 2 5 2 3 3" xfId="18039"/>
    <cellStyle name="Normal 4 3 7 2 5 2 3 4" xfId="23957"/>
    <cellStyle name="Normal 4 3 7 2 5 2 3 5" xfId="35557"/>
    <cellStyle name="Normal 4 3 7 2 5 2 4" xfId="9354"/>
    <cellStyle name="Normal 4 3 7 2 5 2 4 2" xfId="26872"/>
    <cellStyle name="Normal 4 3 7 2 5 2 4 3" xfId="38472"/>
    <cellStyle name="Normal 4 3 7 2 5 2 5" xfId="15154"/>
    <cellStyle name="Normal 4 3 7 2 5 2 6" xfId="21073"/>
    <cellStyle name="Normal 4 3 7 2 5 2 7" xfId="32672"/>
    <cellStyle name="Normal 4 3 7 2 5 3" xfId="4215"/>
    <cellStyle name="Normal 4 3 7 2 5 3 2" xfId="7100"/>
    <cellStyle name="Normal 4 3 7 2 5 3 2 2" xfId="12900"/>
    <cellStyle name="Normal 4 3 7 2 5 3 2 2 2" xfId="30418"/>
    <cellStyle name="Normal 4 3 7 2 5 3 2 2 3" xfId="42018"/>
    <cellStyle name="Normal 4 3 7 2 5 3 2 3" xfId="18700"/>
    <cellStyle name="Normal 4 3 7 2 5 3 2 4" xfId="24618"/>
    <cellStyle name="Normal 4 3 7 2 5 3 2 5" xfId="36218"/>
    <cellStyle name="Normal 4 3 7 2 5 3 3" xfId="10015"/>
    <cellStyle name="Normal 4 3 7 2 5 3 3 2" xfId="27533"/>
    <cellStyle name="Normal 4 3 7 2 5 3 3 3" xfId="39133"/>
    <cellStyle name="Normal 4 3 7 2 5 3 4" xfId="15815"/>
    <cellStyle name="Normal 4 3 7 2 5 3 5" xfId="21733"/>
    <cellStyle name="Normal 4 3 7 2 5 3 6" xfId="33333"/>
    <cellStyle name="Normal 4 3 7 2 5 4" xfId="5777"/>
    <cellStyle name="Normal 4 3 7 2 5 4 2" xfId="11577"/>
    <cellStyle name="Normal 4 3 7 2 5 4 2 2" xfId="29095"/>
    <cellStyle name="Normal 4 3 7 2 5 4 2 3" xfId="40695"/>
    <cellStyle name="Normal 4 3 7 2 5 4 3" xfId="17377"/>
    <cellStyle name="Normal 4 3 7 2 5 4 4" xfId="23295"/>
    <cellStyle name="Normal 4 3 7 2 5 4 5" xfId="34895"/>
    <cellStyle name="Normal 4 3 7 2 5 5" xfId="8692"/>
    <cellStyle name="Normal 4 3 7 2 5 5 2" xfId="26210"/>
    <cellStyle name="Normal 4 3 7 2 5 5 3" xfId="37810"/>
    <cellStyle name="Normal 4 3 7 2 5 6" xfId="14492"/>
    <cellStyle name="Normal 4 3 7 2 5 7" xfId="20411"/>
    <cellStyle name="Normal 4 3 7 2 5 8" xfId="32010"/>
    <cellStyle name="Normal 4 3 7 2 6" xfId="2911"/>
    <cellStyle name="Normal 4 3 7 2 6 2" xfId="3514"/>
    <cellStyle name="Normal 4 3 7 2 6 2 2" xfId="4878"/>
    <cellStyle name="Normal 4 3 7 2 6 2 2 2" xfId="7763"/>
    <cellStyle name="Normal 4 3 7 2 6 2 2 2 2" xfId="13563"/>
    <cellStyle name="Normal 4 3 7 2 6 2 2 2 2 2" xfId="31081"/>
    <cellStyle name="Normal 4 3 7 2 6 2 2 2 2 3" xfId="42681"/>
    <cellStyle name="Normal 4 3 7 2 6 2 2 2 3" xfId="19363"/>
    <cellStyle name="Normal 4 3 7 2 6 2 2 2 4" xfId="25281"/>
    <cellStyle name="Normal 4 3 7 2 6 2 2 2 5" xfId="36881"/>
    <cellStyle name="Normal 4 3 7 2 6 2 2 3" xfId="10678"/>
    <cellStyle name="Normal 4 3 7 2 6 2 2 3 2" xfId="28196"/>
    <cellStyle name="Normal 4 3 7 2 6 2 2 3 3" xfId="39796"/>
    <cellStyle name="Normal 4 3 7 2 6 2 2 4" xfId="16478"/>
    <cellStyle name="Normal 4 3 7 2 6 2 2 5" xfId="22396"/>
    <cellStyle name="Normal 4 3 7 2 6 2 2 6" xfId="33996"/>
    <cellStyle name="Normal 4 3 7 2 6 2 3" xfId="6440"/>
    <cellStyle name="Normal 4 3 7 2 6 2 3 2" xfId="12240"/>
    <cellStyle name="Normal 4 3 7 2 6 2 3 2 2" xfId="29758"/>
    <cellStyle name="Normal 4 3 7 2 6 2 3 2 3" xfId="41358"/>
    <cellStyle name="Normal 4 3 7 2 6 2 3 3" xfId="18040"/>
    <cellStyle name="Normal 4 3 7 2 6 2 3 4" xfId="23958"/>
    <cellStyle name="Normal 4 3 7 2 6 2 3 5" xfId="35558"/>
    <cellStyle name="Normal 4 3 7 2 6 2 4" xfId="9355"/>
    <cellStyle name="Normal 4 3 7 2 6 2 4 2" xfId="26873"/>
    <cellStyle name="Normal 4 3 7 2 6 2 4 3" xfId="38473"/>
    <cellStyle name="Normal 4 3 7 2 6 2 5" xfId="15155"/>
    <cellStyle name="Normal 4 3 7 2 6 2 6" xfId="21074"/>
    <cellStyle name="Normal 4 3 7 2 6 2 7" xfId="32673"/>
    <cellStyle name="Normal 4 3 7 2 6 3" xfId="4275"/>
    <cellStyle name="Normal 4 3 7 2 6 3 2" xfId="7160"/>
    <cellStyle name="Normal 4 3 7 2 6 3 2 2" xfId="12960"/>
    <cellStyle name="Normal 4 3 7 2 6 3 2 2 2" xfId="30478"/>
    <cellStyle name="Normal 4 3 7 2 6 3 2 2 3" xfId="42078"/>
    <cellStyle name="Normal 4 3 7 2 6 3 2 3" xfId="18760"/>
    <cellStyle name="Normal 4 3 7 2 6 3 2 4" xfId="24678"/>
    <cellStyle name="Normal 4 3 7 2 6 3 2 5" xfId="36278"/>
    <cellStyle name="Normal 4 3 7 2 6 3 3" xfId="10075"/>
    <cellStyle name="Normal 4 3 7 2 6 3 3 2" xfId="27593"/>
    <cellStyle name="Normal 4 3 7 2 6 3 3 3" xfId="39193"/>
    <cellStyle name="Normal 4 3 7 2 6 3 4" xfId="15875"/>
    <cellStyle name="Normal 4 3 7 2 6 3 5" xfId="21793"/>
    <cellStyle name="Normal 4 3 7 2 6 3 6" xfId="33393"/>
    <cellStyle name="Normal 4 3 7 2 6 4" xfId="5837"/>
    <cellStyle name="Normal 4 3 7 2 6 4 2" xfId="11637"/>
    <cellStyle name="Normal 4 3 7 2 6 4 2 2" xfId="29155"/>
    <cellStyle name="Normal 4 3 7 2 6 4 2 3" xfId="40755"/>
    <cellStyle name="Normal 4 3 7 2 6 4 3" xfId="17437"/>
    <cellStyle name="Normal 4 3 7 2 6 4 4" xfId="23355"/>
    <cellStyle name="Normal 4 3 7 2 6 4 5" xfId="34955"/>
    <cellStyle name="Normal 4 3 7 2 6 5" xfId="8752"/>
    <cellStyle name="Normal 4 3 7 2 6 5 2" xfId="26270"/>
    <cellStyle name="Normal 4 3 7 2 6 5 3" xfId="37870"/>
    <cellStyle name="Normal 4 3 7 2 6 6" xfId="14552"/>
    <cellStyle name="Normal 4 3 7 2 6 7" xfId="20471"/>
    <cellStyle name="Normal 4 3 7 2 6 8" xfId="32070"/>
    <cellStyle name="Normal 4 3 7 2 7" xfId="2971"/>
    <cellStyle name="Normal 4 3 7 2 7 2" xfId="3515"/>
    <cellStyle name="Normal 4 3 7 2 7 2 2" xfId="4879"/>
    <cellStyle name="Normal 4 3 7 2 7 2 2 2" xfId="7764"/>
    <cellStyle name="Normal 4 3 7 2 7 2 2 2 2" xfId="13564"/>
    <cellStyle name="Normal 4 3 7 2 7 2 2 2 2 2" xfId="31082"/>
    <cellStyle name="Normal 4 3 7 2 7 2 2 2 2 3" xfId="42682"/>
    <cellStyle name="Normal 4 3 7 2 7 2 2 2 3" xfId="19364"/>
    <cellStyle name="Normal 4 3 7 2 7 2 2 2 4" xfId="25282"/>
    <cellStyle name="Normal 4 3 7 2 7 2 2 2 5" xfId="36882"/>
    <cellStyle name="Normal 4 3 7 2 7 2 2 3" xfId="10679"/>
    <cellStyle name="Normal 4 3 7 2 7 2 2 3 2" xfId="28197"/>
    <cellStyle name="Normal 4 3 7 2 7 2 2 3 3" xfId="39797"/>
    <cellStyle name="Normal 4 3 7 2 7 2 2 4" xfId="16479"/>
    <cellStyle name="Normal 4 3 7 2 7 2 2 5" xfId="22397"/>
    <cellStyle name="Normal 4 3 7 2 7 2 2 6" xfId="33997"/>
    <cellStyle name="Normal 4 3 7 2 7 2 3" xfId="6441"/>
    <cellStyle name="Normal 4 3 7 2 7 2 3 2" xfId="12241"/>
    <cellStyle name="Normal 4 3 7 2 7 2 3 2 2" xfId="29759"/>
    <cellStyle name="Normal 4 3 7 2 7 2 3 2 3" xfId="41359"/>
    <cellStyle name="Normal 4 3 7 2 7 2 3 3" xfId="18041"/>
    <cellStyle name="Normal 4 3 7 2 7 2 3 4" xfId="23959"/>
    <cellStyle name="Normal 4 3 7 2 7 2 3 5" xfId="35559"/>
    <cellStyle name="Normal 4 3 7 2 7 2 4" xfId="9356"/>
    <cellStyle name="Normal 4 3 7 2 7 2 4 2" xfId="26874"/>
    <cellStyle name="Normal 4 3 7 2 7 2 4 3" xfId="38474"/>
    <cellStyle name="Normal 4 3 7 2 7 2 5" xfId="15156"/>
    <cellStyle name="Normal 4 3 7 2 7 2 6" xfId="21075"/>
    <cellStyle name="Normal 4 3 7 2 7 2 7" xfId="32674"/>
    <cellStyle name="Normal 4 3 7 2 7 3" xfId="4335"/>
    <cellStyle name="Normal 4 3 7 2 7 3 2" xfId="7220"/>
    <cellStyle name="Normal 4 3 7 2 7 3 2 2" xfId="13020"/>
    <cellStyle name="Normal 4 3 7 2 7 3 2 2 2" xfId="30538"/>
    <cellStyle name="Normal 4 3 7 2 7 3 2 2 3" xfId="42138"/>
    <cellStyle name="Normal 4 3 7 2 7 3 2 3" xfId="18820"/>
    <cellStyle name="Normal 4 3 7 2 7 3 2 4" xfId="24738"/>
    <cellStyle name="Normal 4 3 7 2 7 3 2 5" xfId="36338"/>
    <cellStyle name="Normal 4 3 7 2 7 3 3" xfId="10135"/>
    <cellStyle name="Normal 4 3 7 2 7 3 3 2" xfId="27653"/>
    <cellStyle name="Normal 4 3 7 2 7 3 3 3" xfId="39253"/>
    <cellStyle name="Normal 4 3 7 2 7 3 4" xfId="15935"/>
    <cellStyle name="Normal 4 3 7 2 7 3 5" xfId="21853"/>
    <cellStyle name="Normal 4 3 7 2 7 3 6" xfId="33453"/>
    <cellStyle name="Normal 4 3 7 2 7 4" xfId="5897"/>
    <cellStyle name="Normal 4 3 7 2 7 4 2" xfId="11697"/>
    <cellStyle name="Normal 4 3 7 2 7 4 2 2" xfId="29215"/>
    <cellStyle name="Normal 4 3 7 2 7 4 2 3" xfId="40815"/>
    <cellStyle name="Normal 4 3 7 2 7 4 3" xfId="17497"/>
    <cellStyle name="Normal 4 3 7 2 7 4 4" xfId="23415"/>
    <cellStyle name="Normal 4 3 7 2 7 4 5" xfId="35015"/>
    <cellStyle name="Normal 4 3 7 2 7 5" xfId="8812"/>
    <cellStyle name="Normal 4 3 7 2 7 5 2" xfId="26330"/>
    <cellStyle name="Normal 4 3 7 2 7 5 3" xfId="37930"/>
    <cellStyle name="Normal 4 3 7 2 7 6" xfId="14612"/>
    <cellStyle name="Normal 4 3 7 2 7 7" xfId="20531"/>
    <cellStyle name="Normal 4 3 7 2 7 8" xfId="32130"/>
    <cellStyle name="Normal 4 3 7 2 8" xfId="3091"/>
    <cellStyle name="Normal 4 3 7 2 8 2" xfId="3516"/>
    <cellStyle name="Normal 4 3 7 2 8 2 2" xfId="4880"/>
    <cellStyle name="Normal 4 3 7 2 8 2 2 2" xfId="7765"/>
    <cellStyle name="Normal 4 3 7 2 8 2 2 2 2" xfId="13565"/>
    <cellStyle name="Normal 4 3 7 2 8 2 2 2 2 2" xfId="31083"/>
    <cellStyle name="Normal 4 3 7 2 8 2 2 2 2 3" xfId="42683"/>
    <cellStyle name="Normal 4 3 7 2 8 2 2 2 3" xfId="19365"/>
    <cellStyle name="Normal 4 3 7 2 8 2 2 2 4" xfId="25283"/>
    <cellStyle name="Normal 4 3 7 2 8 2 2 2 5" xfId="36883"/>
    <cellStyle name="Normal 4 3 7 2 8 2 2 3" xfId="10680"/>
    <cellStyle name="Normal 4 3 7 2 8 2 2 3 2" xfId="28198"/>
    <cellStyle name="Normal 4 3 7 2 8 2 2 3 3" xfId="39798"/>
    <cellStyle name="Normal 4 3 7 2 8 2 2 4" xfId="16480"/>
    <cellStyle name="Normal 4 3 7 2 8 2 2 5" xfId="22398"/>
    <cellStyle name="Normal 4 3 7 2 8 2 2 6" xfId="33998"/>
    <cellStyle name="Normal 4 3 7 2 8 2 3" xfId="6442"/>
    <cellStyle name="Normal 4 3 7 2 8 2 3 2" xfId="12242"/>
    <cellStyle name="Normal 4 3 7 2 8 2 3 2 2" xfId="29760"/>
    <cellStyle name="Normal 4 3 7 2 8 2 3 2 3" xfId="41360"/>
    <cellStyle name="Normal 4 3 7 2 8 2 3 3" xfId="18042"/>
    <cellStyle name="Normal 4 3 7 2 8 2 3 4" xfId="23960"/>
    <cellStyle name="Normal 4 3 7 2 8 2 3 5" xfId="35560"/>
    <cellStyle name="Normal 4 3 7 2 8 2 4" xfId="9357"/>
    <cellStyle name="Normal 4 3 7 2 8 2 4 2" xfId="26875"/>
    <cellStyle name="Normal 4 3 7 2 8 2 4 3" xfId="38475"/>
    <cellStyle name="Normal 4 3 7 2 8 2 5" xfId="15157"/>
    <cellStyle name="Normal 4 3 7 2 8 2 6" xfId="21076"/>
    <cellStyle name="Normal 4 3 7 2 8 2 7" xfId="32675"/>
    <cellStyle name="Normal 4 3 7 2 8 3" xfId="4455"/>
    <cellStyle name="Normal 4 3 7 2 8 3 2" xfId="7340"/>
    <cellStyle name="Normal 4 3 7 2 8 3 2 2" xfId="13140"/>
    <cellStyle name="Normal 4 3 7 2 8 3 2 2 2" xfId="30658"/>
    <cellStyle name="Normal 4 3 7 2 8 3 2 2 3" xfId="42258"/>
    <cellStyle name="Normal 4 3 7 2 8 3 2 3" xfId="18940"/>
    <cellStyle name="Normal 4 3 7 2 8 3 2 4" xfId="24858"/>
    <cellStyle name="Normal 4 3 7 2 8 3 2 5" xfId="36458"/>
    <cellStyle name="Normal 4 3 7 2 8 3 3" xfId="10255"/>
    <cellStyle name="Normal 4 3 7 2 8 3 3 2" xfId="27773"/>
    <cellStyle name="Normal 4 3 7 2 8 3 3 3" xfId="39373"/>
    <cellStyle name="Normal 4 3 7 2 8 3 4" xfId="16055"/>
    <cellStyle name="Normal 4 3 7 2 8 3 5" xfId="21973"/>
    <cellStyle name="Normal 4 3 7 2 8 3 6" xfId="33573"/>
    <cellStyle name="Normal 4 3 7 2 8 4" xfId="6017"/>
    <cellStyle name="Normal 4 3 7 2 8 4 2" xfId="11817"/>
    <cellStyle name="Normal 4 3 7 2 8 4 2 2" xfId="29335"/>
    <cellStyle name="Normal 4 3 7 2 8 4 2 3" xfId="40935"/>
    <cellStyle name="Normal 4 3 7 2 8 4 3" xfId="17617"/>
    <cellStyle name="Normal 4 3 7 2 8 4 4" xfId="23535"/>
    <cellStyle name="Normal 4 3 7 2 8 4 5" xfId="35135"/>
    <cellStyle name="Normal 4 3 7 2 8 5" xfId="8932"/>
    <cellStyle name="Normal 4 3 7 2 8 5 2" xfId="26450"/>
    <cellStyle name="Normal 4 3 7 2 8 5 3" xfId="38050"/>
    <cellStyle name="Normal 4 3 7 2 8 6" xfId="14732"/>
    <cellStyle name="Normal 4 3 7 2 8 7" xfId="20651"/>
    <cellStyle name="Normal 4 3 7 2 8 8" xfId="32250"/>
    <cellStyle name="Normal 4 3 7 2 9" xfId="3151"/>
    <cellStyle name="Normal 4 3 7 2 9 2" xfId="3517"/>
    <cellStyle name="Normal 4 3 7 2 9 2 2" xfId="4881"/>
    <cellStyle name="Normal 4 3 7 2 9 2 2 2" xfId="7766"/>
    <cellStyle name="Normal 4 3 7 2 9 2 2 2 2" xfId="13566"/>
    <cellStyle name="Normal 4 3 7 2 9 2 2 2 2 2" xfId="31084"/>
    <cellStyle name="Normal 4 3 7 2 9 2 2 2 2 3" xfId="42684"/>
    <cellStyle name="Normal 4 3 7 2 9 2 2 2 3" xfId="19366"/>
    <cellStyle name="Normal 4 3 7 2 9 2 2 2 4" xfId="25284"/>
    <cellStyle name="Normal 4 3 7 2 9 2 2 2 5" xfId="36884"/>
    <cellStyle name="Normal 4 3 7 2 9 2 2 3" xfId="10681"/>
    <cellStyle name="Normal 4 3 7 2 9 2 2 3 2" xfId="28199"/>
    <cellStyle name="Normal 4 3 7 2 9 2 2 3 3" xfId="39799"/>
    <cellStyle name="Normal 4 3 7 2 9 2 2 4" xfId="16481"/>
    <cellStyle name="Normal 4 3 7 2 9 2 2 5" xfId="22399"/>
    <cellStyle name="Normal 4 3 7 2 9 2 2 6" xfId="33999"/>
    <cellStyle name="Normal 4 3 7 2 9 2 3" xfId="6443"/>
    <cellStyle name="Normal 4 3 7 2 9 2 3 2" xfId="12243"/>
    <cellStyle name="Normal 4 3 7 2 9 2 3 2 2" xfId="29761"/>
    <cellStyle name="Normal 4 3 7 2 9 2 3 2 3" xfId="41361"/>
    <cellStyle name="Normal 4 3 7 2 9 2 3 3" xfId="18043"/>
    <cellStyle name="Normal 4 3 7 2 9 2 3 4" xfId="23961"/>
    <cellStyle name="Normal 4 3 7 2 9 2 3 5" xfId="35561"/>
    <cellStyle name="Normal 4 3 7 2 9 2 4" xfId="9358"/>
    <cellStyle name="Normal 4 3 7 2 9 2 4 2" xfId="26876"/>
    <cellStyle name="Normal 4 3 7 2 9 2 4 3" xfId="38476"/>
    <cellStyle name="Normal 4 3 7 2 9 2 5" xfId="15158"/>
    <cellStyle name="Normal 4 3 7 2 9 2 6" xfId="21077"/>
    <cellStyle name="Normal 4 3 7 2 9 2 7" xfId="32676"/>
    <cellStyle name="Normal 4 3 7 2 9 3" xfId="4515"/>
    <cellStyle name="Normal 4 3 7 2 9 3 2" xfId="7400"/>
    <cellStyle name="Normal 4 3 7 2 9 3 2 2" xfId="13200"/>
    <cellStyle name="Normal 4 3 7 2 9 3 2 2 2" xfId="30718"/>
    <cellStyle name="Normal 4 3 7 2 9 3 2 2 3" xfId="42318"/>
    <cellStyle name="Normal 4 3 7 2 9 3 2 3" xfId="19000"/>
    <cellStyle name="Normal 4 3 7 2 9 3 2 4" xfId="24918"/>
    <cellStyle name="Normal 4 3 7 2 9 3 2 5" xfId="36518"/>
    <cellStyle name="Normal 4 3 7 2 9 3 3" xfId="10315"/>
    <cellStyle name="Normal 4 3 7 2 9 3 3 2" xfId="27833"/>
    <cellStyle name="Normal 4 3 7 2 9 3 3 3" xfId="39433"/>
    <cellStyle name="Normal 4 3 7 2 9 3 4" xfId="16115"/>
    <cellStyle name="Normal 4 3 7 2 9 3 5" xfId="22033"/>
    <cellStyle name="Normal 4 3 7 2 9 3 6" xfId="33633"/>
    <cellStyle name="Normal 4 3 7 2 9 4" xfId="6077"/>
    <cellStyle name="Normal 4 3 7 2 9 4 2" xfId="11877"/>
    <cellStyle name="Normal 4 3 7 2 9 4 2 2" xfId="29395"/>
    <cellStyle name="Normal 4 3 7 2 9 4 2 3" xfId="40995"/>
    <cellStyle name="Normal 4 3 7 2 9 4 3" xfId="17677"/>
    <cellStyle name="Normal 4 3 7 2 9 4 4" xfId="23595"/>
    <cellStyle name="Normal 4 3 7 2 9 4 5" xfId="35195"/>
    <cellStyle name="Normal 4 3 7 2 9 5" xfId="8992"/>
    <cellStyle name="Normal 4 3 7 2 9 5 2" xfId="26510"/>
    <cellStyle name="Normal 4 3 7 2 9 5 3" xfId="38110"/>
    <cellStyle name="Normal 4 3 7 2 9 6" xfId="14792"/>
    <cellStyle name="Normal 4 3 7 2 9 7" xfId="20711"/>
    <cellStyle name="Normal 4 3 7 2 9 8" xfId="32310"/>
    <cellStyle name="Normal 4 3 7 20" xfId="5409"/>
    <cellStyle name="Normal 4 3 7 20 2" xfId="8294"/>
    <cellStyle name="Normal 4 3 7 20 2 2" xfId="14094"/>
    <cellStyle name="Normal 4 3 7 20 2 2 2" xfId="31612"/>
    <cellStyle name="Normal 4 3 7 20 2 2 3" xfId="43212"/>
    <cellStyle name="Normal 4 3 7 20 2 3" xfId="19894"/>
    <cellStyle name="Normal 4 3 7 20 2 4" xfId="25812"/>
    <cellStyle name="Normal 4 3 7 20 2 5" xfId="37412"/>
    <cellStyle name="Normal 4 3 7 20 3" xfId="11209"/>
    <cellStyle name="Normal 4 3 7 20 3 2" xfId="28727"/>
    <cellStyle name="Normal 4 3 7 20 3 3" xfId="40327"/>
    <cellStyle name="Normal 4 3 7 20 4" xfId="17009"/>
    <cellStyle name="Normal 4 3 7 20 5" xfId="22927"/>
    <cellStyle name="Normal 4 3 7 20 6" xfId="34527"/>
    <cellStyle name="Normal 4 3 7 21" xfId="5476"/>
    <cellStyle name="Normal 4 3 7 21 2" xfId="11276"/>
    <cellStyle name="Normal 4 3 7 21 2 2" xfId="28794"/>
    <cellStyle name="Normal 4 3 7 21 2 3" xfId="40394"/>
    <cellStyle name="Normal 4 3 7 21 3" xfId="17076"/>
    <cellStyle name="Normal 4 3 7 21 4" xfId="22994"/>
    <cellStyle name="Normal 4 3 7 21 5" xfId="34594"/>
    <cellStyle name="Normal 4 3 7 22" xfId="8361"/>
    <cellStyle name="Normal 4 3 7 22 2" xfId="14161"/>
    <cellStyle name="Normal 4 3 7 22 2 2" xfId="31679"/>
    <cellStyle name="Normal 4 3 7 22 2 3" xfId="43279"/>
    <cellStyle name="Normal 4 3 7 22 3" xfId="19961"/>
    <cellStyle name="Normal 4 3 7 22 4" xfId="25879"/>
    <cellStyle name="Normal 4 3 7 22 5" xfId="37479"/>
    <cellStyle name="Normal 4 3 7 23" xfId="8391"/>
    <cellStyle name="Normal 4 3 7 23 2" xfId="25909"/>
    <cellStyle name="Normal 4 3 7 23 3" xfId="37509"/>
    <cellStyle name="Normal 4 3 7 24" xfId="14188"/>
    <cellStyle name="Normal 4 3 7 25" xfId="19984"/>
    <cellStyle name="Normal 4 3 7 26" xfId="20043"/>
    <cellStyle name="Normal 4 3 7 27" xfId="20110"/>
    <cellStyle name="Normal 4 3 7 28" xfId="31709"/>
    <cellStyle name="Normal 4 3 7 3" xfId="2574"/>
    <cellStyle name="Normal 4 3 7 3 2" xfId="3518"/>
    <cellStyle name="Normal 4 3 7 3 2 2" xfId="4882"/>
    <cellStyle name="Normal 4 3 7 3 2 2 2" xfId="7767"/>
    <cellStyle name="Normal 4 3 7 3 2 2 2 2" xfId="13567"/>
    <cellStyle name="Normal 4 3 7 3 2 2 2 2 2" xfId="31085"/>
    <cellStyle name="Normal 4 3 7 3 2 2 2 2 3" xfId="42685"/>
    <cellStyle name="Normal 4 3 7 3 2 2 2 3" xfId="19367"/>
    <cellStyle name="Normal 4 3 7 3 2 2 2 4" xfId="25285"/>
    <cellStyle name="Normal 4 3 7 3 2 2 2 5" xfId="36885"/>
    <cellStyle name="Normal 4 3 7 3 2 2 3" xfId="10682"/>
    <cellStyle name="Normal 4 3 7 3 2 2 3 2" xfId="28200"/>
    <cellStyle name="Normal 4 3 7 3 2 2 3 3" xfId="39800"/>
    <cellStyle name="Normal 4 3 7 3 2 2 4" xfId="16482"/>
    <cellStyle name="Normal 4 3 7 3 2 2 5" xfId="22400"/>
    <cellStyle name="Normal 4 3 7 3 2 2 6" xfId="34000"/>
    <cellStyle name="Normal 4 3 7 3 2 3" xfId="6444"/>
    <cellStyle name="Normal 4 3 7 3 2 3 2" xfId="12244"/>
    <cellStyle name="Normal 4 3 7 3 2 3 2 2" xfId="29762"/>
    <cellStyle name="Normal 4 3 7 3 2 3 2 3" xfId="41362"/>
    <cellStyle name="Normal 4 3 7 3 2 3 3" xfId="18044"/>
    <cellStyle name="Normal 4 3 7 3 2 3 4" xfId="23962"/>
    <cellStyle name="Normal 4 3 7 3 2 3 5" xfId="35562"/>
    <cellStyle name="Normal 4 3 7 3 2 4" xfId="9359"/>
    <cellStyle name="Normal 4 3 7 3 2 4 2" xfId="26877"/>
    <cellStyle name="Normal 4 3 7 3 2 4 3" xfId="38477"/>
    <cellStyle name="Normal 4 3 7 3 2 5" xfId="15159"/>
    <cellStyle name="Normal 4 3 7 3 2 6" xfId="21078"/>
    <cellStyle name="Normal 4 3 7 3 2 7" xfId="32677"/>
    <cellStyle name="Normal 4 3 7 3 3" xfId="3937"/>
    <cellStyle name="Normal 4 3 7 3 3 2" xfId="6822"/>
    <cellStyle name="Normal 4 3 7 3 3 2 2" xfId="12622"/>
    <cellStyle name="Normal 4 3 7 3 3 2 2 2" xfId="30140"/>
    <cellStyle name="Normal 4 3 7 3 3 2 2 3" xfId="41740"/>
    <cellStyle name="Normal 4 3 7 3 3 2 3" xfId="18422"/>
    <cellStyle name="Normal 4 3 7 3 3 2 4" xfId="24340"/>
    <cellStyle name="Normal 4 3 7 3 3 2 5" xfId="35940"/>
    <cellStyle name="Normal 4 3 7 3 3 3" xfId="9737"/>
    <cellStyle name="Normal 4 3 7 3 3 3 2" xfId="27255"/>
    <cellStyle name="Normal 4 3 7 3 3 3 3" xfId="38855"/>
    <cellStyle name="Normal 4 3 7 3 3 4" xfId="15537"/>
    <cellStyle name="Normal 4 3 7 3 3 5" xfId="21455"/>
    <cellStyle name="Normal 4 3 7 3 3 6" xfId="33055"/>
    <cellStyle name="Normal 4 3 7 3 4" xfId="5499"/>
    <cellStyle name="Normal 4 3 7 3 4 2" xfId="11299"/>
    <cellStyle name="Normal 4 3 7 3 4 2 2" xfId="28817"/>
    <cellStyle name="Normal 4 3 7 3 4 2 3" xfId="40417"/>
    <cellStyle name="Normal 4 3 7 3 4 3" xfId="17099"/>
    <cellStyle name="Normal 4 3 7 3 4 4" xfId="23017"/>
    <cellStyle name="Normal 4 3 7 3 4 5" xfId="34617"/>
    <cellStyle name="Normal 4 3 7 3 5" xfId="8414"/>
    <cellStyle name="Normal 4 3 7 3 5 2" xfId="25932"/>
    <cellStyle name="Normal 4 3 7 3 5 3" xfId="37532"/>
    <cellStyle name="Normal 4 3 7 3 6" xfId="14235"/>
    <cellStyle name="Normal 4 3 7 3 7" xfId="20163"/>
    <cellStyle name="Normal 4 3 7 3 8" xfId="31732"/>
    <cellStyle name="Normal 4 3 7 4" xfId="2634"/>
    <cellStyle name="Normal 4 3 7 4 2" xfId="3519"/>
    <cellStyle name="Normal 4 3 7 4 2 2" xfId="4883"/>
    <cellStyle name="Normal 4 3 7 4 2 2 2" xfId="7768"/>
    <cellStyle name="Normal 4 3 7 4 2 2 2 2" xfId="13568"/>
    <cellStyle name="Normal 4 3 7 4 2 2 2 2 2" xfId="31086"/>
    <cellStyle name="Normal 4 3 7 4 2 2 2 2 3" xfId="42686"/>
    <cellStyle name="Normal 4 3 7 4 2 2 2 3" xfId="19368"/>
    <cellStyle name="Normal 4 3 7 4 2 2 2 4" xfId="25286"/>
    <cellStyle name="Normal 4 3 7 4 2 2 2 5" xfId="36886"/>
    <cellStyle name="Normal 4 3 7 4 2 2 3" xfId="10683"/>
    <cellStyle name="Normal 4 3 7 4 2 2 3 2" xfId="28201"/>
    <cellStyle name="Normal 4 3 7 4 2 2 3 3" xfId="39801"/>
    <cellStyle name="Normal 4 3 7 4 2 2 4" xfId="16483"/>
    <cellStyle name="Normal 4 3 7 4 2 2 5" xfId="22401"/>
    <cellStyle name="Normal 4 3 7 4 2 2 6" xfId="34001"/>
    <cellStyle name="Normal 4 3 7 4 2 3" xfId="6445"/>
    <cellStyle name="Normal 4 3 7 4 2 3 2" xfId="12245"/>
    <cellStyle name="Normal 4 3 7 4 2 3 2 2" xfId="29763"/>
    <cellStyle name="Normal 4 3 7 4 2 3 2 3" xfId="41363"/>
    <cellStyle name="Normal 4 3 7 4 2 3 3" xfId="18045"/>
    <cellStyle name="Normal 4 3 7 4 2 3 4" xfId="23963"/>
    <cellStyle name="Normal 4 3 7 4 2 3 5" xfId="35563"/>
    <cellStyle name="Normal 4 3 7 4 2 4" xfId="9360"/>
    <cellStyle name="Normal 4 3 7 4 2 4 2" xfId="26878"/>
    <cellStyle name="Normal 4 3 7 4 2 4 3" xfId="38478"/>
    <cellStyle name="Normal 4 3 7 4 2 5" xfId="15160"/>
    <cellStyle name="Normal 4 3 7 4 2 6" xfId="21079"/>
    <cellStyle name="Normal 4 3 7 4 2 7" xfId="32678"/>
    <cellStyle name="Normal 4 3 7 4 3" xfId="3998"/>
    <cellStyle name="Normal 4 3 7 4 3 2" xfId="6883"/>
    <cellStyle name="Normal 4 3 7 4 3 2 2" xfId="12683"/>
    <cellStyle name="Normal 4 3 7 4 3 2 2 2" xfId="30201"/>
    <cellStyle name="Normal 4 3 7 4 3 2 2 3" xfId="41801"/>
    <cellStyle name="Normal 4 3 7 4 3 2 3" xfId="18483"/>
    <cellStyle name="Normal 4 3 7 4 3 2 4" xfId="24401"/>
    <cellStyle name="Normal 4 3 7 4 3 2 5" xfId="36001"/>
    <cellStyle name="Normal 4 3 7 4 3 3" xfId="9798"/>
    <cellStyle name="Normal 4 3 7 4 3 3 2" xfId="27316"/>
    <cellStyle name="Normal 4 3 7 4 3 3 3" xfId="38916"/>
    <cellStyle name="Normal 4 3 7 4 3 4" xfId="15598"/>
    <cellStyle name="Normal 4 3 7 4 3 5" xfId="21516"/>
    <cellStyle name="Normal 4 3 7 4 3 6" xfId="33116"/>
    <cellStyle name="Normal 4 3 7 4 4" xfId="5560"/>
    <cellStyle name="Normal 4 3 7 4 4 2" xfId="11360"/>
    <cellStyle name="Normal 4 3 7 4 4 2 2" xfId="28878"/>
    <cellStyle name="Normal 4 3 7 4 4 2 3" xfId="40478"/>
    <cellStyle name="Normal 4 3 7 4 4 3" xfId="17160"/>
    <cellStyle name="Normal 4 3 7 4 4 4" xfId="23078"/>
    <cellStyle name="Normal 4 3 7 4 4 5" xfId="34678"/>
    <cellStyle name="Normal 4 3 7 4 5" xfId="8475"/>
    <cellStyle name="Normal 4 3 7 4 5 2" xfId="25993"/>
    <cellStyle name="Normal 4 3 7 4 5 3" xfId="37593"/>
    <cellStyle name="Normal 4 3 7 4 6" xfId="14275"/>
    <cellStyle name="Normal 4 3 7 4 7" xfId="20194"/>
    <cellStyle name="Normal 4 3 7 4 8" xfId="31793"/>
    <cellStyle name="Normal 4 3 7 5" xfId="2694"/>
    <cellStyle name="Normal 4 3 7 5 2" xfId="3520"/>
    <cellStyle name="Normal 4 3 7 5 2 2" xfId="4884"/>
    <cellStyle name="Normal 4 3 7 5 2 2 2" xfId="7769"/>
    <cellStyle name="Normal 4 3 7 5 2 2 2 2" xfId="13569"/>
    <cellStyle name="Normal 4 3 7 5 2 2 2 2 2" xfId="31087"/>
    <cellStyle name="Normal 4 3 7 5 2 2 2 2 3" xfId="42687"/>
    <cellStyle name="Normal 4 3 7 5 2 2 2 3" xfId="19369"/>
    <cellStyle name="Normal 4 3 7 5 2 2 2 4" xfId="25287"/>
    <cellStyle name="Normal 4 3 7 5 2 2 2 5" xfId="36887"/>
    <cellStyle name="Normal 4 3 7 5 2 2 3" xfId="10684"/>
    <cellStyle name="Normal 4 3 7 5 2 2 3 2" xfId="28202"/>
    <cellStyle name="Normal 4 3 7 5 2 2 3 3" xfId="39802"/>
    <cellStyle name="Normal 4 3 7 5 2 2 4" xfId="16484"/>
    <cellStyle name="Normal 4 3 7 5 2 2 5" xfId="22402"/>
    <cellStyle name="Normal 4 3 7 5 2 2 6" xfId="34002"/>
    <cellStyle name="Normal 4 3 7 5 2 3" xfId="6446"/>
    <cellStyle name="Normal 4 3 7 5 2 3 2" xfId="12246"/>
    <cellStyle name="Normal 4 3 7 5 2 3 2 2" xfId="29764"/>
    <cellStyle name="Normal 4 3 7 5 2 3 2 3" xfId="41364"/>
    <cellStyle name="Normal 4 3 7 5 2 3 3" xfId="18046"/>
    <cellStyle name="Normal 4 3 7 5 2 3 4" xfId="23964"/>
    <cellStyle name="Normal 4 3 7 5 2 3 5" xfId="35564"/>
    <cellStyle name="Normal 4 3 7 5 2 4" xfId="9361"/>
    <cellStyle name="Normal 4 3 7 5 2 4 2" xfId="26879"/>
    <cellStyle name="Normal 4 3 7 5 2 4 3" xfId="38479"/>
    <cellStyle name="Normal 4 3 7 5 2 5" xfId="15161"/>
    <cellStyle name="Normal 4 3 7 5 2 6" xfId="21080"/>
    <cellStyle name="Normal 4 3 7 5 2 7" xfId="32679"/>
    <cellStyle name="Normal 4 3 7 5 3" xfId="4058"/>
    <cellStyle name="Normal 4 3 7 5 3 2" xfId="6943"/>
    <cellStyle name="Normal 4 3 7 5 3 2 2" xfId="12743"/>
    <cellStyle name="Normal 4 3 7 5 3 2 2 2" xfId="30261"/>
    <cellStyle name="Normal 4 3 7 5 3 2 2 3" xfId="41861"/>
    <cellStyle name="Normal 4 3 7 5 3 2 3" xfId="18543"/>
    <cellStyle name="Normal 4 3 7 5 3 2 4" xfId="24461"/>
    <cellStyle name="Normal 4 3 7 5 3 2 5" xfId="36061"/>
    <cellStyle name="Normal 4 3 7 5 3 3" xfId="9858"/>
    <cellStyle name="Normal 4 3 7 5 3 3 2" xfId="27376"/>
    <cellStyle name="Normal 4 3 7 5 3 3 3" xfId="38976"/>
    <cellStyle name="Normal 4 3 7 5 3 4" xfId="15658"/>
    <cellStyle name="Normal 4 3 7 5 3 5" xfId="21576"/>
    <cellStyle name="Normal 4 3 7 5 3 6" xfId="33176"/>
    <cellStyle name="Normal 4 3 7 5 4" xfId="5620"/>
    <cellStyle name="Normal 4 3 7 5 4 2" xfId="11420"/>
    <cellStyle name="Normal 4 3 7 5 4 2 2" xfId="28938"/>
    <cellStyle name="Normal 4 3 7 5 4 2 3" xfId="40538"/>
    <cellStyle name="Normal 4 3 7 5 4 3" xfId="17220"/>
    <cellStyle name="Normal 4 3 7 5 4 4" xfId="23138"/>
    <cellStyle name="Normal 4 3 7 5 4 5" xfId="34738"/>
    <cellStyle name="Normal 4 3 7 5 5" xfId="8535"/>
    <cellStyle name="Normal 4 3 7 5 5 2" xfId="26053"/>
    <cellStyle name="Normal 4 3 7 5 5 3" xfId="37653"/>
    <cellStyle name="Normal 4 3 7 5 6" xfId="14335"/>
    <cellStyle name="Normal 4 3 7 5 7" xfId="20254"/>
    <cellStyle name="Normal 4 3 7 5 8" xfId="31853"/>
    <cellStyle name="Normal 4 3 7 6" xfId="2754"/>
    <cellStyle name="Normal 4 3 7 6 2" xfId="3521"/>
    <cellStyle name="Normal 4 3 7 6 2 2" xfId="4885"/>
    <cellStyle name="Normal 4 3 7 6 2 2 2" xfId="7770"/>
    <cellStyle name="Normal 4 3 7 6 2 2 2 2" xfId="13570"/>
    <cellStyle name="Normal 4 3 7 6 2 2 2 2 2" xfId="31088"/>
    <cellStyle name="Normal 4 3 7 6 2 2 2 2 3" xfId="42688"/>
    <cellStyle name="Normal 4 3 7 6 2 2 2 3" xfId="19370"/>
    <cellStyle name="Normal 4 3 7 6 2 2 2 4" xfId="25288"/>
    <cellStyle name="Normal 4 3 7 6 2 2 2 5" xfId="36888"/>
    <cellStyle name="Normal 4 3 7 6 2 2 3" xfId="10685"/>
    <cellStyle name="Normal 4 3 7 6 2 2 3 2" xfId="28203"/>
    <cellStyle name="Normal 4 3 7 6 2 2 3 3" xfId="39803"/>
    <cellStyle name="Normal 4 3 7 6 2 2 4" xfId="16485"/>
    <cellStyle name="Normal 4 3 7 6 2 2 5" xfId="22403"/>
    <cellStyle name="Normal 4 3 7 6 2 2 6" xfId="34003"/>
    <cellStyle name="Normal 4 3 7 6 2 3" xfId="6447"/>
    <cellStyle name="Normal 4 3 7 6 2 3 2" xfId="12247"/>
    <cellStyle name="Normal 4 3 7 6 2 3 2 2" xfId="29765"/>
    <cellStyle name="Normal 4 3 7 6 2 3 2 3" xfId="41365"/>
    <cellStyle name="Normal 4 3 7 6 2 3 3" xfId="18047"/>
    <cellStyle name="Normal 4 3 7 6 2 3 4" xfId="23965"/>
    <cellStyle name="Normal 4 3 7 6 2 3 5" xfId="35565"/>
    <cellStyle name="Normal 4 3 7 6 2 4" xfId="9362"/>
    <cellStyle name="Normal 4 3 7 6 2 4 2" xfId="26880"/>
    <cellStyle name="Normal 4 3 7 6 2 4 3" xfId="38480"/>
    <cellStyle name="Normal 4 3 7 6 2 5" xfId="15162"/>
    <cellStyle name="Normal 4 3 7 6 2 6" xfId="21081"/>
    <cellStyle name="Normal 4 3 7 6 2 7" xfId="32680"/>
    <cellStyle name="Normal 4 3 7 6 3" xfId="4118"/>
    <cellStyle name="Normal 4 3 7 6 3 2" xfId="7003"/>
    <cellStyle name="Normal 4 3 7 6 3 2 2" xfId="12803"/>
    <cellStyle name="Normal 4 3 7 6 3 2 2 2" xfId="30321"/>
    <cellStyle name="Normal 4 3 7 6 3 2 2 3" xfId="41921"/>
    <cellStyle name="Normal 4 3 7 6 3 2 3" xfId="18603"/>
    <cellStyle name="Normal 4 3 7 6 3 2 4" xfId="24521"/>
    <cellStyle name="Normal 4 3 7 6 3 2 5" xfId="36121"/>
    <cellStyle name="Normal 4 3 7 6 3 3" xfId="9918"/>
    <cellStyle name="Normal 4 3 7 6 3 3 2" xfId="27436"/>
    <cellStyle name="Normal 4 3 7 6 3 3 3" xfId="39036"/>
    <cellStyle name="Normal 4 3 7 6 3 4" xfId="15718"/>
    <cellStyle name="Normal 4 3 7 6 3 5" xfId="21636"/>
    <cellStyle name="Normal 4 3 7 6 3 6" xfId="33236"/>
    <cellStyle name="Normal 4 3 7 6 4" xfId="5680"/>
    <cellStyle name="Normal 4 3 7 6 4 2" xfId="11480"/>
    <cellStyle name="Normal 4 3 7 6 4 2 2" xfId="28998"/>
    <cellStyle name="Normal 4 3 7 6 4 2 3" xfId="40598"/>
    <cellStyle name="Normal 4 3 7 6 4 3" xfId="17280"/>
    <cellStyle name="Normal 4 3 7 6 4 4" xfId="23198"/>
    <cellStyle name="Normal 4 3 7 6 4 5" xfId="34798"/>
    <cellStyle name="Normal 4 3 7 6 5" xfId="8595"/>
    <cellStyle name="Normal 4 3 7 6 5 2" xfId="26113"/>
    <cellStyle name="Normal 4 3 7 6 5 3" xfId="37713"/>
    <cellStyle name="Normal 4 3 7 6 6" xfId="14395"/>
    <cellStyle name="Normal 4 3 7 6 7" xfId="20314"/>
    <cellStyle name="Normal 4 3 7 6 8" xfId="31913"/>
    <cellStyle name="Normal 4 3 7 7" xfId="2814"/>
    <cellStyle name="Normal 4 3 7 7 2" xfId="3522"/>
    <cellStyle name="Normal 4 3 7 7 2 2" xfId="4886"/>
    <cellStyle name="Normal 4 3 7 7 2 2 2" xfId="7771"/>
    <cellStyle name="Normal 4 3 7 7 2 2 2 2" xfId="13571"/>
    <cellStyle name="Normal 4 3 7 7 2 2 2 2 2" xfId="31089"/>
    <cellStyle name="Normal 4 3 7 7 2 2 2 2 3" xfId="42689"/>
    <cellStyle name="Normal 4 3 7 7 2 2 2 3" xfId="19371"/>
    <cellStyle name="Normal 4 3 7 7 2 2 2 4" xfId="25289"/>
    <cellStyle name="Normal 4 3 7 7 2 2 2 5" xfId="36889"/>
    <cellStyle name="Normal 4 3 7 7 2 2 3" xfId="10686"/>
    <cellStyle name="Normal 4 3 7 7 2 2 3 2" xfId="28204"/>
    <cellStyle name="Normal 4 3 7 7 2 2 3 3" xfId="39804"/>
    <cellStyle name="Normal 4 3 7 7 2 2 4" xfId="16486"/>
    <cellStyle name="Normal 4 3 7 7 2 2 5" xfId="22404"/>
    <cellStyle name="Normal 4 3 7 7 2 2 6" xfId="34004"/>
    <cellStyle name="Normal 4 3 7 7 2 3" xfId="6448"/>
    <cellStyle name="Normal 4 3 7 7 2 3 2" xfId="12248"/>
    <cellStyle name="Normal 4 3 7 7 2 3 2 2" xfId="29766"/>
    <cellStyle name="Normal 4 3 7 7 2 3 2 3" xfId="41366"/>
    <cellStyle name="Normal 4 3 7 7 2 3 3" xfId="18048"/>
    <cellStyle name="Normal 4 3 7 7 2 3 4" xfId="23966"/>
    <cellStyle name="Normal 4 3 7 7 2 3 5" xfId="35566"/>
    <cellStyle name="Normal 4 3 7 7 2 4" xfId="9363"/>
    <cellStyle name="Normal 4 3 7 7 2 4 2" xfId="26881"/>
    <cellStyle name="Normal 4 3 7 7 2 4 3" xfId="38481"/>
    <cellStyle name="Normal 4 3 7 7 2 5" xfId="15163"/>
    <cellStyle name="Normal 4 3 7 7 2 6" xfId="21082"/>
    <cellStyle name="Normal 4 3 7 7 2 7" xfId="32681"/>
    <cellStyle name="Normal 4 3 7 7 3" xfId="4178"/>
    <cellStyle name="Normal 4 3 7 7 3 2" xfId="7063"/>
    <cellStyle name="Normal 4 3 7 7 3 2 2" xfId="12863"/>
    <cellStyle name="Normal 4 3 7 7 3 2 2 2" xfId="30381"/>
    <cellStyle name="Normal 4 3 7 7 3 2 2 3" xfId="41981"/>
    <cellStyle name="Normal 4 3 7 7 3 2 3" xfId="18663"/>
    <cellStyle name="Normal 4 3 7 7 3 2 4" xfId="24581"/>
    <cellStyle name="Normal 4 3 7 7 3 2 5" xfId="36181"/>
    <cellStyle name="Normal 4 3 7 7 3 3" xfId="9978"/>
    <cellStyle name="Normal 4 3 7 7 3 3 2" xfId="27496"/>
    <cellStyle name="Normal 4 3 7 7 3 3 3" xfId="39096"/>
    <cellStyle name="Normal 4 3 7 7 3 4" xfId="15778"/>
    <cellStyle name="Normal 4 3 7 7 3 5" xfId="21696"/>
    <cellStyle name="Normal 4 3 7 7 3 6" xfId="33296"/>
    <cellStyle name="Normal 4 3 7 7 4" xfId="5740"/>
    <cellStyle name="Normal 4 3 7 7 4 2" xfId="11540"/>
    <cellStyle name="Normal 4 3 7 7 4 2 2" xfId="29058"/>
    <cellStyle name="Normal 4 3 7 7 4 2 3" xfId="40658"/>
    <cellStyle name="Normal 4 3 7 7 4 3" xfId="17340"/>
    <cellStyle name="Normal 4 3 7 7 4 4" xfId="23258"/>
    <cellStyle name="Normal 4 3 7 7 4 5" xfId="34858"/>
    <cellStyle name="Normal 4 3 7 7 5" xfId="8655"/>
    <cellStyle name="Normal 4 3 7 7 5 2" xfId="26173"/>
    <cellStyle name="Normal 4 3 7 7 5 3" xfId="37773"/>
    <cellStyle name="Normal 4 3 7 7 6" xfId="14455"/>
    <cellStyle name="Normal 4 3 7 7 7" xfId="20374"/>
    <cellStyle name="Normal 4 3 7 7 8" xfId="31973"/>
    <cellStyle name="Normal 4 3 7 8" xfId="2874"/>
    <cellStyle name="Normal 4 3 7 8 2" xfId="3523"/>
    <cellStyle name="Normal 4 3 7 8 2 2" xfId="4887"/>
    <cellStyle name="Normal 4 3 7 8 2 2 2" xfId="7772"/>
    <cellStyle name="Normal 4 3 7 8 2 2 2 2" xfId="13572"/>
    <cellStyle name="Normal 4 3 7 8 2 2 2 2 2" xfId="31090"/>
    <cellStyle name="Normal 4 3 7 8 2 2 2 2 3" xfId="42690"/>
    <cellStyle name="Normal 4 3 7 8 2 2 2 3" xfId="19372"/>
    <cellStyle name="Normal 4 3 7 8 2 2 2 4" xfId="25290"/>
    <cellStyle name="Normal 4 3 7 8 2 2 2 5" xfId="36890"/>
    <cellStyle name="Normal 4 3 7 8 2 2 3" xfId="10687"/>
    <cellStyle name="Normal 4 3 7 8 2 2 3 2" xfId="28205"/>
    <cellStyle name="Normal 4 3 7 8 2 2 3 3" xfId="39805"/>
    <cellStyle name="Normal 4 3 7 8 2 2 4" xfId="16487"/>
    <cellStyle name="Normal 4 3 7 8 2 2 5" xfId="22405"/>
    <cellStyle name="Normal 4 3 7 8 2 2 6" xfId="34005"/>
    <cellStyle name="Normal 4 3 7 8 2 3" xfId="6449"/>
    <cellStyle name="Normal 4 3 7 8 2 3 2" xfId="12249"/>
    <cellStyle name="Normal 4 3 7 8 2 3 2 2" xfId="29767"/>
    <cellStyle name="Normal 4 3 7 8 2 3 2 3" xfId="41367"/>
    <cellStyle name="Normal 4 3 7 8 2 3 3" xfId="18049"/>
    <cellStyle name="Normal 4 3 7 8 2 3 4" xfId="23967"/>
    <cellStyle name="Normal 4 3 7 8 2 3 5" xfId="35567"/>
    <cellStyle name="Normal 4 3 7 8 2 4" xfId="9364"/>
    <cellStyle name="Normal 4 3 7 8 2 4 2" xfId="26882"/>
    <cellStyle name="Normal 4 3 7 8 2 4 3" xfId="38482"/>
    <cellStyle name="Normal 4 3 7 8 2 5" xfId="15164"/>
    <cellStyle name="Normal 4 3 7 8 2 6" xfId="21083"/>
    <cellStyle name="Normal 4 3 7 8 2 7" xfId="32682"/>
    <cellStyle name="Normal 4 3 7 8 3" xfId="4238"/>
    <cellStyle name="Normal 4 3 7 8 3 2" xfId="7123"/>
    <cellStyle name="Normal 4 3 7 8 3 2 2" xfId="12923"/>
    <cellStyle name="Normal 4 3 7 8 3 2 2 2" xfId="30441"/>
    <cellStyle name="Normal 4 3 7 8 3 2 2 3" xfId="42041"/>
    <cellStyle name="Normal 4 3 7 8 3 2 3" xfId="18723"/>
    <cellStyle name="Normal 4 3 7 8 3 2 4" xfId="24641"/>
    <cellStyle name="Normal 4 3 7 8 3 2 5" xfId="36241"/>
    <cellStyle name="Normal 4 3 7 8 3 3" xfId="10038"/>
    <cellStyle name="Normal 4 3 7 8 3 3 2" xfId="27556"/>
    <cellStyle name="Normal 4 3 7 8 3 3 3" xfId="39156"/>
    <cellStyle name="Normal 4 3 7 8 3 4" xfId="15838"/>
    <cellStyle name="Normal 4 3 7 8 3 5" xfId="21756"/>
    <cellStyle name="Normal 4 3 7 8 3 6" xfId="33356"/>
    <cellStyle name="Normal 4 3 7 8 4" xfId="5800"/>
    <cellStyle name="Normal 4 3 7 8 4 2" xfId="11600"/>
    <cellStyle name="Normal 4 3 7 8 4 2 2" xfId="29118"/>
    <cellStyle name="Normal 4 3 7 8 4 2 3" xfId="40718"/>
    <cellStyle name="Normal 4 3 7 8 4 3" xfId="17400"/>
    <cellStyle name="Normal 4 3 7 8 4 4" xfId="23318"/>
    <cellStyle name="Normal 4 3 7 8 4 5" xfId="34918"/>
    <cellStyle name="Normal 4 3 7 8 5" xfId="8715"/>
    <cellStyle name="Normal 4 3 7 8 5 2" xfId="26233"/>
    <cellStyle name="Normal 4 3 7 8 5 3" xfId="37833"/>
    <cellStyle name="Normal 4 3 7 8 6" xfId="14515"/>
    <cellStyle name="Normal 4 3 7 8 7" xfId="20434"/>
    <cellStyle name="Normal 4 3 7 8 8" xfId="32033"/>
    <cellStyle name="Normal 4 3 7 9" xfId="2934"/>
    <cellStyle name="Normal 4 3 7 9 2" xfId="3524"/>
    <cellStyle name="Normal 4 3 7 9 2 2" xfId="4888"/>
    <cellStyle name="Normal 4 3 7 9 2 2 2" xfId="7773"/>
    <cellStyle name="Normal 4 3 7 9 2 2 2 2" xfId="13573"/>
    <cellStyle name="Normal 4 3 7 9 2 2 2 2 2" xfId="31091"/>
    <cellStyle name="Normal 4 3 7 9 2 2 2 2 3" xfId="42691"/>
    <cellStyle name="Normal 4 3 7 9 2 2 2 3" xfId="19373"/>
    <cellStyle name="Normal 4 3 7 9 2 2 2 4" xfId="25291"/>
    <cellStyle name="Normal 4 3 7 9 2 2 2 5" xfId="36891"/>
    <cellStyle name="Normal 4 3 7 9 2 2 3" xfId="10688"/>
    <cellStyle name="Normal 4 3 7 9 2 2 3 2" xfId="28206"/>
    <cellStyle name="Normal 4 3 7 9 2 2 3 3" xfId="39806"/>
    <cellStyle name="Normal 4 3 7 9 2 2 4" xfId="16488"/>
    <cellStyle name="Normal 4 3 7 9 2 2 5" xfId="22406"/>
    <cellStyle name="Normal 4 3 7 9 2 2 6" xfId="34006"/>
    <cellStyle name="Normal 4 3 7 9 2 3" xfId="6450"/>
    <cellStyle name="Normal 4 3 7 9 2 3 2" xfId="12250"/>
    <cellStyle name="Normal 4 3 7 9 2 3 2 2" xfId="29768"/>
    <cellStyle name="Normal 4 3 7 9 2 3 2 3" xfId="41368"/>
    <cellStyle name="Normal 4 3 7 9 2 3 3" xfId="18050"/>
    <cellStyle name="Normal 4 3 7 9 2 3 4" xfId="23968"/>
    <cellStyle name="Normal 4 3 7 9 2 3 5" xfId="35568"/>
    <cellStyle name="Normal 4 3 7 9 2 4" xfId="9365"/>
    <cellStyle name="Normal 4 3 7 9 2 4 2" xfId="26883"/>
    <cellStyle name="Normal 4 3 7 9 2 4 3" xfId="38483"/>
    <cellStyle name="Normal 4 3 7 9 2 5" xfId="15165"/>
    <cellStyle name="Normal 4 3 7 9 2 6" xfId="21084"/>
    <cellStyle name="Normal 4 3 7 9 2 7" xfId="32683"/>
    <cellStyle name="Normal 4 3 7 9 3" xfId="4298"/>
    <cellStyle name="Normal 4 3 7 9 3 2" xfId="7183"/>
    <cellStyle name="Normal 4 3 7 9 3 2 2" xfId="12983"/>
    <cellStyle name="Normal 4 3 7 9 3 2 2 2" xfId="30501"/>
    <cellStyle name="Normal 4 3 7 9 3 2 2 3" xfId="42101"/>
    <cellStyle name="Normal 4 3 7 9 3 2 3" xfId="18783"/>
    <cellStyle name="Normal 4 3 7 9 3 2 4" xfId="24701"/>
    <cellStyle name="Normal 4 3 7 9 3 2 5" xfId="36301"/>
    <cellStyle name="Normal 4 3 7 9 3 3" xfId="10098"/>
    <cellStyle name="Normal 4 3 7 9 3 3 2" xfId="27616"/>
    <cellStyle name="Normal 4 3 7 9 3 3 3" xfId="39216"/>
    <cellStyle name="Normal 4 3 7 9 3 4" xfId="15898"/>
    <cellStyle name="Normal 4 3 7 9 3 5" xfId="21816"/>
    <cellStyle name="Normal 4 3 7 9 3 6" xfId="33416"/>
    <cellStyle name="Normal 4 3 7 9 4" xfId="5860"/>
    <cellStyle name="Normal 4 3 7 9 4 2" xfId="11660"/>
    <cellStyle name="Normal 4 3 7 9 4 2 2" xfId="29178"/>
    <cellStyle name="Normal 4 3 7 9 4 2 3" xfId="40778"/>
    <cellStyle name="Normal 4 3 7 9 4 3" xfId="17460"/>
    <cellStyle name="Normal 4 3 7 9 4 4" xfId="23378"/>
    <cellStyle name="Normal 4 3 7 9 4 5" xfId="34978"/>
    <cellStyle name="Normal 4 3 7 9 5" xfId="8775"/>
    <cellStyle name="Normal 4 3 7 9 5 2" xfId="26293"/>
    <cellStyle name="Normal 4 3 7 9 5 3" xfId="37893"/>
    <cellStyle name="Normal 4 3 7 9 6" xfId="14575"/>
    <cellStyle name="Normal 4 3 7 9 7" xfId="20494"/>
    <cellStyle name="Normal 4 3 7 9 8" xfId="32093"/>
    <cellStyle name="Normal 4 3 8" xfId="2587"/>
    <cellStyle name="Normal 4 3 8 10" xfId="3525"/>
    <cellStyle name="Normal 4 3 8 10 2" xfId="4889"/>
    <cellStyle name="Normal 4 3 8 10 2 2" xfId="7774"/>
    <cellStyle name="Normal 4 3 8 10 2 2 2" xfId="13574"/>
    <cellStyle name="Normal 4 3 8 10 2 2 2 2" xfId="31092"/>
    <cellStyle name="Normal 4 3 8 10 2 2 2 3" xfId="42692"/>
    <cellStyle name="Normal 4 3 8 10 2 2 3" xfId="19374"/>
    <cellStyle name="Normal 4 3 8 10 2 2 4" xfId="25292"/>
    <cellStyle name="Normal 4 3 8 10 2 2 5" xfId="36892"/>
    <cellStyle name="Normal 4 3 8 10 2 3" xfId="10689"/>
    <cellStyle name="Normal 4 3 8 10 2 3 2" xfId="28207"/>
    <cellStyle name="Normal 4 3 8 10 2 3 3" xfId="39807"/>
    <cellStyle name="Normal 4 3 8 10 2 4" xfId="16489"/>
    <cellStyle name="Normal 4 3 8 10 2 5" xfId="22407"/>
    <cellStyle name="Normal 4 3 8 10 2 6" xfId="34007"/>
    <cellStyle name="Normal 4 3 8 10 3" xfId="6451"/>
    <cellStyle name="Normal 4 3 8 10 3 2" xfId="12251"/>
    <cellStyle name="Normal 4 3 8 10 3 2 2" xfId="29769"/>
    <cellStyle name="Normal 4 3 8 10 3 2 3" xfId="41369"/>
    <cellStyle name="Normal 4 3 8 10 3 3" xfId="18051"/>
    <cellStyle name="Normal 4 3 8 10 3 4" xfId="23969"/>
    <cellStyle name="Normal 4 3 8 10 3 5" xfId="35569"/>
    <cellStyle name="Normal 4 3 8 10 4" xfId="9366"/>
    <cellStyle name="Normal 4 3 8 10 4 2" xfId="26884"/>
    <cellStyle name="Normal 4 3 8 10 4 3" xfId="38484"/>
    <cellStyle name="Normal 4 3 8 10 5" xfId="15166"/>
    <cellStyle name="Normal 4 3 8 10 6" xfId="21085"/>
    <cellStyle name="Normal 4 3 8 10 7" xfId="32684"/>
    <cellStyle name="Normal 4 3 8 11" xfId="3818"/>
    <cellStyle name="Normal 4 3 8 11 2" xfId="5182"/>
    <cellStyle name="Normal 4 3 8 11 2 2" xfId="8067"/>
    <cellStyle name="Normal 4 3 8 11 2 2 2" xfId="13867"/>
    <cellStyle name="Normal 4 3 8 11 2 2 2 2" xfId="31385"/>
    <cellStyle name="Normal 4 3 8 11 2 2 2 3" xfId="42985"/>
    <cellStyle name="Normal 4 3 8 11 2 2 3" xfId="19667"/>
    <cellStyle name="Normal 4 3 8 11 2 2 4" xfId="25585"/>
    <cellStyle name="Normal 4 3 8 11 2 2 5" xfId="37185"/>
    <cellStyle name="Normal 4 3 8 11 2 3" xfId="10982"/>
    <cellStyle name="Normal 4 3 8 11 2 3 2" xfId="28500"/>
    <cellStyle name="Normal 4 3 8 11 2 3 3" xfId="40100"/>
    <cellStyle name="Normal 4 3 8 11 2 4" xfId="16782"/>
    <cellStyle name="Normal 4 3 8 11 2 5" xfId="22700"/>
    <cellStyle name="Normal 4 3 8 11 2 6" xfId="34300"/>
    <cellStyle name="Normal 4 3 8 11 3" xfId="6744"/>
    <cellStyle name="Normal 4 3 8 11 3 2" xfId="12544"/>
    <cellStyle name="Normal 4 3 8 11 3 2 2" xfId="30062"/>
    <cellStyle name="Normal 4 3 8 11 3 2 3" xfId="41662"/>
    <cellStyle name="Normal 4 3 8 11 3 3" xfId="18344"/>
    <cellStyle name="Normal 4 3 8 11 3 4" xfId="24262"/>
    <cellStyle name="Normal 4 3 8 11 3 5" xfId="35862"/>
    <cellStyle name="Normal 4 3 8 11 4" xfId="9659"/>
    <cellStyle name="Normal 4 3 8 11 4 2" xfId="27177"/>
    <cellStyle name="Normal 4 3 8 11 4 3" xfId="38777"/>
    <cellStyle name="Normal 4 3 8 11 5" xfId="15459"/>
    <cellStyle name="Normal 4 3 8 11 6" xfId="21378"/>
    <cellStyle name="Normal 4 3 8 11 7" xfId="32977"/>
    <cellStyle name="Normal 4 3 8 12" xfId="5242"/>
    <cellStyle name="Normal 4 3 8 12 2" xfId="8127"/>
    <cellStyle name="Normal 4 3 8 12 2 2" xfId="13927"/>
    <cellStyle name="Normal 4 3 8 12 2 2 2" xfId="31445"/>
    <cellStyle name="Normal 4 3 8 12 2 2 3" xfId="43045"/>
    <cellStyle name="Normal 4 3 8 12 2 3" xfId="19727"/>
    <cellStyle name="Normal 4 3 8 12 2 4" xfId="25645"/>
    <cellStyle name="Normal 4 3 8 12 2 5" xfId="37245"/>
    <cellStyle name="Normal 4 3 8 12 3" xfId="11042"/>
    <cellStyle name="Normal 4 3 8 12 3 2" xfId="28560"/>
    <cellStyle name="Normal 4 3 8 12 3 3" xfId="40160"/>
    <cellStyle name="Normal 4 3 8 12 4" xfId="16842"/>
    <cellStyle name="Normal 4 3 8 12 5" xfId="22760"/>
    <cellStyle name="Normal 4 3 8 12 6" xfId="34360"/>
    <cellStyle name="Normal 4 3 8 13" xfId="3950"/>
    <cellStyle name="Normal 4 3 8 13 2" xfId="6835"/>
    <cellStyle name="Normal 4 3 8 13 2 2" xfId="12635"/>
    <cellStyle name="Normal 4 3 8 13 2 2 2" xfId="30153"/>
    <cellStyle name="Normal 4 3 8 13 2 2 3" xfId="41753"/>
    <cellStyle name="Normal 4 3 8 13 2 3" xfId="18435"/>
    <cellStyle name="Normal 4 3 8 13 2 4" xfId="24353"/>
    <cellStyle name="Normal 4 3 8 13 2 5" xfId="35953"/>
    <cellStyle name="Normal 4 3 8 13 3" xfId="9750"/>
    <cellStyle name="Normal 4 3 8 13 3 2" xfId="27268"/>
    <cellStyle name="Normal 4 3 8 13 3 3" xfId="38868"/>
    <cellStyle name="Normal 4 3 8 13 4" xfId="15550"/>
    <cellStyle name="Normal 4 3 8 13 5" xfId="21468"/>
    <cellStyle name="Normal 4 3 8 13 6" xfId="33068"/>
    <cellStyle name="Normal 4 3 8 14" xfId="5302"/>
    <cellStyle name="Normal 4 3 8 14 2" xfId="8187"/>
    <cellStyle name="Normal 4 3 8 14 2 2" xfId="13987"/>
    <cellStyle name="Normal 4 3 8 14 2 2 2" xfId="31505"/>
    <cellStyle name="Normal 4 3 8 14 2 2 3" xfId="43105"/>
    <cellStyle name="Normal 4 3 8 14 2 3" xfId="19787"/>
    <cellStyle name="Normal 4 3 8 14 2 4" xfId="25705"/>
    <cellStyle name="Normal 4 3 8 14 2 5" xfId="37305"/>
    <cellStyle name="Normal 4 3 8 14 3" xfId="11102"/>
    <cellStyle name="Normal 4 3 8 14 3 2" xfId="28620"/>
    <cellStyle name="Normal 4 3 8 14 3 3" xfId="40220"/>
    <cellStyle name="Normal 4 3 8 14 4" xfId="16902"/>
    <cellStyle name="Normal 4 3 8 14 5" xfId="22820"/>
    <cellStyle name="Normal 4 3 8 14 6" xfId="34420"/>
    <cellStyle name="Normal 4 3 8 15" xfId="5362"/>
    <cellStyle name="Normal 4 3 8 15 2" xfId="8247"/>
    <cellStyle name="Normal 4 3 8 15 2 2" xfId="14047"/>
    <cellStyle name="Normal 4 3 8 15 2 2 2" xfId="31565"/>
    <cellStyle name="Normal 4 3 8 15 2 2 3" xfId="43165"/>
    <cellStyle name="Normal 4 3 8 15 2 3" xfId="19847"/>
    <cellStyle name="Normal 4 3 8 15 2 4" xfId="25765"/>
    <cellStyle name="Normal 4 3 8 15 2 5" xfId="37365"/>
    <cellStyle name="Normal 4 3 8 15 3" xfId="11162"/>
    <cellStyle name="Normal 4 3 8 15 3 2" xfId="28680"/>
    <cellStyle name="Normal 4 3 8 15 3 3" xfId="40280"/>
    <cellStyle name="Normal 4 3 8 15 4" xfId="16962"/>
    <cellStyle name="Normal 4 3 8 15 5" xfId="22880"/>
    <cellStyle name="Normal 4 3 8 15 6" xfId="34480"/>
    <cellStyle name="Normal 4 3 8 16" xfId="5422"/>
    <cellStyle name="Normal 4 3 8 16 2" xfId="8307"/>
    <cellStyle name="Normal 4 3 8 16 2 2" xfId="14107"/>
    <cellStyle name="Normal 4 3 8 16 2 2 2" xfId="31625"/>
    <cellStyle name="Normal 4 3 8 16 2 2 3" xfId="43225"/>
    <cellStyle name="Normal 4 3 8 16 2 3" xfId="19907"/>
    <cellStyle name="Normal 4 3 8 16 2 4" xfId="25825"/>
    <cellStyle name="Normal 4 3 8 16 2 5" xfId="37425"/>
    <cellStyle name="Normal 4 3 8 16 3" xfId="11222"/>
    <cellStyle name="Normal 4 3 8 16 3 2" xfId="28740"/>
    <cellStyle name="Normal 4 3 8 16 3 3" xfId="40340"/>
    <cellStyle name="Normal 4 3 8 16 4" xfId="17022"/>
    <cellStyle name="Normal 4 3 8 16 5" xfId="22940"/>
    <cellStyle name="Normal 4 3 8 16 6" xfId="34540"/>
    <cellStyle name="Normal 4 3 8 17" xfId="5512"/>
    <cellStyle name="Normal 4 3 8 17 2" xfId="11312"/>
    <cellStyle name="Normal 4 3 8 17 2 2" xfId="28830"/>
    <cellStyle name="Normal 4 3 8 17 2 3" xfId="40430"/>
    <cellStyle name="Normal 4 3 8 17 3" xfId="17112"/>
    <cellStyle name="Normal 4 3 8 17 4" xfId="23030"/>
    <cellStyle name="Normal 4 3 8 17 5" xfId="34630"/>
    <cellStyle name="Normal 4 3 8 18" xfId="8427"/>
    <cellStyle name="Normal 4 3 8 18 2" xfId="25945"/>
    <cellStyle name="Normal 4 3 8 18 3" xfId="37545"/>
    <cellStyle name="Normal 4 3 8 19" xfId="14201"/>
    <cellStyle name="Normal 4 3 8 2" xfId="2647"/>
    <cellStyle name="Normal 4 3 8 2 2" xfId="3526"/>
    <cellStyle name="Normal 4 3 8 2 2 2" xfId="4890"/>
    <cellStyle name="Normal 4 3 8 2 2 2 2" xfId="7775"/>
    <cellStyle name="Normal 4 3 8 2 2 2 2 2" xfId="13575"/>
    <cellStyle name="Normal 4 3 8 2 2 2 2 2 2" xfId="31093"/>
    <cellStyle name="Normal 4 3 8 2 2 2 2 2 3" xfId="42693"/>
    <cellStyle name="Normal 4 3 8 2 2 2 2 3" xfId="19375"/>
    <cellStyle name="Normal 4 3 8 2 2 2 2 4" xfId="25293"/>
    <cellStyle name="Normal 4 3 8 2 2 2 2 5" xfId="36893"/>
    <cellStyle name="Normal 4 3 8 2 2 2 3" xfId="10690"/>
    <cellStyle name="Normal 4 3 8 2 2 2 3 2" xfId="28208"/>
    <cellStyle name="Normal 4 3 8 2 2 2 3 3" xfId="39808"/>
    <cellStyle name="Normal 4 3 8 2 2 2 4" xfId="16490"/>
    <cellStyle name="Normal 4 3 8 2 2 2 5" xfId="22408"/>
    <cellStyle name="Normal 4 3 8 2 2 2 6" xfId="34008"/>
    <cellStyle name="Normal 4 3 8 2 2 3" xfId="6452"/>
    <cellStyle name="Normal 4 3 8 2 2 3 2" xfId="12252"/>
    <cellStyle name="Normal 4 3 8 2 2 3 2 2" xfId="29770"/>
    <cellStyle name="Normal 4 3 8 2 2 3 2 3" xfId="41370"/>
    <cellStyle name="Normal 4 3 8 2 2 3 3" xfId="18052"/>
    <cellStyle name="Normal 4 3 8 2 2 3 4" xfId="23970"/>
    <cellStyle name="Normal 4 3 8 2 2 3 5" xfId="35570"/>
    <cellStyle name="Normal 4 3 8 2 2 4" xfId="9367"/>
    <cellStyle name="Normal 4 3 8 2 2 4 2" xfId="26885"/>
    <cellStyle name="Normal 4 3 8 2 2 4 3" xfId="38485"/>
    <cellStyle name="Normal 4 3 8 2 2 5" xfId="15167"/>
    <cellStyle name="Normal 4 3 8 2 2 6" xfId="21086"/>
    <cellStyle name="Normal 4 3 8 2 2 7" xfId="32685"/>
    <cellStyle name="Normal 4 3 8 2 3" xfId="4011"/>
    <cellStyle name="Normal 4 3 8 2 3 2" xfId="6896"/>
    <cellStyle name="Normal 4 3 8 2 3 2 2" xfId="12696"/>
    <cellStyle name="Normal 4 3 8 2 3 2 2 2" xfId="30214"/>
    <cellStyle name="Normal 4 3 8 2 3 2 2 3" xfId="41814"/>
    <cellStyle name="Normal 4 3 8 2 3 2 3" xfId="18496"/>
    <cellStyle name="Normal 4 3 8 2 3 2 4" xfId="24414"/>
    <cellStyle name="Normal 4 3 8 2 3 2 5" xfId="36014"/>
    <cellStyle name="Normal 4 3 8 2 3 3" xfId="9811"/>
    <cellStyle name="Normal 4 3 8 2 3 3 2" xfId="27329"/>
    <cellStyle name="Normal 4 3 8 2 3 3 3" xfId="38929"/>
    <cellStyle name="Normal 4 3 8 2 3 4" xfId="15611"/>
    <cellStyle name="Normal 4 3 8 2 3 5" xfId="21529"/>
    <cellStyle name="Normal 4 3 8 2 3 6" xfId="33129"/>
    <cellStyle name="Normal 4 3 8 2 4" xfId="5573"/>
    <cellStyle name="Normal 4 3 8 2 4 2" xfId="11373"/>
    <cellStyle name="Normal 4 3 8 2 4 2 2" xfId="28891"/>
    <cellStyle name="Normal 4 3 8 2 4 2 3" xfId="40491"/>
    <cellStyle name="Normal 4 3 8 2 4 3" xfId="17173"/>
    <cellStyle name="Normal 4 3 8 2 4 4" xfId="23091"/>
    <cellStyle name="Normal 4 3 8 2 4 5" xfId="34691"/>
    <cellStyle name="Normal 4 3 8 2 5" xfId="8488"/>
    <cellStyle name="Normal 4 3 8 2 5 2" xfId="26006"/>
    <cellStyle name="Normal 4 3 8 2 5 3" xfId="37606"/>
    <cellStyle name="Normal 4 3 8 2 6" xfId="14288"/>
    <cellStyle name="Normal 4 3 8 2 7" xfId="20207"/>
    <cellStyle name="Normal 4 3 8 2 8" xfId="31806"/>
    <cellStyle name="Normal 4 3 8 20" xfId="19997"/>
    <cellStyle name="Normal 4 3 8 21" xfId="20056"/>
    <cellStyle name="Normal 4 3 8 22" xfId="20123"/>
    <cellStyle name="Normal 4 3 8 23" xfId="31745"/>
    <cellStyle name="Normal 4 3 8 3" xfId="2707"/>
    <cellStyle name="Normal 4 3 8 3 2" xfId="3527"/>
    <cellStyle name="Normal 4 3 8 3 2 2" xfId="4891"/>
    <cellStyle name="Normal 4 3 8 3 2 2 2" xfId="7776"/>
    <cellStyle name="Normal 4 3 8 3 2 2 2 2" xfId="13576"/>
    <cellStyle name="Normal 4 3 8 3 2 2 2 2 2" xfId="31094"/>
    <cellStyle name="Normal 4 3 8 3 2 2 2 2 3" xfId="42694"/>
    <cellStyle name="Normal 4 3 8 3 2 2 2 3" xfId="19376"/>
    <cellStyle name="Normal 4 3 8 3 2 2 2 4" xfId="25294"/>
    <cellStyle name="Normal 4 3 8 3 2 2 2 5" xfId="36894"/>
    <cellStyle name="Normal 4 3 8 3 2 2 3" xfId="10691"/>
    <cellStyle name="Normal 4 3 8 3 2 2 3 2" xfId="28209"/>
    <cellStyle name="Normal 4 3 8 3 2 2 3 3" xfId="39809"/>
    <cellStyle name="Normal 4 3 8 3 2 2 4" xfId="16491"/>
    <cellStyle name="Normal 4 3 8 3 2 2 5" xfId="22409"/>
    <cellStyle name="Normal 4 3 8 3 2 2 6" xfId="34009"/>
    <cellStyle name="Normal 4 3 8 3 2 3" xfId="6453"/>
    <cellStyle name="Normal 4 3 8 3 2 3 2" xfId="12253"/>
    <cellStyle name="Normal 4 3 8 3 2 3 2 2" xfId="29771"/>
    <cellStyle name="Normal 4 3 8 3 2 3 2 3" xfId="41371"/>
    <cellStyle name="Normal 4 3 8 3 2 3 3" xfId="18053"/>
    <cellStyle name="Normal 4 3 8 3 2 3 4" xfId="23971"/>
    <cellStyle name="Normal 4 3 8 3 2 3 5" xfId="35571"/>
    <cellStyle name="Normal 4 3 8 3 2 4" xfId="9368"/>
    <cellStyle name="Normal 4 3 8 3 2 4 2" xfId="26886"/>
    <cellStyle name="Normal 4 3 8 3 2 4 3" xfId="38486"/>
    <cellStyle name="Normal 4 3 8 3 2 5" xfId="15168"/>
    <cellStyle name="Normal 4 3 8 3 2 6" xfId="21087"/>
    <cellStyle name="Normal 4 3 8 3 2 7" xfId="32686"/>
    <cellStyle name="Normal 4 3 8 3 3" xfId="4071"/>
    <cellStyle name="Normal 4 3 8 3 3 2" xfId="6956"/>
    <cellStyle name="Normal 4 3 8 3 3 2 2" xfId="12756"/>
    <cellStyle name="Normal 4 3 8 3 3 2 2 2" xfId="30274"/>
    <cellStyle name="Normal 4 3 8 3 3 2 2 3" xfId="41874"/>
    <cellStyle name="Normal 4 3 8 3 3 2 3" xfId="18556"/>
    <cellStyle name="Normal 4 3 8 3 3 2 4" xfId="24474"/>
    <cellStyle name="Normal 4 3 8 3 3 2 5" xfId="36074"/>
    <cellStyle name="Normal 4 3 8 3 3 3" xfId="9871"/>
    <cellStyle name="Normal 4 3 8 3 3 3 2" xfId="27389"/>
    <cellStyle name="Normal 4 3 8 3 3 3 3" xfId="38989"/>
    <cellStyle name="Normal 4 3 8 3 3 4" xfId="15671"/>
    <cellStyle name="Normal 4 3 8 3 3 5" xfId="21589"/>
    <cellStyle name="Normal 4 3 8 3 3 6" xfId="33189"/>
    <cellStyle name="Normal 4 3 8 3 4" xfId="5633"/>
    <cellStyle name="Normal 4 3 8 3 4 2" xfId="11433"/>
    <cellStyle name="Normal 4 3 8 3 4 2 2" xfId="28951"/>
    <cellStyle name="Normal 4 3 8 3 4 2 3" xfId="40551"/>
    <cellStyle name="Normal 4 3 8 3 4 3" xfId="17233"/>
    <cellStyle name="Normal 4 3 8 3 4 4" xfId="23151"/>
    <cellStyle name="Normal 4 3 8 3 4 5" xfId="34751"/>
    <cellStyle name="Normal 4 3 8 3 5" xfId="8548"/>
    <cellStyle name="Normal 4 3 8 3 5 2" xfId="26066"/>
    <cellStyle name="Normal 4 3 8 3 5 3" xfId="37666"/>
    <cellStyle name="Normal 4 3 8 3 6" xfId="14348"/>
    <cellStyle name="Normal 4 3 8 3 7" xfId="20267"/>
    <cellStyle name="Normal 4 3 8 3 8" xfId="31866"/>
    <cellStyle name="Normal 4 3 8 4" xfId="2767"/>
    <cellStyle name="Normal 4 3 8 4 2" xfId="3528"/>
    <cellStyle name="Normal 4 3 8 4 2 2" xfId="4892"/>
    <cellStyle name="Normal 4 3 8 4 2 2 2" xfId="7777"/>
    <cellStyle name="Normal 4 3 8 4 2 2 2 2" xfId="13577"/>
    <cellStyle name="Normal 4 3 8 4 2 2 2 2 2" xfId="31095"/>
    <cellStyle name="Normal 4 3 8 4 2 2 2 2 3" xfId="42695"/>
    <cellStyle name="Normal 4 3 8 4 2 2 2 3" xfId="19377"/>
    <cellStyle name="Normal 4 3 8 4 2 2 2 4" xfId="25295"/>
    <cellStyle name="Normal 4 3 8 4 2 2 2 5" xfId="36895"/>
    <cellStyle name="Normal 4 3 8 4 2 2 3" xfId="10692"/>
    <cellStyle name="Normal 4 3 8 4 2 2 3 2" xfId="28210"/>
    <cellStyle name="Normal 4 3 8 4 2 2 3 3" xfId="39810"/>
    <cellStyle name="Normal 4 3 8 4 2 2 4" xfId="16492"/>
    <cellStyle name="Normal 4 3 8 4 2 2 5" xfId="22410"/>
    <cellStyle name="Normal 4 3 8 4 2 2 6" xfId="34010"/>
    <cellStyle name="Normal 4 3 8 4 2 3" xfId="6454"/>
    <cellStyle name="Normal 4 3 8 4 2 3 2" xfId="12254"/>
    <cellStyle name="Normal 4 3 8 4 2 3 2 2" xfId="29772"/>
    <cellStyle name="Normal 4 3 8 4 2 3 2 3" xfId="41372"/>
    <cellStyle name="Normal 4 3 8 4 2 3 3" xfId="18054"/>
    <cellStyle name="Normal 4 3 8 4 2 3 4" xfId="23972"/>
    <cellStyle name="Normal 4 3 8 4 2 3 5" xfId="35572"/>
    <cellStyle name="Normal 4 3 8 4 2 4" xfId="9369"/>
    <cellStyle name="Normal 4 3 8 4 2 4 2" xfId="26887"/>
    <cellStyle name="Normal 4 3 8 4 2 4 3" xfId="38487"/>
    <cellStyle name="Normal 4 3 8 4 2 5" xfId="15169"/>
    <cellStyle name="Normal 4 3 8 4 2 6" xfId="21088"/>
    <cellStyle name="Normal 4 3 8 4 2 7" xfId="32687"/>
    <cellStyle name="Normal 4 3 8 4 3" xfId="4131"/>
    <cellStyle name="Normal 4 3 8 4 3 2" xfId="7016"/>
    <cellStyle name="Normal 4 3 8 4 3 2 2" xfId="12816"/>
    <cellStyle name="Normal 4 3 8 4 3 2 2 2" xfId="30334"/>
    <cellStyle name="Normal 4 3 8 4 3 2 2 3" xfId="41934"/>
    <cellStyle name="Normal 4 3 8 4 3 2 3" xfId="18616"/>
    <cellStyle name="Normal 4 3 8 4 3 2 4" xfId="24534"/>
    <cellStyle name="Normal 4 3 8 4 3 2 5" xfId="36134"/>
    <cellStyle name="Normal 4 3 8 4 3 3" xfId="9931"/>
    <cellStyle name="Normal 4 3 8 4 3 3 2" xfId="27449"/>
    <cellStyle name="Normal 4 3 8 4 3 3 3" xfId="39049"/>
    <cellStyle name="Normal 4 3 8 4 3 4" xfId="15731"/>
    <cellStyle name="Normal 4 3 8 4 3 5" xfId="21649"/>
    <cellStyle name="Normal 4 3 8 4 3 6" xfId="33249"/>
    <cellStyle name="Normal 4 3 8 4 4" xfId="5693"/>
    <cellStyle name="Normal 4 3 8 4 4 2" xfId="11493"/>
    <cellStyle name="Normal 4 3 8 4 4 2 2" xfId="29011"/>
    <cellStyle name="Normal 4 3 8 4 4 2 3" xfId="40611"/>
    <cellStyle name="Normal 4 3 8 4 4 3" xfId="17293"/>
    <cellStyle name="Normal 4 3 8 4 4 4" xfId="23211"/>
    <cellStyle name="Normal 4 3 8 4 4 5" xfId="34811"/>
    <cellStyle name="Normal 4 3 8 4 5" xfId="8608"/>
    <cellStyle name="Normal 4 3 8 4 5 2" xfId="26126"/>
    <cellStyle name="Normal 4 3 8 4 5 3" xfId="37726"/>
    <cellStyle name="Normal 4 3 8 4 6" xfId="14408"/>
    <cellStyle name="Normal 4 3 8 4 7" xfId="20327"/>
    <cellStyle name="Normal 4 3 8 4 8" xfId="31926"/>
    <cellStyle name="Normal 4 3 8 5" xfId="2827"/>
    <cellStyle name="Normal 4 3 8 5 2" xfId="3529"/>
    <cellStyle name="Normal 4 3 8 5 2 2" xfId="4893"/>
    <cellStyle name="Normal 4 3 8 5 2 2 2" xfId="7778"/>
    <cellStyle name="Normal 4 3 8 5 2 2 2 2" xfId="13578"/>
    <cellStyle name="Normal 4 3 8 5 2 2 2 2 2" xfId="31096"/>
    <cellStyle name="Normal 4 3 8 5 2 2 2 2 3" xfId="42696"/>
    <cellStyle name="Normal 4 3 8 5 2 2 2 3" xfId="19378"/>
    <cellStyle name="Normal 4 3 8 5 2 2 2 4" xfId="25296"/>
    <cellStyle name="Normal 4 3 8 5 2 2 2 5" xfId="36896"/>
    <cellStyle name="Normal 4 3 8 5 2 2 3" xfId="10693"/>
    <cellStyle name="Normal 4 3 8 5 2 2 3 2" xfId="28211"/>
    <cellStyle name="Normal 4 3 8 5 2 2 3 3" xfId="39811"/>
    <cellStyle name="Normal 4 3 8 5 2 2 4" xfId="16493"/>
    <cellStyle name="Normal 4 3 8 5 2 2 5" xfId="22411"/>
    <cellStyle name="Normal 4 3 8 5 2 2 6" xfId="34011"/>
    <cellStyle name="Normal 4 3 8 5 2 3" xfId="6455"/>
    <cellStyle name="Normal 4 3 8 5 2 3 2" xfId="12255"/>
    <cellStyle name="Normal 4 3 8 5 2 3 2 2" xfId="29773"/>
    <cellStyle name="Normal 4 3 8 5 2 3 2 3" xfId="41373"/>
    <cellStyle name="Normal 4 3 8 5 2 3 3" xfId="18055"/>
    <cellStyle name="Normal 4 3 8 5 2 3 4" xfId="23973"/>
    <cellStyle name="Normal 4 3 8 5 2 3 5" xfId="35573"/>
    <cellStyle name="Normal 4 3 8 5 2 4" xfId="9370"/>
    <cellStyle name="Normal 4 3 8 5 2 4 2" xfId="26888"/>
    <cellStyle name="Normal 4 3 8 5 2 4 3" xfId="38488"/>
    <cellStyle name="Normal 4 3 8 5 2 5" xfId="15170"/>
    <cellStyle name="Normal 4 3 8 5 2 6" xfId="21089"/>
    <cellStyle name="Normal 4 3 8 5 2 7" xfId="32688"/>
    <cellStyle name="Normal 4 3 8 5 3" xfId="4191"/>
    <cellStyle name="Normal 4 3 8 5 3 2" xfId="7076"/>
    <cellStyle name="Normal 4 3 8 5 3 2 2" xfId="12876"/>
    <cellStyle name="Normal 4 3 8 5 3 2 2 2" xfId="30394"/>
    <cellStyle name="Normal 4 3 8 5 3 2 2 3" xfId="41994"/>
    <cellStyle name="Normal 4 3 8 5 3 2 3" xfId="18676"/>
    <cellStyle name="Normal 4 3 8 5 3 2 4" xfId="24594"/>
    <cellStyle name="Normal 4 3 8 5 3 2 5" xfId="36194"/>
    <cellStyle name="Normal 4 3 8 5 3 3" xfId="9991"/>
    <cellStyle name="Normal 4 3 8 5 3 3 2" xfId="27509"/>
    <cellStyle name="Normal 4 3 8 5 3 3 3" xfId="39109"/>
    <cellStyle name="Normal 4 3 8 5 3 4" xfId="15791"/>
    <cellStyle name="Normal 4 3 8 5 3 5" xfId="21709"/>
    <cellStyle name="Normal 4 3 8 5 3 6" xfId="33309"/>
    <cellStyle name="Normal 4 3 8 5 4" xfId="5753"/>
    <cellStyle name="Normal 4 3 8 5 4 2" xfId="11553"/>
    <cellStyle name="Normal 4 3 8 5 4 2 2" xfId="29071"/>
    <cellStyle name="Normal 4 3 8 5 4 2 3" xfId="40671"/>
    <cellStyle name="Normal 4 3 8 5 4 3" xfId="17353"/>
    <cellStyle name="Normal 4 3 8 5 4 4" xfId="23271"/>
    <cellStyle name="Normal 4 3 8 5 4 5" xfId="34871"/>
    <cellStyle name="Normal 4 3 8 5 5" xfId="8668"/>
    <cellStyle name="Normal 4 3 8 5 5 2" xfId="26186"/>
    <cellStyle name="Normal 4 3 8 5 5 3" xfId="37786"/>
    <cellStyle name="Normal 4 3 8 5 6" xfId="14468"/>
    <cellStyle name="Normal 4 3 8 5 7" xfId="20387"/>
    <cellStyle name="Normal 4 3 8 5 8" xfId="31986"/>
    <cellStyle name="Normal 4 3 8 6" xfId="2887"/>
    <cellStyle name="Normal 4 3 8 6 2" xfId="3530"/>
    <cellStyle name="Normal 4 3 8 6 2 2" xfId="4894"/>
    <cellStyle name="Normal 4 3 8 6 2 2 2" xfId="7779"/>
    <cellStyle name="Normal 4 3 8 6 2 2 2 2" xfId="13579"/>
    <cellStyle name="Normal 4 3 8 6 2 2 2 2 2" xfId="31097"/>
    <cellStyle name="Normal 4 3 8 6 2 2 2 2 3" xfId="42697"/>
    <cellStyle name="Normal 4 3 8 6 2 2 2 3" xfId="19379"/>
    <cellStyle name="Normal 4 3 8 6 2 2 2 4" xfId="25297"/>
    <cellStyle name="Normal 4 3 8 6 2 2 2 5" xfId="36897"/>
    <cellStyle name="Normal 4 3 8 6 2 2 3" xfId="10694"/>
    <cellStyle name="Normal 4 3 8 6 2 2 3 2" xfId="28212"/>
    <cellStyle name="Normal 4 3 8 6 2 2 3 3" xfId="39812"/>
    <cellStyle name="Normal 4 3 8 6 2 2 4" xfId="16494"/>
    <cellStyle name="Normal 4 3 8 6 2 2 5" xfId="22412"/>
    <cellStyle name="Normal 4 3 8 6 2 2 6" xfId="34012"/>
    <cellStyle name="Normal 4 3 8 6 2 3" xfId="6456"/>
    <cellStyle name="Normal 4 3 8 6 2 3 2" xfId="12256"/>
    <cellStyle name="Normal 4 3 8 6 2 3 2 2" xfId="29774"/>
    <cellStyle name="Normal 4 3 8 6 2 3 2 3" xfId="41374"/>
    <cellStyle name="Normal 4 3 8 6 2 3 3" xfId="18056"/>
    <cellStyle name="Normal 4 3 8 6 2 3 4" xfId="23974"/>
    <cellStyle name="Normal 4 3 8 6 2 3 5" xfId="35574"/>
    <cellStyle name="Normal 4 3 8 6 2 4" xfId="9371"/>
    <cellStyle name="Normal 4 3 8 6 2 4 2" xfId="26889"/>
    <cellStyle name="Normal 4 3 8 6 2 4 3" xfId="38489"/>
    <cellStyle name="Normal 4 3 8 6 2 5" xfId="15171"/>
    <cellStyle name="Normal 4 3 8 6 2 6" xfId="21090"/>
    <cellStyle name="Normal 4 3 8 6 2 7" xfId="32689"/>
    <cellStyle name="Normal 4 3 8 6 3" xfId="4251"/>
    <cellStyle name="Normal 4 3 8 6 3 2" xfId="7136"/>
    <cellStyle name="Normal 4 3 8 6 3 2 2" xfId="12936"/>
    <cellStyle name="Normal 4 3 8 6 3 2 2 2" xfId="30454"/>
    <cellStyle name="Normal 4 3 8 6 3 2 2 3" xfId="42054"/>
    <cellStyle name="Normal 4 3 8 6 3 2 3" xfId="18736"/>
    <cellStyle name="Normal 4 3 8 6 3 2 4" xfId="24654"/>
    <cellStyle name="Normal 4 3 8 6 3 2 5" xfId="36254"/>
    <cellStyle name="Normal 4 3 8 6 3 3" xfId="10051"/>
    <cellStyle name="Normal 4 3 8 6 3 3 2" xfId="27569"/>
    <cellStyle name="Normal 4 3 8 6 3 3 3" xfId="39169"/>
    <cellStyle name="Normal 4 3 8 6 3 4" xfId="15851"/>
    <cellStyle name="Normal 4 3 8 6 3 5" xfId="21769"/>
    <cellStyle name="Normal 4 3 8 6 3 6" xfId="33369"/>
    <cellStyle name="Normal 4 3 8 6 4" xfId="5813"/>
    <cellStyle name="Normal 4 3 8 6 4 2" xfId="11613"/>
    <cellStyle name="Normal 4 3 8 6 4 2 2" xfId="29131"/>
    <cellStyle name="Normal 4 3 8 6 4 2 3" xfId="40731"/>
    <cellStyle name="Normal 4 3 8 6 4 3" xfId="17413"/>
    <cellStyle name="Normal 4 3 8 6 4 4" xfId="23331"/>
    <cellStyle name="Normal 4 3 8 6 4 5" xfId="34931"/>
    <cellStyle name="Normal 4 3 8 6 5" xfId="8728"/>
    <cellStyle name="Normal 4 3 8 6 5 2" xfId="26246"/>
    <cellStyle name="Normal 4 3 8 6 5 3" xfId="37846"/>
    <cellStyle name="Normal 4 3 8 6 6" xfId="14528"/>
    <cellStyle name="Normal 4 3 8 6 7" xfId="20447"/>
    <cellStyle name="Normal 4 3 8 6 8" xfId="32046"/>
    <cellStyle name="Normal 4 3 8 7" xfId="2947"/>
    <cellStyle name="Normal 4 3 8 7 2" xfId="3531"/>
    <cellStyle name="Normal 4 3 8 7 2 2" xfId="4895"/>
    <cellStyle name="Normal 4 3 8 7 2 2 2" xfId="7780"/>
    <cellStyle name="Normal 4 3 8 7 2 2 2 2" xfId="13580"/>
    <cellStyle name="Normal 4 3 8 7 2 2 2 2 2" xfId="31098"/>
    <cellStyle name="Normal 4 3 8 7 2 2 2 2 3" xfId="42698"/>
    <cellStyle name="Normal 4 3 8 7 2 2 2 3" xfId="19380"/>
    <cellStyle name="Normal 4 3 8 7 2 2 2 4" xfId="25298"/>
    <cellStyle name="Normal 4 3 8 7 2 2 2 5" xfId="36898"/>
    <cellStyle name="Normal 4 3 8 7 2 2 3" xfId="10695"/>
    <cellStyle name="Normal 4 3 8 7 2 2 3 2" xfId="28213"/>
    <cellStyle name="Normal 4 3 8 7 2 2 3 3" xfId="39813"/>
    <cellStyle name="Normal 4 3 8 7 2 2 4" xfId="16495"/>
    <cellStyle name="Normal 4 3 8 7 2 2 5" xfId="22413"/>
    <cellStyle name="Normal 4 3 8 7 2 2 6" xfId="34013"/>
    <cellStyle name="Normal 4 3 8 7 2 3" xfId="6457"/>
    <cellStyle name="Normal 4 3 8 7 2 3 2" xfId="12257"/>
    <cellStyle name="Normal 4 3 8 7 2 3 2 2" xfId="29775"/>
    <cellStyle name="Normal 4 3 8 7 2 3 2 3" xfId="41375"/>
    <cellStyle name="Normal 4 3 8 7 2 3 3" xfId="18057"/>
    <cellStyle name="Normal 4 3 8 7 2 3 4" xfId="23975"/>
    <cellStyle name="Normal 4 3 8 7 2 3 5" xfId="35575"/>
    <cellStyle name="Normal 4 3 8 7 2 4" xfId="9372"/>
    <cellStyle name="Normal 4 3 8 7 2 4 2" xfId="26890"/>
    <cellStyle name="Normal 4 3 8 7 2 4 3" xfId="38490"/>
    <cellStyle name="Normal 4 3 8 7 2 5" xfId="15172"/>
    <cellStyle name="Normal 4 3 8 7 2 6" xfId="21091"/>
    <cellStyle name="Normal 4 3 8 7 2 7" xfId="32690"/>
    <cellStyle name="Normal 4 3 8 7 3" xfId="4311"/>
    <cellStyle name="Normal 4 3 8 7 3 2" xfId="7196"/>
    <cellStyle name="Normal 4 3 8 7 3 2 2" xfId="12996"/>
    <cellStyle name="Normal 4 3 8 7 3 2 2 2" xfId="30514"/>
    <cellStyle name="Normal 4 3 8 7 3 2 2 3" xfId="42114"/>
    <cellStyle name="Normal 4 3 8 7 3 2 3" xfId="18796"/>
    <cellStyle name="Normal 4 3 8 7 3 2 4" xfId="24714"/>
    <cellStyle name="Normal 4 3 8 7 3 2 5" xfId="36314"/>
    <cellStyle name="Normal 4 3 8 7 3 3" xfId="10111"/>
    <cellStyle name="Normal 4 3 8 7 3 3 2" xfId="27629"/>
    <cellStyle name="Normal 4 3 8 7 3 3 3" xfId="39229"/>
    <cellStyle name="Normal 4 3 8 7 3 4" xfId="15911"/>
    <cellStyle name="Normal 4 3 8 7 3 5" xfId="21829"/>
    <cellStyle name="Normal 4 3 8 7 3 6" xfId="33429"/>
    <cellStyle name="Normal 4 3 8 7 4" xfId="5873"/>
    <cellStyle name="Normal 4 3 8 7 4 2" xfId="11673"/>
    <cellStyle name="Normal 4 3 8 7 4 2 2" xfId="29191"/>
    <cellStyle name="Normal 4 3 8 7 4 2 3" xfId="40791"/>
    <cellStyle name="Normal 4 3 8 7 4 3" xfId="17473"/>
    <cellStyle name="Normal 4 3 8 7 4 4" xfId="23391"/>
    <cellStyle name="Normal 4 3 8 7 4 5" xfId="34991"/>
    <cellStyle name="Normal 4 3 8 7 5" xfId="8788"/>
    <cellStyle name="Normal 4 3 8 7 5 2" xfId="26306"/>
    <cellStyle name="Normal 4 3 8 7 5 3" xfId="37906"/>
    <cellStyle name="Normal 4 3 8 7 6" xfId="14588"/>
    <cellStyle name="Normal 4 3 8 7 7" xfId="20507"/>
    <cellStyle name="Normal 4 3 8 7 8" xfId="32106"/>
    <cellStyle name="Normal 4 3 8 8" xfId="3067"/>
    <cellStyle name="Normal 4 3 8 8 2" xfId="3532"/>
    <cellStyle name="Normal 4 3 8 8 2 2" xfId="4896"/>
    <cellStyle name="Normal 4 3 8 8 2 2 2" xfId="7781"/>
    <cellStyle name="Normal 4 3 8 8 2 2 2 2" xfId="13581"/>
    <cellStyle name="Normal 4 3 8 8 2 2 2 2 2" xfId="31099"/>
    <cellStyle name="Normal 4 3 8 8 2 2 2 2 3" xfId="42699"/>
    <cellStyle name="Normal 4 3 8 8 2 2 2 3" xfId="19381"/>
    <cellStyle name="Normal 4 3 8 8 2 2 2 4" xfId="25299"/>
    <cellStyle name="Normal 4 3 8 8 2 2 2 5" xfId="36899"/>
    <cellStyle name="Normal 4 3 8 8 2 2 3" xfId="10696"/>
    <cellStyle name="Normal 4 3 8 8 2 2 3 2" xfId="28214"/>
    <cellStyle name="Normal 4 3 8 8 2 2 3 3" xfId="39814"/>
    <cellStyle name="Normal 4 3 8 8 2 2 4" xfId="16496"/>
    <cellStyle name="Normal 4 3 8 8 2 2 5" xfId="22414"/>
    <cellStyle name="Normal 4 3 8 8 2 2 6" xfId="34014"/>
    <cellStyle name="Normal 4 3 8 8 2 3" xfId="6458"/>
    <cellStyle name="Normal 4 3 8 8 2 3 2" xfId="12258"/>
    <cellStyle name="Normal 4 3 8 8 2 3 2 2" xfId="29776"/>
    <cellStyle name="Normal 4 3 8 8 2 3 2 3" xfId="41376"/>
    <cellStyle name="Normal 4 3 8 8 2 3 3" xfId="18058"/>
    <cellStyle name="Normal 4 3 8 8 2 3 4" xfId="23976"/>
    <cellStyle name="Normal 4 3 8 8 2 3 5" xfId="35576"/>
    <cellStyle name="Normal 4 3 8 8 2 4" xfId="9373"/>
    <cellStyle name="Normal 4 3 8 8 2 4 2" xfId="26891"/>
    <cellStyle name="Normal 4 3 8 8 2 4 3" xfId="38491"/>
    <cellStyle name="Normal 4 3 8 8 2 5" xfId="15173"/>
    <cellStyle name="Normal 4 3 8 8 2 6" xfId="21092"/>
    <cellStyle name="Normal 4 3 8 8 2 7" xfId="32691"/>
    <cellStyle name="Normal 4 3 8 8 3" xfId="4431"/>
    <cellStyle name="Normal 4 3 8 8 3 2" xfId="7316"/>
    <cellStyle name="Normal 4 3 8 8 3 2 2" xfId="13116"/>
    <cellStyle name="Normal 4 3 8 8 3 2 2 2" xfId="30634"/>
    <cellStyle name="Normal 4 3 8 8 3 2 2 3" xfId="42234"/>
    <cellStyle name="Normal 4 3 8 8 3 2 3" xfId="18916"/>
    <cellStyle name="Normal 4 3 8 8 3 2 4" xfId="24834"/>
    <cellStyle name="Normal 4 3 8 8 3 2 5" xfId="36434"/>
    <cellStyle name="Normal 4 3 8 8 3 3" xfId="10231"/>
    <cellStyle name="Normal 4 3 8 8 3 3 2" xfId="27749"/>
    <cellStyle name="Normal 4 3 8 8 3 3 3" xfId="39349"/>
    <cellStyle name="Normal 4 3 8 8 3 4" xfId="16031"/>
    <cellStyle name="Normal 4 3 8 8 3 5" xfId="21949"/>
    <cellStyle name="Normal 4 3 8 8 3 6" xfId="33549"/>
    <cellStyle name="Normal 4 3 8 8 4" xfId="5993"/>
    <cellStyle name="Normal 4 3 8 8 4 2" xfId="11793"/>
    <cellStyle name="Normal 4 3 8 8 4 2 2" xfId="29311"/>
    <cellStyle name="Normal 4 3 8 8 4 2 3" xfId="40911"/>
    <cellStyle name="Normal 4 3 8 8 4 3" xfId="17593"/>
    <cellStyle name="Normal 4 3 8 8 4 4" xfId="23511"/>
    <cellStyle name="Normal 4 3 8 8 4 5" xfId="35111"/>
    <cellStyle name="Normal 4 3 8 8 5" xfId="8908"/>
    <cellStyle name="Normal 4 3 8 8 5 2" xfId="26426"/>
    <cellStyle name="Normal 4 3 8 8 5 3" xfId="38026"/>
    <cellStyle name="Normal 4 3 8 8 6" xfId="14708"/>
    <cellStyle name="Normal 4 3 8 8 7" xfId="20627"/>
    <cellStyle name="Normal 4 3 8 8 8" xfId="32226"/>
    <cellStyle name="Normal 4 3 8 9" xfId="3127"/>
    <cellStyle name="Normal 4 3 8 9 2" xfId="3533"/>
    <cellStyle name="Normal 4 3 8 9 2 2" xfId="4897"/>
    <cellStyle name="Normal 4 3 8 9 2 2 2" xfId="7782"/>
    <cellStyle name="Normal 4 3 8 9 2 2 2 2" xfId="13582"/>
    <cellStyle name="Normal 4 3 8 9 2 2 2 2 2" xfId="31100"/>
    <cellStyle name="Normal 4 3 8 9 2 2 2 2 3" xfId="42700"/>
    <cellStyle name="Normal 4 3 8 9 2 2 2 3" xfId="19382"/>
    <cellStyle name="Normal 4 3 8 9 2 2 2 4" xfId="25300"/>
    <cellStyle name="Normal 4 3 8 9 2 2 2 5" xfId="36900"/>
    <cellStyle name="Normal 4 3 8 9 2 2 3" xfId="10697"/>
    <cellStyle name="Normal 4 3 8 9 2 2 3 2" xfId="28215"/>
    <cellStyle name="Normal 4 3 8 9 2 2 3 3" xfId="39815"/>
    <cellStyle name="Normal 4 3 8 9 2 2 4" xfId="16497"/>
    <cellStyle name="Normal 4 3 8 9 2 2 5" xfId="22415"/>
    <cellStyle name="Normal 4 3 8 9 2 2 6" xfId="34015"/>
    <cellStyle name="Normal 4 3 8 9 2 3" xfId="6459"/>
    <cellStyle name="Normal 4 3 8 9 2 3 2" xfId="12259"/>
    <cellStyle name="Normal 4 3 8 9 2 3 2 2" xfId="29777"/>
    <cellStyle name="Normal 4 3 8 9 2 3 2 3" xfId="41377"/>
    <cellStyle name="Normal 4 3 8 9 2 3 3" xfId="18059"/>
    <cellStyle name="Normal 4 3 8 9 2 3 4" xfId="23977"/>
    <cellStyle name="Normal 4 3 8 9 2 3 5" xfId="35577"/>
    <cellStyle name="Normal 4 3 8 9 2 4" xfId="9374"/>
    <cellStyle name="Normal 4 3 8 9 2 4 2" xfId="26892"/>
    <cellStyle name="Normal 4 3 8 9 2 4 3" xfId="38492"/>
    <cellStyle name="Normal 4 3 8 9 2 5" xfId="15174"/>
    <cellStyle name="Normal 4 3 8 9 2 6" xfId="21093"/>
    <cellStyle name="Normal 4 3 8 9 2 7" xfId="32692"/>
    <cellStyle name="Normal 4 3 8 9 3" xfId="4491"/>
    <cellStyle name="Normal 4 3 8 9 3 2" xfId="7376"/>
    <cellStyle name="Normal 4 3 8 9 3 2 2" xfId="13176"/>
    <cellStyle name="Normal 4 3 8 9 3 2 2 2" xfId="30694"/>
    <cellStyle name="Normal 4 3 8 9 3 2 2 3" xfId="42294"/>
    <cellStyle name="Normal 4 3 8 9 3 2 3" xfId="18976"/>
    <cellStyle name="Normal 4 3 8 9 3 2 4" xfId="24894"/>
    <cellStyle name="Normal 4 3 8 9 3 2 5" xfId="36494"/>
    <cellStyle name="Normal 4 3 8 9 3 3" xfId="10291"/>
    <cellStyle name="Normal 4 3 8 9 3 3 2" xfId="27809"/>
    <cellStyle name="Normal 4 3 8 9 3 3 3" xfId="39409"/>
    <cellStyle name="Normal 4 3 8 9 3 4" xfId="16091"/>
    <cellStyle name="Normal 4 3 8 9 3 5" xfId="22009"/>
    <cellStyle name="Normal 4 3 8 9 3 6" xfId="33609"/>
    <cellStyle name="Normal 4 3 8 9 4" xfId="6053"/>
    <cellStyle name="Normal 4 3 8 9 4 2" xfId="11853"/>
    <cellStyle name="Normal 4 3 8 9 4 2 2" xfId="29371"/>
    <cellStyle name="Normal 4 3 8 9 4 2 3" xfId="40971"/>
    <cellStyle name="Normal 4 3 8 9 4 3" xfId="17653"/>
    <cellStyle name="Normal 4 3 8 9 4 4" xfId="23571"/>
    <cellStyle name="Normal 4 3 8 9 4 5" xfId="35171"/>
    <cellStyle name="Normal 4 3 8 9 5" xfId="8968"/>
    <cellStyle name="Normal 4 3 8 9 5 2" xfId="26486"/>
    <cellStyle name="Normal 4 3 8 9 5 3" xfId="38086"/>
    <cellStyle name="Normal 4 3 8 9 6" xfId="14768"/>
    <cellStyle name="Normal 4 3 8 9 7" xfId="20687"/>
    <cellStyle name="Normal 4 3 8 9 8" xfId="32286"/>
    <cellStyle name="Normal 4 3 9" xfId="2557"/>
    <cellStyle name="Normal 4 3 9 2" xfId="3534"/>
    <cellStyle name="Normal 4 3 9 2 2" xfId="4898"/>
    <cellStyle name="Normal 4 3 9 2 2 2" xfId="7783"/>
    <cellStyle name="Normal 4 3 9 2 2 2 2" xfId="13583"/>
    <cellStyle name="Normal 4 3 9 2 2 2 2 2" xfId="31101"/>
    <cellStyle name="Normal 4 3 9 2 2 2 2 3" xfId="42701"/>
    <cellStyle name="Normal 4 3 9 2 2 2 3" xfId="19383"/>
    <cellStyle name="Normal 4 3 9 2 2 2 4" xfId="25301"/>
    <cellStyle name="Normal 4 3 9 2 2 2 5" xfId="36901"/>
    <cellStyle name="Normal 4 3 9 2 2 3" xfId="10698"/>
    <cellStyle name="Normal 4 3 9 2 2 3 2" xfId="28216"/>
    <cellStyle name="Normal 4 3 9 2 2 3 3" xfId="39816"/>
    <cellStyle name="Normal 4 3 9 2 2 4" xfId="16498"/>
    <cellStyle name="Normal 4 3 9 2 2 5" xfId="22416"/>
    <cellStyle name="Normal 4 3 9 2 2 6" xfId="34016"/>
    <cellStyle name="Normal 4 3 9 2 3" xfId="6460"/>
    <cellStyle name="Normal 4 3 9 2 3 2" xfId="12260"/>
    <cellStyle name="Normal 4 3 9 2 3 2 2" xfId="29778"/>
    <cellStyle name="Normal 4 3 9 2 3 2 3" xfId="41378"/>
    <cellStyle name="Normal 4 3 9 2 3 3" xfId="18060"/>
    <cellStyle name="Normal 4 3 9 2 3 4" xfId="23978"/>
    <cellStyle name="Normal 4 3 9 2 3 5" xfId="35578"/>
    <cellStyle name="Normal 4 3 9 2 4" xfId="9375"/>
    <cellStyle name="Normal 4 3 9 2 4 2" xfId="26893"/>
    <cellStyle name="Normal 4 3 9 2 4 3" xfId="38493"/>
    <cellStyle name="Normal 4 3 9 2 5" xfId="15175"/>
    <cellStyle name="Normal 4 3 9 2 6" xfId="21094"/>
    <cellStyle name="Normal 4 3 9 2 7" xfId="32693"/>
    <cellStyle name="Normal 4 3 9 3" xfId="3920"/>
    <cellStyle name="Normal 4 3 9 3 2" xfId="6805"/>
    <cellStyle name="Normal 4 3 9 3 2 2" xfId="12605"/>
    <cellStyle name="Normal 4 3 9 3 2 2 2" xfId="30123"/>
    <cellStyle name="Normal 4 3 9 3 2 2 3" xfId="41723"/>
    <cellStyle name="Normal 4 3 9 3 2 3" xfId="18405"/>
    <cellStyle name="Normal 4 3 9 3 2 4" xfId="24323"/>
    <cellStyle name="Normal 4 3 9 3 2 5" xfId="35923"/>
    <cellStyle name="Normal 4 3 9 3 3" xfId="9720"/>
    <cellStyle name="Normal 4 3 9 3 3 2" xfId="27238"/>
    <cellStyle name="Normal 4 3 9 3 3 3" xfId="38838"/>
    <cellStyle name="Normal 4 3 9 3 4" xfId="15520"/>
    <cellStyle name="Normal 4 3 9 3 5" xfId="21438"/>
    <cellStyle name="Normal 4 3 9 3 6" xfId="33038"/>
    <cellStyle name="Normal 4 3 9 4" xfId="5482"/>
    <cellStyle name="Normal 4 3 9 4 2" xfId="11282"/>
    <cellStyle name="Normal 4 3 9 4 2 2" xfId="28800"/>
    <cellStyle name="Normal 4 3 9 4 2 3" xfId="40400"/>
    <cellStyle name="Normal 4 3 9 4 3" xfId="17082"/>
    <cellStyle name="Normal 4 3 9 4 4" xfId="23000"/>
    <cellStyle name="Normal 4 3 9 4 5" xfId="34600"/>
    <cellStyle name="Normal 4 3 9 5" xfId="8397"/>
    <cellStyle name="Normal 4 3 9 5 2" xfId="25915"/>
    <cellStyle name="Normal 4 3 9 5 3" xfId="37515"/>
    <cellStyle name="Normal 4 3 9 6" xfId="14169"/>
    <cellStyle name="Normal 4 3 9 7" xfId="20090"/>
    <cellStyle name="Normal 4 3 9 8" xfId="31715"/>
    <cellStyle name="Normal 4 30" xfId="5211"/>
    <cellStyle name="Normal 4 30 2" xfId="8096"/>
    <cellStyle name="Normal 4 30 2 2" xfId="13896"/>
    <cellStyle name="Normal 4 30 2 2 2" xfId="31414"/>
    <cellStyle name="Normal 4 30 2 2 3" xfId="43014"/>
    <cellStyle name="Normal 4 30 2 3" xfId="19696"/>
    <cellStyle name="Normal 4 30 2 4" xfId="25614"/>
    <cellStyle name="Normal 4 30 2 5" xfId="37214"/>
    <cellStyle name="Normal 4 30 3" xfId="11011"/>
    <cellStyle name="Normal 4 30 3 2" xfId="28529"/>
    <cellStyle name="Normal 4 30 3 3" xfId="40129"/>
    <cellStyle name="Normal 4 30 4" xfId="16811"/>
    <cellStyle name="Normal 4 30 5" xfId="22729"/>
    <cellStyle name="Normal 4 30 6" xfId="34329"/>
    <cellStyle name="Normal 4 31" xfId="3880"/>
    <cellStyle name="Normal 4 31 2" xfId="6774"/>
    <cellStyle name="Normal 4 31 2 2" xfId="12574"/>
    <cellStyle name="Normal 4 31 2 2 2" xfId="30092"/>
    <cellStyle name="Normal 4 31 2 2 3" xfId="41692"/>
    <cellStyle name="Normal 4 31 2 3" xfId="18374"/>
    <cellStyle name="Normal 4 31 2 4" xfId="24292"/>
    <cellStyle name="Normal 4 31 2 5" xfId="35892"/>
    <cellStyle name="Normal 4 31 3" xfId="9689"/>
    <cellStyle name="Normal 4 31 3 2" xfId="27207"/>
    <cellStyle name="Normal 4 31 3 3" xfId="38807"/>
    <cellStyle name="Normal 4 31 4" xfId="15489"/>
    <cellStyle name="Normal 4 31 5" xfId="21407"/>
    <cellStyle name="Normal 4 31 6" xfId="33007"/>
    <cellStyle name="Normal 4 32" xfId="5271"/>
    <cellStyle name="Normal 4 32 2" xfId="8156"/>
    <cellStyle name="Normal 4 32 2 2" xfId="13956"/>
    <cellStyle name="Normal 4 32 2 2 2" xfId="31474"/>
    <cellStyle name="Normal 4 32 2 2 3" xfId="43074"/>
    <cellStyle name="Normal 4 32 2 3" xfId="19756"/>
    <cellStyle name="Normal 4 32 2 4" xfId="25674"/>
    <cellStyle name="Normal 4 32 2 5" xfId="37274"/>
    <cellStyle name="Normal 4 32 3" xfId="11071"/>
    <cellStyle name="Normal 4 32 3 2" xfId="28589"/>
    <cellStyle name="Normal 4 32 3 3" xfId="40189"/>
    <cellStyle name="Normal 4 32 4" xfId="16871"/>
    <cellStyle name="Normal 4 32 5" xfId="22789"/>
    <cellStyle name="Normal 4 32 6" xfId="34389"/>
    <cellStyle name="Normal 4 33" xfId="5331"/>
    <cellStyle name="Normal 4 33 2" xfId="8216"/>
    <cellStyle name="Normal 4 33 2 2" xfId="14016"/>
    <cellStyle name="Normal 4 33 2 2 2" xfId="31534"/>
    <cellStyle name="Normal 4 33 2 2 3" xfId="43134"/>
    <cellStyle name="Normal 4 33 2 3" xfId="19816"/>
    <cellStyle name="Normal 4 33 2 4" xfId="25734"/>
    <cellStyle name="Normal 4 33 2 5" xfId="37334"/>
    <cellStyle name="Normal 4 33 3" xfId="11131"/>
    <cellStyle name="Normal 4 33 3 2" xfId="28649"/>
    <cellStyle name="Normal 4 33 3 3" xfId="40249"/>
    <cellStyle name="Normal 4 33 4" xfId="16931"/>
    <cellStyle name="Normal 4 33 5" xfId="22849"/>
    <cellStyle name="Normal 4 33 6" xfId="34449"/>
    <cellStyle name="Normal 4 34" xfId="5391"/>
    <cellStyle name="Normal 4 34 2" xfId="8276"/>
    <cellStyle name="Normal 4 34 2 2" xfId="14076"/>
    <cellStyle name="Normal 4 34 2 2 2" xfId="31594"/>
    <cellStyle name="Normal 4 34 2 2 3" xfId="43194"/>
    <cellStyle name="Normal 4 34 2 3" xfId="19876"/>
    <cellStyle name="Normal 4 34 2 4" xfId="25794"/>
    <cellStyle name="Normal 4 34 2 5" xfId="37394"/>
    <cellStyle name="Normal 4 34 3" xfId="11191"/>
    <cellStyle name="Normal 4 34 3 2" xfId="28709"/>
    <cellStyle name="Normal 4 34 3 3" xfId="40309"/>
    <cellStyle name="Normal 4 34 4" xfId="16991"/>
    <cellStyle name="Normal 4 34 5" xfId="22909"/>
    <cellStyle name="Normal 4 34 6" xfId="34509"/>
    <cellStyle name="Normal 4 35" xfId="5451"/>
    <cellStyle name="Normal 4 35 2" xfId="11251"/>
    <cellStyle name="Normal 4 35 2 2" xfId="28769"/>
    <cellStyle name="Normal 4 35 2 3" xfId="40369"/>
    <cellStyle name="Normal 4 35 3" xfId="17051"/>
    <cellStyle name="Normal 4 35 4" xfId="22969"/>
    <cellStyle name="Normal 4 35 5" xfId="34569"/>
    <cellStyle name="Normal 4 36" xfId="8336"/>
    <cellStyle name="Normal 4 36 2" xfId="14136"/>
    <cellStyle name="Normal 4 36 2 2" xfId="31654"/>
    <cellStyle name="Normal 4 36 2 3" xfId="43254"/>
    <cellStyle name="Normal 4 36 3" xfId="19936"/>
    <cellStyle name="Normal 4 36 4" xfId="25854"/>
    <cellStyle name="Normal 4 36 5" xfId="37454"/>
    <cellStyle name="Normal 4 37" xfId="8366"/>
    <cellStyle name="Normal 4 37 2" xfId="25884"/>
    <cellStyle name="Normal 4 37 3" xfId="37484"/>
    <cellStyle name="Normal 4 38" xfId="14168"/>
    <cellStyle name="Normal 4 39" xfId="19966"/>
    <cellStyle name="Normal 4 4" xfId="2435"/>
    <cellStyle name="Normal 4 4 10" xfId="2918"/>
    <cellStyle name="Normal 4 4 10 2" xfId="3536"/>
    <cellStyle name="Normal 4 4 10 2 2" xfId="4900"/>
    <cellStyle name="Normal 4 4 10 2 2 2" xfId="7785"/>
    <cellStyle name="Normal 4 4 10 2 2 2 2" xfId="13585"/>
    <cellStyle name="Normal 4 4 10 2 2 2 2 2" xfId="31103"/>
    <cellStyle name="Normal 4 4 10 2 2 2 2 3" xfId="42703"/>
    <cellStyle name="Normal 4 4 10 2 2 2 3" xfId="19385"/>
    <cellStyle name="Normal 4 4 10 2 2 2 4" xfId="25303"/>
    <cellStyle name="Normal 4 4 10 2 2 2 5" xfId="36903"/>
    <cellStyle name="Normal 4 4 10 2 2 3" xfId="10700"/>
    <cellStyle name="Normal 4 4 10 2 2 3 2" xfId="28218"/>
    <cellStyle name="Normal 4 4 10 2 2 3 3" xfId="39818"/>
    <cellStyle name="Normal 4 4 10 2 2 4" xfId="16500"/>
    <cellStyle name="Normal 4 4 10 2 2 5" xfId="22418"/>
    <cellStyle name="Normal 4 4 10 2 2 6" xfId="34018"/>
    <cellStyle name="Normal 4 4 10 2 3" xfId="6462"/>
    <cellStyle name="Normal 4 4 10 2 3 2" xfId="12262"/>
    <cellStyle name="Normal 4 4 10 2 3 2 2" xfId="29780"/>
    <cellStyle name="Normal 4 4 10 2 3 2 3" xfId="41380"/>
    <cellStyle name="Normal 4 4 10 2 3 3" xfId="18062"/>
    <cellStyle name="Normal 4 4 10 2 3 4" xfId="23980"/>
    <cellStyle name="Normal 4 4 10 2 3 5" xfId="35580"/>
    <cellStyle name="Normal 4 4 10 2 4" xfId="9377"/>
    <cellStyle name="Normal 4 4 10 2 4 2" xfId="26895"/>
    <cellStyle name="Normal 4 4 10 2 4 3" xfId="38495"/>
    <cellStyle name="Normal 4 4 10 2 5" xfId="15177"/>
    <cellStyle name="Normal 4 4 10 2 6" xfId="21096"/>
    <cellStyle name="Normal 4 4 10 2 7" xfId="32695"/>
    <cellStyle name="Normal 4 4 10 3" xfId="4282"/>
    <cellStyle name="Normal 4 4 10 3 2" xfId="7167"/>
    <cellStyle name="Normal 4 4 10 3 2 2" xfId="12967"/>
    <cellStyle name="Normal 4 4 10 3 2 2 2" xfId="30485"/>
    <cellStyle name="Normal 4 4 10 3 2 2 3" xfId="42085"/>
    <cellStyle name="Normal 4 4 10 3 2 3" xfId="18767"/>
    <cellStyle name="Normal 4 4 10 3 2 4" xfId="24685"/>
    <cellStyle name="Normal 4 4 10 3 2 5" xfId="36285"/>
    <cellStyle name="Normal 4 4 10 3 3" xfId="10082"/>
    <cellStyle name="Normal 4 4 10 3 3 2" xfId="27600"/>
    <cellStyle name="Normal 4 4 10 3 3 3" xfId="39200"/>
    <cellStyle name="Normal 4 4 10 3 4" xfId="15882"/>
    <cellStyle name="Normal 4 4 10 3 5" xfId="21800"/>
    <cellStyle name="Normal 4 4 10 3 6" xfId="33400"/>
    <cellStyle name="Normal 4 4 10 4" xfId="5844"/>
    <cellStyle name="Normal 4 4 10 4 2" xfId="11644"/>
    <cellStyle name="Normal 4 4 10 4 2 2" xfId="29162"/>
    <cellStyle name="Normal 4 4 10 4 2 3" xfId="40762"/>
    <cellStyle name="Normal 4 4 10 4 3" xfId="17444"/>
    <cellStyle name="Normal 4 4 10 4 4" xfId="23362"/>
    <cellStyle name="Normal 4 4 10 4 5" xfId="34962"/>
    <cellStyle name="Normal 4 4 10 5" xfId="8759"/>
    <cellStyle name="Normal 4 4 10 5 2" xfId="26277"/>
    <cellStyle name="Normal 4 4 10 5 3" xfId="37877"/>
    <cellStyle name="Normal 4 4 10 6" xfId="14559"/>
    <cellStyle name="Normal 4 4 10 7" xfId="20478"/>
    <cellStyle name="Normal 4 4 10 8" xfId="32077"/>
    <cellStyle name="Normal 4 4 11" xfId="2978"/>
    <cellStyle name="Normal 4 4 11 2" xfId="3537"/>
    <cellStyle name="Normal 4 4 11 2 2" xfId="4901"/>
    <cellStyle name="Normal 4 4 11 2 2 2" xfId="7786"/>
    <cellStyle name="Normal 4 4 11 2 2 2 2" xfId="13586"/>
    <cellStyle name="Normal 4 4 11 2 2 2 2 2" xfId="31104"/>
    <cellStyle name="Normal 4 4 11 2 2 2 2 3" xfId="42704"/>
    <cellStyle name="Normal 4 4 11 2 2 2 3" xfId="19386"/>
    <cellStyle name="Normal 4 4 11 2 2 2 4" xfId="25304"/>
    <cellStyle name="Normal 4 4 11 2 2 2 5" xfId="36904"/>
    <cellStyle name="Normal 4 4 11 2 2 3" xfId="10701"/>
    <cellStyle name="Normal 4 4 11 2 2 3 2" xfId="28219"/>
    <cellStyle name="Normal 4 4 11 2 2 3 3" xfId="39819"/>
    <cellStyle name="Normal 4 4 11 2 2 4" xfId="16501"/>
    <cellStyle name="Normal 4 4 11 2 2 5" xfId="22419"/>
    <cellStyle name="Normal 4 4 11 2 2 6" xfId="34019"/>
    <cellStyle name="Normal 4 4 11 2 3" xfId="6463"/>
    <cellStyle name="Normal 4 4 11 2 3 2" xfId="12263"/>
    <cellStyle name="Normal 4 4 11 2 3 2 2" xfId="29781"/>
    <cellStyle name="Normal 4 4 11 2 3 2 3" xfId="41381"/>
    <cellStyle name="Normal 4 4 11 2 3 3" xfId="18063"/>
    <cellStyle name="Normal 4 4 11 2 3 4" xfId="23981"/>
    <cellStyle name="Normal 4 4 11 2 3 5" xfId="35581"/>
    <cellStyle name="Normal 4 4 11 2 4" xfId="9378"/>
    <cellStyle name="Normal 4 4 11 2 4 2" xfId="26896"/>
    <cellStyle name="Normal 4 4 11 2 4 3" xfId="38496"/>
    <cellStyle name="Normal 4 4 11 2 5" xfId="15178"/>
    <cellStyle name="Normal 4 4 11 2 6" xfId="21097"/>
    <cellStyle name="Normal 4 4 11 2 7" xfId="32696"/>
    <cellStyle name="Normal 4 4 11 3" xfId="4342"/>
    <cellStyle name="Normal 4 4 11 3 2" xfId="7227"/>
    <cellStyle name="Normal 4 4 11 3 2 2" xfId="13027"/>
    <cellStyle name="Normal 4 4 11 3 2 2 2" xfId="30545"/>
    <cellStyle name="Normal 4 4 11 3 2 2 3" xfId="42145"/>
    <cellStyle name="Normal 4 4 11 3 2 3" xfId="18827"/>
    <cellStyle name="Normal 4 4 11 3 2 4" xfId="24745"/>
    <cellStyle name="Normal 4 4 11 3 2 5" xfId="36345"/>
    <cellStyle name="Normal 4 4 11 3 3" xfId="10142"/>
    <cellStyle name="Normal 4 4 11 3 3 2" xfId="27660"/>
    <cellStyle name="Normal 4 4 11 3 3 3" xfId="39260"/>
    <cellStyle name="Normal 4 4 11 3 4" xfId="15942"/>
    <cellStyle name="Normal 4 4 11 3 5" xfId="21860"/>
    <cellStyle name="Normal 4 4 11 3 6" xfId="33460"/>
    <cellStyle name="Normal 4 4 11 4" xfId="5904"/>
    <cellStyle name="Normal 4 4 11 4 2" xfId="11704"/>
    <cellStyle name="Normal 4 4 11 4 2 2" xfId="29222"/>
    <cellStyle name="Normal 4 4 11 4 2 3" xfId="40822"/>
    <cellStyle name="Normal 4 4 11 4 3" xfId="17504"/>
    <cellStyle name="Normal 4 4 11 4 4" xfId="23422"/>
    <cellStyle name="Normal 4 4 11 4 5" xfId="35022"/>
    <cellStyle name="Normal 4 4 11 5" xfId="8819"/>
    <cellStyle name="Normal 4 4 11 5 2" xfId="26337"/>
    <cellStyle name="Normal 4 4 11 5 3" xfId="37937"/>
    <cellStyle name="Normal 4 4 11 6" xfId="14619"/>
    <cellStyle name="Normal 4 4 11 7" xfId="20538"/>
    <cellStyle name="Normal 4 4 11 8" xfId="32137"/>
    <cellStyle name="Normal 4 4 12" xfId="3008"/>
    <cellStyle name="Normal 4 4 12 2" xfId="3538"/>
    <cellStyle name="Normal 4 4 12 2 2" xfId="4902"/>
    <cellStyle name="Normal 4 4 12 2 2 2" xfId="7787"/>
    <cellStyle name="Normal 4 4 12 2 2 2 2" xfId="13587"/>
    <cellStyle name="Normal 4 4 12 2 2 2 2 2" xfId="31105"/>
    <cellStyle name="Normal 4 4 12 2 2 2 2 3" xfId="42705"/>
    <cellStyle name="Normal 4 4 12 2 2 2 3" xfId="19387"/>
    <cellStyle name="Normal 4 4 12 2 2 2 4" xfId="25305"/>
    <cellStyle name="Normal 4 4 12 2 2 2 5" xfId="36905"/>
    <cellStyle name="Normal 4 4 12 2 2 3" xfId="10702"/>
    <cellStyle name="Normal 4 4 12 2 2 3 2" xfId="28220"/>
    <cellStyle name="Normal 4 4 12 2 2 3 3" xfId="39820"/>
    <cellStyle name="Normal 4 4 12 2 2 4" xfId="16502"/>
    <cellStyle name="Normal 4 4 12 2 2 5" xfId="22420"/>
    <cellStyle name="Normal 4 4 12 2 2 6" xfId="34020"/>
    <cellStyle name="Normal 4 4 12 2 3" xfId="6464"/>
    <cellStyle name="Normal 4 4 12 2 3 2" xfId="12264"/>
    <cellStyle name="Normal 4 4 12 2 3 2 2" xfId="29782"/>
    <cellStyle name="Normal 4 4 12 2 3 2 3" xfId="41382"/>
    <cellStyle name="Normal 4 4 12 2 3 3" xfId="18064"/>
    <cellStyle name="Normal 4 4 12 2 3 4" xfId="23982"/>
    <cellStyle name="Normal 4 4 12 2 3 5" xfId="35582"/>
    <cellStyle name="Normal 4 4 12 2 4" xfId="9379"/>
    <cellStyle name="Normal 4 4 12 2 4 2" xfId="26897"/>
    <cellStyle name="Normal 4 4 12 2 4 3" xfId="38497"/>
    <cellStyle name="Normal 4 4 12 2 5" xfId="15179"/>
    <cellStyle name="Normal 4 4 12 2 6" xfId="21098"/>
    <cellStyle name="Normal 4 4 12 2 7" xfId="32697"/>
    <cellStyle name="Normal 4 4 12 3" xfId="4372"/>
    <cellStyle name="Normal 4 4 12 3 2" xfId="7257"/>
    <cellStyle name="Normal 4 4 12 3 2 2" xfId="13057"/>
    <cellStyle name="Normal 4 4 12 3 2 2 2" xfId="30575"/>
    <cellStyle name="Normal 4 4 12 3 2 2 3" xfId="42175"/>
    <cellStyle name="Normal 4 4 12 3 2 3" xfId="18857"/>
    <cellStyle name="Normal 4 4 12 3 2 4" xfId="24775"/>
    <cellStyle name="Normal 4 4 12 3 2 5" xfId="36375"/>
    <cellStyle name="Normal 4 4 12 3 3" xfId="10172"/>
    <cellStyle name="Normal 4 4 12 3 3 2" xfId="27690"/>
    <cellStyle name="Normal 4 4 12 3 3 3" xfId="39290"/>
    <cellStyle name="Normal 4 4 12 3 4" xfId="15972"/>
    <cellStyle name="Normal 4 4 12 3 5" xfId="21890"/>
    <cellStyle name="Normal 4 4 12 3 6" xfId="33490"/>
    <cellStyle name="Normal 4 4 12 4" xfId="5934"/>
    <cellStyle name="Normal 4 4 12 4 2" xfId="11734"/>
    <cellStyle name="Normal 4 4 12 4 2 2" xfId="29252"/>
    <cellStyle name="Normal 4 4 12 4 2 3" xfId="40852"/>
    <cellStyle name="Normal 4 4 12 4 3" xfId="17534"/>
    <cellStyle name="Normal 4 4 12 4 4" xfId="23452"/>
    <cellStyle name="Normal 4 4 12 4 5" xfId="35052"/>
    <cellStyle name="Normal 4 4 12 5" xfId="8849"/>
    <cellStyle name="Normal 4 4 12 5 2" xfId="26367"/>
    <cellStyle name="Normal 4 4 12 5 3" xfId="37967"/>
    <cellStyle name="Normal 4 4 12 6" xfId="14649"/>
    <cellStyle name="Normal 4 4 12 7" xfId="20568"/>
    <cellStyle name="Normal 4 4 12 8" xfId="32167"/>
    <cellStyle name="Normal 4 4 13" xfId="3038"/>
    <cellStyle name="Normal 4 4 13 2" xfId="3539"/>
    <cellStyle name="Normal 4 4 13 2 2" xfId="4903"/>
    <cellStyle name="Normal 4 4 13 2 2 2" xfId="7788"/>
    <cellStyle name="Normal 4 4 13 2 2 2 2" xfId="13588"/>
    <cellStyle name="Normal 4 4 13 2 2 2 2 2" xfId="31106"/>
    <cellStyle name="Normal 4 4 13 2 2 2 2 3" xfId="42706"/>
    <cellStyle name="Normal 4 4 13 2 2 2 3" xfId="19388"/>
    <cellStyle name="Normal 4 4 13 2 2 2 4" xfId="25306"/>
    <cellStyle name="Normal 4 4 13 2 2 2 5" xfId="36906"/>
    <cellStyle name="Normal 4 4 13 2 2 3" xfId="10703"/>
    <cellStyle name="Normal 4 4 13 2 2 3 2" xfId="28221"/>
    <cellStyle name="Normal 4 4 13 2 2 3 3" xfId="39821"/>
    <cellStyle name="Normal 4 4 13 2 2 4" xfId="16503"/>
    <cellStyle name="Normal 4 4 13 2 2 5" xfId="22421"/>
    <cellStyle name="Normal 4 4 13 2 2 6" xfId="34021"/>
    <cellStyle name="Normal 4 4 13 2 3" xfId="6465"/>
    <cellStyle name="Normal 4 4 13 2 3 2" xfId="12265"/>
    <cellStyle name="Normal 4 4 13 2 3 2 2" xfId="29783"/>
    <cellStyle name="Normal 4 4 13 2 3 2 3" xfId="41383"/>
    <cellStyle name="Normal 4 4 13 2 3 3" xfId="18065"/>
    <cellStyle name="Normal 4 4 13 2 3 4" xfId="23983"/>
    <cellStyle name="Normal 4 4 13 2 3 5" xfId="35583"/>
    <cellStyle name="Normal 4 4 13 2 4" xfId="9380"/>
    <cellStyle name="Normal 4 4 13 2 4 2" xfId="26898"/>
    <cellStyle name="Normal 4 4 13 2 4 3" xfId="38498"/>
    <cellStyle name="Normal 4 4 13 2 5" xfId="15180"/>
    <cellStyle name="Normal 4 4 13 2 6" xfId="21099"/>
    <cellStyle name="Normal 4 4 13 2 7" xfId="32698"/>
    <cellStyle name="Normal 4 4 13 3" xfId="4402"/>
    <cellStyle name="Normal 4 4 13 3 2" xfId="7287"/>
    <cellStyle name="Normal 4 4 13 3 2 2" xfId="13087"/>
    <cellStyle name="Normal 4 4 13 3 2 2 2" xfId="30605"/>
    <cellStyle name="Normal 4 4 13 3 2 2 3" xfId="42205"/>
    <cellStyle name="Normal 4 4 13 3 2 3" xfId="18887"/>
    <cellStyle name="Normal 4 4 13 3 2 4" xfId="24805"/>
    <cellStyle name="Normal 4 4 13 3 2 5" xfId="36405"/>
    <cellStyle name="Normal 4 4 13 3 3" xfId="10202"/>
    <cellStyle name="Normal 4 4 13 3 3 2" xfId="27720"/>
    <cellStyle name="Normal 4 4 13 3 3 3" xfId="39320"/>
    <cellStyle name="Normal 4 4 13 3 4" xfId="16002"/>
    <cellStyle name="Normal 4 4 13 3 5" xfId="21920"/>
    <cellStyle name="Normal 4 4 13 3 6" xfId="33520"/>
    <cellStyle name="Normal 4 4 13 4" xfId="5964"/>
    <cellStyle name="Normal 4 4 13 4 2" xfId="11764"/>
    <cellStyle name="Normal 4 4 13 4 2 2" xfId="29282"/>
    <cellStyle name="Normal 4 4 13 4 2 3" xfId="40882"/>
    <cellStyle name="Normal 4 4 13 4 3" xfId="17564"/>
    <cellStyle name="Normal 4 4 13 4 4" xfId="23482"/>
    <cellStyle name="Normal 4 4 13 4 5" xfId="35082"/>
    <cellStyle name="Normal 4 4 13 5" xfId="8879"/>
    <cellStyle name="Normal 4 4 13 5 2" xfId="26397"/>
    <cellStyle name="Normal 4 4 13 5 3" xfId="37997"/>
    <cellStyle name="Normal 4 4 13 6" xfId="14679"/>
    <cellStyle name="Normal 4 4 13 7" xfId="20598"/>
    <cellStyle name="Normal 4 4 13 8" xfId="32197"/>
    <cellStyle name="Normal 4 4 14" xfId="3098"/>
    <cellStyle name="Normal 4 4 14 2" xfId="3540"/>
    <cellStyle name="Normal 4 4 14 2 2" xfId="4904"/>
    <cellStyle name="Normal 4 4 14 2 2 2" xfId="7789"/>
    <cellStyle name="Normal 4 4 14 2 2 2 2" xfId="13589"/>
    <cellStyle name="Normal 4 4 14 2 2 2 2 2" xfId="31107"/>
    <cellStyle name="Normal 4 4 14 2 2 2 2 3" xfId="42707"/>
    <cellStyle name="Normal 4 4 14 2 2 2 3" xfId="19389"/>
    <cellStyle name="Normal 4 4 14 2 2 2 4" xfId="25307"/>
    <cellStyle name="Normal 4 4 14 2 2 2 5" xfId="36907"/>
    <cellStyle name="Normal 4 4 14 2 2 3" xfId="10704"/>
    <cellStyle name="Normal 4 4 14 2 2 3 2" xfId="28222"/>
    <cellStyle name="Normal 4 4 14 2 2 3 3" xfId="39822"/>
    <cellStyle name="Normal 4 4 14 2 2 4" xfId="16504"/>
    <cellStyle name="Normal 4 4 14 2 2 5" xfId="22422"/>
    <cellStyle name="Normal 4 4 14 2 2 6" xfId="34022"/>
    <cellStyle name="Normal 4 4 14 2 3" xfId="6466"/>
    <cellStyle name="Normal 4 4 14 2 3 2" xfId="12266"/>
    <cellStyle name="Normal 4 4 14 2 3 2 2" xfId="29784"/>
    <cellStyle name="Normal 4 4 14 2 3 2 3" xfId="41384"/>
    <cellStyle name="Normal 4 4 14 2 3 3" xfId="18066"/>
    <cellStyle name="Normal 4 4 14 2 3 4" xfId="23984"/>
    <cellStyle name="Normal 4 4 14 2 3 5" xfId="35584"/>
    <cellStyle name="Normal 4 4 14 2 4" xfId="9381"/>
    <cellStyle name="Normal 4 4 14 2 4 2" xfId="26899"/>
    <cellStyle name="Normal 4 4 14 2 4 3" xfId="38499"/>
    <cellStyle name="Normal 4 4 14 2 5" xfId="15181"/>
    <cellStyle name="Normal 4 4 14 2 6" xfId="21100"/>
    <cellStyle name="Normal 4 4 14 2 7" xfId="32699"/>
    <cellStyle name="Normal 4 4 14 3" xfId="4462"/>
    <cellStyle name="Normal 4 4 14 3 2" xfId="7347"/>
    <cellStyle name="Normal 4 4 14 3 2 2" xfId="13147"/>
    <cellStyle name="Normal 4 4 14 3 2 2 2" xfId="30665"/>
    <cellStyle name="Normal 4 4 14 3 2 2 3" xfId="42265"/>
    <cellStyle name="Normal 4 4 14 3 2 3" xfId="18947"/>
    <cellStyle name="Normal 4 4 14 3 2 4" xfId="24865"/>
    <cellStyle name="Normal 4 4 14 3 2 5" xfId="36465"/>
    <cellStyle name="Normal 4 4 14 3 3" xfId="10262"/>
    <cellStyle name="Normal 4 4 14 3 3 2" xfId="27780"/>
    <cellStyle name="Normal 4 4 14 3 3 3" xfId="39380"/>
    <cellStyle name="Normal 4 4 14 3 4" xfId="16062"/>
    <cellStyle name="Normal 4 4 14 3 5" xfId="21980"/>
    <cellStyle name="Normal 4 4 14 3 6" xfId="33580"/>
    <cellStyle name="Normal 4 4 14 4" xfId="6024"/>
    <cellStyle name="Normal 4 4 14 4 2" xfId="11824"/>
    <cellStyle name="Normal 4 4 14 4 2 2" xfId="29342"/>
    <cellStyle name="Normal 4 4 14 4 2 3" xfId="40942"/>
    <cellStyle name="Normal 4 4 14 4 3" xfId="17624"/>
    <cellStyle name="Normal 4 4 14 4 4" xfId="23542"/>
    <cellStyle name="Normal 4 4 14 4 5" xfId="35142"/>
    <cellStyle name="Normal 4 4 14 5" xfId="8939"/>
    <cellStyle name="Normal 4 4 14 5 2" xfId="26457"/>
    <cellStyle name="Normal 4 4 14 5 3" xfId="38057"/>
    <cellStyle name="Normal 4 4 14 6" xfId="14739"/>
    <cellStyle name="Normal 4 4 14 7" xfId="20658"/>
    <cellStyle name="Normal 4 4 14 8" xfId="32257"/>
    <cellStyle name="Normal 4 4 15" xfId="3535"/>
    <cellStyle name="Normal 4 4 15 2" xfId="4899"/>
    <cellStyle name="Normal 4 4 15 2 2" xfId="7784"/>
    <cellStyle name="Normal 4 4 15 2 2 2" xfId="13584"/>
    <cellStyle name="Normal 4 4 15 2 2 2 2" xfId="31102"/>
    <cellStyle name="Normal 4 4 15 2 2 2 3" xfId="42702"/>
    <cellStyle name="Normal 4 4 15 2 2 3" xfId="19384"/>
    <cellStyle name="Normal 4 4 15 2 2 4" xfId="25302"/>
    <cellStyle name="Normal 4 4 15 2 2 5" xfId="36902"/>
    <cellStyle name="Normal 4 4 15 2 3" xfId="10699"/>
    <cellStyle name="Normal 4 4 15 2 3 2" xfId="28217"/>
    <cellStyle name="Normal 4 4 15 2 3 3" xfId="39817"/>
    <cellStyle name="Normal 4 4 15 2 4" xfId="16499"/>
    <cellStyle name="Normal 4 4 15 2 5" xfId="22417"/>
    <cellStyle name="Normal 4 4 15 2 6" xfId="34017"/>
    <cellStyle name="Normal 4 4 15 3" xfId="6461"/>
    <cellStyle name="Normal 4 4 15 3 2" xfId="12261"/>
    <cellStyle name="Normal 4 4 15 3 2 2" xfId="29779"/>
    <cellStyle name="Normal 4 4 15 3 2 3" xfId="41379"/>
    <cellStyle name="Normal 4 4 15 3 3" xfId="18061"/>
    <cellStyle name="Normal 4 4 15 3 4" xfId="23979"/>
    <cellStyle name="Normal 4 4 15 3 5" xfId="35579"/>
    <cellStyle name="Normal 4 4 15 4" xfId="9376"/>
    <cellStyle name="Normal 4 4 15 4 2" xfId="26894"/>
    <cellStyle name="Normal 4 4 15 4 3" xfId="38494"/>
    <cellStyle name="Normal 4 4 15 5" xfId="15176"/>
    <cellStyle name="Normal 4 4 15 6" xfId="21095"/>
    <cellStyle name="Normal 4 4 15 7" xfId="32694"/>
    <cellStyle name="Normal 4 4 16" xfId="3789"/>
    <cellStyle name="Normal 4 4 16 2" xfId="5153"/>
    <cellStyle name="Normal 4 4 16 2 2" xfId="8038"/>
    <cellStyle name="Normal 4 4 16 2 2 2" xfId="13838"/>
    <cellStyle name="Normal 4 4 16 2 2 2 2" xfId="31356"/>
    <cellStyle name="Normal 4 4 16 2 2 2 3" xfId="42956"/>
    <cellStyle name="Normal 4 4 16 2 2 3" xfId="19638"/>
    <cellStyle name="Normal 4 4 16 2 2 4" xfId="25556"/>
    <cellStyle name="Normal 4 4 16 2 2 5" xfId="37156"/>
    <cellStyle name="Normal 4 4 16 2 3" xfId="10953"/>
    <cellStyle name="Normal 4 4 16 2 3 2" xfId="28471"/>
    <cellStyle name="Normal 4 4 16 2 3 3" xfId="40071"/>
    <cellStyle name="Normal 4 4 16 2 4" xfId="16753"/>
    <cellStyle name="Normal 4 4 16 2 5" xfId="22671"/>
    <cellStyle name="Normal 4 4 16 2 6" xfId="34271"/>
    <cellStyle name="Normal 4 4 16 3" xfId="6715"/>
    <cellStyle name="Normal 4 4 16 3 2" xfId="12515"/>
    <cellStyle name="Normal 4 4 16 3 2 2" xfId="30033"/>
    <cellStyle name="Normal 4 4 16 3 2 3" xfId="41633"/>
    <cellStyle name="Normal 4 4 16 3 3" xfId="18315"/>
    <cellStyle name="Normal 4 4 16 3 4" xfId="24233"/>
    <cellStyle name="Normal 4 4 16 3 5" xfId="35833"/>
    <cellStyle name="Normal 4 4 16 4" xfId="9630"/>
    <cellStyle name="Normal 4 4 16 4 2" xfId="27148"/>
    <cellStyle name="Normal 4 4 16 4 3" xfId="38748"/>
    <cellStyle name="Normal 4 4 16 5" xfId="15430"/>
    <cellStyle name="Normal 4 4 16 6" xfId="21349"/>
    <cellStyle name="Normal 4 4 16 7" xfId="32948"/>
    <cellStyle name="Normal 4 4 17" xfId="5213"/>
    <cellStyle name="Normal 4 4 17 2" xfId="8098"/>
    <cellStyle name="Normal 4 4 17 2 2" xfId="13898"/>
    <cellStyle name="Normal 4 4 17 2 2 2" xfId="31416"/>
    <cellStyle name="Normal 4 4 17 2 2 3" xfId="43016"/>
    <cellStyle name="Normal 4 4 17 2 3" xfId="19698"/>
    <cellStyle name="Normal 4 4 17 2 4" xfId="25616"/>
    <cellStyle name="Normal 4 4 17 2 5" xfId="37216"/>
    <cellStyle name="Normal 4 4 17 3" xfId="11013"/>
    <cellStyle name="Normal 4 4 17 3 2" xfId="28531"/>
    <cellStyle name="Normal 4 4 17 3 3" xfId="40131"/>
    <cellStyle name="Normal 4 4 17 4" xfId="16813"/>
    <cellStyle name="Normal 4 4 17 5" xfId="22731"/>
    <cellStyle name="Normal 4 4 17 6" xfId="34331"/>
    <cellStyle name="Normal 4 4 18" xfId="3891"/>
    <cellStyle name="Normal 4 4 18 2" xfId="6776"/>
    <cellStyle name="Normal 4 4 18 2 2" xfId="12576"/>
    <cellStyle name="Normal 4 4 18 2 2 2" xfId="30094"/>
    <cellStyle name="Normal 4 4 18 2 2 3" xfId="41694"/>
    <cellStyle name="Normal 4 4 18 2 3" xfId="18376"/>
    <cellStyle name="Normal 4 4 18 2 4" xfId="24294"/>
    <cellStyle name="Normal 4 4 18 2 5" xfId="35894"/>
    <cellStyle name="Normal 4 4 18 3" xfId="9691"/>
    <cellStyle name="Normal 4 4 18 3 2" xfId="27209"/>
    <cellStyle name="Normal 4 4 18 3 3" xfId="38809"/>
    <cellStyle name="Normal 4 4 18 4" xfId="15491"/>
    <cellStyle name="Normal 4 4 18 5" xfId="21409"/>
    <cellStyle name="Normal 4 4 18 6" xfId="33009"/>
    <cellStyle name="Normal 4 4 19" xfId="5273"/>
    <cellStyle name="Normal 4 4 19 2" xfId="8158"/>
    <cellStyle name="Normal 4 4 19 2 2" xfId="13958"/>
    <cellStyle name="Normal 4 4 19 2 2 2" xfId="31476"/>
    <cellStyle name="Normal 4 4 19 2 2 3" xfId="43076"/>
    <cellStyle name="Normal 4 4 19 2 3" xfId="19758"/>
    <cellStyle name="Normal 4 4 19 2 4" xfId="25676"/>
    <cellStyle name="Normal 4 4 19 2 5" xfId="37276"/>
    <cellStyle name="Normal 4 4 19 3" xfId="11073"/>
    <cellStyle name="Normal 4 4 19 3 2" xfId="28591"/>
    <cellStyle name="Normal 4 4 19 3 3" xfId="40191"/>
    <cellStyle name="Normal 4 4 19 4" xfId="16873"/>
    <cellStyle name="Normal 4 4 19 5" xfId="22791"/>
    <cellStyle name="Normal 4 4 19 6" xfId="34391"/>
    <cellStyle name="Normal 4 4 2" xfId="2539"/>
    <cellStyle name="Normal 4 4 2 10" xfId="2990"/>
    <cellStyle name="Normal 4 4 2 10 2" xfId="3542"/>
    <cellStyle name="Normal 4 4 2 10 2 2" xfId="4906"/>
    <cellStyle name="Normal 4 4 2 10 2 2 2" xfId="7791"/>
    <cellStyle name="Normal 4 4 2 10 2 2 2 2" xfId="13591"/>
    <cellStyle name="Normal 4 4 2 10 2 2 2 2 2" xfId="31109"/>
    <cellStyle name="Normal 4 4 2 10 2 2 2 2 3" xfId="42709"/>
    <cellStyle name="Normal 4 4 2 10 2 2 2 3" xfId="19391"/>
    <cellStyle name="Normal 4 4 2 10 2 2 2 4" xfId="25309"/>
    <cellStyle name="Normal 4 4 2 10 2 2 2 5" xfId="36909"/>
    <cellStyle name="Normal 4 4 2 10 2 2 3" xfId="10706"/>
    <cellStyle name="Normal 4 4 2 10 2 2 3 2" xfId="28224"/>
    <cellStyle name="Normal 4 4 2 10 2 2 3 3" xfId="39824"/>
    <cellStyle name="Normal 4 4 2 10 2 2 4" xfId="16506"/>
    <cellStyle name="Normal 4 4 2 10 2 2 5" xfId="22424"/>
    <cellStyle name="Normal 4 4 2 10 2 2 6" xfId="34024"/>
    <cellStyle name="Normal 4 4 2 10 2 3" xfId="6468"/>
    <cellStyle name="Normal 4 4 2 10 2 3 2" xfId="12268"/>
    <cellStyle name="Normal 4 4 2 10 2 3 2 2" xfId="29786"/>
    <cellStyle name="Normal 4 4 2 10 2 3 2 3" xfId="41386"/>
    <cellStyle name="Normal 4 4 2 10 2 3 3" xfId="18068"/>
    <cellStyle name="Normal 4 4 2 10 2 3 4" xfId="23986"/>
    <cellStyle name="Normal 4 4 2 10 2 3 5" xfId="35586"/>
    <cellStyle name="Normal 4 4 2 10 2 4" xfId="9383"/>
    <cellStyle name="Normal 4 4 2 10 2 4 2" xfId="26901"/>
    <cellStyle name="Normal 4 4 2 10 2 4 3" xfId="38501"/>
    <cellStyle name="Normal 4 4 2 10 2 5" xfId="15183"/>
    <cellStyle name="Normal 4 4 2 10 2 6" xfId="21102"/>
    <cellStyle name="Normal 4 4 2 10 2 7" xfId="32701"/>
    <cellStyle name="Normal 4 4 2 10 3" xfId="4354"/>
    <cellStyle name="Normal 4 4 2 10 3 2" xfId="7239"/>
    <cellStyle name="Normal 4 4 2 10 3 2 2" xfId="13039"/>
    <cellStyle name="Normal 4 4 2 10 3 2 2 2" xfId="30557"/>
    <cellStyle name="Normal 4 4 2 10 3 2 2 3" xfId="42157"/>
    <cellStyle name="Normal 4 4 2 10 3 2 3" xfId="18839"/>
    <cellStyle name="Normal 4 4 2 10 3 2 4" xfId="24757"/>
    <cellStyle name="Normal 4 4 2 10 3 2 5" xfId="36357"/>
    <cellStyle name="Normal 4 4 2 10 3 3" xfId="10154"/>
    <cellStyle name="Normal 4 4 2 10 3 3 2" xfId="27672"/>
    <cellStyle name="Normal 4 4 2 10 3 3 3" xfId="39272"/>
    <cellStyle name="Normal 4 4 2 10 3 4" xfId="15954"/>
    <cellStyle name="Normal 4 4 2 10 3 5" xfId="21872"/>
    <cellStyle name="Normal 4 4 2 10 3 6" xfId="33472"/>
    <cellStyle name="Normal 4 4 2 10 4" xfId="5916"/>
    <cellStyle name="Normal 4 4 2 10 4 2" xfId="11716"/>
    <cellStyle name="Normal 4 4 2 10 4 2 2" xfId="29234"/>
    <cellStyle name="Normal 4 4 2 10 4 2 3" xfId="40834"/>
    <cellStyle name="Normal 4 4 2 10 4 3" xfId="17516"/>
    <cellStyle name="Normal 4 4 2 10 4 4" xfId="23434"/>
    <cellStyle name="Normal 4 4 2 10 4 5" xfId="35034"/>
    <cellStyle name="Normal 4 4 2 10 5" xfId="8831"/>
    <cellStyle name="Normal 4 4 2 10 5 2" xfId="26349"/>
    <cellStyle name="Normal 4 4 2 10 5 3" xfId="37949"/>
    <cellStyle name="Normal 4 4 2 10 6" xfId="14631"/>
    <cellStyle name="Normal 4 4 2 10 7" xfId="20550"/>
    <cellStyle name="Normal 4 4 2 10 8" xfId="32149"/>
    <cellStyle name="Normal 4 4 2 11" xfId="3020"/>
    <cellStyle name="Normal 4 4 2 11 2" xfId="3543"/>
    <cellStyle name="Normal 4 4 2 11 2 2" xfId="4907"/>
    <cellStyle name="Normal 4 4 2 11 2 2 2" xfId="7792"/>
    <cellStyle name="Normal 4 4 2 11 2 2 2 2" xfId="13592"/>
    <cellStyle name="Normal 4 4 2 11 2 2 2 2 2" xfId="31110"/>
    <cellStyle name="Normal 4 4 2 11 2 2 2 2 3" xfId="42710"/>
    <cellStyle name="Normal 4 4 2 11 2 2 2 3" xfId="19392"/>
    <cellStyle name="Normal 4 4 2 11 2 2 2 4" xfId="25310"/>
    <cellStyle name="Normal 4 4 2 11 2 2 2 5" xfId="36910"/>
    <cellStyle name="Normal 4 4 2 11 2 2 3" xfId="10707"/>
    <cellStyle name="Normal 4 4 2 11 2 2 3 2" xfId="28225"/>
    <cellStyle name="Normal 4 4 2 11 2 2 3 3" xfId="39825"/>
    <cellStyle name="Normal 4 4 2 11 2 2 4" xfId="16507"/>
    <cellStyle name="Normal 4 4 2 11 2 2 5" xfId="22425"/>
    <cellStyle name="Normal 4 4 2 11 2 2 6" xfId="34025"/>
    <cellStyle name="Normal 4 4 2 11 2 3" xfId="6469"/>
    <cellStyle name="Normal 4 4 2 11 2 3 2" xfId="12269"/>
    <cellStyle name="Normal 4 4 2 11 2 3 2 2" xfId="29787"/>
    <cellStyle name="Normal 4 4 2 11 2 3 2 3" xfId="41387"/>
    <cellStyle name="Normal 4 4 2 11 2 3 3" xfId="18069"/>
    <cellStyle name="Normal 4 4 2 11 2 3 4" xfId="23987"/>
    <cellStyle name="Normal 4 4 2 11 2 3 5" xfId="35587"/>
    <cellStyle name="Normal 4 4 2 11 2 4" xfId="9384"/>
    <cellStyle name="Normal 4 4 2 11 2 4 2" xfId="26902"/>
    <cellStyle name="Normal 4 4 2 11 2 4 3" xfId="38502"/>
    <cellStyle name="Normal 4 4 2 11 2 5" xfId="15184"/>
    <cellStyle name="Normal 4 4 2 11 2 6" xfId="21103"/>
    <cellStyle name="Normal 4 4 2 11 2 7" xfId="32702"/>
    <cellStyle name="Normal 4 4 2 11 3" xfId="4384"/>
    <cellStyle name="Normal 4 4 2 11 3 2" xfId="7269"/>
    <cellStyle name="Normal 4 4 2 11 3 2 2" xfId="13069"/>
    <cellStyle name="Normal 4 4 2 11 3 2 2 2" xfId="30587"/>
    <cellStyle name="Normal 4 4 2 11 3 2 2 3" xfId="42187"/>
    <cellStyle name="Normal 4 4 2 11 3 2 3" xfId="18869"/>
    <cellStyle name="Normal 4 4 2 11 3 2 4" xfId="24787"/>
    <cellStyle name="Normal 4 4 2 11 3 2 5" xfId="36387"/>
    <cellStyle name="Normal 4 4 2 11 3 3" xfId="10184"/>
    <cellStyle name="Normal 4 4 2 11 3 3 2" xfId="27702"/>
    <cellStyle name="Normal 4 4 2 11 3 3 3" xfId="39302"/>
    <cellStyle name="Normal 4 4 2 11 3 4" xfId="15984"/>
    <cellStyle name="Normal 4 4 2 11 3 5" xfId="21902"/>
    <cellStyle name="Normal 4 4 2 11 3 6" xfId="33502"/>
    <cellStyle name="Normal 4 4 2 11 4" xfId="5946"/>
    <cellStyle name="Normal 4 4 2 11 4 2" xfId="11746"/>
    <cellStyle name="Normal 4 4 2 11 4 2 2" xfId="29264"/>
    <cellStyle name="Normal 4 4 2 11 4 2 3" xfId="40864"/>
    <cellStyle name="Normal 4 4 2 11 4 3" xfId="17546"/>
    <cellStyle name="Normal 4 4 2 11 4 4" xfId="23464"/>
    <cellStyle name="Normal 4 4 2 11 4 5" xfId="35064"/>
    <cellStyle name="Normal 4 4 2 11 5" xfId="8861"/>
    <cellStyle name="Normal 4 4 2 11 5 2" xfId="26379"/>
    <cellStyle name="Normal 4 4 2 11 5 3" xfId="37979"/>
    <cellStyle name="Normal 4 4 2 11 6" xfId="14661"/>
    <cellStyle name="Normal 4 4 2 11 7" xfId="20580"/>
    <cellStyle name="Normal 4 4 2 11 8" xfId="32179"/>
    <cellStyle name="Normal 4 4 2 12" xfId="3055"/>
    <cellStyle name="Normal 4 4 2 12 2" xfId="3544"/>
    <cellStyle name="Normal 4 4 2 12 2 2" xfId="4908"/>
    <cellStyle name="Normal 4 4 2 12 2 2 2" xfId="7793"/>
    <cellStyle name="Normal 4 4 2 12 2 2 2 2" xfId="13593"/>
    <cellStyle name="Normal 4 4 2 12 2 2 2 2 2" xfId="31111"/>
    <cellStyle name="Normal 4 4 2 12 2 2 2 2 3" xfId="42711"/>
    <cellStyle name="Normal 4 4 2 12 2 2 2 3" xfId="19393"/>
    <cellStyle name="Normal 4 4 2 12 2 2 2 4" xfId="25311"/>
    <cellStyle name="Normal 4 4 2 12 2 2 2 5" xfId="36911"/>
    <cellStyle name="Normal 4 4 2 12 2 2 3" xfId="10708"/>
    <cellStyle name="Normal 4 4 2 12 2 2 3 2" xfId="28226"/>
    <cellStyle name="Normal 4 4 2 12 2 2 3 3" xfId="39826"/>
    <cellStyle name="Normal 4 4 2 12 2 2 4" xfId="16508"/>
    <cellStyle name="Normal 4 4 2 12 2 2 5" xfId="22426"/>
    <cellStyle name="Normal 4 4 2 12 2 2 6" xfId="34026"/>
    <cellStyle name="Normal 4 4 2 12 2 3" xfId="6470"/>
    <cellStyle name="Normal 4 4 2 12 2 3 2" xfId="12270"/>
    <cellStyle name="Normal 4 4 2 12 2 3 2 2" xfId="29788"/>
    <cellStyle name="Normal 4 4 2 12 2 3 2 3" xfId="41388"/>
    <cellStyle name="Normal 4 4 2 12 2 3 3" xfId="18070"/>
    <cellStyle name="Normal 4 4 2 12 2 3 4" xfId="23988"/>
    <cellStyle name="Normal 4 4 2 12 2 3 5" xfId="35588"/>
    <cellStyle name="Normal 4 4 2 12 2 4" xfId="9385"/>
    <cellStyle name="Normal 4 4 2 12 2 4 2" xfId="26903"/>
    <cellStyle name="Normal 4 4 2 12 2 4 3" xfId="38503"/>
    <cellStyle name="Normal 4 4 2 12 2 5" xfId="15185"/>
    <cellStyle name="Normal 4 4 2 12 2 6" xfId="21104"/>
    <cellStyle name="Normal 4 4 2 12 2 7" xfId="32703"/>
    <cellStyle name="Normal 4 4 2 12 3" xfId="4419"/>
    <cellStyle name="Normal 4 4 2 12 3 2" xfId="7304"/>
    <cellStyle name="Normal 4 4 2 12 3 2 2" xfId="13104"/>
    <cellStyle name="Normal 4 4 2 12 3 2 2 2" xfId="30622"/>
    <cellStyle name="Normal 4 4 2 12 3 2 2 3" xfId="42222"/>
    <cellStyle name="Normal 4 4 2 12 3 2 3" xfId="18904"/>
    <cellStyle name="Normal 4 4 2 12 3 2 4" xfId="24822"/>
    <cellStyle name="Normal 4 4 2 12 3 2 5" xfId="36422"/>
    <cellStyle name="Normal 4 4 2 12 3 3" xfId="10219"/>
    <cellStyle name="Normal 4 4 2 12 3 3 2" xfId="27737"/>
    <cellStyle name="Normal 4 4 2 12 3 3 3" xfId="39337"/>
    <cellStyle name="Normal 4 4 2 12 3 4" xfId="16019"/>
    <cellStyle name="Normal 4 4 2 12 3 5" xfId="21937"/>
    <cellStyle name="Normal 4 4 2 12 3 6" xfId="33537"/>
    <cellStyle name="Normal 4 4 2 12 4" xfId="5981"/>
    <cellStyle name="Normal 4 4 2 12 4 2" xfId="11781"/>
    <cellStyle name="Normal 4 4 2 12 4 2 2" xfId="29299"/>
    <cellStyle name="Normal 4 4 2 12 4 2 3" xfId="40899"/>
    <cellStyle name="Normal 4 4 2 12 4 3" xfId="17581"/>
    <cellStyle name="Normal 4 4 2 12 4 4" xfId="23499"/>
    <cellStyle name="Normal 4 4 2 12 4 5" xfId="35099"/>
    <cellStyle name="Normal 4 4 2 12 5" xfId="8896"/>
    <cellStyle name="Normal 4 4 2 12 5 2" xfId="26414"/>
    <cellStyle name="Normal 4 4 2 12 5 3" xfId="38014"/>
    <cellStyle name="Normal 4 4 2 12 6" xfId="14696"/>
    <cellStyle name="Normal 4 4 2 12 7" xfId="20615"/>
    <cellStyle name="Normal 4 4 2 12 8" xfId="32214"/>
    <cellStyle name="Normal 4 4 2 13" xfId="3110"/>
    <cellStyle name="Normal 4 4 2 13 2" xfId="3545"/>
    <cellStyle name="Normal 4 4 2 13 2 2" xfId="4909"/>
    <cellStyle name="Normal 4 4 2 13 2 2 2" xfId="7794"/>
    <cellStyle name="Normal 4 4 2 13 2 2 2 2" xfId="13594"/>
    <cellStyle name="Normal 4 4 2 13 2 2 2 2 2" xfId="31112"/>
    <cellStyle name="Normal 4 4 2 13 2 2 2 2 3" xfId="42712"/>
    <cellStyle name="Normal 4 4 2 13 2 2 2 3" xfId="19394"/>
    <cellStyle name="Normal 4 4 2 13 2 2 2 4" xfId="25312"/>
    <cellStyle name="Normal 4 4 2 13 2 2 2 5" xfId="36912"/>
    <cellStyle name="Normal 4 4 2 13 2 2 3" xfId="10709"/>
    <cellStyle name="Normal 4 4 2 13 2 2 3 2" xfId="28227"/>
    <cellStyle name="Normal 4 4 2 13 2 2 3 3" xfId="39827"/>
    <cellStyle name="Normal 4 4 2 13 2 2 4" xfId="16509"/>
    <cellStyle name="Normal 4 4 2 13 2 2 5" xfId="22427"/>
    <cellStyle name="Normal 4 4 2 13 2 2 6" xfId="34027"/>
    <cellStyle name="Normal 4 4 2 13 2 3" xfId="6471"/>
    <cellStyle name="Normal 4 4 2 13 2 3 2" xfId="12271"/>
    <cellStyle name="Normal 4 4 2 13 2 3 2 2" xfId="29789"/>
    <cellStyle name="Normal 4 4 2 13 2 3 2 3" xfId="41389"/>
    <cellStyle name="Normal 4 4 2 13 2 3 3" xfId="18071"/>
    <cellStyle name="Normal 4 4 2 13 2 3 4" xfId="23989"/>
    <cellStyle name="Normal 4 4 2 13 2 3 5" xfId="35589"/>
    <cellStyle name="Normal 4 4 2 13 2 4" xfId="9386"/>
    <cellStyle name="Normal 4 4 2 13 2 4 2" xfId="26904"/>
    <cellStyle name="Normal 4 4 2 13 2 4 3" xfId="38504"/>
    <cellStyle name="Normal 4 4 2 13 2 5" xfId="15186"/>
    <cellStyle name="Normal 4 4 2 13 2 6" xfId="21105"/>
    <cellStyle name="Normal 4 4 2 13 2 7" xfId="32704"/>
    <cellStyle name="Normal 4 4 2 13 3" xfId="4474"/>
    <cellStyle name="Normal 4 4 2 13 3 2" xfId="7359"/>
    <cellStyle name="Normal 4 4 2 13 3 2 2" xfId="13159"/>
    <cellStyle name="Normal 4 4 2 13 3 2 2 2" xfId="30677"/>
    <cellStyle name="Normal 4 4 2 13 3 2 2 3" xfId="42277"/>
    <cellStyle name="Normal 4 4 2 13 3 2 3" xfId="18959"/>
    <cellStyle name="Normal 4 4 2 13 3 2 4" xfId="24877"/>
    <cellStyle name="Normal 4 4 2 13 3 2 5" xfId="36477"/>
    <cellStyle name="Normal 4 4 2 13 3 3" xfId="10274"/>
    <cellStyle name="Normal 4 4 2 13 3 3 2" xfId="27792"/>
    <cellStyle name="Normal 4 4 2 13 3 3 3" xfId="39392"/>
    <cellStyle name="Normal 4 4 2 13 3 4" xfId="16074"/>
    <cellStyle name="Normal 4 4 2 13 3 5" xfId="21992"/>
    <cellStyle name="Normal 4 4 2 13 3 6" xfId="33592"/>
    <cellStyle name="Normal 4 4 2 13 4" xfId="6036"/>
    <cellStyle name="Normal 4 4 2 13 4 2" xfId="11836"/>
    <cellStyle name="Normal 4 4 2 13 4 2 2" xfId="29354"/>
    <cellStyle name="Normal 4 4 2 13 4 2 3" xfId="40954"/>
    <cellStyle name="Normal 4 4 2 13 4 3" xfId="17636"/>
    <cellStyle name="Normal 4 4 2 13 4 4" xfId="23554"/>
    <cellStyle name="Normal 4 4 2 13 4 5" xfId="35154"/>
    <cellStyle name="Normal 4 4 2 13 5" xfId="8951"/>
    <cellStyle name="Normal 4 4 2 13 5 2" xfId="26469"/>
    <cellStyle name="Normal 4 4 2 13 5 3" xfId="38069"/>
    <cellStyle name="Normal 4 4 2 13 6" xfId="14751"/>
    <cellStyle name="Normal 4 4 2 13 7" xfId="20670"/>
    <cellStyle name="Normal 4 4 2 13 8" xfId="32269"/>
    <cellStyle name="Normal 4 4 2 14" xfId="3541"/>
    <cellStyle name="Normal 4 4 2 14 2" xfId="4905"/>
    <cellStyle name="Normal 4 4 2 14 2 2" xfId="7790"/>
    <cellStyle name="Normal 4 4 2 14 2 2 2" xfId="13590"/>
    <cellStyle name="Normal 4 4 2 14 2 2 2 2" xfId="31108"/>
    <cellStyle name="Normal 4 4 2 14 2 2 2 3" xfId="42708"/>
    <cellStyle name="Normal 4 4 2 14 2 2 3" xfId="19390"/>
    <cellStyle name="Normal 4 4 2 14 2 2 4" xfId="25308"/>
    <cellStyle name="Normal 4 4 2 14 2 2 5" xfId="36908"/>
    <cellStyle name="Normal 4 4 2 14 2 3" xfId="10705"/>
    <cellStyle name="Normal 4 4 2 14 2 3 2" xfId="28223"/>
    <cellStyle name="Normal 4 4 2 14 2 3 3" xfId="39823"/>
    <cellStyle name="Normal 4 4 2 14 2 4" xfId="16505"/>
    <cellStyle name="Normal 4 4 2 14 2 5" xfId="22423"/>
    <cellStyle name="Normal 4 4 2 14 2 6" xfId="34023"/>
    <cellStyle name="Normal 4 4 2 14 3" xfId="6467"/>
    <cellStyle name="Normal 4 4 2 14 3 2" xfId="12267"/>
    <cellStyle name="Normal 4 4 2 14 3 2 2" xfId="29785"/>
    <cellStyle name="Normal 4 4 2 14 3 2 3" xfId="41385"/>
    <cellStyle name="Normal 4 4 2 14 3 3" xfId="18067"/>
    <cellStyle name="Normal 4 4 2 14 3 4" xfId="23985"/>
    <cellStyle name="Normal 4 4 2 14 3 5" xfId="35585"/>
    <cellStyle name="Normal 4 4 2 14 4" xfId="9382"/>
    <cellStyle name="Normal 4 4 2 14 4 2" xfId="26900"/>
    <cellStyle name="Normal 4 4 2 14 4 3" xfId="38500"/>
    <cellStyle name="Normal 4 4 2 14 5" xfId="15182"/>
    <cellStyle name="Normal 4 4 2 14 6" xfId="21101"/>
    <cellStyle name="Normal 4 4 2 14 7" xfId="32700"/>
    <cellStyle name="Normal 4 4 2 15" xfId="3806"/>
    <cellStyle name="Normal 4 4 2 15 2" xfId="5170"/>
    <cellStyle name="Normal 4 4 2 15 2 2" xfId="8055"/>
    <cellStyle name="Normal 4 4 2 15 2 2 2" xfId="13855"/>
    <cellStyle name="Normal 4 4 2 15 2 2 2 2" xfId="31373"/>
    <cellStyle name="Normal 4 4 2 15 2 2 2 3" xfId="42973"/>
    <cellStyle name="Normal 4 4 2 15 2 2 3" xfId="19655"/>
    <cellStyle name="Normal 4 4 2 15 2 2 4" xfId="25573"/>
    <cellStyle name="Normal 4 4 2 15 2 2 5" xfId="37173"/>
    <cellStyle name="Normal 4 4 2 15 2 3" xfId="10970"/>
    <cellStyle name="Normal 4 4 2 15 2 3 2" xfId="28488"/>
    <cellStyle name="Normal 4 4 2 15 2 3 3" xfId="40088"/>
    <cellStyle name="Normal 4 4 2 15 2 4" xfId="16770"/>
    <cellStyle name="Normal 4 4 2 15 2 5" xfId="22688"/>
    <cellStyle name="Normal 4 4 2 15 2 6" xfId="34288"/>
    <cellStyle name="Normal 4 4 2 15 3" xfId="6732"/>
    <cellStyle name="Normal 4 4 2 15 3 2" xfId="12532"/>
    <cellStyle name="Normal 4 4 2 15 3 2 2" xfId="30050"/>
    <cellStyle name="Normal 4 4 2 15 3 2 3" xfId="41650"/>
    <cellStyle name="Normal 4 4 2 15 3 3" xfId="18332"/>
    <cellStyle name="Normal 4 4 2 15 3 4" xfId="24250"/>
    <cellStyle name="Normal 4 4 2 15 3 5" xfId="35850"/>
    <cellStyle name="Normal 4 4 2 15 4" xfId="9647"/>
    <cellStyle name="Normal 4 4 2 15 4 2" xfId="27165"/>
    <cellStyle name="Normal 4 4 2 15 4 3" xfId="38765"/>
    <cellStyle name="Normal 4 4 2 15 5" xfId="15447"/>
    <cellStyle name="Normal 4 4 2 15 6" xfId="21366"/>
    <cellStyle name="Normal 4 4 2 15 7" xfId="32965"/>
    <cellStyle name="Normal 4 4 2 16" xfId="5225"/>
    <cellStyle name="Normal 4 4 2 16 2" xfId="8110"/>
    <cellStyle name="Normal 4 4 2 16 2 2" xfId="13910"/>
    <cellStyle name="Normal 4 4 2 16 2 2 2" xfId="31428"/>
    <cellStyle name="Normal 4 4 2 16 2 2 3" xfId="43028"/>
    <cellStyle name="Normal 4 4 2 16 2 3" xfId="19710"/>
    <cellStyle name="Normal 4 4 2 16 2 4" xfId="25628"/>
    <cellStyle name="Normal 4 4 2 16 2 5" xfId="37228"/>
    <cellStyle name="Normal 4 4 2 16 3" xfId="11025"/>
    <cellStyle name="Normal 4 4 2 16 3 2" xfId="28543"/>
    <cellStyle name="Normal 4 4 2 16 3 3" xfId="40143"/>
    <cellStyle name="Normal 4 4 2 16 4" xfId="16825"/>
    <cellStyle name="Normal 4 4 2 16 5" xfId="22743"/>
    <cellStyle name="Normal 4 4 2 16 6" xfId="34343"/>
    <cellStyle name="Normal 4 4 2 17" xfId="3903"/>
    <cellStyle name="Normal 4 4 2 17 2" xfId="6788"/>
    <cellStyle name="Normal 4 4 2 17 2 2" xfId="12588"/>
    <cellStyle name="Normal 4 4 2 17 2 2 2" xfId="30106"/>
    <cellStyle name="Normal 4 4 2 17 2 2 3" xfId="41706"/>
    <cellStyle name="Normal 4 4 2 17 2 3" xfId="18388"/>
    <cellStyle name="Normal 4 4 2 17 2 4" xfId="24306"/>
    <cellStyle name="Normal 4 4 2 17 2 5" xfId="35906"/>
    <cellStyle name="Normal 4 4 2 17 3" xfId="9703"/>
    <cellStyle name="Normal 4 4 2 17 3 2" xfId="27221"/>
    <cellStyle name="Normal 4 4 2 17 3 3" xfId="38821"/>
    <cellStyle name="Normal 4 4 2 17 4" xfId="15503"/>
    <cellStyle name="Normal 4 4 2 17 5" xfId="21421"/>
    <cellStyle name="Normal 4 4 2 17 6" xfId="33021"/>
    <cellStyle name="Normal 4 4 2 18" xfId="5290"/>
    <cellStyle name="Normal 4 4 2 18 2" xfId="8175"/>
    <cellStyle name="Normal 4 4 2 18 2 2" xfId="13975"/>
    <cellStyle name="Normal 4 4 2 18 2 2 2" xfId="31493"/>
    <cellStyle name="Normal 4 4 2 18 2 2 3" xfId="43093"/>
    <cellStyle name="Normal 4 4 2 18 2 3" xfId="19775"/>
    <cellStyle name="Normal 4 4 2 18 2 4" xfId="25693"/>
    <cellStyle name="Normal 4 4 2 18 2 5" xfId="37293"/>
    <cellStyle name="Normal 4 4 2 18 3" xfId="11090"/>
    <cellStyle name="Normal 4 4 2 18 3 2" xfId="28608"/>
    <cellStyle name="Normal 4 4 2 18 3 3" xfId="40208"/>
    <cellStyle name="Normal 4 4 2 18 4" xfId="16890"/>
    <cellStyle name="Normal 4 4 2 18 5" xfId="22808"/>
    <cellStyle name="Normal 4 4 2 18 6" xfId="34408"/>
    <cellStyle name="Normal 4 4 2 19" xfId="5350"/>
    <cellStyle name="Normal 4 4 2 19 2" xfId="8235"/>
    <cellStyle name="Normal 4 4 2 19 2 2" xfId="14035"/>
    <cellStyle name="Normal 4 4 2 19 2 2 2" xfId="31553"/>
    <cellStyle name="Normal 4 4 2 19 2 2 3" xfId="43153"/>
    <cellStyle name="Normal 4 4 2 19 2 3" xfId="19835"/>
    <cellStyle name="Normal 4 4 2 19 2 4" xfId="25753"/>
    <cellStyle name="Normal 4 4 2 19 2 5" xfId="37353"/>
    <cellStyle name="Normal 4 4 2 19 3" xfId="11150"/>
    <cellStyle name="Normal 4 4 2 19 3 2" xfId="28668"/>
    <cellStyle name="Normal 4 4 2 19 3 3" xfId="40268"/>
    <cellStyle name="Normal 4 4 2 19 4" xfId="16950"/>
    <cellStyle name="Normal 4 4 2 19 5" xfId="22868"/>
    <cellStyle name="Normal 4 4 2 19 6" xfId="34468"/>
    <cellStyle name="Normal 4 4 2 2" xfId="2600"/>
    <cellStyle name="Normal 4 4 2 2 10" xfId="3546"/>
    <cellStyle name="Normal 4 4 2 2 10 2" xfId="4910"/>
    <cellStyle name="Normal 4 4 2 2 10 2 2" xfId="7795"/>
    <cellStyle name="Normal 4 4 2 2 10 2 2 2" xfId="13595"/>
    <cellStyle name="Normal 4 4 2 2 10 2 2 2 2" xfId="31113"/>
    <cellStyle name="Normal 4 4 2 2 10 2 2 2 3" xfId="42713"/>
    <cellStyle name="Normal 4 4 2 2 10 2 2 3" xfId="19395"/>
    <cellStyle name="Normal 4 4 2 2 10 2 2 4" xfId="25313"/>
    <cellStyle name="Normal 4 4 2 2 10 2 2 5" xfId="36913"/>
    <cellStyle name="Normal 4 4 2 2 10 2 3" xfId="10710"/>
    <cellStyle name="Normal 4 4 2 2 10 2 3 2" xfId="28228"/>
    <cellStyle name="Normal 4 4 2 2 10 2 3 3" xfId="39828"/>
    <cellStyle name="Normal 4 4 2 2 10 2 4" xfId="16510"/>
    <cellStyle name="Normal 4 4 2 2 10 2 5" xfId="22428"/>
    <cellStyle name="Normal 4 4 2 2 10 2 6" xfId="34028"/>
    <cellStyle name="Normal 4 4 2 2 10 3" xfId="6472"/>
    <cellStyle name="Normal 4 4 2 2 10 3 2" xfId="12272"/>
    <cellStyle name="Normal 4 4 2 2 10 3 2 2" xfId="29790"/>
    <cellStyle name="Normal 4 4 2 2 10 3 2 3" xfId="41390"/>
    <cellStyle name="Normal 4 4 2 2 10 3 3" xfId="18072"/>
    <cellStyle name="Normal 4 4 2 2 10 3 4" xfId="23990"/>
    <cellStyle name="Normal 4 4 2 2 10 3 5" xfId="35590"/>
    <cellStyle name="Normal 4 4 2 2 10 4" xfId="9387"/>
    <cellStyle name="Normal 4 4 2 2 10 4 2" xfId="26905"/>
    <cellStyle name="Normal 4 4 2 2 10 4 3" xfId="38505"/>
    <cellStyle name="Normal 4 4 2 2 10 5" xfId="15187"/>
    <cellStyle name="Normal 4 4 2 2 10 6" xfId="21106"/>
    <cellStyle name="Normal 4 4 2 2 10 7" xfId="32705"/>
    <cellStyle name="Normal 4 4 2 2 11" xfId="3831"/>
    <cellStyle name="Normal 4 4 2 2 11 2" xfId="5195"/>
    <cellStyle name="Normal 4 4 2 2 11 2 2" xfId="8080"/>
    <cellStyle name="Normal 4 4 2 2 11 2 2 2" xfId="13880"/>
    <cellStyle name="Normal 4 4 2 2 11 2 2 2 2" xfId="31398"/>
    <cellStyle name="Normal 4 4 2 2 11 2 2 2 3" xfId="42998"/>
    <cellStyle name="Normal 4 4 2 2 11 2 2 3" xfId="19680"/>
    <cellStyle name="Normal 4 4 2 2 11 2 2 4" xfId="25598"/>
    <cellStyle name="Normal 4 4 2 2 11 2 2 5" xfId="37198"/>
    <cellStyle name="Normal 4 4 2 2 11 2 3" xfId="10995"/>
    <cellStyle name="Normal 4 4 2 2 11 2 3 2" xfId="28513"/>
    <cellStyle name="Normal 4 4 2 2 11 2 3 3" xfId="40113"/>
    <cellStyle name="Normal 4 4 2 2 11 2 4" xfId="16795"/>
    <cellStyle name="Normal 4 4 2 2 11 2 5" xfId="22713"/>
    <cellStyle name="Normal 4 4 2 2 11 2 6" xfId="34313"/>
    <cellStyle name="Normal 4 4 2 2 11 3" xfId="6757"/>
    <cellStyle name="Normal 4 4 2 2 11 3 2" xfId="12557"/>
    <cellStyle name="Normal 4 4 2 2 11 3 2 2" xfId="30075"/>
    <cellStyle name="Normal 4 4 2 2 11 3 2 3" xfId="41675"/>
    <cellStyle name="Normal 4 4 2 2 11 3 3" xfId="18357"/>
    <cellStyle name="Normal 4 4 2 2 11 3 4" xfId="24275"/>
    <cellStyle name="Normal 4 4 2 2 11 3 5" xfId="35875"/>
    <cellStyle name="Normal 4 4 2 2 11 4" xfId="9672"/>
    <cellStyle name="Normal 4 4 2 2 11 4 2" xfId="27190"/>
    <cellStyle name="Normal 4 4 2 2 11 4 3" xfId="38790"/>
    <cellStyle name="Normal 4 4 2 2 11 5" xfId="15472"/>
    <cellStyle name="Normal 4 4 2 2 11 6" xfId="21391"/>
    <cellStyle name="Normal 4 4 2 2 11 7" xfId="32990"/>
    <cellStyle name="Normal 4 4 2 2 12" xfId="5255"/>
    <cellStyle name="Normal 4 4 2 2 12 2" xfId="8140"/>
    <cellStyle name="Normal 4 4 2 2 12 2 2" xfId="13940"/>
    <cellStyle name="Normal 4 4 2 2 12 2 2 2" xfId="31458"/>
    <cellStyle name="Normal 4 4 2 2 12 2 2 3" xfId="43058"/>
    <cellStyle name="Normal 4 4 2 2 12 2 3" xfId="19740"/>
    <cellStyle name="Normal 4 4 2 2 12 2 4" xfId="25658"/>
    <cellStyle name="Normal 4 4 2 2 12 2 5" xfId="37258"/>
    <cellStyle name="Normal 4 4 2 2 12 3" xfId="11055"/>
    <cellStyle name="Normal 4 4 2 2 12 3 2" xfId="28573"/>
    <cellStyle name="Normal 4 4 2 2 12 3 3" xfId="40173"/>
    <cellStyle name="Normal 4 4 2 2 12 4" xfId="16855"/>
    <cellStyle name="Normal 4 4 2 2 12 5" xfId="22773"/>
    <cellStyle name="Normal 4 4 2 2 12 6" xfId="34373"/>
    <cellStyle name="Normal 4 4 2 2 13" xfId="3963"/>
    <cellStyle name="Normal 4 4 2 2 13 2" xfId="6848"/>
    <cellStyle name="Normal 4 4 2 2 13 2 2" xfId="12648"/>
    <cellStyle name="Normal 4 4 2 2 13 2 2 2" xfId="30166"/>
    <cellStyle name="Normal 4 4 2 2 13 2 2 3" xfId="41766"/>
    <cellStyle name="Normal 4 4 2 2 13 2 3" xfId="18448"/>
    <cellStyle name="Normal 4 4 2 2 13 2 4" xfId="24366"/>
    <cellStyle name="Normal 4 4 2 2 13 2 5" xfId="35966"/>
    <cellStyle name="Normal 4 4 2 2 13 3" xfId="9763"/>
    <cellStyle name="Normal 4 4 2 2 13 3 2" xfId="27281"/>
    <cellStyle name="Normal 4 4 2 2 13 3 3" xfId="38881"/>
    <cellStyle name="Normal 4 4 2 2 13 4" xfId="15563"/>
    <cellStyle name="Normal 4 4 2 2 13 5" xfId="21481"/>
    <cellStyle name="Normal 4 4 2 2 13 6" xfId="33081"/>
    <cellStyle name="Normal 4 4 2 2 14" xfId="5315"/>
    <cellStyle name="Normal 4 4 2 2 14 2" xfId="8200"/>
    <cellStyle name="Normal 4 4 2 2 14 2 2" xfId="14000"/>
    <cellStyle name="Normal 4 4 2 2 14 2 2 2" xfId="31518"/>
    <cellStyle name="Normal 4 4 2 2 14 2 2 3" xfId="43118"/>
    <cellStyle name="Normal 4 4 2 2 14 2 3" xfId="19800"/>
    <cellStyle name="Normal 4 4 2 2 14 2 4" xfId="25718"/>
    <cellStyle name="Normal 4 4 2 2 14 2 5" xfId="37318"/>
    <cellStyle name="Normal 4 4 2 2 14 3" xfId="11115"/>
    <cellStyle name="Normal 4 4 2 2 14 3 2" xfId="28633"/>
    <cellStyle name="Normal 4 4 2 2 14 3 3" xfId="40233"/>
    <cellStyle name="Normal 4 4 2 2 14 4" xfId="16915"/>
    <cellStyle name="Normal 4 4 2 2 14 5" xfId="22833"/>
    <cellStyle name="Normal 4 4 2 2 14 6" xfId="34433"/>
    <cellStyle name="Normal 4 4 2 2 15" xfId="5375"/>
    <cellStyle name="Normal 4 4 2 2 15 2" xfId="8260"/>
    <cellStyle name="Normal 4 4 2 2 15 2 2" xfId="14060"/>
    <cellStyle name="Normal 4 4 2 2 15 2 2 2" xfId="31578"/>
    <cellStyle name="Normal 4 4 2 2 15 2 2 3" xfId="43178"/>
    <cellStyle name="Normal 4 4 2 2 15 2 3" xfId="19860"/>
    <cellStyle name="Normal 4 4 2 2 15 2 4" xfId="25778"/>
    <cellStyle name="Normal 4 4 2 2 15 2 5" xfId="37378"/>
    <cellStyle name="Normal 4 4 2 2 15 3" xfId="11175"/>
    <cellStyle name="Normal 4 4 2 2 15 3 2" xfId="28693"/>
    <cellStyle name="Normal 4 4 2 2 15 3 3" xfId="40293"/>
    <cellStyle name="Normal 4 4 2 2 15 4" xfId="16975"/>
    <cellStyle name="Normal 4 4 2 2 15 5" xfId="22893"/>
    <cellStyle name="Normal 4 4 2 2 15 6" xfId="34493"/>
    <cellStyle name="Normal 4 4 2 2 16" xfId="5435"/>
    <cellStyle name="Normal 4 4 2 2 16 2" xfId="8320"/>
    <cellStyle name="Normal 4 4 2 2 16 2 2" xfId="14120"/>
    <cellStyle name="Normal 4 4 2 2 16 2 2 2" xfId="31638"/>
    <cellStyle name="Normal 4 4 2 2 16 2 2 3" xfId="43238"/>
    <cellStyle name="Normal 4 4 2 2 16 2 3" xfId="19920"/>
    <cellStyle name="Normal 4 4 2 2 16 2 4" xfId="25838"/>
    <cellStyle name="Normal 4 4 2 2 16 2 5" xfId="37438"/>
    <cellStyle name="Normal 4 4 2 2 16 3" xfId="11235"/>
    <cellStyle name="Normal 4 4 2 2 16 3 2" xfId="28753"/>
    <cellStyle name="Normal 4 4 2 2 16 3 3" xfId="40353"/>
    <cellStyle name="Normal 4 4 2 2 16 4" xfId="17035"/>
    <cellStyle name="Normal 4 4 2 2 16 5" xfId="22953"/>
    <cellStyle name="Normal 4 4 2 2 16 6" xfId="34553"/>
    <cellStyle name="Normal 4 4 2 2 17" xfId="5525"/>
    <cellStyle name="Normal 4 4 2 2 17 2" xfId="11325"/>
    <cellStyle name="Normal 4 4 2 2 17 2 2" xfId="28843"/>
    <cellStyle name="Normal 4 4 2 2 17 2 3" xfId="40443"/>
    <cellStyle name="Normal 4 4 2 2 17 3" xfId="17125"/>
    <cellStyle name="Normal 4 4 2 2 17 4" xfId="23043"/>
    <cellStyle name="Normal 4 4 2 2 17 5" xfId="34643"/>
    <cellStyle name="Normal 4 4 2 2 18" xfId="8440"/>
    <cellStyle name="Normal 4 4 2 2 18 2" xfId="25958"/>
    <cellStyle name="Normal 4 4 2 2 18 3" xfId="37558"/>
    <cellStyle name="Normal 4 4 2 2 19" xfId="14214"/>
    <cellStyle name="Normal 4 4 2 2 2" xfId="2660"/>
    <cellStyle name="Normal 4 4 2 2 2 2" xfId="3547"/>
    <cellStyle name="Normal 4 4 2 2 2 2 2" xfId="4911"/>
    <cellStyle name="Normal 4 4 2 2 2 2 2 2" xfId="7796"/>
    <cellStyle name="Normal 4 4 2 2 2 2 2 2 2" xfId="13596"/>
    <cellStyle name="Normal 4 4 2 2 2 2 2 2 2 2" xfId="31114"/>
    <cellStyle name="Normal 4 4 2 2 2 2 2 2 2 3" xfId="42714"/>
    <cellStyle name="Normal 4 4 2 2 2 2 2 2 3" xfId="19396"/>
    <cellStyle name="Normal 4 4 2 2 2 2 2 2 4" xfId="25314"/>
    <cellStyle name="Normal 4 4 2 2 2 2 2 2 5" xfId="36914"/>
    <cellStyle name="Normal 4 4 2 2 2 2 2 3" xfId="10711"/>
    <cellStyle name="Normal 4 4 2 2 2 2 2 3 2" xfId="28229"/>
    <cellStyle name="Normal 4 4 2 2 2 2 2 3 3" xfId="39829"/>
    <cellStyle name="Normal 4 4 2 2 2 2 2 4" xfId="16511"/>
    <cellStyle name="Normal 4 4 2 2 2 2 2 5" xfId="22429"/>
    <cellStyle name="Normal 4 4 2 2 2 2 2 6" xfId="34029"/>
    <cellStyle name="Normal 4 4 2 2 2 2 3" xfId="6473"/>
    <cellStyle name="Normal 4 4 2 2 2 2 3 2" xfId="12273"/>
    <cellStyle name="Normal 4 4 2 2 2 2 3 2 2" xfId="29791"/>
    <cellStyle name="Normal 4 4 2 2 2 2 3 2 3" xfId="41391"/>
    <cellStyle name="Normal 4 4 2 2 2 2 3 3" xfId="18073"/>
    <cellStyle name="Normal 4 4 2 2 2 2 3 4" xfId="23991"/>
    <cellStyle name="Normal 4 4 2 2 2 2 3 5" xfId="35591"/>
    <cellStyle name="Normal 4 4 2 2 2 2 4" xfId="9388"/>
    <cellStyle name="Normal 4 4 2 2 2 2 4 2" xfId="26906"/>
    <cellStyle name="Normal 4 4 2 2 2 2 4 3" xfId="38506"/>
    <cellStyle name="Normal 4 4 2 2 2 2 5" xfId="15188"/>
    <cellStyle name="Normal 4 4 2 2 2 2 6" xfId="21107"/>
    <cellStyle name="Normal 4 4 2 2 2 2 7" xfId="32706"/>
    <cellStyle name="Normal 4 4 2 2 2 3" xfId="4024"/>
    <cellStyle name="Normal 4 4 2 2 2 3 2" xfId="6909"/>
    <cellStyle name="Normal 4 4 2 2 2 3 2 2" xfId="12709"/>
    <cellStyle name="Normal 4 4 2 2 2 3 2 2 2" xfId="30227"/>
    <cellStyle name="Normal 4 4 2 2 2 3 2 2 3" xfId="41827"/>
    <cellStyle name="Normal 4 4 2 2 2 3 2 3" xfId="18509"/>
    <cellStyle name="Normal 4 4 2 2 2 3 2 4" xfId="24427"/>
    <cellStyle name="Normal 4 4 2 2 2 3 2 5" xfId="36027"/>
    <cellStyle name="Normal 4 4 2 2 2 3 3" xfId="9824"/>
    <cellStyle name="Normal 4 4 2 2 2 3 3 2" xfId="27342"/>
    <cellStyle name="Normal 4 4 2 2 2 3 3 3" xfId="38942"/>
    <cellStyle name="Normal 4 4 2 2 2 3 4" xfId="15624"/>
    <cellStyle name="Normal 4 4 2 2 2 3 5" xfId="21542"/>
    <cellStyle name="Normal 4 4 2 2 2 3 6" xfId="33142"/>
    <cellStyle name="Normal 4 4 2 2 2 4" xfId="5586"/>
    <cellStyle name="Normal 4 4 2 2 2 4 2" xfId="11386"/>
    <cellStyle name="Normal 4 4 2 2 2 4 2 2" xfId="28904"/>
    <cellStyle name="Normal 4 4 2 2 2 4 2 3" xfId="40504"/>
    <cellStyle name="Normal 4 4 2 2 2 4 3" xfId="17186"/>
    <cellStyle name="Normal 4 4 2 2 2 4 4" xfId="23104"/>
    <cellStyle name="Normal 4 4 2 2 2 4 5" xfId="34704"/>
    <cellStyle name="Normal 4 4 2 2 2 5" xfId="8501"/>
    <cellStyle name="Normal 4 4 2 2 2 5 2" xfId="26019"/>
    <cellStyle name="Normal 4 4 2 2 2 5 3" xfId="37619"/>
    <cellStyle name="Normal 4 4 2 2 2 6" xfId="14301"/>
    <cellStyle name="Normal 4 4 2 2 2 7" xfId="20220"/>
    <cellStyle name="Normal 4 4 2 2 2 8" xfId="31819"/>
    <cellStyle name="Normal 4 4 2 2 20" xfId="20010"/>
    <cellStyle name="Normal 4 4 2 2 21" xfId="20069"/>
    <cellStyle name="Normal 4 4 2 2 22" xfId="20136"/>
    <cellStyle name="Normal 4 4 2 2 23" xfId="31758"/>
    <cellStyle name="Normal 4 4 2 2 3" xfId="2720"/>
    <cellStyle name="Normal 4 4 2 2 3 2" xfId="3548"/>
    <cellStyle name="Normal 4 4 2 2 3 2 2" xfId="4912"/>
    <cellStyle name="Normal 4 4 2 2 3 2 2 2" xfId="7797"/>
    <cellStyle name="Normal 4 4 2 2 3 2 2 2 2" xfId="13597"/>
    <cellStyle name="Normal 4 4 2 2 3 2 2 2 2 2" xfId="31115"/>
    <cellStyle name="Normal 4 4 2 2 3 2 2 2 2 3" xfId="42715"/>
    <cellStyle name="Normal 4 4 2 2 3 2 2 2 3" xfId="19397"/>
    <cellStyle name="Normal 4 4 2 2 3 2 2 2 4" xfId="25315"/>
    <cellStyle name="Normal 4 4 2 2 3 2 2 2 5" xfId="36915"/>
    <cellStyle name="Normal 4 4 2 2 3 2 2 3" xfId="10712"/>
    <cellStyle name="Normal 4 4 2 2 3 2 2 3 2" xfId="28230"/>
    <cellStyle name="Normal 4 4 2 2 3 2 2 3 3" xfId="39830"/>
    <cellStyle name="Normal 4 4 2 2 3 2 2 4" xfId="16512"/>
    <cellStyle name="Normal 4 4 2 2 3 2 2 5" xfId="22430"/>
    <cellStyle name="Normal 4 4 2 2 3 2 2 6" xfId="34030"/>
    <cellStyle name="Normal 4 4 2 2 3 2 3" xfId="6474"/>
    <cellStyle name="Normal 4 4 2 2 3 2 3 2" xfId="12274"/>
    <cellStyle name="Normal 4 4 2 2 3 2 3 2 2" xfId="29792"/>
    <cellStyle name="Normal 4 4 2 2 3 2 3 2 3" xfId="41392"/>
    <cellStyle name="Normal 4 4 2 2 3 2 3 3" xfId="18074"/>
    <cellStyle name="Normal 4 4 2 2 3 2 3 4" xfId="23992"/>
    <cellStyle name="Normal 4 4 2 2 3 2 3 5" xfId="35592"/>
    <cellStyle name="Normal 4 4 2 2 3 2 4" xfId="9389"/>
    <cellStyle name="Normal 4 4 2 2 3 2 4 2" xfId="26907"/>
    <cellStyle name="Normal 4 4 2 2 3 2 4 3" xfId="38507"/>
    <cellStyle name="Normal 4 4 2 2 3 2 5" xfId="15189"/>
    <cellStyle name="Normal 4 4 2 2 3 2 6" xfId="21108"/>
    <cellStyle name="Normal 4 4 2 2 3 2 7" xfId="32707"/>
    <cellStyle name="Normal 4 4 2 2 3 3" xfId="4084"/>
    <cellStyle name="Normal 4 4 2 2 3 3 2" xfId="6969"/>
    <cellStyle name="Normal 4 4 2 2 3 3 2 2" xfId="12769"/>
    <cellStyle name="Normal 4 4 2 2 3 3 2 2 2" xfId="30287"/>
    <cellStyle name="Normal 4 4 2 2 3 3 2 2 3" xfId="41887"/>
    <cellStyle name="Normal 4 4 2 2 3 3 2 3" xfId="18569"/>
    <cellStyle name="Normal 4 4 2 2 3 3 2 4" xfId="24487"/>
    <cellStyle name="Normal 4 4 2 2 3 3 2 5" xfId="36087"/>
    <cellStyle name="Normal 4 4 2 2 3 3 3" xfId="9884"/>
    <cellStyle name="Normal 4 4 2 2 3 3 3 2" xfId="27402"/>
    <cellStyle name="Normal 4 4 2 2 3 3 3 3" xfId="39002"/>
    <cellStyle name="Normal 4 4 2 2 3 3 4" xfId="15684"/>
    <cellStyle name="Normal 4 4 2 2 3 3 5" xfId="21602"/>
    <cellStyle name="Normal 4 4 2 2 3 3 6" xfId="33202"/>
    <cellStyle name="Normal 4 4 2 2 3 4" xfId="5646"/>
    <cellStyle name="Normal 4 4 2 2 3 4 2" xfId="11446"/>
    <cellStyle name="Normal 4 4 2 2 3 4 2 2" xfId="28964"/>
    <cellStyle name="Normal 4 4 2 2 3 4 2 3" xfId="40564"/>
    <cellStyle name="Normal 4 4 2 2 3 4 3" xfId="17246"/>
    <cellStyle name="Normal 4 4 2 2 3 4 4" xfId="23164"/>
    <cellStyle name="Normal 4 4 2 2 3 4 5" xfId="34764"/>
    <cellStyle name="Normal 4 4 2 2 3 5" xfId="8561"/>
    <cellStyle name="Normal 4 4 2 2 3 5 2" xfId="26079"/>
    <cellStyle name="Normal 4 4 2 2 3 5 3" xfId="37679"/>
    <cellStyle name="Normal 4 4 2 2 3 6" xfId="14361"/>
    <cellStyle name="Normal 4 4 2 2 3 7" xfId="20280"/>
    <cellStyle name="Normal 4 4 2 2 3 8" xfId="31879"/>
    <cellStyle name="Normal 4 4 2 2 4" xfId="2780"/>
    <cellStyle name="Normal 4 4 2 2 4 2" xfId="3549"/>
    <cellStyle name="Normal 4 4 2 2 4 2 2" xfId="4913"/>
    <cellStyle name="Normal 4 4 2 2 4 2 2 2" xfId="7798"/>
    <cellStyle name="Normal 4 4 2 2 4 2 2 2 2" xfId="13598"/>
    <cellStyle name="Normal 4 4 2 2 4 2 2 2 2 2" xfId="31116"/>
    <cellStyle name="Normal 4 4 2 2 4 2 2 2 2 3" xfId="42716"/>
    <cellStyle name="Normal 4 4 2 2 4 2 2 2 3" xfId="19398"/>
    <cellStyle name="Normal 4 4 2 2 4 2 2 2 4" xfId="25316"/>
    <cellStyle name="Normal 4 4 2 2 4 2 2 2 5" xfId="36916"/>
    <cellStyle name="Normal 4 4 2 2 4 2 2 3" xfId="10713"/>
    <cellStyle name="Normal 4 4 2 2 4 2 2 3 2" xfId="28231"/>
    <cellStyle name="Normal 4 4 2 2 4 2 2 3 3" xfId="39831"/>
    <cellStyle name="Normal 4 4 2 2 4 2 2 4" xfId="16513"/>
    <cellStyle name="Normal 4 4 2 2 4 2 2 5" xfId="22431"/>
    <cellStyle name="Normal 4 4 2 2 4 2 2 6" xfId="34031"/>
    <cellStyle name="Normal 4 4 2 2 4 2 3" xfId="6475"/>
    <cellStyle name="Normal 4 4 2 2 4 2 3 2" xfId="12275"/>
    <cellStyle name="Normal 4 4 2 2 4 2 3 2 2" xfId="29793"/>
    <cellStyle name="Normal 4 4 2 2 4 2 3 2 3" xfId="41393"/>
    <cellStyle name="Normal 4 4 2 2 4 2 3 3" xfId="18075"/>
    <cellStyle name="Normal 4 4 2 2 4 2 3 4" xfId="23993"/>
    <cellStyle name="Normal 4 4 2 2 4 2 3 5" xfId="35593"/>
    <cellStyle name="Normal 4 4 2 2 4 2 4" xfId="9390"/>
    <cellStyle name="Normal 4 4 2 2 4 2 4 2" xfId="26908"/>
    <cellStyle name="Normal 4 4 2 2 4 2 4 3" xfId="38508"/>
    <cellStyle name="Normal 4 4 2 2 4 2 5" xfId="15190"/>
    <cellStyle name="Normal 4 4 2 2 4 2 6" xfId="21109"/>
    <cellStyle name="Normal 4 4 2 2 4 2 7" xfId="32708"/>
    <cellStyle name="Normal 4 4 2 2 4 3" xfId="4144"/>
    <cellStyle name="Normal 4 4 2 2 4 3 2" xfId="7029"/>
    <cellStyle name="Normal 4 4 2 2 4 3 2 2" xfId="12829"/>
    <cellStyle name="Normal 4 4 2 2 4 3 2 2 2" xfId="30347"/>
    <cellStyle name="Normal 4 4 2 2 4 3 2 2 3" xfId="41947"/>
    <cellStyle name="Normal 4 4 2 2 4 3 2 3" xfId="18629"/>
    <cellStyle name="Normal 4 4 2 2 4 3 2 4" xfId="24547"/>
    <cellStyle name="Normal 4 4 2 2 4 3 2 5" xfId="36147"/>
    <cellStyle name="Normal 4 4 2 2 4 3 3" xfId="9944"/>
    <cellStyle name="Normal 4 4 2 2 4 3 3 2" xfId="27462"/>
    <cellStyle name="Normal 4 4 2 2 4 3 3 3" xfId="39062"/>
    <cellStyle name="Normal 4 4 2 2 4 3 4" xfId="15744"/>
    <cellStyle name="Normal 4 4 2 2 4 3 5" xfId="21662"/>
    <cellStyle name="Normal 4 4 2 2 4 3 6" xfId="33262"/>
    <cellStyle name="Normal 4 4 2 2 4 4" xfId="5706"/>
    <cellStyle name="Normal 4 4 2 2 4 4 2" xfId="11506"/>
    <cellStyle name="Normal 4 4 2 2 4 4 2 2" xfId="29024"/>
    <cellStyle name="Normal 4 4 2 2 4 4 2 3" xfId="40624"/>
    <cellStyle name="Normal 4 4 2 2 4 4 3" xfId="17306"/>
    <cellStyle name="Normal 4 4 2 2 4 4 4" xfId="23224"/>
    <cellStyle name="Normal 4 4 2 2 4 4 5" xfId="34824"/>
    <cellStyle name="Normal 4 4 2 2 4 5" xfId="8621"/>
    <cellStyle name="Normal 4 4 2 2 4 5 2" xfId="26139"/>
    <cellStyle name="Normal 4 4 2 2 4 5 3" xfId="37739"/>
    <cellStyle name="Normal 4 4 2 2 4 6" xfId="14421"/>
    <cellStyle name="Normal 4 4 2 2 4 7" xfId="20340"/>
    <cellStyle name="Normal 4 4 2 2 4 8" xfId="31939"/>
    <cellStyle name="Normal 4 4 2 2 5" xfId="2840"/>
    <cellStyle name="Normal 4 4 2 2 5 2" xfId="3550"/>
    <cellStyle name="Normal 4 4 2 2 5 2 2" xfId="4914"/>
    <cellStyle name="Normal 4 4 2 2 5 2 2 2" xfId="7799"/>
    <cellStyle name="Normal 4 4 2 2 5 2 2 2 2" xfId="13599"/>
    <cellStyle name="Normal 4 4 2 2 5 2 2 2 2 2" xfId="31117"/>
    <cellStyle name="Normal 4 4 2 2 5 2 2 2 2 3" xfId="42717"/>
    <cellStyle name="Normal 4 4 2 2 5 2 2 2 3" xfId="19399"/>
    <cellStyle name="Normal 4 4 2 2 5 2 2 2 4" xfId="25317"/>
    <cellStyle name="Normal 4 4 2 2 5 2 2 2 5" xfId="36917"/>
    <cellStyle name="Normal 4 4 2 2 5 2 2 3" xfId="10714"/>
    <cellStyle name="Normal 4 4 2 2 5 2 2 3 2" xfId="28232"/>
    <cellStyle name="Normal 4 4 2 2 5 2 2 3 3" xfId="39832"/>
    <cellStyle name="Normal 4 4 2 2 5 2 2 4" xfId="16514"/>
    <cellStyle name="Normal 4 4 2 2 5 2 2 5" xfId="22432"/>
    <cellStyle name="Normal 4 4 2 2 5 2 2 6" xfId="34032"/>
    <cellStyle name="Normal 4 4 2 2 5 2 3" xfId="6476"/>
    <cellStyle name="Normal 4 4 2 2 5 2 3 2" xfId="12276"/>
    <cellStyle name="Normal 4 4 2 2 5 2 3 2 2" xfId="29794"/>
    <cellStyle name="Normal 4 4 2 2 5 2 3 2 3" xfId="41394"/>
    <cellStyle name="Normal 4 4 2 2 5 2 3 3" xfId="18076"/>
    <cellStyle name="Normal 4 4 2 2 5 2 3 4" xfId="23994"/>
    <cellStyle name="Normal 4 4 2 2 5 2 3 5" xfId="35594"/>
    <cellStyle name="Normal 4 4 2 2 5 2 4" xfId="9391"/>
    <cellStyle name="Normal 4 4 2 2 5 2 4 2" xfId="26909"/>
    <cellStyle name="Normal 4 4 2 2 5 2 4 3" xfId="38509"/>
    <cellStyle name="Normal 4 4 2 2 5 2 5" xfId="15191"/>
    <cellStyle name="Normal 4 4 2 2 5 2 6" xfId="21110"/>
    <cellStyle name="Normal 4 4 2 2 5 2 7" xfId="32709"/>
    <cellStyle name="Normal 4 4 2 2 5 3" xfId="4204"/>
    <cellStyle name="Normal 4 4 2 2 5 3 2" xfId="7089"/>
    <cellStyle name="Normal 4 4 2 2 5 3 2 2" xfId="12889"/>
    <cellStyle name="Normal 4 4 2 2 5 3 2 2 2" xfId="30407"/>
    <cellStyle name="Normal 4 4 2 2 5 3 2 2 3" xfId="42007"/>
    <cellStyle name="Normal 4 4 2 2 5 3 2 3" xfId="18689"/>
    <cellStyle name="Normal 4 4 2 2 5 3 2 4" xfId="24607"/>
    <cellStyle name="Normal 4 4 2 2 5 3 2 5" xfId="36207"/>
    <cellStyle name="Normal 4 4 2 2 5 3 3" xfId="10004"/>
    <cellStyle name="Normal 4 4 2 2 5 3 3 2" xfId="27522"/>
    <cellStyle name="Normal 4 4 2 2 5 3 3 3" xfId="39122"/>
    <cellStyle name="Normal 4 4 2 2 5 3 4" xfId="15804"/>
    <cellStyle name="Normal 4 4 2 2 5 3 5" xfId="21722"/>
    <cellStyle name="Normal 4 4 2 2 5 3 6" xfId="33322"/>
    <cellStyle name="Normal 4 4 2 2 5 4" xfId="5766"/>
    <cellStyle name="Normal 4 4 2 2 5 4 2" xfId="11566"/>
    <cellStyle name="Normal 4 4 2 2 5 4 2 2" xfId="29084"/>
    <cellStyle name="Normal 4 4 2 2 5 4 2 3" xfId="40684"/>
    <cellStyle name="Normal 4 4 2 2 5 4 3" xfId="17366"/>
    <cellStyle name="Normal 4 4 2 2 5 4 4" xfId="23284"/>
    <cellStyle name="Normal 4 4 2 2 5 4 5" xfId="34884"/>
    <cellStyle name="Normal 4 4 2 2 5 5" xfId="8681"/>
    <cellStyle name="Normal 4 4 2 2 5 5 2" xfId="26199"/>
    <cellStyle name="Normal 4 4 2 2 5 5 3" xfId="37799"/>
    <cellStyle name="Normal 4 4 2 2 5 6" xfId="14481"/>
    <cellStyle name="Normal 4 4 2 2 5 7" xfId="20400"/>
    <cellStyle name="Normal 4 4 2 2 5 8" xfId="31999"/>
    <cellStyle name="Normal 4 4 2 2 6" xfId="2900"/>
    <cellStyle name="Normal 4 4 2 2 6 2" xfId="3551"/>
    <cellStyle name="Normal 4 4 2 2 6 2 2" xfId="4915"/>
    <cellStyle name="Normal 4 4 2 2 6 2 2 2" xfId="7800"/>
    <cellStyle name="Normal 4 4 2 2 6 2 2 2 2" xfId="13600"/>
    <cellStyle name="Normal 4 4 2 2 6 2 2 2 2 2" xfId="31118"/>
    <cellStyle name="Normal 4 4 2 2 6 2 2 2 2 3" xfId="42718"/>
    <cellStyle name="Normal 4 4 2 2 6 2 2 2 3" xfId="19400"/>
    <cellStyle name="Normal 4 4 2 2 6 2 2 2 4" xfId="25318"/>
    <cellStyle name="Normal 4 4 2 2 6 2 2 2 5" xfId="36918"/>
    <cellStyle name="Normal 4 4 2 2 6 2 2 3" xfId="10715"/>
    <cellStyle name="Normal 4 4 2 2 6 2 2 3 2" xfId="28233"/>
    <cellStyle name="Normal 4 4 2 2 6 2 2 3 3" xfId="39833"/>
    <cellStyle name="Normal 4 4 2 2 6 2 2 4" xfId="16515"/>
    <cellStyle name="Normal 4 4 2 2 6 2 2 5" xfId="22433"/>
    <cellStyle name="Normal 4 4 2 2 6 2 2 6" xfId="34033"/>
    <cellStyle name="Normal 4 4 2 2 6 2 3" xfId="6477"/>
    <cellStyle name="Normal 4 4 2 2 6 2 3 2" xfId="12277"/>
    <cellStyle name="Normal 4 4 2 2 6 2 3 2 2" xfId="29795"/>
    <cellStyle name="Normal 4 4 2 2 6 2 3 2 3" xfId="41395"/>
    <cellStyle name="Normal 4 4 2 2 6 2 3 3" xfId="18077"/>
    <cellStyle name="Normal 4 4 2 2 6 2 3 4" xfId="23995"/>
    <cellStyle name="Normal 4 4 2 2 6 2 3 5" xfId="35595"/>
    <cellStyle name="Normal 4 4 2 2 6 2 4" xfId="9392"/>
    <cellStyle name="Normal 4 4 2 2 6 2 4 2" xfId="26910"/>
    <cellStyle name="Normal 4 4 2 2 6 2 4 3" xfId="38510"/>
    <cellStyle name="Normal 4 4 2 2 6 2 5" xfId="15192"/>
    <cellStyle name="Normal 4 4 2 2 6 2 6" xfId="21111"/>
    <cellStyle name="Normal 4 4 2 2 6 2 7" xfId="32710"/>
    <cellStyle name="Normal 4 4 2 2 6 3" xfId="4264"/>
    <cellStyle name="Normal 4 4 2 2 6 3 2" xfId="7149"/>
    <cellStyle name="Normal 4 4 2 2 6 3 2 2" xfId="12949"/>
    <cellStyle name="Normal 4 4 2 2 6 3 2 2 2" xfId="30467"/>
    <cellStyle name="Normal 4 4 2 2 6 3 2 2 3" xfId="42067"/>
    <cellStyle name="Normal 4 4 2 2 6 3 2 3" xfId="18749"/>
    <cellStyle name="Normal 4 4 2 2 6 3 2 4" xfId="24667"/>
    <cellStyle name="Normal 4 4 2 2 6 3 2 5" xfId="36267"/>
    <cellStyle name="Normal 4 4 2 2 6 3 3" xfId="10064"/>
    <cellStyle name="Normal 4 4 2 2 6 3 3 2" xfId="27582"/>
    <cellStyle name="Normal 4 4 2 2 6 3 3 3" xfId="39182"/>
    <cellStyle name="Normal 4 4 2 2 6 3 4" xfId="15864"/>
    <cellStyle name="Normal 4 4 2 2 6 3 5" xfId="21782"/>
    <cellStyle name="Normal 4 4 2 2 6 3 6" xfId="33382"/>
    <cellStyle name="Normal 4 4 2 2 6 4" xfId="5826"/>
    <cellStyle name="Normal 4 4 2 2 6 4 2" xfId="11626"/>
    <cellStyle name="Normal 4 4 2 2 6 4 2 2" xfId="29144"/>
    <cellStyle name="Normal 4 4 2 2 6 4 2 3" xfId="40744"/>
    <cellStyle name="Normal 4 4 2 2 6 4 3" xfId="17426"/>
    <cellStyle name="Normal 4 4 2 2 6 4 4" xfId="23344"/>
    <cellStyle name="Normal 4 4 2 2 6 4 5" xfId="34944"/>
    <cellStyle name="Normal 4 4 2 2 6 5" xfId="8741"/>
    <cellStyle name="Normal 4 4 2 2 6 5 2" xfId="26259"/>
    <cellStyle name="Normal 4 4 2 2 6 5 3" xfId="37859"/>
    <cellStyle name="Normal 4 4 2 2 6 6" xfId="14541"/>
    <cellStyle name="Normal 4 4 2 2 6 7" xfId="20460"/>
    <cellStyle name="Normal 4 4 2 2 6 8" xfId="32059"/>
    <cellStyle name="Normal 4 4 2 2 7" xfId="2960"/>
    <cellStyle name="Normal 4 4 2 2 7 2" xfId="3552"/>
    <cellStyle name="Normal 4 4 2 2 7 2 2" xfId="4916"/>
    <cellStyle name="Normal 4 4 2 2 7 2 2 2" xfId="7801"/>
    <cellStyle name="Normal 4 4 2 2 7 2 2 2 2" xfId="13601"/>
    <cellStyle name="Normal 4 4 2 2 7 2 2 2 2 2" xfId="31119"/>
    <cellStyle name="Normal 4 4 2 2 7 2 2 2 2 3" xfId="42719"/>
    <cellStyle name="Normal 4 4 2 2 7 2 2 2 3" xfId="19401"/>
    <cellStyle name="Normal 4 4 2 2 7 2 2 2 4" xfId="25319"/>
    <cellStyle name="Normal 4 4 2 2 7 2 2 2 5" xfId="36919"/>
    <cellStyle name="Normal 4 4 2 2 7 2 2 3" xfId="10716"/>
    <cellStyle name="Normal 4 4 2 2 7 2 2 3 2" xfId="28234"/>
    <cellStyle name="Normal 4 4 2 2 7 2 2 3 3" xfId="39834"/>
    <cellStyle name="Normal 4 4 2 2 7 2 2 4" xfId="16516"/>
    <cellStyle name="Normal 4 4 2 2 7 2 2 5" xfId="22434"/>
    <cellStyle name="Normal 4 4 2 2 7 2 2 6" xfId="34034"/>
    <cellStyle name="Normal 4 4 2 2 7 2 3" xfId="6478"/>
    <cellStyle name="Normal 4 4 2 2 7 2 3 2" xfId="12278"/>
    <cellStyle name="Normal 4 4 2 2 7 2 3 2 2" xfId="29796"/>
    <cellStyle name="Normal 4 4 2 2 7 2 3 2 3" xfId="41396"/>
    <cellStyle name="Normal 4 4 2 2 7 2 3 3" xfId="18078"/>
    <cellStyle name="Normal 4 4 2 2 7 2 3 4" xfId="23996"/>
    <cellStyle name="Normal 4 4 2 2 7 2 3 5" xfId="35596"/>
    <cellStyle name="Normal 4 4 2 2 7 2 4" xfId="9393"/>
    <cellStyle name="Normal 4 4 2 2 7 2 4 2" xfId="26911"/>
    <cellStyle name="Normal 4 4 2 2 7 2 4 3" xfId="38511"/>
    <cellStyle name="Normal 4 4 2 2 7 2 5" xfId="15193"/>
    <cellStyle name="Normal 4 4 2 2 7 2 6" xfId="21112"/>
    <cellStyle name="Normal 4 4 2 2 7 2 7" xfId="32711"/>
    <cellStyle name="Normal 4 4 2 2 7 3" xfId="4324"/>
    <cellStyle name="Normal 4 4 2 2 7 3 2" xfId="7209"/>
    <cellStyle name="Normal 4 4 2 2 7 3 2 2" xfId="13009"/>
    <cellStyle name="Normal 4 4 2 2 7 3 2 2 2" xfId="30527"/>
    <cellStyle name="Normal 4 4 2 2 7 3 2 2 3" xfId="42127"/>
    <cellStyle name="Normal 4 4 2 2 7 3 2 3" xfId="18809"/>
    <cellStyle name="Normal 4 4 2 2 7 3 2 4" xfId="24727"/>
    <cellStyle name="Normal 4 4 2 2 7 3 2 5" xfId="36327"/>
    <cellStyle name="Normal 4 4 2 2 7 3 3" xfId="10124"/>
    <cellStyle name="Normal 4 4 2 2 7 3 3 2" xfId="27642"/>
    <cellStyle name="Normal 4 4 2 2 7 3 3 3" xfId="39242"/>
    <cellStyle name="Normal 4 4 2 2 7 3 4" xfId="15924"/>
    <cellStyle name="Normal 4 4 2 2 7 3 5" xfId="21842"/>
    <cellStyle name="Normal 4 4 2 2 7 3 6" xfId="33442"/>
    <cellStyle name="Normal 4 4 2 2 7 4" xfId="5886"/>
    <cellStyle name="Normal 4 4 2 2 7 4 2" xfId="11686"/>
    <cellStyle name="Normal 4 4 2 2 7 4 2 2" xfId="29204"/>
    <cellStyle name="Normal 4 4 2 2 7 4 2 3" xfId="40804"/>
    <cellStyle name="Normal 4 4 2 2 7 4 3" xfId="17486"/>
    <cellStyle name="Normal 4 4 2 2 7 4 4" xfId="23404"/>
    <cellStyle name="Normal 4 4 2 2 7 4 5" xfId="35004"/>
    <cellStyle name="Normal 4 4 2 2 7 5" xfId="8801"/>
    <cellStyle name="Normal 4 4 2 2 7 5 2" xfId="26319"/>
    <cellStyle name="Normal 4 4 2 2 7 5 3" xfId="37919"/>
    <cellStyle name="Normal 4 4 2 2 7 6" xfId="14601"/>
    <cellStyle name="Normal 4 4 2 2 7 7" xfId="20520"/>
    <cellStyle name="Normal 4 4 2 2 7 8" xfId="32119"/>
    <cellStyle name="Normal 4 4 2 2 8" xfId="3080"/>
    <cellStyle name="Normal 4 4 2 2 8 2" xfId="3553"/>
    <cellStyle name="Normal 4 4 2 2 8 2 2" xfId="4917"/>
    <cellStyle name="Normal 4 4 2 2 8 2 2 2" xfId="7802"/>
    <cellStyle name="Normal 4 4 2 2 8 2 2 2 2" xfId="13602"/>
    <cellStyle name="Normal 4 4 2 2 8 2 2 2 2 2" xfId="31120"/>
    <cellStyle name="Normal 4 4 2 2 8 2 2 2 2 3" xfId="42720"/>
    <cellStyle name="Normal 4 4 2 2 8 2 2 2 3" xfId="19402"/>
    <cellStyle name="Normal 4 4 2 2 8 2 2 2 4" xfId="25320"/>
    <cellStyle name="Normal 4 4 2 2 8 2 2 2 5" xfId="36920"/>
    <cellStyle name="Normal 4 4 2 2 8 2 2 3" xfId="10717"/>
    <cellStyle name="Normal 4 4 2 2 8 2 2 3 2" xfId="28235"/>
    <cellStyle name="Normal 4 4 2 2 8 2 2 3 3" xfId="39835"/>
    <cellStyle name="Normal 4 4 2 2 8 2 2 4" xfId="16517"/>
    <cellStyle name="Normal 4 4 2 2 8 2 2 5" xfId="22435"/>
    <cellStyle name="Normal 4 4 2 2 8 2 2 6" xfId="34035"/>
    <cellStyle name="Normal 4 4 2 2 8 2 3" xfId="6479"/>
    <cellStyle name="Normal 4 4 2 2 8 2 3 2" xfId="12279"/>
    <cellStyle name="Normal 4 4 2 2 8 2 3 2 2" xfId="29797"/>
    <cellStyle name="Normal 4 4 2 2 8 2 3 2 3" xfId="41397"/>
    <cellStyle name="Normal 4 4 2 2 8 2 3 3" xfId="18079"/>
    <cellStyle name="Normal 4 4 2 2 8 2 3 4" xfId="23997"/>
    <cellStyle name="Normal 4 4 2 2 8 2 3 5" xfId="35597"/>
    <cellStyle name="Normal 4 4 2 2 8 2 4" xfId="9394"/>
    <cellStyle name="Normal 4 4 2 2 8 2 4 2" xfId="26912"/>
    <cellStyle name="Normal 4 4 2 2 8 2 4 3" xfId="38512"/>
    <cellStyle name="Normal 4 4 2 2 8 2 5" xfId="15194"/>
    <cellStyle name="Normal 4 4 2 2 8 2 6" xfId="21113"/>
    <cellStyle name="Normal 4 4 2 2 8 2 7" xfId="32712"/>
    <cellStyle name="Normal 4 4 2 2 8 3" xfId="4444"/>
    <cellStyle name="Normal 4 4 2 2 8 3 2" xfId="7329"/>
    <cellStyle name="Normal 4 4 2 2 8 3 2 2" xfId="13129"/>
    <cellStyle name="Normal 4 4 2 2 8 3 2 2 2" xfId="30647"/>
    <cellStyle name="Normal 4 4 2 2 8 3 2 2 3" xfId="42247"/>
    <cellStyle name="Normal 4 4 2 2 8 3 2 3" xfId="18929"/>
    <cellStyle name="Normal 4 4 2 2 8 3 2 4" xfId="24847"/>
    <cellStyle name="Normal 4 4 2 2 8 3 2 5" xfId="36447"/>
    <cellStyle name="Normal 4 4 2 2 8 3 3" xfId="10244"/>
    <cellStyle name="Normal 4 4 2 2 8 3 3 2" xfId="27762"/>
    <cellStyle name="Normal 4 4 2 2 8 3 3 3" xfId="39362"/>
    <cellStyle name="Normal 4 4 2 2 8 3 4" xfId="16044"/>
    <cellStyle name="Normal 4 4 2 2 8 3 5" xfId="21962"/>
    <cellStyle name="Normal 4 4 2 2 8 3 6" xfId="33562"/>
    <cellStyle name="Normal 4 4 2 2 8 4" xfId="6006"/>
    <cellStyle name="Normal 4 4 2 2 8 4 2" xfId="11806"/>
    <cellStyle name="Normal 4 4 2 2 8 4 2 2" xfId="29324"/>
    <cellStyle name="Normal 4 4 2 2 8 4 2 3" xfId="40924"/>
    <cellStyle name="Normal 4 4 2 2 8 4 3" xfId="17606"/>
    <cellStyle name="Normal 4 4 2 2 8 4 4" xfId="23524"/>
    <cellStyle name="Normal 4 4 2 2 8 4 5" xfId="35124"/>
    <cellStyle name="Normal 4 4 2 2 8 5" xfId="8921"/>
    <cellStyle name="Normal 4 4 2 2 8 5 2" xfId="26439"/>
    <cellStyle name="Normal 4 4 2 2 8 5 3" xfId="38039"/>
    <cellStyle name="Normal 4 4 2 2 8 6" xfId="14721"/>
    <cellStyle name="Normal 4 4 2 2 8 7" xfId="20640"/>
    <cellStyle name="Normal 4 4 2 2 8 8" xfId="32239"/>
    <cellStyle name="Normal 4 4 2 2 9" xfId="3140"/>
    <cellStyle name="Normal 4 4 2 2 9 2" xfId="3554"/>
    <cellStyle name="Normal 4 4 2 2 9 2 2" xfId="4918"/>
    <cellStyle name="Normal 4 4 2 2 9 2 2 2" xfId="7803"/>
    <cellStyle name="Normal 4 4 2 2 9 2 2 2 2" xfId="13603"/>
    <cellStyle name="Normal 4 4 2 2 9 2 2 2 2 2" xfId="31121"/>
    <cellStyle name="Normal 4 4 2 2 9 2 2 2 2 3" xfId="42721"/>
    <cellStyle name="Normal 4 4 2 2 9 2 2 2 3" xfId="19403"/>
    <cellStyle name="Normal 4 4 2 2 9 2 2 2 4" xfId="25321"/>
    <cellStyle name="Normal 4 4 2 2 9 2 2 2 5" xfId="36921"/>
    <cellStyle name="Normal 4 4 2 2 9 2 2 3" xfId="10718"/>
    <cellStyle name="Normal 4 4 2 2 9 2 2 3 2" xfId="28236"/>
    <cellStyle name="Normal 4 4 2 2 9 2 2 3 3" xfId="39836"/>
    <cellStyle name="Normal 4 4 2 2 9 2 2 4" xfId="16518"/>
    <cellStyle name="Normal 4 4 2 2 9 2 2 5" xfId="22436"/>
    <cellStyle name="Normal 4 4 2 2 9 2 2 6" xfId="34036"/>
    <cellStyle name="Normal 4 4 2 2 9 2 3" xfId="6480"/>
    <cellStyle name="Normal 4 4 2 2 9 2 3 2" xfId="12280"/>
    <cellStyle name="Normal 4 4 2 2 9 2 3 2 2" xfId="29798"/>
    <cellStyle name="Normal 4 4 2 2 9 2 3 2 3" xfId="41398"/>
    <cellStyle name="Normal 4 4 2 2 9 2 3 3" xfId="18080"/>
    <cellStyle name="Normal 4 4 2 2 9 2 3 4" xfId="23998"/>
    <cellStyle name="Normal 4 4 2 2 9 2 3 5" xfId="35598"/>
    <cellStyle name="Normal 4 4 2 2 9 2 4" xfId="9395"/>
    <cellStyle name="Normal 4 4 2 2 9 2 4 2" xfId="26913"/>
    <cellStyle name="Normal 4 4 2 2 9 2 4 3" xfId="38513"/>
    <cellStyle name="Normal 4 4 2 2 9 2 5" xfId="15195"/>
    <cellStyle name="Normal 4 4 2 2 9 2 6" xfId="21114"/>
    <cellStyle name="Normal 4 4 2 2 9 2 7" xfId="32713"/>
    <cellStyle name="Normal 4 4 2 2 9 3" xfId="4504"/>
    <cellStyle name="Normal 4 4 2 2 9 3 2" xfId="7389"/>
    <cellStyle name="Normal 4 4 2 2 9 3 2 2" xfId="13189"/>
    <cellStyle name="Normal 4 4 2 2 9 3 2 2 2" xfId="30707"/>
    <cellStyle name="Normal 4 4 2 2 9 3 2 2 3" xfId="42307"/>
    <cellStyle name="Normal 4 4 2 2 9 3 2 3" xfId="18989"/>
    <cellStyle name="Normal 4 4 2 2 9 3 2 4" xfId="24907"/>
    <cellStyle name="Normal 4 4 2 2 9 3 2 5" xfId="36507"/>
    <cellStyle name="Normal 4 4 2 2 9 3 3" xfId="10304"/>
    <cellStyle name="Normal 4 4 2 2 9 3 3 2" xfId="27822"/>
    <cellStyle name="Normal 4 4 2 2 9 3 3 3" xfId="39422"/>
    <cellStyle name="Normal 4 4 2 2 9 3 4" xfId="16104"/>
    <cellStyle name="Normal 4 4 2 2 9 3 5" xfId="22022"/>
    <cellStyle name="Normal 4 4 2 2 9 3 6" xfId="33622"/>
    <cellStyle name="Normal 4 4 2 2 9 4" xfId="6066"/>
    <cellStyle name="Normal 4 4 2 2 9 4 2" xfId="11866"/>
    <cellStyle name="Normal 4 4 2 2 9 4 2 2" xfId="29384"/>
    <cellStyle name="Normal 4 4 2 2 9 4 2 3" xfId="40984"/>
    <cellStyle name="Normal 4 4 2 2 9 4 3" xfId="17666"/>
    <cellStyle name="Normal 4 4 2 2 9 4 4" xfId="23584"/>
    <cellStyle name="Normal 4 4 2 2 9 4 5" xfId="35184"/>
    <cellStyle name="Normal 4 4 2 2 9 5" xfId="8981"/>
    <cellStyle name="Normal 4 4 2 2 9 5 2" xfId="26499"/>
    <cellStyle name="Normal 4 4 2 2 9 5 3" xfId="38099"/>
    <cellStyle name="Normal 4 4 2 2 9 6" xfId="14781"/>
    <cellStyle name="Normal 4 4 2 2 9 7" xfId="20700"/>
    <cellStyle name="Normal 4 4 2 2 9 8" xfId="32299"/>
    <cellStyle name="Normal 4 4 2 20" xfId="5410"/>
    <cellStyle name="Normal 4 4 2 20 2" xfId="8295"/>
    <cellStyle name="Normal 4 4 2 20 2 2" xfId="14095"/>
    <cellStyle name="Normal 4 4 2 20 2 2 2" xfId="31613"/>
    <cellStyle name="Normal 4 4 2 20 2 2 3" xfId="43213"/>
    <cellStyle name="Normal 4 4 2 20 2 3" xfId="19895"/>
    <cellStyle name="Normal 4 4 2 20 2 4" xfId="25813"/>
    <cellStyle name="Normal 4 4 2 20 2 5" xfId="37413"/>
    <cellStyle name="Normal 4 4 2 20 3" xfId="11210"/>
    <cellStyle name="Normal 4 4 2 20 3 2" xfId="28728"/>
    <cellStyle name="Normal 4 4 2 20 3 3" xfId="40328"/>
    <cellStyle name="Normal 4 4 2 20 4" xfId="17010"/>
    <cellStyle name="Normal 4 4 2 20 5" xfId="22928"/>
    <cellStyle name="Normal 4 4 2 20 6" xfId="34528"/>
    <cellStyle name="Normal 4 4 2 21" xfId="5465"/>
    <cellStyle name="Normal 4 4 2 21 2" xfId="11265"/>
    <cellStyle name="Normal 4 4 2 21 2 2" xfId="28783"/>
    <cellStyle name="Normal 4 4 2 21 2 3" xfId="40383"/>
    <cellStyle name="Normal 4 4 2 21 3" xfId="17065"/>
    <cellStyle name="Normal 4 4 2 21 4" xfId="22983"/>
    <cellStyle name="Normal 4 4 2 21 5" xfId="34583"/>
    <cellStyle name="Normal 4 4 2 22" xfId="8350"/>
    <cellStyle name="Normal 4 4 2 22 2" xfId="14150"/>
    <cellStyle name="Normal 4 4 2 22 2 2" xfId="31668"/>
    <cellStyle name="Normal 4 4 2 22 2 3" xfId="43268"/>
    <cellStyle name="Normal 4 4 2 22 3" xfId="19950"/>
    <cellStyle name="Normal 4 4 2 22 4" xfId="25868"/>
    <cellStyle name="Normal 4 4 2 22 5" xfId="37468"/>
    <cellStyle name="Normal 4 4 2 23" xfId="8380"/>
    <cellStyle name="Normal 4 4 2 23 2" xfId="25898"/>
    <cellStyle name="Normal 4 4 2 23 3" xfId="37498"/>
    <cellStyle name="Normal 4 4 2 24" xfId="14189"/>
    <cellStyle name="Normal 4 4 2 25" xfId="19985"/>
    <cellStyle name="Normal 4 4 2 26" xfId="20044"/>
    <cellStyle name="Normal 4 4 2 27" xfId="20111"/>
    <cellStyle name="Normal 4 4 2 28" xfId="31698"/>
    <cellStyle name="Normal 4 4 2 3" xfId="2575"/>
    <cellStyle name="Normal 4 4 2 3 2" xfId="3555"/>
    <cellStyle name="Normal 4 4 2 3 2 2" xfId="4919"/>
    <cellStyle name="Normal 4 4 2 3 2 2 2" xfId="7804"/>
    <cellStyle name="Normal 4 4 2 3 2 2 2 2" xfId="13604"/>
    <cellStyle name="Normal 4 4 2 3 2 2 2 2 2" xfId="31122"/>
    <cellStyle name="Normal 4 4 2 3 2 2 2 2 3" xfId="42722"/>
    <cellStyle name="Normal 4 4 2 3 2 2 2 3" xfId="19404"/>
    <cellStyle name="Normal 4 4 2 3 2 2 2 4" xfId="25322"/>
    <cellStyle name="Normal 4 4 2 3 2 2 2 5" xfId="36922"/>
    <cellStyle name="Normal 4 4 2 3 2 2 3" xfId="10719"/>
    <cellStyle name="Normal 4 4 2 3 2 2 3 2" xfId="28237"/>
    <cellStyle name="Normal 4 4 2 3 2 2 3 3" xfId="39837"/>
    <cellStyle name="Normal 4 4 2 3 2 2 4" xfId="16519"/>
    <cellStyle name="Normal 4 4 2 3 2 2 5" xfId="22437"/>
    <cellStyle name="Normal 4 4 2 3 2 2 6" xfId="34037"/>
    <cellStyle name="Normal 4 4 2 3 2 3" xfId="6481"/>
    <cellStyle name="Normal 4 4 2 3 2 3 2" xfId="12281"/>
    <cellStyle name="Normal 4 4 2 3 2 3 2 2" xfId="29799"/>
    <cellStyle name="Normal 4 4 2 3 2 3 2 3" xfId="41399"/>
    <cellStyle name="Normal 4 4 2 3 2 3 3" xfId="18081"/>
    <cellStyle name="Normal 4 4 2 3 2 3 4" xfId="23999"/>
    <cellStyle name="Normal 4 4 2 3 2 3 5" xfId="35599"/>
    <cellStyle name="Normal 4 4 2 3 2 4" xfId="9396"/>
    <cellStyle name="Normal 4 4 2 3 2 4 2" xfId="26914"/>
    <cellStyle name="Normal 4 4 2 3 2 4 3" xfId="38514"/>
    <cellStyle name="Normal 4 4 2 3 2 5" xfId="15196"/>
    <cellStyle name="Normal 4 4 2 3 2 6" xfId="21115"/>
    <cellStyle name="Normal 4 4 2 3 2 7" xfId="32714"/>
    <cellStyle name="Normal 4 4 2 3 3" xfId="3938"/>
    <cellStyle name="Normal 4 4 2 3 3 2" xfId="6823"/>
    <cellStyle name="Normal 4 4 2 3 3 2 2" xfId="12623"/>
    <cellStyle name="Normal 4 4 2 3 3 2 2 2" xfId="30141"/>
    <cellStyle name="Normal 4 4 2 3 3 2 2 3" xfId="41741"/>
    <cellStyle name="Normal 4 4 2 3 3 2 3" xfId="18423"/>
    <cellStyle name="Normal 4 4 2 3 3 2 4" xfId="24341"/>
    <cellStyle name="Normal 4 4 2 3 3 2 5" xfId="35941"/>
    <cellStyle name="Normal 4 4 2 3 3 3" xfId="9738"/>
    <cellStyle name="Normal 4 4 2 3 3 3 2" xfId="27256"/>
    <cellStyle name="Normal 4 4 2 3 3 3 3" xfId="38856"/>
    <cellStyle name="Normal 4 4 2 3 3 4" xfId="15538"/>
    <cellStyle name="Normal 4 4 2 3 3 5" xfId="21456"/>
    <cellStyle name="Normal 4 4 2 3 3 6" xfId="33056"/>
    <cellStyle name="Normal 4 4 2 3 4" xfId="5500"/>
    <cellStyle name="Normal 4 4 2 3 4 2" xfId="11300"/>
    <cellStyle name="Normal 4 4 2 3 4 2 2" xfId="28818"/>
    <cellStyle name="Normal 4 4 2 3 4 2 3" xfId="40418"/>
    <cellStyle name="Normal 4 4 2 3 4 3" xfId="17100"/>
    <cellStyle name="Normal 4 4 2 3 4 4" xfId="23018"/>
    <cellStyle name="Normal 4 4 2 3 4 5" xfId="34618"/>
    <cellStyle name="Normal 4 4 2 3 5" xfId="8415"/>
    <cellStyle name="Normal 4 4 2 3 5 2" xfId="25933"/>
    <cellStyle name="Normal 4 4 2 3 5 3" xfId="37533"/>
    <cellStyle name="Normal 4 4 2 3 6" xfId="14246"/>
    <cellStyle name="Normal 4 4 2 3 7" xfId="20164"/>
    <cellStyle name="Normal 4 4 2 3 8" xfId="31733"/>
    <cellStyle name="Normal 4 4 2 4" xfId="2635"/>
    <cellStyle name="Normal 4 4 2 4 2" xfId="3556"/>
    <cellStyle name="Normal 4 4 2 4 2 2" xfId="4920"/>
    <cellStyle name="Normal 4 4 2 4 2 2 2" xfId="7805"/>
    <cellStyle name="Normal 4 4 2 4 2 2 2 2" xfId="13605"/>
    <cellStyle name="Normal 4 4 2 4 2 2 2 2 2" xfId="31123"/>
    <cellStyle name="Normal 4 4 2 4 2 2 2 2 3" xfId="42723"/>
    <cellStyle name="Normal 4 4 2 4 2 2 2 3" xfId="19405"/>
    <cellStyle name="Normal 4 4 2 4 2 2 2 4" xfId="25323"/>
    <cellStyle name="Normal 4 4 2 4 2 2 2 5" xfId="36923"/>
    <cellStyle name="Normal 4 4 2 4 2 2 3" xfId="10720"/>
    <cellStyle name="Normal 4 4 2 4 2 2 3 2" xfId="28238"/>
    <cellStyle name="Normal 4 4 2 4 2 2 3 3" xfId="39838"/>
    <cellStyle name="Normal 4 4 2 4 2 2 4" xfId="16520"/>
    <cellStyle name="Normal 4 4 2 4 2 2 5" xfId="22438"/>
    <cellStyle name="Normal 4 4 2 4 2 2 6" xfId="34038"/>
    <cellStyle name="Normal 4 4 2 4 2 3" xfId="6482"/>
    <cellStyle name="Normal 4 4 2 4 2 3 2" xfId="12282"/>
    <cellStyle name="Normal 4 4 2 4 2 3 2 2" xfId="29800"/>
    <cellStyle name="Normal 4 4 2 4 2 3 2 3" xfId="41400"/>
    <cellStyle name="Normal 4 4 2 4 2 3 3" xfId="18082"/>
    <cellStyle name="Normal 4 4 2 4 2 3 4" xfId="24000"/>
    <cellStyle name="Normal 4 4 2 4 2 3 5" xfId="35600"/>
    <cellStyle name="Normal 4 4 2 4 2 4" xfId="9397"/>
    <cellStyle name="Normal 4 4 2 4 2 4 2" xfId="26915"/>
    <cellStyle name="Normal 4 4 2 4 2 4 3" xfId="38515"/>
    <cellStyle name="Normal 4 4 2 4 2 5" xfId="15197"/>
    <cellStyle name="Normal 4 4 2 4 2 6" xfId="21116"/>
    <cellStyle name="Normal 4 4 2 4 2 7" xfId="32715"/>
    <cellStyle name="Normal 4 4 2 4 3" xfId="3999"/>
    <cellStyle name="Normal 4 4 2 4 3 2" xfId="6884"/>
    <cellStyle name="Normal 4 4 2 4 3 2 2" xfId="12684"/>
    <cellStyle name="Normal 4 4 2 4 3 2 2 2" xfId="30202"/>
    <cellStyle name="Normal 4 4 2 4 3 2 2 3" xfId="41802"/>
    <cellStyle name="Normal 4 4 2 4 3 2 3" xfId="18484"/>
    <cellStyle name="Normal 4 4 2 4 3 2 4" xfId="24402"/>
    <cellStyle name="Normal 4 4 2 4 3 2 5" xfId="36002"/>
    <cellStyle name="Normal 4 4 2 4 3 3" xfId="9799"/>
    <cellStyle name="Normal 4 4 2 4 3 3 2" xfId="27317"/>
    <cellStyle name="Normal 4 4 2 4 3 3 3" xfId="38917"/>
    <cellStyle name="Normal 4 4 2 4 3 4" xfId="15599"/>
    <cellStyle name="Normal 4 4 2 4 3 5" xfId="21517"/>
    <cellStyle name="Normal 4 4 2 4 3 6" xfId="33117"/>
    <cellStyle name="Normal 4 4 2 4 4" xfId="5561"/>
    <cellStyle name="Normal 4 4 2 4 4 2" xfId="11361"/>
    <cellStyle name="Normal 4 4 2 4 4 2 2" xfId="28879"/>
    <cellStyle name="Normal 4 4 2 4 4 2 3" xfId="40479"/>
    <cellStyle name="Normal 4 4 2 4 4 3" xfId="17161"/>
    <cellStyle name="Normal 4 4 2 4 4 4" xfId="23079"/>
    <cellStyle name="Normal 4 4 2 4 4 5" xfId="34679"/>
    <cellStyle name="Normal 4 4 2 4 5" xfId="8476"/>
    <cellStyle name="Normal 4 4 2 4 5 2" xfId="25994"/>
    <cellStyle name="Normal 4 4 2 4 5 3" xfId="37594"/>
    <cellStyle name="Normal 4 4 2 4 6" xfId="14276"/>
    <cellStyle name="Normal 4 4 2 4 7" xfId="20195"/>
    <cellStyle name="Normal 4 4 2 4 8" xfId="31794"/>
    <cellStyle name="Normal 4 4 2 5" xfId="2695"/>
    <cellStyle name="Normal 4 4 2 5 2" xfId="3557"/>
    <cellStyle name="Normal 4 4 2 5 2 2" xfId="4921"/>
    <cellStyle name="Normal 4 4 2 5 2 2 2" xfId="7806"/>
    <cellStyle name="Normal 4 4 2 5 2 2 2 2" xfId="13606"/>
    <cellStyle name="Normal 4 4 2 5 2 2 2 2 2" xfId="31124"/>
    <cellStyle name="Normal 4 4 2 5 2 2 2 2 3" xfId="42724"/>
    <cellStyle name="Normal 4 4 2 5 2 2 2 3" xfId="19406"/>
    <cellStyle name="Normal 4 4 2 5 2 2 2 4" xfId="25324"/>
    <cellStyle name="Normal 4 4 2 5 2 2 2 5" xfId="36924"/>
    <cellStyle name="Normal 4 4 2 5 2 2 3" xfId="10721"/>
    <cellStyle name="Normal 4 4 2 5 2 2 3 2" xfId="28239"/>
    <cellStyle name="Normal 4 4 2 5 2 2 3 3" xfId="39839"/>
    <cellStyle name="Normal 4 4 2 5 2 2 4" xfId="16521"/>
    <cellStyle name="Normal 4 4 2 5 2 2 5" xfId="22439"/>
    <cellStyle name="Normal 4 4 2 5 2 2 6" xfId="34039"/>
    <cellStyle name="Normal 4 4 2 5 2 3" xfId="6483"/>
    <cellStyle name="Normal 4 4 2 5 2 3 2" xfId="12283"/>
    <cellStyle name="Normal 4 4 2 5 2 3 2 2" xfId="29801"/>
    <cellStyle name="Normal 4 4 2 5 2 3 2 3" xfId="41401"/>
    <cellStyle name="Normal 4 4 2 5 2 3 3" xfId="18083"/>
    <cellStyle name="Normal 4 4 2 5 2 3 4" xfId="24001"/>
    <cellStyle name="Normal 4 4 2 5 2 3 5" xfId="35601"/>
    <cellStyle name="Normal 4 4 2 5 2 4" xfId="9398"/>
    <cellStyle name="Normal 4 4 2 5 2 4 2" xfId="26916"/>
    <cellStyle name="Normal 4 4 2 5 2 4 3" xfId="38516"/>
    <cellStyle name="Normal 4 4 2 5 2 5" xfId="15198"/>
    <cellStyle name="Normal 4 4 2 5 2 6" xfId="21117"/>
    <cellStyle name="Normal 4 4 2 5 2 7" xfId="32716"/>
    <cellStyle name="Normal 4 4 2 5 3" xfId="4059"/>
    <cellStyle name="Normal 4 4 2 5 3 2" xfId="6944"/>
    <cellStyle name="Normal 4 4 2 5 3 2 2" xfId="12744"/>
    <cellStyle name="Normal 4 4 2 5 3 2 2 2" xfId="30262"/>
    <cellStyle name="Normal 4 4 2 5 3 2 2 3" xfId="41862"/>
    <cellStyle name="Normal 4 4 2 5 3 2 3" xfId="18544"/>
    <cellStyle name="Normal 4 4 2 5 3 2 4" xfId="24462"/>
    <cellStyle name="Normal 4 4 2 5 3 2 5" xfId="36062"/>
    <cellStyle name="Normal 4 4 2 5 3 3" xfId="9859"/>
    <cellStyle name="Normal 4 4 2 5 3 3 2" xfId="27377"/>
    <cellStyle name="Normal 4 4 2 5 3 3 3" xfId="38977"/>
    <cellStyle name="Normal 4 4 2 5 3 4" xfId="15659"/>
    <cellStyle name="Normal 4 4 2 5 3 5" xfId="21577"/>
    <cellStyle name="Normal 4 4 2 5 3 6" xfId="33177"/>
    <cellStyle name="Normal 4 4 2 5 4" xfId="5621"/>
    <cellStyle name="Normal 4 4 2 5 4 2" xfId="11421"/>
    <cellStyle name="Normal 4 4 2 5 4 2 2" xfId="28939"/>
    <cellStyle name="Normal 4 4 2 5 4 2 3" xfId="40539"/>
    <cellStyle name="Normal 4 4 2 5 4 3" xfId="17221"/>
    <cellStyle name="Normal 4 4 2 5 4 4" xfId="23139"/>
    <cellStyle name="Normal 4 4 2 5 4 5" xfId="34739"/>
    <cellStyle name="Normal 4 4 2 5 5" xfId="8536"/>
    <cellStyle name="Normal 4 4 2 5 5 2" xfId="26054"/>
    <cellStyle name="Normal 4 4 2 5 5 3" xfId="37654"/>
    <cellStyle name="Normal 4 4 2 5 6" xfId="14336"/>
    <cellStyle name="Normal 4 4 2 5 7" xfId="20255"/>
    <cellStyle name="Normal 4 4 2 5 8" xfId="31854"/>
    <cellStyle name="Normal 4 4 2 6" xfId="2755"/>
    <cellStyle name="Normal 4 4 2 6 2" xfId="3558"/>
    <cellStyle name="Normal 4 4 2 6 2 2" xfId="4922"/>
    <cellStyle name="Normal 4 4 2 6 2 2 2" xfId="7807"/>
    <cellStyle name="Normal 4 4 2 6 2 2 2 2" xfId="13607"/>
    <cellStyle name="Normal 4 4 2 6 2 2 2 2 2" xfId="31125"/>
    <cellStyle name="Normal 4 4 2 6 2 2 2 2 3" xfId="42725"/>
    <cellStyle name="Normal 4 4 2 6 2 2 2 3" xfId="19407"/>
    <cellStyle name="Normal 4 4 2 6 2 2 2 4" xfId="25325"/>
    <cellStyle name="Normal 4 4 2 6 2 2 2 5" xfId="36925"/>
    <cellStyle name="Normal 4 4 2 6 2 2 3" xfId="10722"/>
    <cellStyle name="Normal 4 4 2 6 2 2 3 2" xfId="28240"/>
    <cellStyle name="Normal 4 4 2 6 2 2 3 3" xfId="39840"/>
    <cellStyle name="Normal 4 4 2 6 2 2 4" xfId="16522"/>
    <cellStyle name="Normal 4 4 2 6 2 2 5" xfId="22440"/>
    <cellStyle name="Normal 4 4 2 6 2 2 6" xfId="34040"/>
    <cellStyle name="Normal 4 4 2 6 2 3" xfId="6484"/>
    <cellStyle name="Normal 4 4 2 6 2 3 2" xfId="12284"/>
    <cellStyle name="Normal 4 4 2 6 2 3 2 2" xfId="29802"/>
    <cellStyle name="Normal 4 4 2 6 2 3 2 3" xfId="41402"/>
    <cellStyle name="Normal 4 4 2 6 2 3 3" xfId="18084"/>
    <cellStyle name="Normal 4 4 2 6 2 3 4" xfId="24002"/>
    <cellStyle name="Normal 4 4 2 6 2 3 5" xfId="35602"/>
    <cellStyle name="Normal 4 4 2 6 2 4" xfId="9399"/>
    <cellStyle name="Normal 4 4 2 6 2 4 2" xfId="26917"/>
    <cellStyle name="Normal 4 4 2 6 2 4 3" xfId="38517"/>
    <cellStyle name="Normal 4 4 2 6 2 5" xfId="15199"/>
    <cellStyle name="Normal 4 4 2 6 2 6" xfId="21118"/>
    <cellStyle name="Normal 4 4 2 6 2 7" xfId="32717"/>
    <cellStyle name="Normal 4 4 2 6 3" xfId="4119"/>
    <cellStyle name="Normal 4 4 2 6 3 2" xfId="7004"/>
    <cellStyle name="Normal 4 4 2 6 3 2 2" xfId="12804"/>
    <cellStyle name="Normal 4 4 2 6 3 2 2 2" xfId="30322"/>
    <cellStyle name="Normal 4 4 2 6 3 2 2 3" xfId="41922"/>
    <cellStyle name="Normal 4 4 2 6 3 2 3" xfId="18604"/>
    <cellStyle name="Normal 4 4 2 6 3 2 4" xfId="24522"/>
    <cellStyle name="Normal 4 4 2 6 3 2 5" xfId="36122"/>
    <cellStyle name="Normal 4 4 2 6 3 3" xfId="9919"/>
    <cellStyle name="Normal 4 4 2 6 3 3 2" xfId="27437"/>
    <cellStyle name="Normal 4 4 2 6 3 3 3" xfId="39037"/>
    <cellStyle name="Normal 4 4 2 6 3 4" xfId="15719"/>
    <cellStyle name="Normal 4 4 2 6 3 5" xfId="21637"/>
    <cellStyle name="Normal 4 4 2 6 3 6" xfId="33237"/>
    <cellStyle name="Normal 4 4 2 6 4" xfId="5681"/>
    <cellStyle name="Normal 4 4 2 6 4 2" xfId="11481"/>
    <cellStyle name="Normal 4 4 2 6 4 2 2" xfId="28999"/>
    <cellStyle name="Normal 4 4 2 6 4 2 3" xfId="40599"/>
    <cellStyle name="Normal 4 4 2 6 4 3" xfId="17281"/>
    <cellStyle name="Normal 4 4 2 6 4 4" xfId="23199"/>
    <cellStyle name="Normal 4 4 2 6 4 5" xfId="34799"/>
    <cellStyle name="Normal 4 4 2 6 5" xfId="8596"/>
    <cellStyle name="Normal 4 4 2 6 5 2" xfId="26114"/>
    <cellStyle name="Normal 4 4 2 6 5 3" xfId="37714"/>
    <cellStyle name="Normal 4 4 2 6 6" xfId="14396"/>
    <cellStyle name="Normal 4 4 2 6 7" xfId="20315"/>
    <cellStyle name="Normal 4 4 2 6 8" xfId="31914"/>
    <cellStyle name="Normal 4 4 2 7" xfId="2815"/>
    <cellStyle name="Normal 4 4 2 7 2" xfId="3559"/>
    <cellStyle name="Normal 4 4 2 7 2 2" xfId="4923"/>
    <cellStyle name="Normal 4 4 2 7 2 2 2" xfId="7808"/>
    <cellStyle name="Normal 4 4 2 7 2 2 2 2" xfId="13608"/>
    <cellStyle name="Normal 4 4 2 7 2 2 2 2 2" xfId="31126"/>
    <cellStyle name="Normal 4 4 2 7 2 2 2 2 3" xfId="42726"/>
    <cellStyle name="Normal 4 4 2 7 2 2 2 3" xfId="19408"/>
    <cellStyle name="Normal 4 4 2 7 2 2 2 4" xfId="25326"/>
    <cellStyle name="Normal 4 4 2 7 2 2 2 5" xfId="36926"/>
    <cellStyle name="Normal 4 4 2 7 2 2 3" xfId="10723"/>
    <cellStyle name="Normal 4 4 2 7 2 2 3 2" xfId="28241"/>
    <cellStyle name="Normal 4 4 2 7 2 2 3 3" xfId="39841"/>
    <cellStyle name="Normal 4 4 2 7 2 2 4" xfId="16523"/>
    <cellStyle name="Normal 4 4 2 7 2 2 5" xfId="22441"/>
    <cellStyle name="Normal 4 4 2 7 2 2 6" xfId="34041"/>
    <cellStyle name="Normal 4 4 2 7 2 3" xfId="6485"/>
    <cellStyle name="Normal 4 4 2 7 2 3 2" xfId="12285"/>
    <cellStyle name="Normal 4 4 2 7 2 3 2 2" xfId="29803"/>
    <cellStyle name="Normal 4 4 2 7 2 3 2 3" xfId="41403"/>
    <cellStyle name="Normal 4 4 2 7 2 3 3" xfId="18085"/>
    <cellStyle name="Normal 4 4 2 7 2 3 4" xfId="24003"/>
    <cellStyle name="Normal 4 4 2 7 2 3 5" xfId="35603"/>
    <cellStyle name="Normal 4 4 2 7 2 4" xfId="9400"/>
    <cellStyle name="Normal 4 4 2 7 2 4 2" xfId="26918"/>
    <cellStyle name="Normal 4 4 2 7 2 4 3" xfId="38518"/>
    <cellStyle name="Normal 4 4 2 7 2 5" xfId="15200"/>
    <cellStyle name="Normal 4 4 2 7 2 6" xfId="21119"/>
    <cellStyle name="Normal 4 4 2 7 2 7" xfId="32718"/>
    <cellStyle name="Normal 4 4 2 7 3" xfId="4179"/>
    <cellStyle name="Normal 4 4 2 7 3 2" xfId="7064"/>
    <cellStyle name="Normal 4 4 2 7 3 2 2" xfId="12864"/>
    <cellStyle name="Normal 4 4 2 7 3 2 2 2" xfId="30382"/>
    <cellStyle name="Normal 4 4 2 7 3 2 2 3" xfId="41982"/>
    <cellStyle name="Normal 4 4 2 7 3 2 3" xfId="18664"/>
    <cellStyle name="Normal 4 4 2 7 3 2 4" xfId="24582"/>
    <cellStyle name="Normal 4 4 2 7 3 2 5" xfId="36182"/>
    <cellStyle name="Normal 4 4 2 7 3 3" xfId="9979"/>
    <cellStyle name="Normal 4 4 2 7 3 3 2" xfId="27497"/>
    <cellStyle name="Normal 4 4 2 7 3 3 3" xfId="39097"/>
    <cellStyle name="Normal 4 4 2 7 3 4" xfId="15779"/>
    <cellStyle name="Normal 4 4 2 7 3 5" xfId="21697"/>
    <cellStyle name="Normal 4 4 2 7 3 6" xfId="33297"/>
    <cellStyle name="Normal 4 4 2 7 4" xfId="5741"/>
    <cellStyle name="Normal 4 4 2 7 4 2" xfId="11541"/>
    <cellStyle name="Normal 4 4 2 7 4 2 2" xfId="29059"/>
    <cellStyle name="Normal 4 4 2 7 4 2 3" xfId="40659"/>
    <cellStyle name="Normal 4 4 2 7 4 3" xfId="17341"/>
    <cellStyle name="Normal 4 4 2 7 4 4" xfId="23259"/>
    <cellStyle name="Normal 4 4 2 7 4 5" xfId="34859"/>
    <cellStyle name="Normal 4 4 2 7 5" xfId="8656"/>
    <cellStyle name="Normal 4 4 2 7 5 2" xfId="26174"/>
    <cellStyle name="Normal 4 4 2 7 5 3" xfId="37774"/>
    <cellStyle name="Normal 4 4 2 7 6" xfId="14456"/>
    <cellStyle name="Normal 4 4 2 7 7" xfId="20375"/>
    <cellStyle name="Normal 4 4 2 7 8" xfId="31974"/>
    <cellStyle name="Normal 4 4 2 8" xfId="2875"/>
    <cellStyle name="Normal 4 4 2 8 2" xfId="3560"/>
    <cellStyle name="Normal 4 4 2 8 2 2" xfId="4924"/>
    <cellStyle name="Normal 4 4 2 8 2 2 2" xfId="7809"/>
    <cellStyle name="Normal 4 4 2 8 2 2 2 2" xfId="13609"/>
    <cellStyle name="Normal 4 4 2 8 2 2 2 2 2" xfId="31127"/>
    <cellStyle name="Normal 4 4 2 8 2 2 2 2 3" xfId="42727"/>
    <cellStyle name="Normal 4 4 2 8 2 2 2 3" xfId="19409"/>
    <cellStyle name="Normal 4 4 2 8 2 2 2 4" xfId="25327"/>
    <cellStyle name="Normal 4 4 2 8 2 2 2 5" xfId="36927"/>
    <cellStyle name="Normal 4 4 2 8 2 2 3" xfId="10724"/>
    <cellStyle name="Normal 4 4 2 8 2 2 3 2" xfId="28242"/>
    <cellStyle name="Normal 4 4 2 8 2 2 3 3" xfId="39842"/>
    <cellStyle name="Normal 4 4 2 8 2 2 4" xfId="16524"/>
    <cellStyle name="Normal 4 4 2 8 2 2 5" xfId="22442"/>
    <cellStyle name="Normal 4 4 2 8 2 2 6" xfId="34042"/>
    <cellStyle name="Normal 4 4 2 8 2 3" xfId="6486"/>
    <cellStyle name="Normal 4 4 2 8 2 3 2" xfId="12286"/>
    <cellStyle name="Normal 4 4 2 8 2 3 2 2" xfId="29804"/>
    <cellStyle name="Normal 4 4 2 8 2 3 2 3" xfId="41404"/>
    <cellStyle name="Normal 4 4 2 8 2 3 3" xfId="18086"/>
    <cellStyle name="Normal 4 4 2 8 2 3 4" xfId="24004"/>
    <cellStyle name="Normal 4 4 2 8 2 3 5" xfId="35604"/>
    <cellStyle name="Normal 4 4 2 8 2 4" xfId="9401"/>
    <cellStyle name="Normal 4 4 2 8 2 4 2" xfId="26919"/>
    <cellStyle name="Normal 4 4 2 8 2 4 3" xfId="38519"/>
    <cellStyle name="Normal 4 4 2 8 2 5" xfId="15201"/>
    <cellStyle name="Normal 4 4 2 8 2 6" xfId="21120"/>
    <cellStyle name="Normal 4 4 2 8 2 7" xfId="32719"/>
    <cellStyle name="Normal 4 4 2 8 3" xfId="4239"/>
    <cellStyle name="Normal 4 4 2 8 3 2" xfId="7124"/>
    <cellStyle name="Normal 4 4 2 8 3 2 2" xfId="12924"/>
    <cellStyle name="Normal 4 4 2 8 3 2 2 2" xfId="30442"/>
    <cellStyle name="Normal 4 4 2 8 3 2 2 3" xfId="42042"/>
    <cellStyle name="Normal 4 4 2 8 3 2 3" xfId="18724"/>
    <cellStyle name="Normal 4 4 2 8 3 2 4" xfId="24642"/>
    <cellStyle name="Normal 4 4 2 8 3 2 5" xfId="36242"/>
    <cellStyle name="Normal 4 4 2 8 3 3" xfId="10039"/>
    <cellStyle name="Normal 4 4 2 8 3 3 2" xfId="27557"/>
    <cellStyle name="Normal 4 4 2 8 3 3 3" xfId="39157"/>
    <cellStyle name="Normal 4 4 2 8 3 4" xfId="15839"/>
    <cellStyle name="Normal 4 4 2 8 3 5" xfId="21757"/>
    <cellStyle name="Normal 4 4 2 8 3 6" xfId="33357"/>
    <cellStyle name="Normal 4 4 2 8 4" xfId="5801"/>
    <cellStyle name="Normal 4 4 2 8 4 2" xfId="11601"/>
    <cellStyle name="Normal 4 4 2 8 4 2 2" xfId="29119"/>
    <cellStyle name="Normal 4 4 2 8 4 2 3" xfId="40719"/>
    <cellStyle name="Normal 4 4 2 8 4 3" xfId="17401"/>
    <cellStyle name="Normal 4 4 2 8 4 4" xfId="23319"/>
    <cellStyle name="Normal 4 4 2 8 4 5" xfId="34919"/>
    <cellStyle name="Normal 4 4 2 8 5" xfId="8716"/>
    <cellStyle name="Normal 4 4 2 8 5 2" xfId="26234"/>
    <cellStyle name="Normal 4 4 2 8 5 3" xfId="37834"/>
    <cellStyle name="Normal 4 4 2 8 6" xfId="14516"/>
    <cellStyle name="Normal 4 4 2 8 7" xfId="20435"/>
    <cellStyle name="Normal 4 4 2 8 8" xfId="32034"/>
    <cellStyle name="Normal 4 4 2 9" xfId="2935"/>
    <cellStyle name="Normal 4 4 2 9 2" xfId="3561"/>
    <cellStyle name="Normal 4 4 2 9 2 2" xfId="4925"/>
    <cellStyle name="Normal 4 4 2 9 2 2 2" xfId="7810"/>
    <cellStyle name="Normal 4 4 2 9 2 2 2 2" xfId="13610"/>
    <cellStyle name="Normal 4 4 2 9 2 2 2 2 2" xfId="31128"/>
    <cellStyle name="Normal 4 4 2 9 2 2 2 2 3" xfId="42728"/>
    <cellStyle name="Normal 4 4 2 9 2 2 2 3" xfId="19410"/>
    <cellStyle name="Normal 4 4 2 9 2 2 2 4" xfId="25328"/>
    <cellStyle name="Normal 4 4 2 9 2 2 2 5" xfId="36928"/>
    <cellStyle name="Normal 4 4 2 9 2 2 3" xfId="10725"/>
    <cellStyle name="Normal 4 4 2 9 2 2 3 2" xfId="28243"/>
    <cellStyle name="Normal 4 4 2 9 2 2 3 3" xfId="39843"/>
    <cellStyle name="Normal 4 4 2 9 2 2 4" xfId="16525"/>
    <cellStyle name="Normal 4 4 2 9 2 2 5" xfId="22443"/>
    <cellStyle name="Normal 4 4 2 9 2 2 6" xfId="34043"/>
    <cellStyle name="Normal 4 4 2 9 2 3" xfId="6487"/>
    <cellStyle name="Normal 4 4 2 9 2 3 2" xfId="12287"/>
    <cellStyle name="Normal 4 4 2 9 2 3 2 2" xfId="29805"/>
    <cellStyle name="Normal 4 4 2 9 2 3 2 3" xfId="41405"/>
    <cellStyle name="Normal 4 4 2 9 2 3 3" xfId="18087"/>
    <cellStyle name="Normal 4 4 2 9 2 3 4" xfId="24005"/>
    <cellStyle name="Normal 4 4 2 9 2 3 5" xfId="35605"/>
    <cellStyle name="Normal 4 4 2 9 2 4" xfId="9402"/>
    <cellStyle name="Normal 4 4 2 9 2 4 2" xfId="26920"/>
    <cellStyle name="Normal 4 4 2 9 2 4 3" xfId="38520"/>
    <cellStyle name="Normal 4 4 2 9 2 5" xfId="15202"/>
    <cellStyle name="Normal 4 4 2 9 2 6" xfId="21121"/>
    <cellStyle name="Normal 4 4 2 9 2 7" xfId="32720"/>
    <cellStyle name="Normal 4 4 2 9 3" xfId="4299"/>
    <cellStyle name="Normal 4 4 2 9 3 2" xfId="7184"/>
    <cellStyle name="Normal 4 4 2 9 3 2 2" xfId="12984"/>
    <cellStyle name="Normal 4 4 2 9 3 2 2 2" xfId="30502"/>
    <cellStyle name="Normal 4 4 2 9 3 2 2 3" xfId="42102"/>
    <cellStyle name="Normal 4 4 2 9 3 2 3" xfId="18784"/>
    <cellStyle name="Normal 4 4 2 9 3 2 4" xfId="24702"/>
    <cellStyle name="Normal 4 4 2 9 3 2 5" xfId="36302"/>
    <cellStyle name="Normal 4 4 2 9 3 3" xfId="10099"/>
    <cellStyle name="Normal 4 4 2 9 3 3 2" xfId="27617"/>
    <cellStyle name="Normal 4 4 2 9 3 3 3" xfId="39217"/>
    <cellStyle name="Normal 4 4 2 9 3 4" xfId="15899"/>
    <cellStyle name="Normal 4 4 2 9 3 5" xfId="21817"/>
    <cellStyle name="Normal 4 4 2 9 3 6" xfId="33417"/>
    <cellStyle name="Normal 4 4 2 9 4" xfId="5861"/>
    <cellStyle name="Normal 4 4 2 9 4 2" xfId="11661"/>
    <cellStyle name="Normal 4 4 2 9 4 2 2" xfId="29179"/>
    <cellStyle name="Normal 4 4 2 9 4 2 3" xfId="40779"/>
    <cellStyle name="Normal 4 4 2 9 4 3" xfId="17461"/>
    <cellStyle name="Normal 4 4 2 9 4 4" xfId="23379"/>
    <cellStyle name="Normal 4 4 2 9 4 5" xfId="34979"/>
    <cellStyle name="Normal 4 4 2 9 5" xfId="8776"/>
    <cellStyle name="Normal 4 4 2 9 5 2" xfId="26294"/>
    <cellStyle name="Normal 4 4 2 9 5 3" xfId="37894"/>
    <cellStyle name="Normal 4 4 2 9 6" xfId="14576"/>
    <cellStyle name="Normal 4 4 2 9 7" xfId="20495"/>
    <cellStyle name="Normal 4 4 2 9 8" xfId="32094"/>
    <cellStyle name="Normal 4 4 20" xfId="5333"/>
    <cellStyle name="Normal 4 4 20 2" xfId="8218"/>
    <cellStyle name="Normal 4 4 20 2 2" xfId="14018"/>
    <cellStyle name="Normal 4 4 20 2 2 2" xfId="31536"/>
    <cellStyle name="Normal 4 4 20 2 2 3" xfId="43136"/>
    <cellStyle name="Normal 4 4 20 2 3" xfId="19818"/>
    <cellStyle name="Normal 4 4 20 2 4" xfId="25736"/>
    <cellStyle name="Normal 4 4 20 2 5" xfId="37336"/>
    <cellStyle name="Normal 4 4 20 3" xfId="11133"/>
    <cellStyle name="Normal 4 4 20 3 2" xfId="28651"/>
    <cellStyle name="Normal 4 4 20 3 3" xfId="40251"/>
    <cellStyle name="Normal 4 4 20 4" xfId="16933"/>
    <cellStyle name="Normal 4 4 20 5" xfId="22851"/>
    <cellStyle name="Normal 4 4 20 6" xfId="34451"/>
    <cellStyle name="Normal 4 4 21" xfId="5393"/>
    <cellStyle name="Normal 4 4 21 2" xfId="8278"/>
    <cellStyle name="Normal 4 4 21 2 2" xfId="14078"/>
    <cellStyle name="Normal 4 4 21 2 2 2" xfId="31596"/>
    <cellStyle name="Normal 4 4 21 2 2 3" xfId="43196"/>
    <cellStyle name="Normal 4 4 21 2 3" xfId="19878"/>
    <cellStyle name="Normal 4 4 21 2 4" xfId="25796"/>
    <cellStyle name="Normal 4 4 21 2 5" xfId="37396"/>
    <cellStyle name="Normal 4 4 21 3" xfId="11193"/>
    <cellStyle name="Normal 4 4 21 3 2" xfId="28711"/>
    <cellStyle name="Normal 4 4 21 3 3" xfId="40311"/>
    <cellStyle name="Normal 4 4 21 4" xfId="16993"/>
    <cellStyle name="Normal 4 4 21 5" xfId="22911"/>
    <cellStyle name="Normal 4 4 21 6" xfId="34511"/>
    <cellStyle name="Normal 4 4 22" xfId="5453"/>
    <cellStyle name="Normal 4 4 22 2" xfId="11253"/>
    <cellStyle name="Normal 4 4 22 2 2" xfId="28771"/>
    <cellStyle name="Normal 4 4 22 2 3" xfId="40371"/>
    <cellStyle name="Normal 4 4 22 3" xfId="17053"/>
    <cellStyle name="Normal 4 4 22 4" xfId="22971"/>
    <cellStyle name="Normal 4 4 22 5" xfId="34571"/>
    <cellStyle name="Normal 4 4 23" xfId="8338"/>
    <cellStyle name="Normal 4 4 23 2" xfId="14138"/>
    <cellStyle name="Normal 4 4 23 2 2" xfId="31656"/>
    <cellStyle name="Normal 4 4 23 2 3" xfId="43256"/>
    <cellStyle name="Normal 4 4 23 3" xfId="19938"/>
    <cellStyle name="Normal 4 4 23 4" xfId="25856"/>
    <cellStyle name="Normal 4 4 23 5" xfId="37456"/>
    <cellStyle name="Normal 4 4 24" xfId="8368"/>
    <cellStyle name="Normal 4 4 24 2" xfId="25886"/>
    <cellStyle name="Normal 4 4 24 3" xfId="37486"/>
    <cellStyle name="Normal 4 4 25" xfId="14172"/>
    <cellStyle name="Normal 4 4 26" xfId="19968"/>
    <cellStyle name="Normal 4 4 27" xfId="2528"/>
    <cellStyle name="Normal 4 4 28" xfId="20094"/>
    <cellStyle name="Normal 4 4 29" xfId="31686"/>
    <cellStyle name="Normal 4 4 3" xfId="2588"/>
    <cellStyle name="Normal 4 4 3 10" xfId="3562"/>
    <cellStyle name="Normal 4 4 3 10 2" xfId="4926"/>
    <cellStyle name="Normal 4 4 3 10 2 2" xfId="7811"/>
    <cellStyle name="Normal 4 4 3 10 2 2 2" xfId="13611"/>
    <cellStyle name="Normal 4 4 3 10 2 2 2 2" xfId="31129"/>
    <cellStyle name="Normal 4 4 3 10 2 2 2 3" xfId="42729"/>
    <cellStyle name="Normal 4 4 3 10 2 2 3" xfId="19411"/>
    <cellStyle name="Normal 4 4 3 10 2 2 4" xfId="25329"/>
    <cellStyle name="Normal 4 4 3 10 2 2 5" xfId="36929"/>
    <cellStyle name="Normal 4 4 3 10 2 3" xfId="10726"/>
    <cellStyle name="Normal 4 4 3 10 2 3 2" xfId="28244"/>
    <cellStyle name="Normal 4 4 3 10 2 3 3" xfId="39844"/>
    <cellStyle name="Normal 4 4 3 10 2 4" xfId="16526"/>
    <cellStyle name="Normal 4 4 3 10 2 5" xfId="22444"/>
    <cellStyle name="Normal 4 4 3 10 2 6" xfId="34044"/>
    <cellStyle name="Normal 4 4 3 10 3" xfId="6488"/>
    <cellStyle name="Normal 4 4 3 10 3 2" xfId="12288"/>
    <cellStyle name="Normal 4 4 3 10 3 2 2" xfId="29806"/>
    <cellStyle name="Normal 4 4 3 10 3 2 3" xfId="41406"/>
    <cellStyle name="Normal 4 4 3 10 3 3" xfId="18088"/>
    <cellStyle name="Normal 4 4 3 10 3 4" xfId="24006"/>
    <cellStyle name="Normal 4 4 3 10 3 5" xfId="35606"/>
    <cellStyle name="Normal 4 4 3 10 4" xfId="9403"/>
    <cellStyle name="Normal 4 4 3 10 4 2" xfId="26921"/>
    <cellStyle name="Normal 4 4 3 10 4 3" xfId="38521"/>
    <cellStyle name="Normal 4 4 3 10 5" xfId="15203"/>
    <cellStyle name="Normal 4 4 3 10 6" xfId="21122"/>
    <cellStyle name="Normal 4 4 3 10 7" xfId="32721"/>
    <cellStyle name="Normal 4 4 3 11" xfId="3819"/>
    <cellStyle name="Normal 4 4 3 11 2" xfId="5183"/>
    <cellStyle name="Normal 4 4 3 11 2 2" xfId="8068"/>
    <cellStyle name="Normal 4 4 3 11 2 2 2" xfId="13868"/>
    <cellStyle name="Normal 4 4 3 11 2 2 2 2" xfId="31386"/>
    <cellStyle name="Normal 4 4 3 11 2 2 2 3" xfId="42986"/>
    <cellStyle name="Normal 4 4 3 11 2 2 3" xfId="19668"/>
    <cellStyle name="Normal 4 4 3 11 2 2 4" xfId="25586"/>
    <cellStyle name="Normal 4 4 3 11 2 2 5" xfId="37186"/>
    <cellStyle name="Normal 4 4 3 11 2 3" xfId="10983"/>
    <cellStyle name="Normal 4 4 3 11 2 3 2" xfId="28501"/>
    <cellStyle name="Normal 4 4 3 11 2 3 3" xfId="40101"/>
    <cellStyle name="Normal 4 4 3 11 2 4" xfId="16783"/>
    <cellStyle name="Normal 4 4 3 11 2 5" xfId="22701"/>
    <cellStyle name="Normal 4 4 3 11 2 6" xfId="34301"/>
    <cellStyle name="Normal 4 4 3 11 3" xfId="6745"/>
    <cellStyle name="Normal 4 4 3 11 3 2" xfId="12545"/>
    <cellStyle name="Normal 4 4 3 11 3 2 2" xfId="30063"/>
    <cellStyle name="Normal 4 4 3 11 3 2 3" xfId="41663"/>
    <cellStyle name="Normal 4 4 3 11 3 3" xfId="18345"/>
    <cellStyle name="Normal 4 4 3 11 3 4" xfId="24263"/>
    <cellStyle name="Normal 4 4 3 11 3 5" xfId="35863"/>
    <cellStyle name="Normal 4 4 3 11 4" xfId="9660"/>
    <cellStyle name="Normal 4 4 3 11 4 2" xfId="27178"/>
    <cellStyle name="Normal 4 4 3 11 4 3" xfId="38778"/>
    <cellStyle name="Normal 4 4 3 11 5" xfId="15460"/>
    <cellStyle name="Normal 4 4 3 11 6" xfId="21379"/>
    <cellStyle name="Normal 4 4 3 11 7" xfId="32978"/>
    <cellStyle name="Normal 4 4 3 12" xfId="5243"/>
    <cellStyle name="Normal 4 4 3 12 2" xfId="8128"/>
    <cellStyle name="Normal 4 4 3 12 2 2" xfId="13928"/>
    <cellStyle name="Normal 4 4 3 12 2 2 2" xfId="31446"/>
    <cellStyle name="Normal 4 4 3 12 2 2 3" xfId="43046"/>
    <cellStyle name="Normal 4 4 3 12 2 3" xfId="19728"/>
    <cellStyle name="Normal 4 4 3 12 2 4" xfId="25646"/>
    <cellStyle name="Normal 4 4 3 12 2 5" xfId="37246"/>
    <cellStyle name="Normal 4 4 3 12 3" xfId="11043"/>
    <cellStyle name="Normal 4 4 3 12 3 2" xfId="28561"/>
    <cellStyle name="Normal 4 4 3 12 3 3" xfId="40161"/>
    <cellStyle name="Normal 4 4 3 12 4" xfId="16843"/>
    <cellStyle name="Normal 4 4 3 12 5" xfId="22761"/>
    <cellStyle name="Normal 4 4 3 12 6" xfId="34361"/>
    <cellStyle name="Normal 4 4 3 13" xfId="3951"/>
    <cellStyle name="Normal 4 4 3 13 2" xfId="6836"/>
    <cellStyle name="Normal 4 4 3 13 2 2" xfId="12636"/>
    <cellStyle name="Normal 4 4 3 13 2 2 2" xfId="30154"/>
    <cellStyle name="Normal 4 4 3 13 2 2 3" xfId="41754"/>
    <cellStyle name="Normal 4 4 3 13 2 3" xfId="18436"/>
    <cellStyle name="Normal 4 4 3 13 2 4" xfId="24354"/>
    <cellStyle name="Normal 4 4 3 13 2 5" xfId="35954"/>
    <cellStyle name="Normal 4 4 3 13 3" xfId="9751"/>
    <cellStyle name="Normal 4 4 3 13 3 2" xfId="27269"/>
    <cellStyle name="Normal 4 4 3 13 3 3" xfId="38869"/>
    <cellStyle name="Normal 4 4 3 13 4" xfId="15551"/>
    <cellStyle name="Normal 4 4 3 13 5" xfId="21469"/>
    <cellStyle name="Normal 4 4 3 13 6" xfId="33069"/>
    <cellStyle name="Normal 4 4 3 14" xfId="5303"/>
    <cellStyle name="Normal 4 4 3 14 2" xfId="8188"/>
    <cellStyle name="Normal 4 4 3 14 2 2" xfId="13988"/>
    <cellStyle name="Normal 4 4 3 14 2 2 2" xfId="31506"/>
    <cellStyle name="Normal 4 4 3 14 2 2 3" xfId="43106"/>
    <cellStyle name="Normal 4 4 3 14 2 3" xfId="19788"/>
    <cellStyle name="Normal 4 4 3 14 2 4" xfId="25706"/>
    <cellStyle name="Normal 4 4 3 14 2 5" xfId="37306"/>
    <cellStyle name="Normal 4 4 3 14 3" xfId="11103"/>
    <cellStyle name="Normal 4 4 3 14 3 2" xfId="28621"/>
    <cellStyle name="Normal 4 4 3 14 3 3" xfId="40221"/>
    <cellStyle name="Normal 4 4 3 14 4" xfId="16903"/>
    <cellStyle name="Normal 4 4 3 14 5" xfId="22821"/>
    <cellStyle name="Normal 4 4 3 14 6" xfId="34421"/>
    <cellStyle name="Normal 4 4 3 15" xfId="5363"/>
    <cellStyle name="Normal 4 4 3 15 2" xfId="8248"/>
    <cellStyle name="Normal 4 4 3 15 2 2" xfId="14048"/>
    <cellStyle name="Normal 4 4 3 15 2 2 2" xfId="31566"/>
    <cellStyle name="Normal 4 4 3 15 2 2 3" xfId="43166"/>
    <cellStyle name="Normal 4 4 3 15 2 3" xfId="19848"/>
    <cellStyle name="Normal 4 4 3 15 2 4" xfId="25766"/>
    <cellStyle name="Normal 4 4 3 15 2 5" xfId="37366"/>
    <cellStyle name="Normal 4 4 3 15 3" xfId="11163"/>
    <cellStyle name="Normal 4 4 3 15 3 2" xfId="28681"/>
    <cellStyle name="Normal 4 4 3 15 3 3" xfId="40281"/>
    <cellStyle name="Normal 4 4 3 15 4" xfId="16963"/>
    <cellStyle name="Normal 4 4 3 15 5" xfId="22881"/>
    <cellStyle name="Normal 4 4 3 15 6" xfId="34481"/>
    <cellStyle name="Normal 4 4 3 16" xfId="5423"/>
    <cellStyle name="Normal 4 4 3 16 2" xfId="8308"/>
    <cellStyle name="Normal 4 4 3 16 2 2" xfId="14108"/>
    <cellStyle name="Normal 4 4 3 16 2 2 2" xfId="31626"/>
    <cellStyle name="Normal 4 4 3 16 2 2 3" xfId="43226"/>
    <cellStyle name="Normal 4 4 3 16 2 3" xfId="19908"/>
    <cellStyle name="Normal 4 4 3 16 2 4" xfId="25826"/>
    <cellStyle name="Normal 4 4 3 16 2 5" xfId="37426"/>
    <cellStyle name="Normal 4 4 3 16 3" xfId="11223"/>
    <cellStyle name="Normal 4 4 3 16 3 2" xfId="28741"/>
    <cellStyle name="Normal 4 4 3 16 3 3" xfId="40341"/>
    <cellStyle name="Normal 4 4 3 16 4" xfId="17023"/>
    <cellStyle name="Normal 4 4 3 16 5" xfId="22941"/>
    <cellStyle name="Normal 4 4 3 16 6" xfId="34541"/>
    <cellStyle name="Normal 4 4 3 17" xfId="5513"/>
    <cellStyle name="Normal 4 4 3 17 2" xfId="11313"/>
    <cellStyle name="Normal 4 4 3 17 2 2" xfId="28831"/>
    <cellStyle name="Normal 4 4 3 17 2 3" xfId="40431"/>
    <cellStyle name="Normal 4 4 3 17 3" xfId="17113"/>
    <cellStyle name="Normal 4 4 3 17 4" xfId="23031"/>
    <cellStyle name="Normal 4 4 3 17 5" xfId="34631"/>
    <cellStyle name="Normal 4 4 3 18" xfId="8428"/>
    <cellStyle name="Normal 4 4 3 18 2" xfId="25946"/>
    <cellStyle name="Normal 4 4 3 18 3" xfId="37546"/>
    <cellStyle name="Normal 4 4 3 19" xfId="14202"/>
    <cellStyle name="Normal 4 4 3 2" xfId="2648"/>
    <cellStyle name="Normal 4 4 3 2 2" xfId="3563"/>
    <cellStyle name="Normal 4 4 3 2 2 2" xfId="4927"/>
    <cellStyle name="Normal 4 4 3 2 2 2 2" xfId="7812"/>
    <cellStyle name="Normal 4 4 3 2 2 2 2 2" xfId="13612"/>
    <cellStyle name="Normal 4 4 3 2 2 2 2 2 2" xfId="31130"/>
    <cellStyle name="Normal 4 4 3 2 2 2 2 2 3" xfId="42730"/>
    <cellStyle name="Normal 4 4 3 2 2 2 2 3" xfId="19412"/>
    <cellStyle name="Normal 4 4 3 2 2 2 2 4" xfId="25330"/>
    <cellStyle name="Normal 4 4 3 2 2 2 2 5" xfId="36930"/>
    <cellStyle name="Normal 4 4 3 2 2 2 3" xfId="10727"/>
    <cellStyle name="Normal 4 4 3 2 2 2 3 2" xfId="28245"/>
    <cellStyle name="Normal 4 4 3 2 2 2 3 3" xfId="39845"/>
    <cellStyle name="Normal 4 4 3 2 2 2 4" xfId="16527"/>
    <cellStyle name="Normal 4 4 3 2 2 2 5" xfId="22445"/>
    <cellStyle name="Normal 4 4 3 2 2 2 6" xfId="34045"/>
    <cellStyle name="Normal 4 4 3 2 2 3" xfId="6489"/>
    <cellStyle name="Normal 4 4 3 2 2 3 2" xfId="12289"/>
    <cellStyle name="Normal 4 4 3 2 2 3 2 2" xfId="29807"/>
    <cellStyle name="Normal 4 4 3 2 2 3 2 3" xfId="41407"/>
    <cellStyle name="Normal 4 4 3 2 2 3 3" xfId="18089"/>
    <cellStyle name="Normal 4 4 3 2 2 3 4" xfId="24007"/>
    <cellStyle name="Normal 4 4 3 2 2 3 5" xfId="35607"/>
    <cellStyle name="Normal 4 4 3 2 2 4" xfId="9404"/>
    <cellStyle name="Normal 4 4 3 2 2 4 2" xfId="26922"/>
    <cellStyle name="Normal 4 4 3 2 2 4 3" xfId="38522"/>
    <cellStyle name="Normal 4 4 3 2 2 5" xfId="15204"/>
    <cellStyle name="Normal 4 4 3 2 2 6" xfId="21123"/>
    <cellStyle name="Normal 4 4 3 2 2 7" xfId="32722"/>
    <cellStyle name="Normal 4 4 3 2 3" xfId="4012"/>
    <cellStyle name="Normal 4 4 3 2 3 2" xfId="6897"/>
    <cellStyle name="Normal 4 4 3 2 3 2 2" xfId="12697"/>
    <cellStyle name="Normal 4 4 3 2 3 2 2 2" xfId="30215"/>
    <cellStyle name="Normal 4 4 3 2 3 2 2 3" xfId="41815"/>
    <cellStyle name="Normal 4 4 3 2 3 2 3" xfId="18497"/>
    <cellStyle name="Normal 4 4 3 2 3 2 4" xfId="24415"/>
    <cellStyle name="Normal 4 4 3 2 3 2 5" xfId="36015"/>
    <cellStyle name="Normal 4 4 3 2 3 3" xfId="9812"/>
    <cellStyle name="Normal 4 4 3 2 3 3 2" xfId="27330"/>
    <cellStyle name="Normal 4 4 3 2 3 3 3" xfId="38930"/>
    <cellStyle name="Normal 4 4 3 2 3 4" xfId="15612"/>
    <cellStyle name="Normal 4 4 3 2 3 5" xfId="21530"/>
    <cellStyle name="Normal 4 4 3 2 3 6" xfId="33130"/>
    <cellStyle name="Normal 4 4 3 2 4" xfId="5574"/>
    <cellStyle name="Normal 4 4 3 2 4 2" xfId="11374"/>
    <cellStyle name="Normal 4 4 3 2 4 2 2" xfId="28892"/>
    <cellStyle name="Normal 4 4 3 2 4 2 3" xfId="40492"/>
    <cellStyle name="Normal 4 4 3 2 4 3" xfId="17174"/>
    <cellStyle name="Normal 4 4 3 2 4 4" xfId="23092"/>
    <cellStyle name="Normal 4 4 3 2 4 5" xfId="34692"/>
    <cellStyle name="Normal 4 4 3 2 5" xfId="8489"/>
    <cellStyle name="Normal 4 4 3 2 5 2" xfId="26007"/>
    <cellStyle name="Normal 4 4 3 2 5 3" xfId="37607"/>
    <cellStyle name="Normal 4 4 3 2 6" xfId="14289"/>
    <cellStyle name="Normal 4 4 3 2 7" xfId="20208"/>
    <cellStyle name="Normal 4 4 3 2 8" xfId="31807"/>
    <cellStyle name="Normal 4 4 3 20" xfId="19998"/>
    <cellStyle name="Normal 4 4 3 21" xfId="20057"/>
    <cellStyle name="Normal 4 4 3 22" xfId="20124"/>
    <cellStyle name="Normal 4 4 3 23" xfId="31746"/>
    <cellStyle name="Normal 4 4 3 3" xfId="2708"/>
    <cellStyle name="Normal 4 4 3 3 2" xfId="3564"/>
    <cellStyle name="Normal 4 4 3 3 2 2" xfId="4928"/>
    <cellStyle name="Normal 4 4 3 3 2 2 2" xfId="7813"/>
    <cellStyle name="Normal 4 4 3 3 2 2 2 2" xfId="13613"/>
    <cellStyle name="Normal 4 4 3 3 2 2 2 2 2" xfId="31131"/>
    <cellStyle name="Normal 4 4 3 3 2 2 2 2 3" xfId="42731"/>
    <cellStyle name="Normal 4 4 3 3 2 2 2 3" xfId="19413"/>
    <cellStyle name="Normal 4 4 3 3 2 2 2 4" xfId="25331"/>
    <cellStyle name="Normal 4 4 3 3 2 2 2 5" xfId="36931"/>
    <cellStyle name="Normal 4 4 3 3 2 2 3" xfId="10728"/>
    <cellStyle name="Normal 4 4 3 3 2 2 3 2" xfId="28246"/>
    <cellStyle name="Normal 4 4 3 3 2 2 3 3" xfId="39846"/>
    <cellStyle name="Normal 4 4 3 3 2 2 4" xfId="16528"/>
    <cellStyle name="Normal 4 4 3 3 2 2 5" xfId="22446"/>
    <cellStyle name="Normal 4 4 3 3 2 2 6" xfId="34046"/>
    <cellStyle name="Normal 4 4 3 3 2 3" xfId="6490"/>
    <cellStyle name="Normal 4 4 3 3 2 3 2" xfId="12290"/>
    <cellStyle name="Normal 4 4 3 3 2 3 2 2" xfId="29808"/>
    <cellStyle name="Normal 4 4 3 3 2 3 2 3" xfId="41408"/>
    <cellStyle name="Normal 4 4 3 3 2 3 3" xfId="18090"/>
    <cellStyle name="Normal 4 4 3 3 2 3 4" xfId="24008"/>
    <cellStyle name="Normal 4 4 3 3 2 3 5" xfId="35608"/>
    <cellStyle name="Normal 4 4 3 3 2 4" xfId="9405"/>
    <cellStyle name="Normal 4 4 3 3 2 4 2" xfId="26923"/>
    <cellStyle name="Normal 4 4 3 3 2 4 3" xfId="38523"/>
    <cellStyle name="Normal 4 4 3 3 2 5" xfId="15205"/>
    <cellStyle name="Normal 4 4 3 3 2 6" xfId="21124"/>
    <cellStyle name="Normal 4 4 3 3 2 7" xfId="32723"/>
    <cellStyle name="Normal 4 4 3 3 3" xfId="4072"/>
    <cellStyle name="Normal 4 4 3 3 3 2" xfId="6957"/>
    <cellStyle name="Normal 4 4 3 3 3 2 2" xfId="12757"/>
    <cellStyle name="Normal 4 4 3 3 3 2 2 2" xfId="30275"/>
    <cellStyle name="Normal 4 4 3 3 3 2 2 3" xfId="41875"/>
    <cellStyle name="Normal 4 4 3 3 3 2 3" xfId="18557"/>
    <cellStyle name="Normal 4 4 3 3 3 2 4" xfId="24475"/>
    <cellStyle name="Normal 4 4 3 3 3 2 5" xfId="36075"/>
    <cellStyle name="Normal 4 4 3 3 3 3" xfId="9872"/>
    <cellStyle name="Normal 4 4 3 3 3 3 2" xfId="27390"/>
    <cellStyle name="Normal 4 4 3 3 3 3 3" xfId="38990"/>
    <cellStyle name="Normal 4 4 3 3 3 4" xfId="15672"/>
    <cellStyle name="Normal 4 4 3 3 3 5" xfId="21590"/>
    <cellStyle name="Normal 4 4 3 3 3 6" xfId="33190"/>
    <cellStyle name="Normal 4 4 3 3 4" xfId="5634"/>
    <cellStyle name="Normal 4 4 3 3 4 2" xfId="11434"/>
    <cellStyle name="Normal 4 4 3 3 4 2 2" xfId="28952"/>
    <cellStyle name="Normal 4 4 3 3 4 2 3" xfId="40552"/>
    <cellStyle name="Normal 4 4 3 3 4 3" xfId="17234"/>
    <cellStyle name="Normal 4 4 3 3 4 4" xfId="23152"/>
    <cellStyle name="Normal 4 4 3 3 4 5" xfId="34752"/>
    <cellStyle name="Normal 4 4 3 3 5" xfId="8549"/>
    <cellStyle name="Normal 4 4 3 3 5 2" xfId="26067"/>
    <cellStyle name="Normal 4 4 3 3 5 3" xfId="37667"/>
    <cellStyle name="Normal 4 4 3 3 6" xfId="14349"/>
    <cellStyle name="Normal 4 4 3 3 7" xfId="20268"/>
    <cellStyle name="Normal 4 4 3 3 8" xfId="31867"/>
    <cellStyle name="Normal 4 4 3 4" xfId="2768"/>
    <cellStyle name="Normal 4 4 3 4 2" xfId="3565"/>
    <cellStyle name="Normal 4 4 3 4 2 2" xfId="4929"/>
    <cellStyle name="Normal 4 4 3 4 2 2 2" xfId="7814"/>
    <cellStyle name="Normal 4 4 3 4 2 2 2 2" xfId="13614"/>
    <cellStyle name="Normal 4 4 3 4 2 2 2 2 2" xfId="31132"/>
    <cellStyle name="Normal 4 4 3 4 2 2 2 2 3" xfId="42732"/>
    <cellStyle name="Normal 4 4 3 4 2 2 2 3" xfId="19414"/>
    <cellStyle name="Normal 4 4 3 4 2 2 2 4" xfId="25332"/>
    <cellStyle name="Normal 4 4 3 4 2 2 2 5" xfId="36932"/>
    <cellStyle name="Normal 4 4 3 4 2 2 3" xfId="10729"/>
    <cellStyle name="Normal 4 4 3 4 2 2 3 2" xfId="28247"/>
    <cellStyle name="Normal 4 4 3 4 2 2 3 3" xfId="39847"/>
    <cellStyle name="Normal 4 4 3 4 2 2 4" xfId="16529"/>
    <cellStyle name="Normal 4 4 3 4 2 2 5" xfId="22447"/>
    <cellStyle name="Normal 4 4 3 4 2 2 6" xfId="34047"/>
    <cellStyle name="Normal 4 4 3 4 2 3" xfId="6491"/>
    <cellStyle name="Normal 4 4 3 4 2 3 2" xfId="12291"/>
    <cellStyle name="Normal 4 4 3 4 2 3 2 2" xfId="29809"/>
    <cellStyle name="Normal 4 4 3 4 2 3 2 3" xfId="41409"/>
    <cellStyle name="Normal 4 4 3 4 2 3 3" xfId="18091"/>
    <cellStyle name="Normal 4 4 3 4 2 3 4" xfId="24009"/>
    <cellStyle name="Normal 4 4 3 4 2 3 5" xfId="35609"/>
    <cellStyle name="Normal 4 4 3 4 2 4" xfId="9406"/>
    <cellStyle name="Normal 4 4 3 4 2 4 2" xfId="26924"/>
    <cellStyle name="Normal 4 4 3 4 2 4 3" xfId="38524"/>
    <cellStyle name="Normal 4 4 3 4 2 5" xfId="15206"/>
    <cellStyle name="Normal 4 4 3 4 2 6" xfId="21125"/>
    <cellStyle name="Normal 4 4 3 4 2 7" xfId="32724"/>
    <cellStyle name="Normal 4 4 3 4 3" xfId="4132"/>
    <cellStyle name="Normal 4 4 3 4 3 2" xfId="7017"/>
    <cellStyle name="Normal 4 4 3 4 3 2 2" xfId="12817"/>
    <cellStyle name="Normal 4 4 3 4 3 2 2 2" xfId="30335"/>
    <cellStyle name="Normal 4 4 3 4 3 2 2 3" xfId="41935"/>
    <cellStyle name="Normal 4 4 3 4 3 2 3" xfId="18617"/>
    <cellStyle name="Normal 4 4 3 4 3 2 4" xfId="24535"/>
    <cellStyle name="Normal 4 4 3 4 3 2 5" xfId="36135"/>
    <cellStyle name="Normal 4 4 3 4 3 3" xfId="9932"/>
    <cellStyle name="Normal 4 4 3 4 3 3 2" xfId="27450"/>
    <cellStyle name="Normal 4 4 3 4 3 3 3" xfId="39050"/>
    <cellStyle name="Normal 4 4 3 4 3 4" xfId="15732"/>
    <cellStyle name="Normal 4 4 3 4 3 5" xfId="21650"/>
    <cellStyle name="Normal 4 4 3 4 3 6" xfId="33250"/>
    <cellStyle name="Normal 4 4 3 4 4" xfId="5694"/>
    <cellStyle name="Normal 4 4 3 4 4 2" xfId="11494"/>
    <cellStyle name="Normal 4 4 3 4 4 2 2" xfId="29012"/>
    <cellStyle name="Normal 4 4 3 4 4 2 3" xfId="40612"/>
    <cellStyle name="Normal 4 4 3 4 4 3" xfId="17294"/>
    <cellStyle name="Normal 4 4 3 4 4 4" xfId="23212"/>
    <cellStyle name="Normal 4 4 3 4 4 5" xfId="34812"/>
    <cellStyle name="Normal 4 4 3 4 5" xfId="8609"/>
    <cellStyle name="Normal 4 4 3 4 5 2" xfId="26127"/>
    <cellStyle name="Normal 4 4 3 4 5 3" xfId="37727"/>
    <cellStyle name="Normal 4 4 3 4 6" xfId="14409"/>
    <cellStyle name="Normal 4 4 3 4 7" xfId="20328"/>
    <cellStyle name="Normal 4 4 3 4 8" xfId="31927"/>
    <cellStyle name="Normal 4 4 3 5" xfId="2828"/>
    <cellStyle name="Normal 4 4 3 5 2" xfId="3566"/>
    <cellStyle name="Normal 4 4 3 5 2 2" xfId="4930"/>
    <cellStyle name="Normal 4 4 3 5 2 2 2" xfId="7815"/>
    <cellStyle name="Normal 4 4 3 5 2 2 2 2" xfId="13615"/>
    <cellStyle name="Normal 4 4 3 5 2 2 2 2 2" xfId="31133"/>
    <cellStyle name="Normal 4 4 3 5 2 2 2 2 3" xfId="42733"/>
    <cellStyle name="Normal 4 4 3 5 2 2 2 3" xfId="19415"/>
    <cellStyle name="Normal 4 4 3 5 2 2 2 4" xfId="25333"/>
    <cellStyle name="Normal 4 4 3 5 2 2 2 5" xfId="36933"/>
    <cellStyle name="Normal 4 4 3 5 2 2 3" xfId="10730"/>
    <cellStyle name="Normal 4 4 3 5 2 2 3 2" xfId="28248"/>
    <cellStyle name="Normal 4 4 3 5 2 2 3 3" xfId="39848"/>
    <cellStyle name="Normal 4 4 3 5 2 2 4" xfId="16530"/>
    <cellStyle name="Normal 4 4 3 5 2 2 5" xfId="22448"/>
    <cellStyle name="Normal 4 4 3 5 2 2 6" xfId="34048"/>
    <cellStyle name="Normal 4 4 3 5 2 3" xfId="6492"/>
    <cellStyle name="Normal 4 4 3 5 2 3 2" xfId="12292"/>
    <cellStyle name="Normal 4 4 3 5 2 3 2 2" xfId="29810"/>
    <cellStyle name="Normal 4 4 3 5 2 3 2 3" xfId="41410"/>
    <cellStyle name="Normal 4 4 3 5 2 3 3" xfId="18092"/>
    <cellStyle name="Normal 4 4 3 5 2 3 4" xfId="24010"/>
    <cellStyle name="Normal 4 4 3 5 2 3 5" xfId="35610"/>
    <cellStyle name="Normal 4 4 3 5 2 4" xfId="9407"/>
    <cellStyle name="Normal 4 4 3 5 2 4 2" xfId="26925"/>
    <cellStyle name="Normal 4 4 3 5 2 4 3" xfId="38525"/>
    <cellStyle name="Normal 4 4 3 5 2 5" xfId="15207"/>
    <cellStyle name="Normal 4 4 3 5 2 6" xfId="21126"/>
    <cellStyle name="Normal 4 4 3 5 2 7" xfId="32725"/>
    <cellStyle name="Normal 4 4 3 5 3" xfId="4192"/>
    <cellStyle name="Normal 4 4 3 5 3 2" xfId="7077"/>
    <cellStyle name="Normal 4 4 3 5 3 2 2" xfId="12877"/>
    <cellStyle name="Normal 4 4 3 5 3 2 2 2" xfId="30395"/>
    <cellStyle name="Normal 4 4 3 5 3 2 2 3" xfId="41995"/>
    <cellStyle name="Normal 4 4 3 5 3 2 3" xfId="18677"/>
    <cellStyle name="Normal 4 4 3 5 3 2 4" xfId="24595"/>
    <cellStyle name="Normal 4 4 3 5 3 2 5" xfId="36195"/>
    <cellStyle name="Normal 4 4 3 5 3 3" xfId="9992"/>
    <cellStyle name="Normal 4 4 3 5 3 3 2" xfId="27510"/>
    <cellStyle name="Normal 4 4 3 5 3 3 3" xfId="39110"/>
    <cellStyle name="Normal 4 4 3 5 3 4" xfId="15792"/>
    <cellStyle name="Normal 4 4 3 5 3 5" xfId="21710"/>
    <cellStyle name="Normal 4 4 3 5 3 6" xfId="33310"/>
    <cellStyle name="Normal 4 4 3 5 4" xfId="5754"/>
    <cellStyle name="Normal 4 4 3 5 4 2" xfId="11554"/>
    <cellStyle name="Normal 4 4 3 5 4 2 2" xfId="29072"/>
    <cellStyle name="Normal 4 4 3 5 4 2 3" xfId="40672"/>
    <cellStyle name="Normal 4 4 3 5 4 3" xfId="17354"/>
    <cellStyle name="Normal 4 4 3 5 4 4" xfId="23272"/>
    <cellStyle name="Normal 4 4 3 5 4 5" xfId="34872"/>
    <cellStyle name="Normal 4 4 3 5 5" xfId="8669"/>
    <cellStyle name="Normal 4 4 3 5 5 2" xfId="26187"/>
    <cellStyle name="Normal 4 4 3 5 5 3" xfId="37787"/>
    <cellStyle name="Normal 4 4 3 5 6" xfId="14469"/>
    <cellStyle name="Normal 4 4 3 5 7" xfId="20388"/>
    <cellStyle name="Normal 4 4 3 5 8" xfId="31987"/>
    <cellStyle name="Normal 4 4 3 6" xfId="2888"/>
    <cellStyle name="Normal 4 4 3 6 2" xfId="3567"/>
    <cellStyle name="Normal 4 4 3 6 2 2" xfId="4931"/>
    <cellStyle name="Normal 4 4 3 6 2 2 2" xfId="7816"/>
    <cellStyle name="Normal 4 4 3 6 2 2 2 2" xfId="13616"/>
    <cellStyle name="Normal 4 4 3 6 2 2 2 2 2" xfId="31134"/>
    <cellStyle name="Normal 4 4 3 6 2 2 2 2 3" xfId="42734"/>
    <cellStyle name="Normal 4 4 3 6 2 2 2 3" xfId="19416"/>
    <cellStyle name="Normal 4 4 3 6 2 2 2 4" xfId="25334"/>
    <cellStyle name="Normal 4 4 3 6 2 2 2 5" xfId="36934"/>
    <cellStyle name="Normal 4 4 3 6 2 2 3" xfId="10731"/>
    <cellStyle name="Normal 4 4 3 6 2 2 3 2" xfId="28249"/>
    <cellStyle name="Normal 4 4 3 6 2 2 3 3" xfId="39849"/>
    <cellStyle name="Normal 4 4 3 6 2 2 4" xfId="16531"/>
    <cellStyle name="Normal 4 4 3 6 2 2 5" xfId="22449"/>
    <cellStyle name="Normal 4 4 3 6 2 2 6" xfId="34049"/>
    <cellStyle name="Normal 4 4 3 6 2 3" xfId="6493"/>
    <cellStyle name="Normal 4 4 3 6 2 3 2" xfId="12293"/>
    <cellStyle name="Normal 4 4 3 6 2 3 2 2" xfId="29811"/>
    <cellStyle name="Normal 4 4 3 6 2 3 2 3" xfId="41411"/>
    <cellStyle name="Normal 4 4 3 6 2 3 3" xfId="18093"/>
    <cellStyle name="Normal 4 4 3 6 2 3 4" xfId="24011"/>
    <cellStyle name="Normal 4 4 3 6 2 3 5" xfId="35611"/>
    <cellStyle name="Normal 4 4 3 6 2 4" xfId="9408"/>
    <cellStyle name="Normal 4 4 3 6 2 4 2" xfId="26926"/>
    <cellStyle name="Normal 4 4 3 6 2 4 3" xfId="38526"/>
    <cellStyle name="Normal 4 4 3 6 2 5" xfId="15208"/>
    <cellStyle name="Normal 4 4 3 6 2 6" xfId="21127"/>
    <cellStyle name="Normal 4 4 3 6 2 7" xfId="32726"/>
    <cellStyle name="Normal 4 4 3 6 3" xfId="4252"/>
    <cellStyle name="Normal 4 4 3 6 3 2" xfId="7137"/>
    <cellStyle name="Normal 4 4 3 6 3 2 2" xfId="12937"/>
    <cellStyle name="Normal 4 4 3 6 3 2 2 2" xfId="30455"/>
    <cellStyle name="Normal 4 4 3 6 3 2 2 3" xfId="42055"/>
    <cellStyle name="Normal 4 4 3 6 3 2 3" xfId="18737"/>
    <cellStyle name="Normal 4 4 3 6 3 2 4" xfId="24655"/>
    <cellStyle name="Normal 4 4 3 6 3 2 5" xfId="36255"/>
    <cellStyle name="Normal 4 4 3 6 3 3" xfId="10052"/>
    <cellStyle name="Normal 4 4 3 6 3 3 2" xfId="27570"/>
    <cellStyle name="Normal 4 4 3 6 3 3 3" xfId="39170"/>
    <cellStyle name="Normal 4 4 3 6 3 4" xfId="15852"/>
    <cellStyle name="Normal 4 4 3 6 3 5" xfId="21770"/>
    <cellStyle name="Normal 4 4 3 6 3 6" xfId="33370"/>
    <cellStyle name="Normal 4 4 3 6 4" xfId="5814"/>
    <cellStyle name="Normal 4 4 3 6 4 2" xfId="11614"/>
    <cellStyle name="Normal 4 4 3 6 4 2 2" xfId="29132"/>
    <cellStyle name="Normal 4 4 3 6 4 2 3" xfId="40732"/>
    <cellStyle name="Normal 4 4 3 6 4 3" xfId="17414"/>
    <cellStyle name="Normal 4 4 3 6 4 4" xfId="23332"/>
    <cellStyle name="Normal 4 4 3 6 4 5" xfId="34932"/>
    <cellStyle name="Normal 4 4 3 6 5" xfId="8729"/>
    <cellStyle name="Normal 4 4 3 6 5 2" xfId="26247"/>
    <cellStyle name="Normal 4 4 3 6 5 3" xfId="37847"/>
    <cellStyle name="Normal 4 4 3 6 6" xfId="14529"/>
    <cellStyle name="Normal 4 4 3 6 7" xfId="20448"/>
    <cellStyle name="Normal 4 4 3 6 8" xfId="32047"/>
    <cellStyle name="Normal 4 4 3 7" xfId="2948"/>
    <cellStyle name="Normal 4 4 3 7 2" xfId="3568"/>
    <cellStyle name="Normal 4 4 3 7 2 2" xfId="4932"/>
    <cellStyle name="Normal 4 4 3 7 2 2 2" xfId="7817"/>
    <cellStyle name="Normal 4 4 3 7 2 2 2 2" xfId="13617"/>
    <cellStyle name="Normal 4 4 3 7 2 2 2 2 2" xfId="31135"/>
    <cellStyle name="Normal 4 4 3 7 2 2 2 2 3" xfId="42735"/>
    <cellStyle name="Normal 4 4 3 7 2 2 2 3" xfId="19417"/>
    <cellStyle name="Normal 4 4 3 7 2 2 2 4" xfId="25335"/>
    <cellStyle name="Normal 4 4 3 7 2 2 2 5" xfId="36935"/>
    <cellStyle name="Normal 4 4 3 7 2 2 3" xfId="10732"/>
    <cellStyle name="Normal 4 4 3 7 2 2 3 2" xfId="28250"/>
    <cellStyle name="Normal 4 4 3 7 2 2 3 3" xfId="39850"/>
    <cellStyle name="Normal 4 4 3 7 2 2 4" xfId="16532"/>
    <cellStyle name="Normal 4 4 3 7 2 2 5" xfId="22450"/>
    <cellStyle name="Normal 4 4 3 7 2 2 6" xfId="34050"/>
    <cellStyle name="Normal 4 4 3 7 2 3" xfId="6494"/>
    <cellStyle name="Normal 4 4 3 7 2 3 2" xfId="12294"/>
    <cellStyle name="Normal 4 4 3 7 2 3 2 2" xfId="29812"/>
    <cellStyle name="Normal 4 4 3 7 2 3 2 3" xfId="41412"/>
    <cellStyle name="Normal 4 4 3 7 2 3 3" xfId="18094"/>
    <cellStyle name="Normal 4 4 3 7 2 3 4" xfId="24012"/>
    <cellStyle name="Normal 4 4 3 7 2 3 5" xfId="35612"/>
    <cellStyle name="Normal 4 4 3 7 2 4" xfId="9409"/>
    <cellStyle name="Normal 4 4 3 7 2 4 2" xfId="26927"/>
    <cellStyle name="Normal 4 4 3 7 2 4 3" xfId="38527"/>
    <cellStyle name="Normal 4 4 3 7 2 5" xfId="15209"/>
    <cellStyle name="Normal 4 4 3 7 2 6" xfId="21128"/>
    <cellStyle name="Normal 4 4 3 7 2 7" xfId="32727"/>
    <cellStyle name="Normal 4 4 3 7 3" xfId="4312"/>
    <cellStyle name="Normal 4 4 3 7 3 2" xfId="7197"/>
    <cellStyle name="Normal 4 4 3 7 3 2 2" xfId="12997"/>
    <cellStyle name="Normal 4 4 3 7 3 2 2 2" xfId="30515"/>
    <cellStyle name="Normal 4 4 3 7 3 2 2 3" xfId="42115"/>
    <cellStyle name="Normal 4 4 3 7 3 2 3" xfId="18797"/>
    <cellStyle name="Normal 4 4 3 7 3 2 4" xfId="24715"/>
    <cellStyle name="Normal 4 4 3 7 3 2 5" xfId="36315"/>
    <cellStyle name="Normal 4 4 3 7 3 3" xfId="10112"/>
    <cellStyle name="Normal 4 4 3 7 3 3 2" xfId="27630"/>
    <cellStyle name="Normal 4 4 3 7 3 3 3" xfId="39230"/>
    <cellStyle name="Normal 4 4 3 7 3 4" xfId="15912"/>
    <cellStyle name="Normal 4 4 3 7 3 5" xfId="21830"/>
    <cellStyle name="Normal 4 4 3 7 3 6" xfId="33430"/>
    <cellStyle name="Normal 4 4 3 7 4" xfId="5874"/>
    <cellStyle name="Normal 4 4 3 7 4 2" xfId="11674"/>
    <cellStyle name="Normal 4 4 3 7 4 2 2" xfId="29192"/>
    <cellStyle name="Normal 4 4 3 7 4 2 3" xfId="40792"/>
    <cellStyle name="Normal 4 4 3 7 4 3" xfId="17474"/>
    <cellStyle name="Normal 4 4 3 7 4 4" xfId="23392"/>
    <cellStyle name="Normal 4 4 3 7 4 5" xfId="34992"/>
    <cellStyle name="Normal 4 4 3 7 5" xfId="8789"/>
    <cellStyle name="Normal 4 4 3 7 5 2" xfId="26307"/>
    <cellStyle name="Normal 4 4 3 7 5 3" xfId="37907"/>
    <cellStyle name="Normal 4 4 3 7 6" xfId="14589"/>
    <cellStyle name="Normal 4 4 3 7 7" xfId="20508"/>
    <cellStyle name="Normal 4 4 3 7 8" xfId="32107"/>
    <cellStyle name="Normal 4 4 3 8" xfId="3068"/>
    <cellStyle name="Normal 4 4 3 8 2" xfId="3569"/>
    <cellStyle name="Normal 4 4 3 8 2 2" xfId="4933"/>
    <cellStyle name="Normal 4 4 3 8 2 2 2" xfId="7818"/>
    <cellStyle name="Normal 4 4 3 8 2 2 2 2" xfId="13618"/>
    <cellStyle name="Normal 4 4 3 8 2 2 2 2 2" xfId="31136"/>
    <cellStyle name="Normal 4 4 3 8 2 2 2 2 3" xfId="42736"/>
    <cellStyle name="Normal 4 4 3 8 2 2 2 3" xfId="19418"/>
    <cellStyle name="Normal 4 4 3 8 2 2 2 4" xfId="25336"/>
    <cellStyle name="Normal 4 4 3 8 2 2 2 5" xfId="36936"/>
    <cellStyle name="Normal 4 4 3 8 2 2 3" xfId="10733"/>
    <cellStyle name="Normal 4 4 3 8 2 2 3 2" xfId="28251"/>
    <cellStyle name="Normal 4 4 3 8 2 2 3 3" xfId="39851"/>
    <cellStyle name="Normal 4 4 3 8 2 2 4" xfId="16533"/>
    <cellStyle name="Normal 4 4 3 8 2 2 5" xfId="22451"/>
    <cellStyle name="Normal 4 4 3 8 2 2 6" xfId="34051"/>
    <cellStyle name="Normal 4 4 3 8 2 3" xfId="6495"/>
    <cellStyle name="Normal 4 4 3 8 2 3 2" xfId="12295"/>
    <cellStyle name="Normal 4 4 3 8 2 3 2 2" xfId="29813"/>
    <cellStyle name="Normal 4 4 3 8 2 3 2 3" xfId="41413"/>
    <cellStyle name="Normal 4 4 3 8 2 3 3" xfId="18095"/>
    <cellStyle name="Normal 4 4 3 8 2 3 4" xfId="24013"/>
    <cellStyle name="Normal 4 4 3 8 2 3 5" xfId="35613"/>
    <cellStyle name="Normal 4 4 3 8 2 4" xfId="9410"/>
    <cellStyle name="Normal 4 4 3 8 2 4 2" xfId="26928"/>
    <cellStyle name="Normal 4 4 3 8 2 4 3" xfId="38528"/>
    <cellStyle name="Normal 4 4 3 8 2 5" xfId="15210"/>
    <cellStyle name="Normal 4 4 3 8 2 6" xfId="21129"/>
    <cellStyle name="Normal 4 4 3 8 2 7" xfId="32728"/>
    <cellStyle name="Normal 4 4 3 8 3" xfId="4432"/>
    <cellStyle name="Normal 4 4 3 8 3 2" xfId="7317"/>
    <cellStyle name="Normal 4 4 3 8 3 2 2" xfId="13117"/>
    <cellStyle name="Normal 4 4 3 8 3 2 2 2" xfId="30635"/>
    <cellStyle name="Normal 4 4 3 8 3 2 2 3" xfId="42235"/>
    <cellStyle name="Normal 4 4 3 8 3 2 3" xfId="18917"/>
    <cellStyle name="Normal 4 4 3 8 3 2 4" xfId="24835"/>
    <cellStyle name="Normal 4 4 3 8 3 2 5" xfId="36435"/>
    <cellStyle name="Normal 4 4 3 8 3 3" xfId="10232"/>
    <cellStyle name="Normal 4 4 3 8 3 3 2" xfId="27750"/>
    <cellStyle name="Normal 4 4 3 8 3 3 3" xfId="39350"/>
    <cellStyle name="Normal 4 4 3 8 3 4" xfId="16032"/>
    <cellStyle name="Normal 4 4 3 8 3 5" xfId="21950"/>
    <cellStyle name="Normal 4 4 3 8 3 6" xfId="33550"/>
    <cellStyle name="Normal 4 4 3 8 4" xfId="5994"/>
    <cellStyle name="Normal 4 4 3 8 4 2" xfId="11794"/>
    <cellStyle name="Normal 4 4 3 8 4 2 2" xfId="29312"/>
    <cellStyle name="Normal 4 4 3 8 4 2 3" xfId="40912"/>
    <cellStyle name="Normal 4 4 3 8 4 3" xfId="17594"/>
    <cellStyle name="Normal 4 4 3 8 4 4" xfId="23512"/>
    <cellStyle name="Normal 4 4 3 8 4 5" xfId="35112"/>
    <cellStyle name="Normal 4 4 3 8 5" xfId="8909"/>
    <cellStyle name="Normal 4 4 3 8 5 2" xfId="26427"/>
    <cellStyle name="Normal 4 4 3 8 5 3" xfId="38027"/>
    <cellStyle name="Normal 4 4 3 8 6" xfId="14709"/>
    <cellStyle name="Normal 4 4 3 8 7" xfId="20628"/>
    <cellStyle name="Normal 4 4 3 8 8" xfId="32227"/>
    <cellStyle name="Normal 4 4 3 9" xfId="3128"/>
    <cellStyle name="Normal 4 4 3 9 2" xfId="3570"/>
    <cellStyle name="Normal 4 4 3 9 2 2" xfId="4934"/>
    <cellStyle name="Normal 4 4 3 9 2 2 2" xfId="7819"/>
    <cellStyle name="Normal 4 4 3 9 2 2 2 2" xfId="13619"/>
    <cellStyle name="Normal 4 4 3 9 2 2 2 2 2" xfId="31137"/>
    <cellStyle name="Normal 4 4 3 9 2 2 2 2 3" xfId="42737"/>
    <cellStyle name="Normal 4 4 3 9 2 2 2 3" xfId="19419"/>
    <cellStyle name="Normal 4 4 3 9 2 2 2 4" xfId="25337"/>
    <cellStyle name="Normal 4 4 3 9 2 2 2 5" xfId="36937"/>
    <cellStyle name="Normal 4 4 3 9 2 2 3" xfId="10734"/>
    <cellStyle name="Normal 4 4 3 9 2 2 3 2" xfId="28252"/>
    <cellStyle name="Normal 4 4 3 9 2 2 3 3" xfId="39852"/>
    <cellStyle name="Normal 4 4 3 9 2 2 4" xfId="16534"/>
    <cellStyle name="Normal 4 4 3 9 2 2 5" xfId="22452"/>
    <cellStyle name="Normal 4 4 3 9 2 2 6" xfId="34052"/>
    <cellStyle name="Normal 4 4 3 9 2 3" xfId="6496"/>
    <cellStyle name="Normal 4 4 3 9 2 3 2" xfId="12296"/>
    <cellStyle name="Normal 4 4 3 9 2 3 2 2" xfId="29814"/>
    <cellStyle name="Normal 4 4 3 9 2 3 2 3" xfId="41414"/>
    <cellStyle name="Normal 4 4 3 9 2 3 3" xfId="18096"/>
    <cellStyle name="Normal 4 4 3 9 2 3 4" xfId="24014"/>
    <cellStyle name="Normal 4 4 3 9 2 3 5" xfId="35614"/>
    <cellStyle name="Normal 4 4 3 9 2 4" xfId="9411"/>
    <cellStyle name="Normal 4 4 3 9 2 4 2" xfId="26929"/>
    <cellStyle name="Normal 4 4 3 9 2 4 3" xfId="38529"/>
    <cellStyle name="Normal 4 4 3 9 2 5" xfId="15211"/>
    <cellStyle name="Normal 4 4 3 9 2 6" xfId="21130"/>
    <cellStyle name="Normal 4 4 3 9 2 7" xfId="32729"/>
    <cellStyle name="Normal 4 4 3 9 3" xfId="4492"/>
    <cellStyle name="Normal 4 4 3 9 3 2" xfId="7377"/>
    <cellStyle name="Normal 4 4 3 9 3 2 2" xfId="13177"/>
    <cellStyle name="Normal 4 4 3 9 3 2 2 2" xfId="30695"/>
    <cellStyle name="Normal 4 4 3 9 3 2 2 3" xfId="42295"/>
    <cellStyle name="Normal 4 4 3 9 3 2 3" xfId="18977"/>
    <cellStyle name="Normal 4 4 3 9 3 2 4" xfId="24895"/>
    <cellStyle name="Normal 4 4 3 9 3 2 5" xfId="36495"/>
    <cellStyle name="Normal 4 4 3 9 3 3" xfId="10292"/>
    <cellStyle name="Normal 4 4 3 9 3 3 2" xfId="27810"/>
    <cellStyle name="Normal 4 4 3 9 3 3 3" xfId="39410"/>
    <cellStyle name="Normal 4 4 3 9 3 4" xfId="16092"/>
    <cellStyle name="Normal 4 4 3 9 3 5" xfId="22010"/>
    <cellStyle name="Normal 4 4 3 9 3 6" xfId="33610"/>
    <cellStyle name="Normal 4 4 3 9 4" xfId="6054"/>
    <cellStyle name="Normal 4 4 3 9 4 2" xfId="11854"/>
    <cellStyle name="Normal 4 4 3 9 4 2 2" xfId="29372"/>
    <cellStyle name="Normal 4 4 3 9 4 2 3" xfId="40972"/>
    <cellStyle name="Normal 4 4 3 9 4 3" xfId="17654"/>
    <cellStyle name="Normal 4 4 3 9 4 4" xfId="23572"/>
    <cellStyle name="Normal 4 4 3 9 4 5" xfId="35172"/>
    <cellStyle name="Normal 4 4 3 9 5" xfId="8969"/>
    <cellStyle name="Normal 4 4 3 9 5 2" xfId="26487"/>
    <cellStyle name="Normal 4 4 3 9 5 3" xfId="38087"/>
    <cellStyle name="Normal 4 4 3 9 6" xfId="14769"/>
    <cellStyle name="Normal 4 4 3 9 7" xfId="20688"/>
    <cellStyle name="Normal 4 4 3 9 8" xfId="32287"/>
    <cellStyle name="Normal 4 4 4" xfId="2558"/>
    <cellStyle name="Normal 4 4 4 2" xfId="3571"/>
    <cellStyle name="Normal 4 4 4 2 2" xfId="4935"/>
    <cellStyle name="Normal 4 4 4 2 2 2" xfId="7820"/>
    <cellStyle name="Normal 4 4 4 2 2 2 2" xfId="13620"/>
    <cellStyle name="Normal 4 4 4 2 2 2 2 2" xfId="31138"/>
    <cellStyle name="Normal 4 4 4 2 2 2 2 3" xfId="42738"/>
    <cellStyle name="Normal 4 4 4 2 2 2 3" xfId="19420"/>
    <cellStyle name="Normal 4 4 4 2 2 2 4" xfId="25338"/>
    <cellStyle name="Normal 4 4 4 2 2 2 5" xfId="36938"/>
    <cellStyle name="Normal 4 4 4 2 2 3" xfId="10735"/>
    <cellStyle name="Normal 4 4 4 2 2 3 2" xfId="28253"/>
    <cellStyle name="Normal 4 4 4 2 2 3 3" xfId="39853"/>
    <cellStyle name="Normal 4 4 4 2 2 4" xfId="16535"/>
    <cellStyle name="Normal 4 4 4 2 2 5" xfId="22453"/>
    <cellStyle name="Normal 4 4 4 2 2 6" xfId="34053"/>
    <cellStyle name="Normal 4 4 4 2 3" xfId="6497"/>
    <cellStyle name="Normal 4 4 4 2 3 2" xfId="12297"/>
    <cellStyle name="Normal 4 4 4 2 3 2 2" xfId="29815"/>
    <cellStyle name="Normal 4 4 4 2 3 2 3" xfId="41415"/>
    <cellStyle name="Normal 4 4 4 2 3 3" xfId="18097"/>
    <cellStyle name="Normal 4 4 4 2 3 4" xfId="24015"/>
    <cellStyle name="Normal 4 4 4 2 3 5" xfId="35615"/>
    <cellStyle name="Normal 4 4 4 2 4" xfId="9412"/>
    <cellStyle name="Normal 4 4 4 2 4 2" xfId="26930"/>
    <cellStyle name="Normal 4 4 4 2 4 3" xfId="38530"/>
    <cellStyle name="Normal 4 4 4 2 5" xfId="15212"/>
    <cellStyle name="Normal 4 4 4 2 6" xfId="21131"/>
    <cellStyle name="Normal 4 4 4 2 7" xfId="32730"/>
    <cellStyle name="Normal 4 4 4 3" xfId="3921"/>
    <cellStyle name="Normal 4 4 4 3 2" xfId="6806"/>
    <cellStyle name="Normal 4 4 4 3 2 2" xfId="12606"/>
    <cellStyle name="Normal 4 4 4 3 2 2 2" xfId="30124"/>
    <cellStyle name="Normal 4 4 4 3 2 2 3" xfId="41724"/>
    <cellStyle name="Normal 4 4 4 3 2 3" xfId="18406"/>
    <cellStyle name="Normal 4 4 4 3 2 4" xfId="24324"/>
    <cellStyle name="Normal 4 4 4 3 2 5" xfId="35924"/>
    <cellStyle name="Normal 4 4 4 3 3" xfId="9721"/>
    <cellStyle name="Normal 4 4 4 3 3 2" xfId="27239"/>
    <cellStyle name="Normal 4 4 4 3 3 3" xfId="38839"/>
    <cellStyle name="Normal 4 4 4 3 4" xfId="15521"/>
    <cellStyle name="Normal 4 4 4 3 5" xfId="21439"/>
    <cellStyle name="Normal 4 4 4 3 6" xfId="33039"/>
    <cellStyle name="Normal 4 4 4 4" xfId="5483"/>
    <cellStyle name="Normal 4 4 4 4 2" xfId="11283"/>
    <cellStyle name="Normal 4 4 4 4 2 2" xfId="28801"/>
    <cellStyle name="Normal 4 4 4 4 2 3" xfId="40401"/>
    <cellStyle name="Normal 4 4 4 4 3" xfId="17083"/>
    <cellStyle name="Normal 4 4 4 4 4" xfId="23001"/>
    <cellStyle name="Normal 4 4 4 4 5" xfId="34601"/>
    <cellStyle name="Normal 4 4 4 5" xfId="8398"/>
    <cellStyle name="Normal 4 4 4 5 2" xfId="25916"/>
    <cellStyle name="Normal 4 4 4 5 3" xfId="37516"/>
    <cellStyle name="Normal 4 4 4 6" xfId="14244"/>
    <cellStyle name="Normal 4 4 4 7" xfId="20089"/>
    <cellStyle name="Normal 4 4 4 8" xfId="31716"/>
    <cellStyle name="Normal 4 4 5" xfId="2618"/>
    <cellStyle name="Normal 4 4 5 2" xfId="3572"/>
    <cellStyle name="Normal 4 4 5 2 2" xfId="4936"/>
    <cellStyle name="Normal 4 4 5 2 2 2" xfId="7821"/>
    <cellStyle name="Normal 4 4 5 2 2 2 2" xfId="13621"/>
    <cellStyle name="Normal 4 4 5 2 2 2 2 2" xfId="31139"/>
    <cellStyle name="Normal 4 4 5 2 2 2 2 3" xfId="42739"/>
    <cellStyle name="Normal 4 4 5 2 2 2 3" xfId="19421"/>
    <cellStyle name="Normal 4 4 5 2 2 2 4" xfId="25339"/>
    <cellStyle name="Normal 4 4 5 2 2 2 5" xfId="36939"/>
    <cellStyle name="Normal 4 4 5 2 2 3" xfId="10736"/>
    <cellStyle name="Normal 4 4 5 2 2 3 2" xfId="28254"/>
    <cellStyle name="Normal 4 4 5 2 2 3 3" xfId="39854"/>
    <cellStyle name="Normal 4 4 5 2 2 4" xfId="16536"/>
    <cellStyle name="Normal 4 4 5 2 2 5" xfId="22454"/>
    <cellStyle name="Normal 4 4 5 2 2 6" xfId="34054"/>
    <cellStyle name="Normal 4 4 5 2 3" xfId="6498"/>
    <cellStyle name="Normal 4 4 5 2 3 2" xfId="12298"/>
    <cellStyle name="Normal 4 4 5 2 3 2 2" xfId="29816"/>
    <cellStyle name="Normal 4 4 5 2 3 2 3" xfId="41416"/>
    <cellStyle name="Normal 4 4 5 2 3 3" xfId="18098"/>
    <cellStyle name="Normal 4 4 5 2 3 4" xfId="24016"/>
    <cellStyle name="Normal 4 4 5 2 3 5" xfId="35616"/>
    <cellStyle name="Normal 4 4 5 2 4" xfId="9413"/>
    <cellStyle name="Normal 4 4 5 2 4 2" xfId="26931"/>
    <cellStyle name="Normal 4 4 5 2 4 3" xfId="38531"/>
    <cellStyle name="Normal 4 4 5 2 5" xfId="15213"/>
    <cellStyle name="Normal 4 4 5 2 6" xfId="21132"/>
    <cellStyle name="Normal 4 4 5 2 7" xfId="32731"/>
    <cellStyle name="Normal 4 4 5 3" xfId="3982"/>
    <cellStyle name="Normal 4 4 5 3 2" xfId="6867"/>
    <cellStyle name="Normal 4 4 5 3 2 2" xfId="12667"/>
    <cellStyle name="Normal 4 4 5 3 2 2 2" xfId="30185"/>
    <cellStyle name="Normal 4 4 5 3 2 2 3" xfId="41785"/>
    <cellStyle name="Normal 4 4 5 3 2 3" xfId="18467"/>
    <cellStyle name="Normal 4 4 5 3 2 4" xfId="24385"/>
    <cellStyle name="Normal 4 4 5 3 2 5" xfId="35985"/>
    <cellStyle name="Normal 4 4 5 3 3" xfId="9782"/>
    <cellStyle name="Normal 4 4 5 3 3 2" xfId="27300"/>
    <cellStyle name="Normal 4 4 5 3 3 3" xfId="38900"/>
    <cellStyle name="Normal 4 4 5 3 4" xfId="15582"/>
    <cellStyle name="Normal 4 4 5 3 5" xfId="21500"/>
    <cellStyle name="Normal 4 4 5 3 6" xfId="33100"/>
    <cellStyle name="Normal 4 4 5 4" xfId="5544"/>
    <cellStyle name="Normal 4 4 5 4 2" xfId="11344"/>
    <cellStyle name="Normal 4 4 5 4 2 2" xfId="28862"/>
    <cellStyle name="Normal 4 4 5 4 2 3" xfId="40462"/>
    <cellStyle name="Normal 4 4 5 4 3" xfId="17144"/>
    <cellStyle name="Normal 4 4 5 4 4" xfId="23062"/>
    <cellStyle name="Normal 4 4 5 4 5" xfId="34662"/>
    <cellStyle name="Normal 4 4 5 5" xfId="8459"/>
    <cellStyle name="Normal 4 4 5 5 2" xfId="25977"/>
    <cellStyle name="Normal 4 4 5 5 3" xfId="37577"/>
    <cellStyle name="Normal 4 4 5 6" xfId="14259"/>
    <cellStyle name="Normal 4 4 5 7" xfId="20178"/>
    <cellStyle name="Normal 4 4 5 8" xfId="31777"/>
    <cellStyle name="Normal 4 4 6" xfId="2678"/>
    <cellStyle name="Normal 4 4 6 2" xfId="3573"/>
    <cellStyle name="Normal 4 4 6 2 2" xfId="4937"/>
    <cellStyle name="Normal 4 4 6 2 2 2" xfId="7822"/>
    <cellStyle name="Normal 4 4 6 2 2 2 2" xfId="13622"/>
    <cellStyle name="Normal 4 4 6 2 2 2 2 2" xfId="31140"/>
    <cellStyle name="Normal 4 4 6 2 2 2 2 3" xfId="42740"/>
    <cellStyle name="Normal 4 4 6 2 2 2 3" xfId="19422"/>
    <cellStyle name="Normal 4 4 6 2 2 2 4" xfId="25340"/>
    <cellStyle name="Normal 4 4 6 2 2 2 5" xfId="36940"/>
    <cellStyle name="Normal 4 4 6 2 2 3" xfId="10737"/>
    <cellStyle name="Normal 4 4 6 2 2 3 2" xfId="28255"/>
    <cellStyle name="Normal 4 4 6 2 2 3 3" xfId="39855"/>
    <cellStyle name="Normal 4 4 6 2 2 4" xfId="16537"/>
    <cellStyle name="Normal 4 4 6 2 2 5" xfId="22455"/>
    <cellStyle name="Normal 4 4 6 2 2 6" xfId="34055"/>
    <cellStyle name="Normal 4 4 6 2 3" xfId="6499"/>
    <cellStyle name="Normal 4 4 6 2 3 2" xfId="12299"/>
    <cellStyle name="Normal 4 4 6 2 3 2 2" xfId="29817"/>
    <cellStyle name="Normal 4 4 6 2 3 2 3" xfId="41417"/>
    <cellStyle name="Normal 4 4 6 2 3 3" xfId="18099"/>
    <cellStyle name="Normal 4 4 6 2 3 4" xfId="24017"/>
    <cellStyle name="Normal 4 4 6 2 3 5" xfId="35617"/>
    <cellStyle name="Normal 4 4 6 2 4" xfId="9414"/>
    <cellStyle name="Normal 4 4 6 2 4 2" xfId="26932"/>
    <cellStyle name="Normal 4 4 6 2 4 3" xfId="38532"/>
    <cellStyle name="Normal 4 4 6 2 5" xfId="15214"/>
    <cellStyle name="Normal 4 4 6 2 6" xfId="21133"/>
    <cellStyle name="Normal 4 4 6 2 7" xfId="32732"/>
    <cellStyle name="Normal 4 4 6 3" xfId="4042"/>
    <cellStyle name="Normal 4 4 6 3 2" xfId="6927"/>
    <cellStyle name="Normal 4 4 6 3 2 2" xfId="12727"/>
    <cellStyle name="Normal 4 4 6 3 2 2 2" xfId="30245"/>
    <cellStyle name="Normal 4 4 6 3 2 2 3" xfId="41845"/>
    <cellStyle name="Normal 4 4 6 3 2 3" xfId="18527"/>
    <cellStyle name="Normal 4 4 6 3 2 4" xfId="24445"/>
    <cellStyle name="Normal 4 4 6 3 2 5" xfId="36045"/>
    <cellStyle name="Normal 4 4 6 3 3" xfId="9842"/>
    <cellStyle name="Normal 4 4 6 3 3 2" xfId="27360"/>
    <cellStyle name="Normal 4 4 6 3 3 3" xfId="38960"/>
    <cellStyle name="Normal 4 4 6 3 4" xfId="15642"/>
    <cellStyle name="Normal 4 4 6 3 5" xfId="21560"/>
    <cellStyle name="Normal 4 4 6 3 6" xfId="33160"/>
    <cellStyle name="Normal 4 4 6 4" xfId="5604"/>
    <cellStyle name="Normal 4 4 6 4 2" xfId="11404"/>
    <cellStyle name="Normal 4 4 6 4 2 2" xfId="28922"/>
    <cellStyle name="Normal 4 4 6 4 2 3" xfId="40522"/>
    <cellStyle name="Normal 4 4 6 4 3" xfId="17204"/>
    <cellStyle name="Normal 4 4 6 4 4" xfId="23122"/>
    <cellStyle name="Normal 4 4 6 4 5" xfId="34722"/>
    <cellStyle name="Normal 4 4 6 5" xfId="8519"/>
    <cellStyle name="Normal 4 4 6 5 2" xfId="26037"/>
    <cellStyle name="Normal 4 4 6 5 3" xfId="37637"/>
    <cellStyle name="Normal 4 4 6 6" xfId="14319"/>
    <cellStyle name="Normal 4 4 6 7" xfId="20238"/>
    <cellStyle name="Normal 4 4 6 8" xfId="31837"/>
    <cellStyle name="Normal 4 4 7" xfId="2738"/>
    <cellStyle name="Normal 4 4 7 2" xfId="3574"/>
    <cellStyle name="Normal 4 4 7 2 2" xfId="4938"/>
    <cellStyle name="Normal 4 4 7 2 2 2" xfId="7823"/>
    <cellStyle name="Normal 4 4 7 2 2 2 2" xfId="13623"/>
    <cellStyle name="Normal 4 4 7 2 2 2 2 2" xfId="31141"/>
    <cellStyle name="Normal 4 4 7 2 2 2 2 3" xfId="42741"/>
    <cellStyle name="Normal 4 4 7 2 2 2 3" xfId="19423"/>
    <cellStyle name="Normal 4 4 7 2 2 2 4" xfId="25341"/>
    <cellStyle name="Normal 4 4 7 2 2 2 5" xfId="36941"/>
    <cellStyle name="Normal 4 4 7 2 2 3" xfId="10738"/>
    <cellStyle name="Normal 4 4 7 2 2 3 2" xfId="28256"/>
    <cellStyle name="Normal 4 4 7 2 2 3 3" xfId="39856"/>
    <cellStyle name="Normal 4 4 7 2 2 4" xfId="16538"/>
    <cellStyle name="Normal 4 4 7 2 2 5" xfId="22456"/>
    <cellStyle name="Normal 4 4 7 2 2 6" xfId="34056"/>
    <cellStyle name="Normal 4 4 7 2 3" xfId="6500"/>
    <cellStyle name="Normal 4 4 7 2 3 2" xfId="12300"/>
    <cellStyle name="Normal 4 4 7 2 3 2 2" xfId="29818"/>
    <cellStyle name="Normal 4 4 7 2 3 2 3" xfId="41418"/>
    <cellStyle name="Normal 4 4 7 2 3 3" xfId="18100"/>
    <cellStyle name="Normal 4 4 7 2 3 4" xfId="24018"/>
    <cellStyle name="Normal 4 4 7 2 3 5" xfId="35618"/>
    <cellStyle name="Normal 4 4 7 2 4" xfId="9415"/>
    <cellStyle name="Normal 4 4 7 2 4 2" xfId="26933"/>
    <cellStyle name="Normal 4 4 7 2 4 3" xfId="38533"/>
    <cellStyle name="Normal 4 4 7 2 5" xfId="15215"/>
    <cellStyle name="Normal 4 4 7 2 6" xfId="21134"/>
    <cellStyle name="Normal 4 4 7 2 7" xfId="32733"/>
    <cellStyle name="Normal 4 4 7 3" xfId="4102"/>
    <cellStyle name="Normal 4 4 7 3 2" xfId="6987"/>
    <cellStyle name="Normal 4 4 7 3 2 2" xfId="12787"/>
    <cellStyle name="Normal 4 4 7 3 2 2 2" xfId="30305"/>
    <cellStyle name="Normal 4 4 7 3 2 2 3" xfId="41905"/>
    <cellStyle name="Normal 4 4 7 3 2 3" xfId="18587"/>
    <cellStyle name="Normal 4 4 7 3 2 4" xfId="24505"/>
    <cellStyle name="Normal 4 4 7 3 2 5" xfId="36105"/>
    <cellStyle name="Normal 4 4 7 3 3" xfId="9902"/>
    <cellStyle name="Normal 4 4 7 3 3 2" xfId="27420"/>
    <cellStyle name="Normal 4 4 7 3 3 3" xfId="39020"/>
    <cellStyle name="Normal 4 4 7 3 4" xfId="15702"/>
    <cellStyle name="Normal 4 4 7 3 5" xfId="21620"/>
    <cellStyle name="Normal 4 4 7 3 6" xfId="33220"/>
    <cellStyle name="Normal 4 4 7 4" xfId="5664"/>
    <cellStyle name="Normal 4 4 7 4 2" xfId="11464"/>
    <cellStyle name="Normal 4 4 7 4 2 2" xfId="28982"/>
    <cellStyle name="Normal 4 4 7 4 2 3" xfId="40582"/>
    <cellStyle name="Normal 4 4 7 4 3" xfId="17264"/>
    <cellStyle name="Normal 4 4 7 4 4" xfId="23182"/>
    <cellStyle name="Normal 4 4 7 4 5" xfId="34782"/>
    <cellStyle name="Normal 4 4 7 5" xfId="8579"/>
    <cellStyle name="Normal 4 4 7 5 2" xfId="26097"/>
    <cellStyle name="Normal 4 4 7 5 3" xfId="37697"/>
    <cellStyle name="Normal 4 4 7 6" xfId="14379"/>
    <cellStyle name="Normal 4 4 7 7" xfId="20298"/>
    <cellStyle name="Normal 4 4 7 8" xfId="31897"/>
    <cellStyle name="Normal 4 4 8" xfId="2798"/>
    <cellStyle name="Normal 4 4 8 2" xfId="3575"/>
    <cellStyle name="Normal 4 4 8 2 2" xfId="4939"/>
    <cellStyle name="Normal 4 4 8 2 2 2" xfId="7824"/>
    <cellStyle name="Normal 4 4 8 2 2 2 2" xfId="13624"/>
    <cellStyle name="Normal 4 4 8 2 2 2 2 2" xfId="31142"/>
    <cellStyle name="Normal 4 4 8 2 2 2 2 3" xfId="42742"/>
    <cellStyle name="Normal 4 4 8 2 2 2 3" xfId="19424"/>
    <cellStyle name="Normal 4 4 8 2 2 2 4" xfId="25342"/>
    <cellStyle name="Normal 4 4 8 2 2 2 5" xfId="36942"/>
    <cellStyle name="Normal 4 4 8 2 2 3" xfId="10739"/>
    <cellStyle name="Normal 4 4 8 2 2 3 2" xfId="28257"/>
    <cellStyle name="Normal 4 4 8 2 2 3 3" xfId="39857"/>
    <cellStyle name="Normal 4 4 8 2 2 4" xfId="16539"/>
    <cellStyle name="Normal 4 4 8 2 2 5" xfId="22457"/>
    <cellStyle name="Normal 4 4 8 2 2 6" xfId="34057"/>
    <cellStyle name="Normal 4 4 8 2 3" xfId="6501"/>
    <cellStyle name="Normal 4 4 8 2 3 2" xfId="12301"/>
    <cellStyle name="Normal 4 4 8 2 3 2 2" xfId="29819"/>
    <cellStyle name="Normal 4 4 8 2 3 2 3" xfId="41419"/>
    <cellStyle name="Normal 4 4 8 2 3 3" xfId="18101"/>
    <cellStyle name="Normal 4 4 8 2 3 4" xfId="24019"/>
    <cellStyle name="Normal 4 4 8 2 3 5" xfId="35619"/>
    <cellStyle name="Normal 4 4 8 2 4" xfId="9416"/>
    <cellStyle name="Normal 4 4 8 2 4 2" xfId="26934"/>
    <cellStyle name="Normal 4 4 8 2 4 3" xfId="38534"/>
    <cellStyle name="Normal 4 4 8 2 5" xfId="15216"/>
    <cellStyle name="Normal 4 4 8 2 6" xfId="21135"/>
    <cellStyle name="Normal 4 4 8 2 7" xfId="32734"/>
    <cellStyle name="Normal 4 4 8 3" xfId="4162"/>
    <cellStyle name="Normal 4 4 8 3 2" xfId="7047"/>
    <cellStyle name="Normal 4 4 8 3 2 2" xfId="12847"/>
    <cellStyle name="Normal 4 4 8 3 2 2 2" xfId="30365"/>
    <cellStyle name="Normal 4 4 8 3 2 2 3" xfId="41965"/>
    <cellStyle name="Normal 4 4 8 3 2 3" xfId="18647"/>
    <cellStyle name="Normal 4 4 8 3 2 4" xfId="24565"/>
    <cellStyle name="Normal 4 4 8 3 2 5" xfId="36165"/>
    <cellStyle name="Normal 4 4 8 3 3" xfId="9962"/>
    <cellStyle name="Normal 4 4 8 3 3 2" xfId="27480"/>
    <cellStyle name="Normal 4 4 8 3 3 3" xfId="39080"/>
    <cellStyle name="Normal 4 4 8 3 4" xfId="15762"/>
    <cellStyle name="Normal 4 4 8 3 5" xfId="21680"/>
    <cellStyle name="Normal 4 4 8 3 6" xfId="33280"/>
    <cellStyle name="Normal 4 4 8 4" xfId="5724"/>
    <cellStyle name="Normal 4 4 8 4 2" xfId="11524"/>
    <cellStyle name="Normal 4 4 8 4 2 2" xfId="29042"/>
    <cellStyle name="Normal 4 4 8 4 2 3" xfId="40642"/>
    <cellStyle name="Normal 4 4 8 4 3" xfId="17324"/>
    <cellStyle name="Normal 4 4 8 4 4" xfId="23242"/>
    <cellStyle name="Normal 4 4 8 4 5" xfId="34842"/>
    <cellStyle name="Normal 4 4 8 5" xfId="8639"/>
    <cellStyle name="Normal 4 4 8 5 2" xfId="26157"/>
    <cellStyle name="Normal 4 4 8 5 3" xfId="37757"/>
    <cellStyle name="Normal 4 4 8 6" xfId="14439"/>
    <cellStyle name="Normal 4 4 8 7" xfId="20358"/>
    <cellStyle name="Normal 4 4 8 8" xfId="31957"/>
    <cellStyle name="Normal 4 4 9" xfId="2858"/>
    <cellStyle name="Normal 4 4 9 2" xfId="3576"/>
    <cellStyle name="Normal 4 4 9 2 2" xfId="4940"/>
    <cellStyle name="Normal 4 4 9 2 2 2" xfId="7825"/>
    <cellStyle name="Normal 4 4 9 2 2 2 2" xfId="13625"/>
    <cellStyle name="Normal 4 4 9 2 2 2 2 2" xfId="31143"/>
    <cellStyle name="Normal 4 4 9 2 2 2 2 3" xfId="42743"/>
    <cellStyle name="Normal 4 4 9 2 2 2 3" xfId="19425"/>
    <cellStyle name="Normal 4 4 9 2 2 2 4" xfId="25343"/>
    <cellStyle name="Normal 4 4 9 2 2 2 5" xfId="36943"/>
    <cellStyle name="Normal 4 4 9 2 2 3" xfId="10740"/>
    <cellStyle name="Normal 4 4 9 2 2 3 2" xfId="28258"/>
    <cellStyle name="Normal 4 4 9 2 2 3 3" xfId="39858"/>
    <cellStyle name="Normal 4 4 9 2 2 4" xfId="16540"/>
    <cellStyle name="Normal 4 4 9 2 2 5" xfId="22458"/>
    <cellStyle name="Normal 4 4 9 2 2 6" xfId="34058"/>
    <cellStyle name="Normal 4 4 9 2 3" xfId="6502"/>
    <cellStyle name="Normal 4 4 9 2 3 2" xfId="12302"/>
    <cellStyle name="Normal 4 4 9 2 3 2 2" xfId="29820"/>
    <cellStyle name="Normal 4 4 9 2 3 2 3" xfId="41420"/>
    <cellStyle name="Normal 4 4 9 2 3 3" xfId="18102"/>
    <cellStyle name="Normal 4 4 9 2 3 4" xfId="24020"/>
    <cellStyle name="Normal 4 4 9 2 3 5" xfId="35620"/>
    <cellStyle name="Normal 4 4 9 2 4" xfId="9417"/>
    <cellStyle name="Normal 4 4 9 2 4 2" xfId="26935"/>
    <cellStyle name="Normal 4 4 9 2 4 3" xfId="38535"/>
    <cellStyle name="Normal 4 4 9 2 5" xfId="15217"/>
    <cellStyle name="Normal 4 4 9 2 6" xfId="21136"/>
    <cellStyle name="Normal 4 4 9 2 7" xfId="32735"/>
    <cellStyle name="Normal 4 4 9 3" xfId="4222"/>
    <cellStyle name="Normal 4 4 9 3 2" xfId="7107"/>
    <cellStyle name="Normal 4 4 9 3 2 2" xfId="12907"/>
    <cellStyle name="Normal 4 4 9 3 2 2 2" xfId="30425"/>
    <cellStyle name="Normal 4 4 9 3 2 2 3" xfId="42025"/>
    <cellStyle name="Normal 4 4 9 3 2 3" xfId="18707"/>
    <cellStyle name="Normal 4 4 9 3 2 4" xfId="24625"/>
    <cellStyle name="Normal 4 4 9 3 2 5" xfId="36225"/>
    <cellStyle name="Normal 4 4 9 3 3" xfId="10022"/>
    <cellStyle name="Normal 4 4 9 3 3 2" xfId="27540"/>
    <cellStyle name="Normal 4 4 9 3 3 3" xfId="39140"/>
    <cellStyle name="Normal 4 4 9 3 4" xfId="15822"/>
    <cellStyle name="Normal 4 4 9 3 5" xfId="21740"/>
    <cellStyle name="Normal 4 4 9 3 6" xfId="33340"/>
    <cellStyle name="Normal 4 4 9 4" xfId="5784"/>
    <cellStyle name="Normal 4 4 9 4 2" xfId="11584"/>
    <cellStyle name="Normal 4 4 9 4 2 2" xfId="29102"/>
    <cellStyle name="Normal 4 4 9 4 2 3" xfId="40702"/>
    <cellStyle name="Normal 4 4 9 4 3" xfId="17384"/>
    <cellStyle name="Normal 4 4 9 4 4" xfId="23302"/>
    <cellStyle name="Normal 4 4 9 4 5" xfId="34902"/>
    <cellStyle name="Normal 4 4 9 5" xfId="8699"/>
    <cellStyle name="Normal 4 4 9 5 2" xfId="26217"/>
    <cellStyle name="Normal 4 4 9 5 3" xfId="37817"/>
    <cellStyle name="Normal 4 4 9 6" xfId="14499"/>
    <cellStyle name="Normal 4 4 9 7" xfId="20418"/>
    <cellStyle name="Normal 4 4 9 8" xfId="32017"/>
    <cellStyle name="Normal 4 40" xfId="20026"/>
    <cellStyle name="Normal 4 41" xfId="20092"/>
    <cellStyle name="Normal 4 42" xfId="31684"/>
    <cellStyle name="Normal 4 5" xfId="2529"/>
    <cellStyle name="Normal 4 5 10" xfId="2936"/>
    <cellStyle name="Normal 4 5 10 2" xfId="3578"/>
    <cellStyle name="Normal 4 5 10 2 2" xfId="4942"/>
    <cellStyle name="Normal 4 5 10 2 2 2" xfId="7827"/>
    <cellStyle name="Normal 4 5 10 2 2 2 2" xfId="13627"/>
    <cellStyle name="Normal 4 5 10 2 2 2 2 2" xfId="31145"/>
    <cellStyle name="Normal 4 5 10 2 2 2 2 3" xfId="42745"/>
    <cellStyle name="Normal 4 5 10 2 2 2 3" xfId="19427"/>
    <cellStyle name="Normal 4 5 10 2 2 2 4" xfId="25345"/>
    <cellStyle name="Normal 4 5 10 2 2 2 5" xfId="36945"/>
    <cellStyle name="Normal 4 5 10 2 2 3" xfId="10742"/>
    <cellStyle name="Normal 4 5 10 2 2 3 2" xfId="28260"/>
    <cellStyle name="Normal 4 5 10 2 2 3 3" xfId="39860"/>
    <cellStyle name="Normal 4 5 10 2 2 4" xfId="16542"/>
    <cellStyle name="Normal 4 5 10 2 2 5" xfId="22460"/>
    <cellStyle name="Normal 4 5 10 2 2 6" xfId="34060"/>
    <cellStyle name="Normal 4 5 10 2 3" xfId="6504"/>
    <cellStyle name="Normal 4 5 10 2 3 2" xfId="12304"/>
    <cellStyle name="Normal 4 5 10 2 3 2 2" xfId="29822"/>
    <cellStyle name="Normal 4 5 10 2 3 2 3" xfId="41422"/>
    <cellStyle name="Normal 4 5 10 2 3 3" xfId="18104"/>
    <cellStyle name="Normal 4 5 10 2 3 4" xfId="24022"/>
    <cellStyle name="Normal 4 5 10 2 3 5" xfId="35622"/>
    <cellStyle name="Normal 4 5 10 2 4" xfId="9419"/>
    <cellStyle name="Normal 4 5 10 2 4 2" xfId="26937"/>
    <cellStyle name="Normal 4 5 10 2 4 3" xfId="38537"/>
    <cellStyle name="Normal 4 5 10 2 5" xfId="15219"/>
    <cellStyle name="Normal 4 5 10 2 6" xfId="21138"/>
    <cellStyle name="Normal 4 5 10 2 7" xfId="32737"/>
    <cellStyle name="Normal 4 5 10 3" xfId="4300"/>
    <cellStyle name="Normal 4 5 10 3 2" xfId="7185"/>
    <cellStyle name="Normal 4 5 10 3 2 2" xfId="12985"/>
    <cellStyle name="Normal 4 5 10 3 2 2 2" xfId="30503"/>
    <cellStyle name="Normal 4 5 10 3 2 2 3" xfId="42103"/>
    <cellStyle name="Normal 4 5 10 3 2 3" xfId="18785"/>
    <cellStyle name="Normal 4 5 10 3 2 4" xfId="24703"/>
    <cellStyle name="Normal 4 5 10 3 2 5" xfId="36303"/>
    <cellStyle name="Normal 4 5 10 3 3" xfId="10100"/>
    <cellStyle name="Normal 4 5 10 3 3 2" xfId="27618"/>
    <cellStyle name="Normal 4 5 10 3 3 3" xfId="39218"/>
    <cellStyle name="Normal 4 5 10 3 4" xfId="15900"/>
    <cellStyle name="Normal 4 5 10 3 5" xfId="21818"/>
    <cellStyle name="Normal 4 5 10 3 6" xfId="33418"/>
    <cellStyle name="Normal 4 5 10 4" xfId="5862"/>
    <cellStyle name="Normal 4 5 10 4 2" xfId="11662"/>
    <cellStyle name="Normal 4 5 10 4 2 2" xfId="29180"/>
    <cellStyle name="Normal 4 5 10 4 2 3" xfId="40780"/>
    <cellStyle name="Normal 4 5 10 4 3" xfId="17462"/>
    <cellStyle name="Normal 4 5 10 4 4" xfId="23380"/>
    <cellStyle name="Normal 4 5 10 4 5" xfId="34980"/>
    <cellStyle name="Normal 4 5 10 5" xfId="8777"/>
    <cellStyle name="Normal 4 5 10 5 2" xfId="26295"/>
    <cellStyle name="Normal 4 5 10 5 3" xfId="37895"/>
    <cellStyle name="Normal 4 5 10 6" xfId="14577"/>
    <cellStyle name="Normal 4 5 10 7" xfId="20496"/>
    <cellStyle name="Normal 4 5 10 8" xfId="32095"/>
    <cellStyle name="Normal 4 5 11" xfId="2979"/>
    <cellStyle name="Normal 4 5 11 2" xfId="3579"/>
    <cellStyle name="Normal 4 5 11 2 2" xfId="4943"/>
    <cellStyle name="Normal 4 5 11 2 2 2" xfId="7828"/>
    <cellStyle name="Normal 4 5 11 2 2 2 2" xfId="13628"/>
    <cellStyle name="Normal 4 5 11 2 2 2 2 2" xfId="31146"/>
    <cellStyle name="Normal 4 5 11 2 2 2 2 3" xfId="42746"/>
    <cellStyle name="Normal 4 5 11 2 2 2 3" xfId="19428"/>
    <cellStyle name="Normal 4 5 11 2 2 2 4" xfId="25346"/>
    <cellStyle name="Normal 4 5 11 2 2 2 5" xfId="36946"/>
    <cellStyle name="Normal 4 5 11 2 2 3" xfId="10743"/>
    <cellStyle name="Normal 4 5 11 2 2 3 2" xfId="28261"/>
    <cellStyle name="Normal 4 5 11 2 2 3 3" xfId="39861"/>
    <cellStyle name="Normal 4 5 11 2 2 4" xfId="16543"/>
    <cellStyle name="Normal 4 5 11 2 2 5" xfId="22461"/>
    <cellStyle name="Normal 4 5 11 2 2 6" xfId="34061"/>
    <cellStyle name="Normal 4 5 11 2 3" xfId="6505"/>
    <cellStyle name="Normal 4 5 11 2 3 2" xfId="12305"/>
    <cellStyle name="Normal 4 5 11 2 3 2 2" xfId="29823"/>
    <cellStyle name="Normal 4 5 11 2 3 2 3" xfId="41423"/>
    <cellStyle name="Normal 4 5 11 2 3 3" xfId="18105"/>
    <cellStyle name="Normal 4 5 11 2 3 4" xfId="24023"/>
    <cellStyle name="Normal 4 5 11 2 3 5" xfId="35623"/>
    <cellStyle name="Normal 4 5 11 2 4" xfId="9420"/>
    <cellStyle name="Normal 4 5 11 2 4 2" xfId="26938"/>
    <cellStyle name="Normal 4 5 11 2 4 3" xfId="38538"/>
    <cellStyle name="Normal 4 5 11 2 5" xfId="15220"/>
    <cellStyle name="Normal 4 5 11 2 6" xfId="21139"/>
    <cellStyle name="Normal 4 5 11 2 7" xfId="32738"/>
    <cellStyle name="Normal 4 5 11 3" xfId="4343"/>
    <cellStyle name="Normal 4 5 11 3 2" xfId="7228"/>
    <cellStyle name="Normal 4 5 11 3 2 2" xfId="13028"/>
    <cellStyle name="Normal 4 5 11 3 2 2 2" xfId="30546"/>
    <cellStyle name="Normal 4 5 11 3 2 2 3" xfId="42146"/>
    <cellStyle name="Normal 4 5 11 3 2 3" xfId="18828"/>
    <cellStyle name="Normal 4 5 11 3 2 4" xfId="24746"/>
    <cellStyle name="Normal 4 5 11 3 2 5" xfId="36346"/>
    <cellStyle name="Normal 4 5 11 3 3" xfId="10143"/>
    <cellStyle name="Normal 4 5 11 3 3 2" xfId="27661"/>
    <cellStyle name="Normal 4 5 11 3 3 3" xfId="39261"/>
    <cellStyle name="Normal 4 5 11 3 4" xfId="15943"/>
    <cellStyle name="Normal 4 5 11 3 5" xfId="21861"/>
    <cellStyle name="Normal 4 5 11 3 6" xfId="33461"/>
    <cellStyle name="Normal 4 5 11 4" xfId="5905"/>
    <cellStyle name="Normal 4 5 11 4 2" xfId="11705"/>
    <cellStyle name="Normal 4 5 11 4 2 2" xfId="29223"/>
    <cellStyle name="Normal 4 5 11 4 2 3" xfId="40823"/>
    <cellStyle name="Normal 4 5 11 4 3" xfId="17505"/>
    <cellStyle name="Normal 4 5 11 4 4" xfId="23423"/>
    <cellStyle name="Normal 4 5 11 4 5" xfId="35023"/>
    <cellStyle name="Normal 4 5 11 5" xfId="8820"/>
    <cellStyle name="Normal 4 5 11 5 2" xfId="26338"/>
    <cellStyle name="Normal 4 5 11 5 3" xfId="37938"/>
    <cellStyle name="Normal 4 5 11 6" xfId="14620"/>
    <cellStyle name="Normal 4 5 11 7" xfId="20539"/>
    <cellStyle name="Normal 4 5 11 8" xfId="32138"/>
    <cellStyle name="Normal 4 5 12" xfId="3009"/>
    <cellStyle name="Normal 4 5 12 2" xfId="3580"/>
    <cellStyle name="Normal 4 5 12 2 2" xfId="4944"/>
    <cellStyle name="Normal 4 5 12 2 2 2" xfId="7829"/>
    <cellStyle name="Normal 4 5 12 2 2 2 2" xfId="13629"/>
    <cellStyle name="Normal 4 5 12 2 2 2 2 2" xfId="31147"/>
    <cellStyle name="Normal 4 5 12 2 2 2 2 3" xfId="42747"/>
    <cellStyle name="Normal 4 5 12 2 2 2 3" xfId="19429"/>
    <cellStyle name="Normal 4 5 12 2 2 2 4" xfId="25347"/>
    <cellStyle name="Normal 4 5 12 2 2 2 5" xfId="36947"/>
    <cellStyle name="Normal 4 5 12 2 2 3" xfId="10744"/>
    <cellStyle name="Normal 4 5 12 2 2 3 2" xfId="28262"/>
    <cellStyle name="Normal 4 5 12 2 2 3 3" xfId="39862"/>
    <cellStyle name="Normal 4 5 12 2 2 4" xfId="16544"/>
    <cellStyle name="Normal 4 5 12 2 2 5" xfId="22462"/>
    <cellStyle name="Normal 4 5 12 2 2 6" xfId="34062"/>
    <cellStyle name="Normal 4 5 12 2 3" xfId="6506"/>
    <cellStyle name="Normal 4 5 12 2 3 2" xfId="12306"/>
    <cellStyle name="Normal 4 5 12 2 3 2 2" xfId="29824"/>
    <cellStyle name="Normal 4 5 12 2 3 2 3" xfId="41424"/>
    <cellStyle name="Normal 4 5 12 2 3 3" xfId="18106"/>
    <cellStyle name="Normal 4 5 12 2 3 4" xfId="24024"/>
    <cellStyle name="Normal 4 5 12 2 3 5" xfId="35624"/>
    <cellStyle name="Normal 4 5 12 2 4" xfId="9421"/>
    <cellStyle name="Normal 4 5 12 2 4 2" xfId="26939"/>
    <cellStyle name="Normal 4 5 12 2 4 3" xfId="38539"/>
    <cellStyle name="Normal 4 5 12 2 5" xfId="15221"/>
    <cellStyle name="Normal 4 5 12 2 6" xfId="21140"/>
    <cellStyle name="Normal 4 5 12 2 7" xfId="32739"/>
    <cellStyle name="Normal 4 5 12 3" xfId="4373"/>
    <cellStyle name="Normal 4 5 12 3 2" xfId="7258"/>
    <cellStyle name="Normal 4 5 12 3 2 2" xfId="13058"/>
    <cellStyle name="Normal 4 5 12 3 2 2 2" xfId="30576"/>
    <cellStyle name="Normal 4 5 12 3 2 2 3" xfId="42176"/>
    <cellStyle name="Normal 4 5 12 3 2 3" xfId="18858"/>
    <cellStyle name="Normal 4 5 12 3 2 4" xfId="24776"/>
    <cellStyle name="Normal 4 5 12 3 2 5" xfId="36376"/>
    <cellStyle name="Normal 4 5 12 3 3" xfId="10173"/>
    <cellStyle name="Normal 4 5 12 3 3 2" xfId="27691"/>
    <cellStyle name="Normal 4 5 12 3 3 3" xfId="39291"/>
    <cellStyle name="Normal 4 5 12 3 4" xfId="15973"/>
    <cellStyle name="Normal 4 5 12 3 5" xfId="21891"/>
    <cellStyle name="Normal 4 5 12 3 6" xfId="33491"/>
    <cellStyle name="Normal 4 5 12 4" xfId="5935"/>
    <cellStyle name="Normal 4 5 12 4 2" xfId="11735"/>
    <cellStyle name="Normal 4 5 12 4 2 2" xfId="29253"/>
    <cellStyle name="Normal 4 5 12 4 2 3" xfId="40853"/>
    <cellStyle name="Normal 4 5 12 4 3" xfId="17535"/>
    <cellStyle name="Normal 4 5 12 4 4" xfId="23453"/>
    <cellStyle name="Normal 4 5 12 4 5" xfId="35053"/>
    <cellStyle name="Normal 4 5 12 5" xfId="8850"/>
    <cellStyle name="Normal 4 5 12 5 2" xfId="26368"/>
    <cellStyle name="Normal 4 5 12 5 3" xfId="37968"/>
    <cellStyle name="Normal 4 5 12 6" xfId="14650"/>
    <cellStyle name="Normal 4 5 12 7" xfId="20569"/>
    <cellStyle name="Normal 4 5 12 8" xfId="32168"/>
    <cellStyle name="Normal 4 5 13" xfId="3056"/>
    <cellStyle name="Normal 4 5 13 2" xfId="3581"/>
    <cellStyle name="Normal 4 5 13 2 2" xfId="4945"/>
    <cellStyle name="Normal 4 5 13 2 2 2" xfId="7830"/>
    <cellStyle name="Normal 4 5 13 2 2 2 2" xfId="13630"/>
    <cellStyle name="Normal 4 5 13 2 2 2 2 2" xfId="31148"/>
    <cellStyle name="Normal 4 5 13 2 2 2 2 3" xfId="42748"/>
    <cellStyle name="Normal 4 5 13 2 2 2 3" xfId="19430"/>
    <cellStyle name="Normal 4 5 13 2 2 2 4" xfId="25348"/>
    <cellStyle name="Normal 4 5 13 2 2 2 5" xfId="36948"/>
    <cellStyle name="Normal 4 5 13 2 2 3" xfId="10745"/>
    <cellStyle name="Normal 4 5 13 2 2 3 2" xfId="28263"/>
    <cellStyle name="Normal 4 5 13 2 2 3 3" xfId="39863"/>
    <cellStyle name="Normal 4 5 13 2 2 4" xfId="16545"/>
    <cellStyle name="Normal 4 5 13 2 2 5" xfId="22463"/>
    <cellStyle name="Normal 4 5 13 2 2 6" xfId="34063"/>
    <cellStyle name="Normal 4 5 13 2 3" xfId="6507"/>
    <cellStyle name="Normal 4 5 13 2 3 2" xfId="12307"/>
    <cellStyle name="Normal 4 5 13 2 3 2 2" xfId="29825"/>
    <cellStyle name="Normal 4 5 13 2 3 2 3" xfId="41425"/>
    <cellStyle name="Normal 4 5 13 2 3 3" xfId="18107"/>
    <cellStyle name="Normal 4 5 13 2 3 4" xfId="24025"/>
    <cellStyle name="Normal 4 5 13 2 3 5" xfId="35625"/>
    <cellStyle name="Normal 4 5 13 2 4" xfId="9422"/>
    <cellStyle name="Normal 4 5 13 2 4 2" xfId="26940"/>
    <cellStyle name="Normal 4 5 13 2 4 3" xfId="38540"/>
    <cellStyle name="Normal 4 5 13 2 5" xfId="15222"/>
    <cellStyle name="Normal 4 5 13 2 6" xfId="21141"/>
    <cellStyle name="Normal 4 5 13 2 7" xfId="32740"/>
    <cellStyle name="Normal 4 5 13 3" xfId="4420"/>
    <cellStyle name="Normal 4 5 13 3 2" xfId="7305"/>
    <cellStyle name="Normal 4 5 13 3 2 2" xfId="13105"/>
    <cellStyle name="Normal 4 5 13 3 2 2 2" xfId="30623"/>
    <cellStyle name="Normal 4 5 13 3 2 2 3" xfId="42223"/>
    <cellStyle name="Normal 4 5 13 3 2 3" xfId="18905"/>
    <cellStyle name="Normal 4 5 13 3 2 4" xfId="24823"/>
    <cellStyle name="Normal 4 5 13 3 2 5" xfId="36423"/>
    <cellStyle name="Normal 4 5 13 3 3" xfId="10220"/>
    <cellStyle name="Normal 4 5 13 3 3 2" xfId="27738"/>
    <cellStyle name="Normal 4 5 13 3 3 3" xfId="39338"/>
    <cellStyle name="Normal 4 5 13 3 4" xfId="16020"/>
    <cellStyle name="Normal 4 5 13 3 5" xfId="21938"/>
    <cellStyle name="Normal 4 5 13 3 6" xfId="33538"/>
    <cellStyle name="Normal 4 5 13 4" xfId="5982"/>
    <cellStyle name="Normal 4 5 13 4 2" xfId="11782"/>
    <cellStyle name="Normal 4 5 13 4 2 2" xfId="29300"/>
    <cellStyle name="Normal 4 5 13 4 2 3" xfId="40900"/>
    <cellStyle name="Normal 4 5 13 4 3" xfId="17582"/>
    <cellStyle name="Normal 4 5 13 4 4" xfId="23500"/>
    <cellStyle name="Normal 4 5 13 4 5" xfId="35100"/>
    <cellStyle name="Normal 4 5 13 5" xfId="8897"/>
    <cellStyle name="Normal 4 5 13 5 2" xfId="26415"/>
    <cellStyle name="Normal 4 5 13 5 3" xfId="38015"/>
    <cellStyle name="Normal 4 5 13 6" xfId="14697"/>
    <cellStyle name="Normal 4 5 13 7" xfId="20616"/>
    <cellStyle name="Normal 4 5 13 8" xfId="32215"/>
    <cellStyle name="Normal 4 5 14" xfId="3099"/>
    <cellStyle name="Normal 4 5 14 2" xfId="3582"/>
    <cellStyle name="Normal 4 5 14 2 2" xfId="4946"/>
    <cellStyle name="Normal 4 5 14 2 2 2" xfId="7831"/>
    <cellStyle name="Normal 4 5 14 2 2 2 2" xfId="13631"/>
    <cellStyle name="Normal 4 5 14 2 2 2 2 2" xfId="31149"/>
    <cellStyle name="Normal 4 5 14 2 2 2 2 3" xfId="42749"/>
    <cellStyle name="Normal 4 5 14 2 2 2 3" xfId="19431"/>
    <cellStyle name="Normal 4 5 14 2 2 2 4" xfId="25349"/>
    <cellStyle name="Normal 4 5 14 2 2 2 5" xfId="36949"/>
    <cellStyle name="Normal 4 5 14 2 2 3" xfId="10746"/>
    <cellStyle name="Normal 4 5 14 2 2 3 2" xfId="28264"/>
    <cellStyle name="Normal 4 5 14 2 2 3 3" xfId="39864"/>
    <cellStyle name="Normal 4 5 14 2 2 4" xfId="16546"/>
    <cellStyle name="Normal 4 5 14 2 2 5" xfId="22464"/>
    <cellStyle name="Normal 4 5 14 2 2 6" xfId="34064"/>
    <cellStyle name="Normal 4 5 14 2 3" xfId="6508"/>
    <cellStyle name="Normal 4 5 14 2 3 2" xfId="12308"/>
    <cellStyle name="Normal 4 5 14 2 3 2 2" xfId="29826"/>
    <cellStyle name="Normal 4 5 14 2 3 2 3" xfId="41426"/>
    <cellStyle name="Normal 4 5 14 2 3 3" xfId="18108"/>
    <cellStyle name="Normal 4 5 14 2 3 4" xfId="24026"/>
    <cellStyle name="Normal 4 5 14 2 3 5" xfId="35626"/>
    <cellStyle name="Normal 4 5 14 2 4" xfId="9423"/>
    <cellStyle name="Normal 4 5 14 2 4 2" xfId="26941"/>
    <cellStyle name="Normal 4 5 14 2 4 3" xfId="38541"/>
    <cellStyle name="Normal 4 5 14 2 5" xfId="15223"/>
    <cellStyle name="Normal 4 5 14 2 6" xfId="21142"/>
    <cellStyle name="Normal 4 5 14 2 7" xfId="32741"/>
    <cellStyle name="Normal 4 5 14 3" xfId="4463"/>
    <cellStyle name="Normal 4 5 14 3 2" xfId="7348"/>
    <cellStyle name="Normal 4 5 14 3 2 2" xfId="13148"/>
    <cellStyle name="Normal 4 5 14 3 2 2 2" xfId="30666"/>
    <cellStyle name="Normal 4 5 14 3 2 2 3" xfId="42266"/>
    <cellStyle name="Normal 4 5 14 3 2 3" xfId="18948"/>
    <cellStyle name="Normal 4 5 14 3 2 4" xfId="24866"/>
    <cellStyle name="Normal 4 5 14 3 2 5" xfId="36466"/>
    <cellStyle name="Normal 4 5 14 3 3" xfId="10263"/>
    <cellStyle name="Normal 4 5 14 3 3 2" xfId="27781"/>
    <cellStyle name="Normal 4 5 14 3 3 3" xfId="39381"/>
    <cellStyle name="Normal 4 5 14 3 4" xfId="16063"/>
    <cellStyle name="Normal 4 5 14 3 5" xfId="21981"/>
    <cellStyle name="Normal 4 5 14 3 6" xfId="33581"/>
    <cellStyle name="Normal 4 5 14 4" xfId="6025"/>
    <cellStyle name="Normal 4 5 14 4 2" xfId="11825"/>
    <cellStyle name="Normal 4 5 14 4 2 2" xfId="29343"/>
    <cellStyle name="Normal 4 5 14 4 2 3" xfId="40943"/>
    <cellStyle name="Normal 4 5 14 4 3" xfId="17625"/>
    <cellStyle name="Normal 4 5 14 4 4" xfId="23543"/>
    <cellStyle name="Normal 4 5 14 4 5" xfId="35143"/>
    <cellStyle name="Normal 4 5 14 5" xfId="8940"/>
    <cellStyle name="Normal 4 5 14 5 2" xfId="26458"/>
    <cellStyle name="Normal 4 5 14 5 3" xfId="38058"/>
    <cellStyle name="Normal 4 5 14 6" xfId="14740"/>
    <cellStyle name="Normal 4 5 14 7" xfId="20659"/>
    <cellStyle name="Normal 4 5 14 8" xfId="32258"/>
    <cellStyle name="Normal 4 5 15" xfId="3577"/>
    <cellStyle name="Normal 4 5 15 2" xfId="4941"/>
    <cellStyle name="Normal 4 5 15 2 2" xfId="7826"/>
    <cellStyle name="Normal 4 5 15 2 2 2" xfId="13626"/>
    <cellStyle name="Normal 4 5 15 2 2 2 2" xfId="31144"/>
    <cellStyle name="Normal 4 5 15 2 2 2 3" xfId="42744"/>
    <cellStyle name="Normal 4 5 15 2 2 3" xfId="19426"/>
    <cellStyle name="Normal 4 5 15 2 2 4" xfId="25344"/>
    <cellStyle name="Normal 4 5 15 2 2 5" xfId="36944"/>
    <cellStyle name="Normal 4 5 15 2 3" xfId="10741"/>
    <cellStyle name="Normal 4 5 15 2 3 2" xfId="28259"/>
    <cellStyle name="Normal 4 5 15 2 3 3" xfId="39859"/>
    <cellStyle name="Normal 4 5 15 2 4" xfId="16541"/>
    <cellStyle name="Normal 4 5 15 2 5" xfId="22459"/>
    <cellStyle name="Normal 4 5 15 2 6" xfId="34059"/>
    <cellStyle name="Normal 4 5 15 3" xfId="6503"/>
    <cellStyle name="Normal 4 5 15 3 2" xfId="12303"/>
    <cellStyle name="Normal 4 5 15 3 2 2" xfId="29821"/>
    <cellStyle name="Normal 4 5 15 3 2 3" xfId="41421"/>
    <cellStyle name="Normal 4 5 15 3 3" xfId="18103"/>
    <cellStyle name="Normal 4 5 15 3 4" xfId="24021"/>
    <cellStyle name="Normal 4 5 15 3 5" xfId="35621"/>
    <cellStyle name="Normal 4 5 15 4" xfId="9418"/>
    <cellStyle name="Normal 4 5 15 4 2" xfId="26936"/>
    <cellStyle name="Normal 4 5 15 4 3" xfId="38536"/>
    <cellStyle name="Normal 4 5 15 5" xfId="15218"/>
    <cellStyle name="Normal 4 5 15 6" xfId="21137"/>
    <cellStyle name="Normal 4 5 15 7" xfId="32736"/>
    <cellStyle name="Normal 4 5 16" xfId="3807"/>
    <cellStyle name="Normal 4 5 16 2" xfId="5171"/>
    <cellStyle name="Normal 4 5 16 2 2" xfId="8056"/>
    <cellStyle name="Normal 4 5 16 2 2 2" xfId="13856"/>
    <cellStyle name="Normal 4 5 16 2 2 2 2" xfId="31374"/>
    <cellStyle name="Normal 4 5 16 2 2 2 3" xfId="42974"/>
    <cellStyle name="Normal 4 5 16 2 2 3" xfId="19656"/>
    <cellStyle name="Normal 4 5 16 2 2 4" xfId="25574"/>
    <cellStyle name="Normal 4 5 16 2 2 5" xfId="37174"/>
    <cellStyle name="Normal 4 5 16 2 3" xfId="10971"/>
    <cellStyle name="Normal 4 5 16 2 3 2" xfId="28489"/>
    <cellStyle name="Normal 4 5 16 2 3 3" xfId="40089"/>
    <cellStyle name="Normal 4 5 16 2 4" xfId="16771"/>
    <cellStyle name="Normal 4 5 16 2 5" xfId="22689"/>
    <cellStyle name="Normal 4 5 16 2 6" xfId="34289"/>
    <cellStyle name="Normal 4 5 16 3" xfId="6733"/>
    <cellStyle name="Normal 4 5 16 3 2" xfId="12533"/>
    <cellStyle name="Normal 4 5 16 3 2 2" xfId="30051"/>
    <cellStyle name="Normal 4 5 16 3 2 3" xfId="41651"/>
    <cellStyle name="Normal 4 5 16 3 3" xfId="18333"/>
    <cellStyle name="Normal 4 5 16 3 4" xfId="24251"/>
    <cellStyle name="Normal 4 5 16 3 5" xfId="35851"/>
    <cellStyle name="Normal 4 5 16 4" xfId="9648"/>
    <cellStyle name="Normal 4 5 16 4 2" xfId="27166"/>
    <cellStyle name="Normal 4 5 16 4 3" xfId="38766"/>
    <cellStyle name="Normal 4 5 16 5" xfId="15448"/>
    <cellStyle name="Normal 4 5 16 6" xfId="21367"/>
    <cellStyle name="Normal 4 5 16 7" xfId="32966"/>
    <cellStyle name="Normal 4 5 17" xfId="5214"/>
    <cellStyle name="Normal 4 5 17 2" xfId="8099"/>
    <cellStyle name="Normal 4 5 17 2 2" xfId="13899"/>
    <cellStyle name="Normal 4 5 17 2 2 2" xfId="31417"/>
    <cellStyle name="Normal 4 5 17 2 2 3" xfId="43017"/>
    <cellStyle name="Normal 4 5 17 2 3" xfId="19699"/>
    <cellStyle name="Normal 4 5 17 2 4" xfId="25617"/>
    <cellStyle name="Normal 4 5 17 2 5" xfId="37217"/>
    <cellStyle name="Normal 4 5 17 3" xfId="11014"/>
    <cellStyle name="Normal 4 5 17 3 2" xfId="28532"/>
    <cellStyle name="Normal 4 5 17 3 3" xfId="40132"/>
    <cellStyle name="Normal 4 5 17 4" xfId="16814"/>
    <cellStyle name="Normal 4 5 17 5" xfId="22732"/>
    <cellStyle name="Normal 4 5 17 6" xfId="34332"/>
    <cellStyle name="Normal 4 5 18" xfId="3892"/>
    <cellStyle name="Normal 4 5 18 2" xfId="6777"/>
    <cellStyle name="Normal 4 5 18 2 2" xfId="12577"/>
    <cellStyle name="Normal 4 5 18 2 2 2" xfId="30095"/>
    <cellStyle name="Normal 4 5 18 2 2 3" xfId="41695"/>
    <cellStyle name="Normal 4 5 18 2 3" xfId="18377"/>
    <cellStyle name="Normal 4 5 18 2 4" xfId="24295"/>
    <cellStyle name="Normal 4 5 18 2 5" xfId="35895"/>
    <cellStyle name="Normal 4 5 18 3" xfId="9692"/>
    <cellStyle name="Normal 4 5 18 3 2" xfId="27210"/>
    <cellStyle name="Normal 4 5 18 3 3" xfId="38810"/>
    <cellStyle name="Normal 4 5 18 4" xfId="15492"/>
    <cellStyle name="Normal 4 5 18 5" xfId="21410"/>
    <cellStyle name="Normal 4 5 18 6" xfId="33010"/>
    <cellStyle name="Normal 4 5 19" xfId="5291"/>
    <cellStyle name="Normal 4 5 19 2" xfId="8176"/>
    <cellStyle name="Normal 4 5 19 2 2" xfId="13976"/>
    <cellStyle name="Normal 4 5 19 2 2 2" xfId="31494"/>
    <cellStyle name="Normal 4 5 19 2 2 3" xfId="43094"/>
    <cellStyle name="Normal 4 5 19 2 3" xfId="19776"/>
    <cellStyle name="Normal 4 5 19 2 4" xfId="25694"/>
    <cellStyle name="Normal 4 5 19 2 5" xfId="37294"/>
    <cellStyle name="Normal 4 5 19 3" xfId="11091"/>
    <cellStyle name="Normal 4 5 19 3 2" xfId="28609"/>
    <cellStyle name="Normal 4 5 19 3 3" xfId="40209"/>
    <cellStyle name="Normal 4 5 19 4" xfId="16891"/>
    <cellStyle name="Normal 4 5 19 5" xfId="22809"/>
    <cellStyle name="Normal 4 5 19 6" xfId="34409"/>
    <cellStyle name="Normal 4 5 2" xfId="2540"/>
    <cellStyle name="Normal 4 5 2 10" xfId="2991"/>
    <cellStyle name="Normal 4 5 2 10 2" xfId="3584"/>
    <cellStyle name="Normal 4 5 2 10 2 2" xfId="4948"/>
    <cellStyle name="Normal 4 5 2 10 2 2 2" xfId="7833"/>
    <cellStyle name="Normal 4 5 2 10 2 2 2 2" xfId="13633"/>
    <cellStyle name="Normal 4 5 2 10 2 2 2 2 2" xfId="31151"/>
    <cellStyle name="Normal 4 5 2 10 2 2 2 2 3" xfId="42751"/>
    <cellStyle name="Normal 4 5 2 10 2 2 2 3" xfId="19433"/>
    <cellStyle name="Normal 4 5 2 10 2 2 2 4" xfId="25351"/>
    <cellStyle name="Normal 4 5 2 10 2 2 2 5" xfId="36951"/>
    <cellStyle name="Normal 4 5 2 10 2 2 3" xfId="10748"/>
    <cellStyle name="Normal 4 5 2 10 2 2 3 2" xfId="28266"/>
    <cellStyle name="Normal 4 5 2 10 2 2 3 3" xfId="39866"/>
    <cellStyle name="Normal 4 5 2 10 2 2 4" xfId="16548"/>
    <cellStyle name="Normal 4 5 2 10 2 2 5" xfId="22466"/>
    <cellStyle name="Normal 4 5 2 10 2 2 6" xfId="34066"/>
    <cellStyle name="Normal 4 5 2 10 2 3" xfId="6510"/>
    <cellStyle name="Normal 4 5 2 10 2 3 2" xfId="12310"/>
    <cellStyle name="Normal 4 5 2 10 2 3 2 2" xfId="29828"/>
    <cellStyle name="Normal 4 5 2 10 2 3 2 3" xfId="41428"/>
    <cellStyle name="Normal 4 5 2 10 2 3 3" xfId="18110"/>
    <cellStyle name="Normal 4 5 2 10 2 3 4" xfId="24028"/>
    <cellStyle name="Normal 4 5 2 10 2 3 5" xfId="35628"/>
    <cellStyle name="Normal 4 5 2 10 2 4" xfId="9425"/>
    <cellStyle name="Normal 4 5 2 10 2 4 2" xfId="26943"/>
    <cellStyle name="Normal 4 5 2 10 2 4 3" xfId="38543"/>
    <cellStyle name="Normal 4 5 2 10 2 5" xfId="15225"/>
    <cellStyle name="Normal 4 5 2 10 2 6" xfId="21144"/>
    <cellStyle name="Normal 4 5 2 10 2 7" xfId="32743"/>
    <cellStyle name="Normal 4 5 2 10 3" xfId="4355"/>
    <cellStyle name="Normal 4 5 2 10 3 2" xfId="7240"/>
    <cellStyle name="Normal 4 5 2 10 3 2 2" xfId="13040"/>
    <cellStyle name="Normal 4 5 2 10 3 2 2 2" xfId="30558"/>
    <cellStyle name="Normal 4 5 2 10 3 2 2 3" xfId="42158"/>
    <cellStyle name="Normal 4 5 2 10 3 2 3" xfId="18840"/>
    <cellStyle name="Normal 4 5 2 10 3 2 4" xfId="24758"/>
    <cellStyle name="Normal 4 5 2 10 3 2 5" xfId="36358"/>
    <cellStyle name="Normal 4 5 2 10 3 3" xfId="10155"/>
    <cellStyle name="Normal 4 5 2 10 3 3 2" xfId="27673"/>
    <cellStyle name="Normal 4 5 2 10 3 3 3" xfId="39273"/>
    <cellStyle name="Normal 4 5 2 10 3 4" xfId="15955"/>
    <cellStyle name="Normal 4 5 2 10 3 5" xfId="21873"/>
    <cellStyle name="Normal 4 5 2 10 3 6" xfId="33473"/>
    <cellStyle name="Normal 4 5 2 10 4" xfId="5917"/>
    <cellStyle name="Normal 4 5 2 10 4 2" xfId="11717"/>
    <cellStyle name="Normal 4 5 2 10 4 2 2" xfId="29235"/>
    <cellStyle name="Normal 4 5 2 10 4 2 3" xfId="40835"/>
    <cellStyle name="Normal 4 5 2 10 4 3" xfId="17517"/>
    <cellStyle name="Normal 4 5 2 10 4 4" xfId="23435"/>
    <cellStyle name="Normal 4 5 2 10 4 5" xfId="35035"/>
    <cellStyle name="Normal 4 5 2 10 5" xfId="8832"/>
    <cellStyle name="Normal 4 5 2 10 5 2" xfId="26350"/>
    <cellStyle name="Normal 4 5 2 10 5 3" xfId="37950"/>
    <cellStyle name="Normal 4 5 2 10 6" xfId="14632"/>
    <cellStyle name="Normal 4 5 2 10 7" xfId="20551"/>
    <cellStyle name="Normal 4 5 2 10 8" xfId="32150"/>
    <cellStyle name="Normal 4 5 2 11" xfId="3021"/>
    <cellStyle name="Normal 4 5 2 11 2" xfId="3585"/>
    <cellStyle name="Normal 4 5 2 11 2 2" xfId="4949"/>
    <cellStyle name="Normal 4 5 2 11 2 2 2" xfId="7834"/>
    <cellStyle name="Normal 4 5 2 11 2 2 2 2" xfId="13634"/>
    <cellStyle name="Normal 4 5 2 11 2 2 2 2 2" xfId="31152"/>
    <cellStyle name="Normal 4 5 2 11 2 2 2 2 3" xfId="42752"/>
    <cellStyle name="Normal 4 5 2 11 2 2 2 3" xfId="19434"/>
    <cellStyle name="Normal 4 5 2 11 2 2 2 4" xfId="25352"/>
    <cellStyle name="Normal 4 5 2 11 2 2 2 5" xfId="36952"/>
    <cellStyle name="Normal 4 5 2 11 2 2 3" xfId="10749"/>
    <cellStyle name="Normal 4 5 2 11 2 2 3 2" xfId="28267"/>
    <cellStyle name="Normal 4 5 2 11 2 2 3 3" xfId="39867"/>
    <cellStyle name="Normal 4 5 2 11 2 2 4" xfId="16549"/>
    <cellStyle name="Normal 4 5 2 11 2 2 5" xfId="22467"/>
    <cellStyle name="Normal 4 5 2 11 2 2 6" xfId="34067"/>
    <cellStyle name="Normal 4 5 2 11 2 3" xfId="6511"/>
    <cellStyle name="Normal 4 5 2 11 2 3 2" xfId="12311"/>
    <cellStyle name="Normal 4 5 2 11 2 3 2 2" xfId="29829"/>
    <cellStyle name="Normal 4 5 2 11 2 3 2 3" xfId="41429"/>
    <cellStyle name="Normal 4 5 2 11 2 3 3" xfId="18111"/>
    <cellStyle name="Normal 4 5 2 11 2 3 4" xfId="24029"/>
    <cellStyle name="Normal 4 5 2 11 2 3 5" xfId="35629"/>
    <cellStyle name="Normal 4 5 2 11 2 4" xfId="9426"/>
    <cellStyle name="Normal 4 5 2 11 2 4 2" xfId="26944"/>
    <cellStyle name="Normal 4 5 2 11 2 4 3" xfId="38544"/>
    <cellStyle name="Normal 4 5 2 11 2 5" xfId="15226"/>
    <cellStyle name="Normal 4 5 2 11 2 6" xfId="21145"/>
    <cellStyle name="Normal 4 5 2 11 2 7" xfId="32744"/>
    <cellStyle name="Normal 4 5 2 11 3" xfId="4385"/>
    <cellStyle name="Normal 4 5 2 11 3 2" xfId="7270"/>
    <cellStyle name="Normal 4 5 2 11 3 2 2" xfId="13070"/>
    <cellStyle name="Normal 4 5 2 11 3 2 2 2" xfId="30588"/>
    <cellStyle name="Normal 4 5 2 11 3 2 2 3" xfId="42188"/>
    <cellStyle name="Normal 4 5 2 11 3 2 3" xfId="18870"/>
    <cellStyle name="Normal 4 5 2 11 3 2 4" xfId="24788"/>
    <cellStyle name="Normal 4 5 2 11 3 2 5" xfId="36388"/>
    <cellStyle name="Normal 4 5 2 11 3 3" xfId="10185"/>
    <cellStyle name="Normal 4 5 2 11 3 3 2" xfId="27703"/>
    <cellStyle name="Normal 4 5 2 11 3 3 3" xfId="39303"/>
    <cellStyle name="Normal 4 5 2 11 3 4" xfId="15985"/>
    <cellStyle name="Normal 4 5 2 11 3 5" xfId="21903"/>
    <cellStyle name="Normal 4 5 2 11 3 6" xfId="33503"/>
    <cellStyle name="Normal 4 5 2 11 4" xfId="5947"/>
    <cellStyle name="Normal 4 5 2 11 4 2" xfId="11747"/>
    <cellStyle name="Normal 4 5 2 11 4 2 2" xfId="29265"/>
    <cellStyle name="Normal 4 5 2 11 4 2 3" xfId="40865"/>
    <cellStyle name="Normal 4 5 2 11 4 3" xfId="17547"/>
    <cellStyle name="Normal 4 5 2 11 4 4" xfId="23465"/>
    <cellStyle name="Normal 4 5 2 11 4 5" xfId="35065"/>
    <cellStyle name="Normal 4 5 2 11 5" xfId="8862"/>
    <cellStyle name="Normal 4 5 2 11 5 2" xfId="26380"/>
    <cellStyle name="Normal 4 5 2 11 5 3" xfId="37980"/>
    <cellStyle name="Normal 4 5 2 11 6" xfId="14662"/>
    <cellStyle name="Normal 4 5 2 11 7" xfId="20581"/>
    <cellStyle name="Normal 4 5 2 11 8" xfId="32180"/>
    <cellStyle name="Normal 4 5 2 12" xfId="3057"/>
    <cellStyle name="Normal 4 5 2 12 2" xfId="3586"/>
    <cellStyle name="Normal 4 5 2 12 2 2" xfId="4950"/>
    <cellStyle name="Normal 4 5 2 12 2 2 2" xfId="7835"/>
    <cellStyle name="Normal 4 5 2 12 2 2 2 2" xfId="13635"/>
    <cellStyle name="Normal 4 5 2 12 2 2 2 2 2" xfId="31153"/>
    <cellStyle name="Normal 4 5 2 12 2 2 2 2 3" xfId="42753"/>
    <cellStyle name="Normal 4 5 2 12 2 2 2 3" xfId="19435"/>
    <cellStyle name="Normal 4 5 2 12 2 2 2 4" xfId="25353"/>
    <cellStyle name="Normal 4 5 2 12 2 2 2 5" xfId="36953"/>
    <cellStyle name="Normal 4 5 2 12 2 2 3" xfId="10750"/>
    <cellStyle name="Normal 4 5 2 12 2 2 3 2" xfId="28268"/>
    <cellStyle name="Normal 4 5 2 12 2 2 3 3" xfId="39868"/>
    <cellStyle name="Normal 4 5 2 12 2 2 4" xfId="16550"/>
    <cellStyle name="Normal 4 5 2 12 2 2 5" xfId="22468"/>
    <cellStyle name="Normal 4 5 2 12 2 2 6" xfId="34068"/>
    <cellStyle name="Normal 4 5 2 12 2 3" xfId="6512"/>
    <cellStyle name="Normal 4 5 2 12 2 3 2" xfId="12312"/>
    <cellStyle name="Normal 4 5 2 12 2 3 2 2" xfId="29830"/>
    <cellStyle name="Normal 4 5 2 12 2 3 2 3" xfId="41430"/>
    <cellStyle name="Normal 4 5 2 12 2 3 3" xfId="18112"/>
    <cellStyle name="Normal 4 5 2 12 2 3 4" xfId="24030"/>
    <cellStyle name="Normal 4 5 2 12 2 3 5" xfId="35630"/>
    <cellStyle name="Normal 4 5 2 12 2 4" xfId="9427"/>
    <cellStyle name="Normal 4 5 2 12 2 4 2" xfId="26945"/>
    <cellStyle name="Normal 4 5 2 12 2 4 3" xfId="38545"/>
    <cellStyle name="Normal 4 5 2 12 2 5" xfId="15227"/>
    <cellStyle name="Normal 4 5 2 12 2 6" xfId="21146"/>
    <cellStyle name="Normal 4 5 2 12 2 7" xfId="32745"/>
    <cellStyle name="Normal 4 5 2 12 3" xfId="4421"/>
    <cellStyle name="Normal 4 5 2 12 3 2" xfId="7306"/>
    <cellStyle name="Normal 4 5 2 12 3 2 2" xfId="13106"/>
    <cellStyle name="Normal 4 5 2 12 3 2 2 2" xfId="30624"/>
    <cellStyle name="Normal 4 5 2 12 3 2 2 3" xfId="42224"/>
    <cellStyle name="Normal 4 5 2 12 3 2 3" xfId="18906"/>
    <cellStyle name="Normal 4 5 2 12 3 2 4" xfId="24824"/>
    <cellStyle name="Normal 4 5 2 12 3 2 5" xfId="36424"/>
    <cellStyle name="Normal 4 5 2 12 3 3" xfId="10221"/>
    <cellStyle name="Normal 4 5 2 12 3 3 2" xfId="27739"/>
    <cellStyle name="Normal 4 5 2 12 3 3 3" xfId="39339"/>
    <cellStyle name="Normal 4 5 2 12 3 4" xfId="16021"/>
    <cellStyle name="Normal 4 5 2 12 3 5" xfId="21939"/>
    <cellStyle name="Normal 4 5 2 12 3 6" xfId="33539"/>
    <cellStyle name="Normal 4 5 2 12 4" xfId="5983"/>
    <cellStyle name="Normal 4 5 2 12 4 2" xfId="11783"/>
    <cellStyle name="Normal 4 5 2 12 4 2 2" xfId="29301"/>
    <cellStyle name="Normal 4 5 2 12 4 2 3" xfId="40901"/>
    <cellStyle name="Normal 4 5 2 12 4 3" xfId="17583"/>
    <cellStyle name="Normal 4 5 2 12 4 4" xfId="23501"/>
    <cellStyle name="Normal 4 5 2 12 4 5" xfId="35101"/>
    <cellStyle name="Normal 4 5 2 12 5" xfId="8898"/>
    <cellStyle name="Normal 4 5 2 12 5 2" xfId="26416"/>
    <cellStyle name="Normal 4 5 2 12 5 3" xfId="38016"/>
    <cellStyle name="Normal 4 5 2 12 6" xfId="14698"/>
    <cellStyle name="Normal 4 5 2 12 7" xfId="20617"/>
    <cellStyle name="Normal 4 5 2 12 8" xfId="32216"/>
    <cellStyle name="Normal 4 5 2 13" xfId="3111"/>
    <cellStyle name="Normal 4 5 2 13 2" xfId="3587"/>
    <cellStyle name="Normal 4 5 2 13 2 2" xfId="4951"/>
    <cellStyle name="Normal 4 5 2 13 2 2 2" xfId="7836"/>
    <cellStyle name="Normal 4 5 2 13 2 2 2 2" xfId="13636"/>
    <cellStyle name="Normal 4 5 2 13 2 2 2 2 2" xfId="31154"/>
    <cellStyle name="Normal 4 5 2 13 2 2 2 2 3" xfId="42754"/>
    <cellStyle name="Normal 4 5 2 13 2 2 2 3" xfId="19436"/>
    <cellStyle name="Normal 4 5 2 13 2 2 2 4" xfId="25354"/>
    <cellStyle name="Normal 4 5 2 13 2 2 2 5" xfId="36954"/>
    <cellStyle name="Normal 4 5 2 13 2 2 3" xfId="10751"/>
    <cellStyle name="Normal 4 5 2 13 2 2 3 2" xfId="28269"/>
    <cellStyle name="Normal 4 5 2 13 2 2 3 3" xfId="39869"/>
    <cellStyle name="Normal 4 5 2 13 2 2 4" xfId="16551"/>
    <cellStyle name="Normal 4 5 2 13 2 2 5" xfId="22469"/>
    <cellStyle name="Normal 4 5 2 13 2 2 6" xfId="34069"/>
    <cellStyle name="Normal 4 5 2 13 2 3" xfId="6513"/>
    <cellStyle name="Normal 4 5 2 13 2 3 2" xfId="12313"/>
    <cellStyle name="Normal 4 5 2 13 2 3 2 2" xfId="29831"/>
    <cellStyle name="Normal 4 5 2 13 2 3 2 3" xfId="41431"/>
    <cellStyle name="Normal 4 5 2 13 2 3 3" xfId="18113"/>
    <cellStyle name="Normal 4 5 2 13 2 3 4" xfId="24031"/>
    <cellStyle name="Normal 4 5 2 13 2 3 5" xfId="35631"/>
    <cellStyle name="Normal 4 5 2 13 2 4" xfId="9428"/>
    <cellStyle name="Normal 4 5 2 13 2 4 2" xfId="26946"/>
    <cellStyle name="Normal 4 5 2 13 2 4 3" xfId="38546"/>
    <cellStyle name="Normal 4 5 2 13 2 5" xfId="15228"/>
    <cellStyle name="Normal 4 5 2 13 2 6" xfId="21147"/>
    <cellStyle name="Normal 4 5 2 13 2 7" xfId="32746"/>
    <cellStyle name="Normal 4 5 2 13 3" xfId="4475"/>
    <cellStyle name="Normal 4 5 2 13 3 2" xfId="7360"/>
    <cellStyle name="Normal 4 5 2 13 3 2 2" xfId="13160"/>
    <cellStyle name="Normal 4 5 2 13 3 2 2 2" xfId="30678"/>
    <cellStyle name="Normal 4 5 2 13 3 2 2 3" xfId="42278"/>
    <cellStyle name="Normal 4 5 2 13 3 2 3" xfId="18960"/>
    <cellStyle name="Normal 4 5 2 13 3 2 4" xfId="24878"/>
    <cellStyle name="Normal 4 5 2 13 3 2 5" xfId="36478"/>
    <cellStyle name="Normal 4 5 2 13 3 3" xfId="10275"/>
    <cellStyle name="Normal 4 5 2 13 3 3 2" xfId="27793"/>
    <cellStyle name="Normal 4 5 2 13 3 3 3" xfId="39393"/>
    <cellStyle name="Normal 4 5 2 13 3 4" xfId="16075"/>
    <cellStyle name="Normal 4 5 2 13 3 5" xfId="21993"/>
    <cellStyle name="Normal 4 5 2 13 3 6" xfId="33593"/>
    <cellStyle name="Normal 4 5 2 13 4" xfId="6037"/>
    <cellStyle name="Normal 4 5 2 13 4 2" xfId="11837"/>
    <cellStyle name="Normal 4 5 2 13 4 2 2" xfId="29355"/>
    <cellStyle name="Normal 4 5 2 13 4 2 3" xfId="40955"/>
    <cellStyle name="Normal 4 5 2 13 4 3" xfId="17637"/>
    <cellStyle name="Normal 4 5 2 13 4 4" xfId="23555"/>
    <cellStyle name="Normal 4 5 2 13 4 5" xfId="35155"/>
    <cellStyle name="Normal 4 5 2 13 5" xfId="8952"/>
    <cellStyle name="Normal 4 5 2 13 5 2" xfId="26470"/>
    <cellStyle name="Normal 4 5 2 13 5 3" xfId="38070"/>
    <cellStyle name="Normal 4 5 2 13 6" xfId="14752"/>
    <cellStyle name="Normal 4 5 2 13 7" xfId="20671"/>
    <cellStyle name="Normal 4 5 2 13 8" xfId="32270"/>
    <cellStyle name="Normal 4 5 2 14" xfId="3583"/>
    <cellStyle name="Normal 4 5 2 14 2" xfId="4947"/>
    <cellStyle name="Normal 4 5 2 14 2 2" xfId="7832"/>
    <cellStyle name="Normal 4 5 2 14 2 2 2" xfId="13632"/>
    <cellStyle name="Normal 4 5 2 14 2 2 2 2" xfId="31150"/>
    <cellStyle name="Normal 4 5 2 14 2 2 2 3" xfId="42750"/>
    <cellStyle name="Normal 4 5 2 14 2 2 3" xfId="19432"/>
    <cellStyle name="Normal 4 5 2 14 2 2 4" xfId="25350"/>
    <cellStyle name="Normal 4 5 2 14 2 2 5" xfId="36950"/>
    <cellStyle name="Normal 4 5 2 14 2 3" xfId="10747"/>
    <cellStyle name="Normal 4 5 2 14 2 3 2" xfId="28265"/>
    <cellStyle name="Normal 4 5 2 14 2 3 3" xfId="39865"/>
    <cellStyle name="Normal 4 5 2 14 2 4" xfId="16547"/>
    <cellStyle name="Normal 4 5 2 14 2 5" xfId="22465"/>
    <cellStyle name="Normal 4 5 2 14 2 6" xfId="34065"/>
    <cellStyle name="Normal 4 5 2 14 3" xfId="6509"/>
    <cellStyle name="Normal 4 5 2 14 3 2" xfId="12309"/>
    <cellStyle name="Normal 4 5 2 14 3 2 2" xfId="29827"/>
    <cellStyle name="Normal 4 5 2 14 3 2 3" xfId="41427"/>
    <cellStyle name="Normal 4 5 2 14 3 3" xfId="18109"/>
    <cellStyle name="Normal 4 5 2 14 3 4" xfId="24027"/>
    <cellStyle name="Normal 4 5 2 14 3 5" xfId="35627"/>
    <cellStyle name="Normal 4 5 2 14 4" xfId="9424"/>
    <cellStyle name="Normal 4 5 2 14 4 2" xfId="26942"/>
    <cellStyle name="Normal 4 5 2 14 4 3" xfId="38542"/>
    <cellStyle name="Normal 4 5 2 14 5" xfId="15224"/>
    <cellStyle name="Normal 4 5 2 14 6" xfId="21143"/>
    <cellStyle name="Normal 4 5 2 14 7" xfId="32742"/>
    <cellStyle name="Normal 4 5 2 15" xfId="3808"/>
    <cellStyle name="Normal 4 5 2 15 2" xfId="5172"/>
    <cellStyle name="Normal 4 5 2 15 2 2" xfId="8057"/>
    <cellStyle name="Normal 4 5 2 15 2 2 2" xfId="13857"/>
    <cellStyle name="Normal 4 5 2 15 2 2 2 2" xfId="31375"/>
    <cellStyle name="Normal 4 5 2 15 2 2 2 3" xfId="42975"/>
    <cellStyle name="Normal 4 5 2 15 2 2 3" xfId="19657"/>
    <cellStyle name="Normal 4 5 2 15 2 2 4" xfId="25575"/>
    <cellStyle name="Normal 4 5 2 15 2 2 5" xfId="37175"/>
    <cellStyle name="Normal 4 5 2 15 2 3" xfId="10972"/>
    <cellStyle name="Normal 4 5 2 15 2 3 2" xfId="28490"/>
    <cellStyle name="Normal 4 5 2 15 2 3 3" xfId="40090"/>
    <cellStyle name="Normal 4 5 2 15 2 4" xfId="16772"/>
    <cellStyle name="Normal 4 5 2 15 2 5" xfId="22690"/>
    <cellStyle name="Normal 4 5 2 15 2 6" xfId="34290"/>
    <cellStyle name="Normal 4 5 2 15 3" xfId="6734"/>
    <cellStyle name="Normal 4 5 2 15 3 2" xfId="12534"/>
    <cellStyle name="Normal 4 5 2 15 3 2 2" xfId="30052"/>
    <cellStyle name="Normal 4 5 2 15 3 2 3" xfId="41652"/>
    <cellStyle name="Normal 4 5 2 15 3 3" xfId="18334"/>
    <cellStyle name="Normal 4 5 2 15 3 4" xfId="24252"/>
    <cellStyle name="Normal 4 5 2 15 3 5" xfId="35852"/>
    <cellStyle name="Normal 4 5 2 15 4" xfId="9649"/>
    <cellStyle name="Normal 4 5 2 15 4 2" xfId="27167"/>
    <cellStyle name="Normal 4 5 2 15 4 3" xfId="38767"/>
    <cellStyle name="Normal 4 5 2 15 5" xfId="15449"/>
    <cellStyle name="Normal 4 5 2 15 6" xfId="21368"/>
    <cellStyle name="Normal 4 5 2 15 7" xfId="32967"/>
    <cellStyle name="Normal 4 5 2 16" xfId="5226"/>
    <cellStyle name="Normal 4 5 2 16 2" xfId="8111"/>
    <cellStyle name="Normal 4 5 2 16 2 2" xfId="13911"/>
    <cellStyle name="Normal 4 5 2 16 2 2 2" xfId="31429"/>
    <cellStyle name="Normal 4 5 2 16 2 2 3" xfId="43029"/>
    <cellStyle name="Normal 4 5 2 16 2 3" xfId="19711"/>
    <cellStyle name="Normal 4 5 2 16 2 4" xfId="25629"/>
    <cellStyle name="Normal 4 5 2 16 2 5" xfId="37229"/>
    <cellStyle name="Normal 4 5 2 16 3" xfId="11026"/>
    <cellStyle name="Normal 4 5 2 16 3 2" xfId="28544"/>
    <cellStyle name="Normal 4 5 2 16 3 3" xfId="40144"/>
    <cellStyle name="Normal 4 5 2 16 4" xfId="16826"/>
    <cellStyle name="Normal 4 5 2 16 5" xfId="22744"/>
    <cellStyle name="Normal 4 5 2 16 6" xfId="34344"/>
    <cellStyle name="Normal 4 5 2 17" xfId="3904"/>
    <cellStyle name="Normal 4 5 2 17 2" xfId="6789"/>
    <cellStyle name="Normal 4 5 2 17 2 2" xfId="12589"/>
    <cellStyle name="Normal 4 5 2 17 2 2 2" xfId="30107"/>
    <cellStyle name="Normal 4 5 2 17 2 2 3" xfId="41707"/>
    <cellStyle name="Normal 4 5 2 17 2 3" xfId="18389"/>
    <cellStyle name="Normal 4 5 2 17 2 4" xfId="24307"/>
    <cellStyle name="Normal 4 5 2 17 2 5" xfId="35907"/>
    <cellStyle name="Normal 4 5 2 17 3" xfId="9704"/>
    <cellStyle name="Normal 4 5 2 17 3 2" xfId="27222"/>
    <cellStyle name="Normal 4 5 2 17 3 3" xfId="38822"/>
    <cellStyle name="Normal 4 5 2 17 4" xfId="15504"/>
    <cellStyle name="Normal 4 5 2 17 5" xfId="21422"/>
    <cellStyle name="Normal 4 5 2 17 6" xfId="33022"/>
    <cellStyle name="Normal 4 5 2 18" xfId="5292"/>
    <cellStyle name="Normal 4 5 2 18 2" xfId="8177"/>
    <cellStyle name="Normal 4 5 2 18 2 2" xfId="13977"/>
    <cellStyle name="Normal 4 5 2 18 2 2 2" xfId="31495"/>
    <cellStyle name="Normal 4 5 2 18 2 2 3" xfId="43095"/>
    <cellStyle name="Normal 4 5 2 18 2 3" xfId="19777"/>
    <cellStyle name="Normal 4 5 2 18 2 4" xfId="25695"/>
    <cellStyle name="Normal 4 5 2 18 2 5" xfId="37295"/>
    <cellStyle name="Normal 4 5 2 18 3" xfId="11092"/>
    <cellStyle name="Normal 4 5 2 18 3 2" xfId="28610"/>
    <cellStyle name="Normal 4 5 2 18 3 3" xfId="40210"/>
    <cellStyle name="Normal 4 5 2 18 4" xfId="16892"/>
    <cellStyle name="Normal 4 5 2 18 5" xfId="22810"/>
    <cellStyle name="Normal 4 5 2 18 6" xfId="34410"/>
    <cellStyle name="Normal 4 5 2 19" xfId="5352"/>
    <cellStyle name="Normal 4 5 2 19 2" xfId="8237"/>
    <cellStyle name="Normal 4 5 2 19 2 2" xfId="14037"/>
    <cellStyle name="Normal 4 5 2 19 2 2 2" xfId="31555"/>
    <cellStyle name="Normal 4 5 2 19 2 2 3" xfId="43155"/>
    <cellStyle name="Normal 4 5 2 19 2 3" xfId="19837"/>
    <cellStyle name="Normal 4 5 2 19 2 4" xfId="25755"/>
    <cellStyle name="Normal 4 5 2 19 2 5" xfId="37355"/>
    <cellStyle name="Normal 4 5 2 19 3" xfId="11152"/>
    <cellStyle name="Normal 4 5 2 19 3 2" xfId="28670"/>
    <cellStyle name="Normal 4 5 2 19 3 3" xfId="40270"/>
    <cellStyle name="Normal 4 5 2 19 4" xfId="16952"/>
    <cellStyle name="Normal 4 5 2 19 5" xfId="22870"/>
    <cellStyle name="Normal 4 5 2 19 6" xfId="34470"/>
    <cellStyle name="Normal 4 5 2 2" xfId="2601"/>
    <cellStyle name="Normal 4 5 2 2 10" xfId="3588"/>
    <cellStyle name="Normal 4 5 2 2 10 2" xfId="4952"/>
    <cellStyle name="Normal 4 5 2 2 10 2 2" xfId="7837"/>
    <cellStyle name="Normal 4 5 2 2 10 2 2 2" xfId="13637"/>
    <cellStyle name="Normal 4 5 2 2 10 2 2 2 2" xfId="31155"/>
    <cellStyle name="Normal 4 5 2 2 10 2 2 2 3" xfId="42755"/>
    <cellStyle name="Normal 4 5 2 2 10 2 2 3" xfId="19437"/>
    <cellStyle name="Normal 4 5 2 2 10 2 2 4" xfId="25355"/>
    <cellStyle name="Normal 4 5 2 2 10 2 2 5" xfId="36955"/>
    <cellStyle name="Normal 4 5 2 2 10 2 3" xfId="10752"/>
    <cellStyle name="Normal 4 5 2 2 10 2 3 2" xfId="28270"/>
    <cellStyle name="Normal 4 5 2 2 10 2 3 3" xfId="39870"/>
    <cellStyle name="Normal 4 5 2 2 10 2 4" xfId="16552"/>
    <cellStyle name="Normal 4 5 2 2 10 2 5" xfId="22470"/>
    <cellStyle name="Normal 4 5 2 2 10 2 6" xfId="34070"/>
    <cellStyle name="Normal 4 5 2 2 10 3" xfId="6514"/>
    <cellStyle name="Normal 4 5 2 2 10 3 2" xfId="12314"/>
    <cellStyle name="Normal 4 5 2 2 10 3 2 2" xfId="29832"/>
    <cellStyle name="Normal 4 5 2 2 10 3 2 3" xfId="41432"/>
    <cellStyle name="Normal 4 5 2 2 10 3 3" xfId="18114"/>
    <cellStyle name="Normal 4 5 2 2 10 3 4" xfId="24032"/>
    <cellStyle name="Normal 4 5 2 2 10 3 5" xfId="35632"/>
    <cellStyle name="Normal 4 5 2 2 10 4" xfId="9429"/>
    <cellStyle name="Normal 4 5 2 2 10 4 2" xfId="26947"/>
    <cellStyle name="Normal 4 5 2 2 10 4 3" xfId="38547"/>
    <cellStyle name="Normal 4 5 2 2 10 5" xfId="15229"/>
    <cellStyle name="Normal 4 5 2 2 10 6" xfId="21148"/>
    <cellStyle name="Normal 4 5 2 2 10 7" xfId="32747"/>
    <cellStyle name="Normal 4 5 2 2 11" xfId="3832"/>
    <cellStyle name="Normal 4 5 2 2 11 2" xfId="5196"/>
    <cellStyle name="Normal 4 5 2 2 11 2 2" xfId="8081"/>
    <cellStyle name="Normal 4 5 2 2 11 2 2 2" xfId="13881"/>
    <cellStyle name="Normal 4 5 2 2 11 2 2 2 2" xfId="31399"/>
    <cellStyle name="Normal 4 5 2 2 11 2 2 2 3" xfId="42999"/>
    <cellStyle name="Normal 4 5 2 2 11 2 2 3" xfId="19681"/>
    <cellStyle name="Normal 4 5 2 2 11 2 2 4" xfId="25599"/>
    <cellStyle name="Normal 4 5 2 2 11 2 2 5" xfId="37199"/>
    <cellStyle name="Normal 4 5 2 2 11 2 3" xfId="10996"/>
    <cellStyle name="Normal 4 5 2 2 11 2 3 2" xfId="28514"/>
    <cellStyle name="Normal 4 5 2 2 11 2 3 3" xfId="40114"/>
    <cellStyle name="Normal 4 5 2 2 11 2 4" xfId="16796"/>
    <cellStyle name="Normal 4 5 2 2 11 2 5" xfId="22714"/>
    <cellStyle name="Normal 4 5 2 2 11 2 6" xfId="34314"/>
    <cellStyle name="Normal 4 5 2 2 11 3" xfId="6758"/>
    <cellStyle name="Normal 4 5 2 2 11 3 2" xfId="12558"/>
    <cellStyle name="Normal 4 5 2 2 11 3 2 2" xfId="30076"/>
    <cellStyle name="Normal 4 5 2 2 11 3 2 3" xfId="41676"/>
    <cellStyle name="Normal 4 5 2 2 11 3 3" xfId="18358"/>
    <cellStyle name="Normal 4 5 2 2 11 3 4" xfId="24276"/>
    <cellStyle name="Normal 4 5 2 2 11 3 5" xfId="35876"/>
    <cellStyle name="Normal 4 5 2 2 11 4" xfId="9673"/>
    <cellStyle name="Normal 4 5 2 2 11 4 2" xfId="27191"/>
    <cellStyle name="Normal 4 5 2 2 11 4 3" xfId="38791"/>
    <cellStyle name="Normal 4 5 2 2 11 5" xfId="15473"/>
    <cellStyle name="Normal 4 5 2 2 11 6" xfId="21392"/>
    <cellStyle name="Normal 4 5 2 2 11 7" xfId="32991"/>
    <cellStyle name="Normal 4 5 2 2 12" xfId="5256"/>
    <cellStyle name="Normal 4 5 2 2 12 2" xfId="8141"/>
    <cellStyle name="Normal 4 5 2 2 12 2 2" xfId="13941"/>
    <cellStyle name="Normal 4 5 2 2 12 2 2 2" xfId="31459"/>
    <cellStyle name="Normal 4 5 2 2 12 2 2 3" xfId="43059"/>
    <cellStyle name="Normal 4 5 2 2 12 2 3" xfId="19741"/>
    <cellStyle name="Normal 4 5 2 2 12 2 4" xfId="25659"/>
    <cellStyle name="Normal 4 5 2 2 12 2 5" xfId="37259"/>
    <cellStyle name="Normal 4 5 2 2 12 3" xfId="11056"/>
    <cellStyle name="Normal 4 5 2 2 12 3 2" xfId="28574"/>
    <cellStyle name="Normal 4 5 2 2 12 3 3" xfId="40174"/>
    <cellStyle name="Normal 4 5 2 2 12 4" xfId="16856"/>
    <cellStyle name="Normal 4 5 2 2 12 5" xfId="22774"/>
    <cellStyle name="Normal 4 5 2 2 12 6" xfId="34374"/>
    <cellStyle name="Normal 4 5 2 2 13" xfId="3964"/>
    <cellStyle name="Normal 4 5 2 2 13 2" xfId="6849"/>
    <cellStyle name="Normal 4 5 2 2 13 2 2" xfId="12649"/>
    <cellStyle name="Normal 4 5 2 2 13 2 2 2" xfId="30167"/>
    <cellStyle name="Normal 4 5 2 2 13 2 2 3" xfId="41767"/>
    <cellStyle name="Normal 4 5 2 2 13 2 3" xfId="18449"/>
    <cellStyle name="Normal 4 5 2 2 13 2 4" xfId="24367"/>
    <cellStyle name="Normal 4 5 2 2 13 2 5" xfId="35967"/>
    <cellStyle name="Normal 4 5 2 2 13 3" xfId="9764"/>
    <cellStyle name="Normal 4 5 2 2 13 3 2" xfId="27282"/>
    <cellStyle name="Normal 4 5 2 2 13 3 3" xfId="38882"/>
    <cellStyle name="Normal 4 5 2 2 13 4" xfId="15564"/>
    <cellStyle name="Normal 4 5 2 2 13 5" xfId="21482"/>
    <cellStyle name="Normal 4 5 2 2 13 6" xfId="33082"/>
    <cellStyle name="Normal 4 5 2 2 14" xfId="5316"/>
    <cellStyle name="Normal 4 5 2 2 14 2" xfId="8201"/>
    <cellStyle name="Normal 4 5 2 2 14 2 2" xfId="14001"/>
    <cellStyle name="Normal 4 5 2 2 14 2 2 2" xfId="31519"/>
    <cellStyle name="Normal 4 5 2 2 14 2 2 3" xfId="43119"/>
    <cellStyle name="Normal 4 5 2 2 14 2 3" xfId="19801"/>
    <cellStyle name="Normal 4 5 2 2 14 2 4" xfId="25719"/>
    <cellStyle name="Normal 4 5 2 2 14 2 5" xfId="37319"/>
    <cellStyle name="Normal 4 5 2 2 14 3" xfId="11116"/>
    <cellStyle name="Normal 4 5 2 2 14 3 2" xfId="28634"/>
    <cellStyle name="Normal 4 5 2 2 14 3 3" xfId="40234"/>
    <cellStyle name="Normal 4 5 2 2 14 4" xfId="16916"/>
    <cellStyle name="Normal 4 5 2 2 14 5" xfId="22834"/>
    <cellStyle name="Normal 4 5 2 2 14 6" xfId="34434"/>
    <cellStyle name="Normal 4 5 2 2 15" xfId="5376"/>
    <cellStyle name="Normal 4 5 2 2 15 2" xfId="8261"/>
    <cellStyle name="Normal 4 5 2 2 15 2 2" xfId="14061"/>
    <cellStyle name="Normal 4 5 2 2 15 2 2 2" xfId="31579"/>
    <cellStyle name="Normal 4 5 2 2 15 2 2 3" xfId="43179"/>
    <cellStyle name="Normal 4 5 2 2 15 2 3" xfId="19861"/>
    <cellStyle name="Normal 4 5 2 2 15 2 4" xfId="25779"/>
    <cellStyle name="Normal 4 5 2 2 15 2 5" xfId="37379"/>
    <cellStyle name="Normal 4 5 2 2 15 3" xfId="11176"/>
    <cellStyle name="Normal 4 5 2 2 15 3 2" xfId="28694"/>
    <cellStyle name="Normal 4 5 2 2 15 3 3" xfId="40294"/>
    <cellStyle name="Normal 4 5 2 2 15 4" xfId="16976"/>
    <cellStyle name="Normal 4 5 2 2 15 5" xfId="22894"/>
    <cellStyle name="Normal 4 5 2 2 15 6" xfId="34494"/>
    <cellStyle name="Normal 4 5 2 2 16" xfId="5436"/>
    <cellStyle name="Normal 4 5 2 2 16 2" xfId="8321"/>
    <cellStyle name="Normal 4 5 2 2 16 2 2" xfId="14121"/>
    <cellStyle name="Normal 4 5 2 2 16 2 2 2" xfId="31639"/>
    <cellStyle name="Normal 4 5 2 2 16 2 2 3" xfId="43239"/>
    <cellStyle name="Normal 4 5 2 2 16 2 3" xfId="19921"/>
    <cellStyle name="Normal 4 5 2 2 16 2 4" xfId="25839"/>
    <cellStyle name="Normal 4 5 2 2 16 2 5" xfId="37439"/>
    <cellStyle name="Normal 4 5 2 2 16 3" xfId="11236"/>
    <cellStyle name="Normal 4 5 2 2 16 3 2" xfId="28754"/>
    <cellStyle name="Normal 4 5 2 2 16 3 3" xfId="40354"/>
    <cellStyle name="Normal 4 5 2 2 16 4" xfId="17036"/>
    <cellStyle name="Normal 4 5 2 2 16 5" xfId="22954"/>
    <cellStyle name="Normal 4 5 2 2 16 6" xfId="34554"/>
    <cellStyle name="Normal 4 5 2 2 17" xfId="5526"/>
    <cellStyle name="Normal 4 5 2 2 17 2" xfId="11326"/>
    <cellStyle name="Normal 4 5 2 2 17 2 2" xfId="28844"/>
    <cellStyle name="Normal 4 5 2 2 17 2 3" xfId="40444"/>
    <cellStyle name="Normal 4 5 2 2 17 3" xfId="17126"/>
    <cellStyle name="Normal 4 5 2 2 17 4" xfId="23044"/>
    <cellStyle name="Normal 4 5 2 2 17 5" xfId="34644"/>
    <cellStyle name="Normal 4 5 2 2 18" xfId="8441"/>
    <cellStyle name="Normal 4 5 2 2 18 2" xfId="25959"/>
    <cellStyle name="Normal 4 5 2 2 18 3" xfId="37559"/>
    <cellStyle name="Normal 4 5 2 2 19" xfId="14215"/>
    <cellStyle name="Normal 4 5 2 2 2" xfId="2661"/>
    <cellStyle name="Normal 4 5 2 2 2 2" xfId="3589"/>
    <cellStyle name="Normal 4 5 2 2 2 2 2" xfId="4953"/>
    <cellStyle name="Normal 4 5 2 2 2 2 2 2" xfId="7838"/>
    <cellStyle name="Normal 4 5 2 2 2 2 2 2 2" xfId="13638"/>
    <cellStyle name="Normal 4 5 2 2 2 2 2 2 2 2" xfId="31156"/>
    <cellStyle name="Normal 4 5 2 2 2 2 2 2 2 3" xfId="42756"/>
    <cellStyle name="Normal 4 5 2 2 2 2 2 2 3" xfId="19438"/>
    <cellStyle name="Normal 4 5 2 2 2 2 2 2 4" xfId="25356"/>
    <cellStyle name="Normal 4 5 2 2 2 2 2 2 5" xfId="36956"/>
    <cellStyle name="Normal 4 5 2 2 2 2 2 3" xfId="10753"/>
    <cellStyle name="Normal 4 5 2 2 2 2 2 3 2" xfId="28271"/>
    <cellStyle name="Normal 4 5 2 2 2 2 2 3 3" xfId="39871"/>
    <cellStyle name="Normal 4 5 2 2 2 2 2 4" xfId="16553"/>
    <cellStyle name="Normal 4 5 2 2 2 2 2 5" xfId="22471"/>
    <cellStyle name="Normal 4 5 2 2 2 2 2 6" xfId="34071"/>
    <cellStyle name="Normal 4 5 2 2 2 2 3" xfId="6515"/>
    <cellStyle name="Normal 4 5 2 2 2 2 3 2" xfId="12315"/>
    <cellStyle name="Normal 4 5 2 2 2 2 3 2 2" xfId="29833"/>
    <cellStyle name="Normal 4 5 2 2 2 2 3 2 3" xfId="41433"/>
    <cellStyle name="Normal 4 5 2 2 2 2 3 3" xfId="18115"/>
    <cellStyle name="Normal 4 5 2 2 2 2 3 4" xfId="24033"/>
    <cellStyle name="Normal 4 5 2 2 2 2 3 5" xfId="35633"/>
    <cellStyle name="Normal 4 5 2 2 2 2 4" xfId="9430"/>
    <cellStyle name="Normal 4 5 2 2 2 2 4 2" xfId="26948"/>
    <cellStyle name="Normal 4 5 2 2 2 2 4 3" xfId="38548"/>
    <cellStyle name="Normal 4 5 2 2 2 2 5" xfId="15230"/>
    <cellStyle name="Normal 4 5 2 2 2 2 6" xfId="21149"/>
    <cellStyle name="Normal 4 5 2 2 2 2 7" xfId="32748"/>
    <cellStyle name="Normal 4 5 2 2 2 3" xfId="4025"/>
    <cellStyle name="Normal 4 5 2 2 2 3 2" xfId="6910"/>
    <cellStyle name="Normal 4 5 2 2 2 3 2 2" xfId="12710"/>
    <cellStyle name="Normal 4 5 2 2 2 3 2 2 2" xfId="30228"/>
    <cellStyle name="Normal 4 5 2 2 2 3 2 2 3" xfId="41828"/>
    <cellStyle name="Normal 4 5 2 2 2 3 2 3" xfId="18510"/>
    <cellStyle name="Normal 4 5 2 2 2 3 2 4" xfId="24428"/>
    <cellStyle name="Normal 4 5 2 2 2 3 2 5" xfId="36028"/>
    <cellStyle name="Normal 4 5 2 2 2 3 3" xfId="9825"/>
    <cellStyle name="Normal 4 5 2 2 2 3 3 2" xfId="27343"/>
    <cellStyle name="Normal 4 5 2 2 2 3 3 3" xfId="38943"/>
    <cellStyle name="Normal 4 5 2 2 2 3 4" xfId="15625"/>
    <cellStyle name="Normal 4 5 2 2 2 3 5" xfId="21543"/>
    <cellStyle name="Normal 4 5 2 2 2 3 6" xfId="33143"/>
    <cellStyle name="Normal 4 5 2 2 2 4" xfId="5587"/>
    <cellStyle name="Normal 4 5 2 2 2 4 2" xfId="11387"/>
    <cellStyle name="Normal 4 5 2 2 2 4 2 2" xfId="28905"/>
    <cellStyle name="Normal 4 5 2 2 2 4 2 3" xfId="40505"/>
    <cellStyle name="Normal 4 5 2 2 2 4 3" xfId="17187"/>
    <cellStyle name="Normal 4 5 2 2 2 4 4" xfId="23105"/>
    <cellStyle name="Normal 4 5 2 2 2 4 5" xfId="34705"/>
    <cellStyle name="Normal 4 5 2 2 2 5" xfId="8502"/>
    <cellStyle name="Normal 4 5 2 2 2 5 2" xfId="26020"/>
    <cellStyle name="Normal 4 5 2 2 2 5 3" xfId="37620"/>
    <cellStyle name="Normal 4 5 2 2 2 6" xfId="14302"/>
    <cellStyle name="Normal 4 5 2 2 2 7" xfId="20221"/>
    <cellStyle name="Normal 4 5 2 2 2 8" xfId="31820"/>
    <cellStyle name="Normal 4 5 2 2 20" xfId="20011"/>
    <cellStyle name="Normal 4 5 2 2 21" xfId="20070"/>
    <cellStyle name="Normal 4 5 2 2 22" xfId="20137"/>
    <cellStyle name="Normal 4 5 2 2 23" xfId="31759"/>
    <cellStyle name="Normal 4 5 2 2 3" xfId="2721"/>
    <cellStyle name="Normal 4 5 2 2 3 2" xfId="3590"/>
    <cellStyle name="Normal 4 5 2 2 3 2 2" xfId="4954"/>
    <cellStyle name="Normal 4 5 2 2 3 2 2 2" xfId="7839"/>
    <cellStyle name="Normal 4 5 2 2 3 2 2 2 2" xfId="13639"/>
    <cellStyle name="Normal 4 5 2 2 3 2 2 2 2 2" xfId="31157"/>
    <cellStyle name="Normal 4 5 2 2 3 2 2 2 2 3" xfId="42757"/>
    <cellStyle name="Normal 4 5 2 2 3 2 2 2 3" xfId="19439"/>
    <cellStyle name="Normal 4 5 2 2 3 2 2 2 4" xfId="25357"/>
    <cellStyle name="Normal 4 5 2 2 3 2 2 2 5" xfId="36957"/>
    <cellStyle name="Normal 4 5 2 2 3 2 2 3" xfId="10754"/>
    <cellStyle name="Normal 4 5 2 2 3 2 2 3 2" xfId="28272"/>
    <cellStyle name="Normal 4 5 2 2 3 2 2 3 3" xfId="39872"/>
    <cellStyle name="Normal 4 5 2 2 3 2 2 4" xfId="16554"/>
    <cellStyle name="Normal 4 5 2 2 3 2 2 5" xfId="22472"/>
    <cellStyle name="Normal 4 5 2 2 3 2 2 6" xfId="34072"/>
    <cellStyle name="Normal 4 5 2 2 3 2 3" xfId="6516"/>
    <cellStyle name="Normal 4 5 2 2 3 2 3 2" xfId="12316"/>
    <cellStyle name="Normal 4 5 2 2 3 2 3 2 2" xfId="29834"/>
    <cellStyle name="Normal 4 5 2 2 3 2 3 2 3" xfId="41434"/>
    <cellStyle name="Normal 4 5 2 2 3 2 3 3" xfId="18116"/>
    <cellStyle name="Normal 4 5 2 2 3 2 3 4" xfId="24034"/>
    <cellStyle name="Normal 4 5 2 2 3 2 3 5" xfId="35634"/>
    <cellStyle name="Normal 4 5 2 2 3 2 4" xfId="9431"/>
    <cellStyle name="Normal 4 5 2 2 3 2 4 2" xfId="26949"/>
    <cellStyle name="Normal 4 5 2 2 3 2 4 3" xfId="38549"/>
    <cellStyle name="Normal 4 5 2 2 3 2 5" xfId="15231"/>
    <cellStyle name="Normal 4 5 2 2 3 2 6" xfId="21150"/>
    <cellStyle name="Normal 4 5 2 2 3 2 7" xfId="32749"/>
    <cellStyle name="Normal 4 5 2 2 3 3" xfId="4085"/>
    <cellStyle name="Normal 4 5 2 2 3 3 2" xfId="6970"/>
    <cellStyle name="Normal 4 5 2 2 3 3 2 2" xfId="12770"/>
    <cellStyle name="Normal 4 5 2 2 3 3 2 2 2" xfId="30288"/>
    <cellStyle name="Normal 4 5 2 2 3 3 2 2 3" xfId="41888"/>
    <cellStyle name="Normal 4 5 2 2 3 3 2 3" xfId="18570"/>
    <cellStyle name="Normal 4 5 2 2 3 3 2 4" xfId="24488"/>
    <cellStyle name="Normal 4 5 2 2 3 3 2 5" xfId="36088"/>
    <cellStyle name="Normal 4 5 2 2 3 3 3" xfId="9885"/>
    <cellStyle name="Normal 4 5 2 2 3 3 3 2" xfId="27403"/>
    <cellStyle name="Normal 4 5 2 2 3 3 3 3" xfId="39003"/>
    <cellStyle name="Normal 4 5 2 2 3 3 4" xfId="15685"/>
    <cellStyle name="Normal 4 5 2 2 3 3 5" xfId="21603"/>
    <cellStyle name="Normal 4 5 2 2 3 3 6" xfId="33203"/>
    <cellStyle name="Normal 4 5 2 2 3 4" xfId="5647"/>
    <cellStyle name="Normal 4 5 2 2 3 4 2" xfId="11447"/>
    <cellStyle name="Normal 4 5 2 2 3 4 2 2" xfId="28965"/>
    <cellStyle name="Normal 4 5 2 2 3 4 2 3" xfId="40565"/>
    <cellStyle name="Normal 4 5 2 2 3 4 3" xfId="17247"/>
    <cellStyle name="Normal 4 5 2 2 3 4 4" xfId="23165"/>
    <cellStyle name="Normal 4 5 2 2 3 4 5" xfId="34765"/>
    <cellStyle name="Normal 4 5 2 2 3 5" xfId="8562"/>
    <cellStyle name="Normal 4 5 2 2 3 5 2" xfId="26080"/>
    <cellStyle name="Normal 4 5 2 2 3 5 3" xfId="37680"/>
    <cellStyle name="Normal 4 5 2 2 3 6" xfId="14362"/>
    <cellStyle name="Normal 4 5 2 2 3 7" xfId="20281"/>
    <cellStyle name="Normal 4 5 2 2 3 8" xfId="31880"/>
    <cellStyle name="Normal 4 5 2 2 4" xfId="2781"/>
    <cellStyle name="Normal 4 5 2 2 4 2" xfId="3591"/>
    <cellStyle name="Normal 4 5 2 2 4 2 2" xfId="4955"/>
    <cellStyle name="Normal 4 5 2 2 4 2 2 2" xfId="7840"/>
    <cellStyle name="Normal 4 5 2 2 4 2 2 2 2" xfId="13640"/>
    <cellStyle name="Normal 4 5 2 2 4 2 2 2 2 2" xfId="31158"/>
    <cellStyle name="Normal 4 5 2 2 4 2 2 2 2 3" xfId="42758"/>
    <cellStyle name="Normal 4 5 2 2 4 2 2 2 3" xfId="19440"/>
    <cellStyle name="Normal 4 5 2 2 4 2 2 2 4" xfId="25358"/>
    <cellStyle name="Normal 4 5 2 2 4 2 2 2 5" xfId="36958"/>
    <cellStyle name="Normal 4 5 2 2 4 2 2 3" xfId="10755"/>
    <cellStyle name="Normal 4 5 2 2 4 2 2 3 2" xfId="28273"/>
    <cellStyle name="Normal 4 5 2 2 4 2 2 3 3" xfId="39873"/>
    <cellStyle name="Normal 4 5 2 2 4 2 2 4" xfId="16555"/>
    <cellStyle name="Normal 4 5 2 2 4 2 2 5" xfId="22473"/>
    <cellStyle name="Normal 4 5 2 2 4 2 2 6" xfId="34073"/>
    <cellStyle name="Normal 4 5 2 2 4 2 3" xfId="6517"/>
    <cellStyle name="Normal 4 5 2 2 4 2 3 2" xfId="12317"/>
    <cellStyle name="Normal 4 5 2 2 4 2 3 2 2" xfId="29835"/>
    <cellStyle name="Normal 4 5 2 2 4 2 3 2 3" xfId="41435"/>
    <cellStyle name="Normal 4 5 2 2 4 2 3 3" xfId="18117"/>
    <cellStyle name="Normal 4 5 2 2 4 2 3 4" xfId="24035"/>
    <cellStyle name="Normal 4 5 2 2 4 2 3 5" xfId="35635"/>
    <cellStyle name="Normal 4 5 2 2 4 2 4" xfId="9432"/>
    <cellStyle name="Normal 4 5 2 2 4 2 4 2" xfId="26950"/>
    <cellStyle name="Normal 4 5 2 2 4 2 4 3" xfId="38550"/>
    <cellStyle name="Normal 4 5 2 2 4 2 5" xfId="15232"/>
    <cellStyle name="Normal 4 5 2 2 4 2 6" xfId="21151"/>
    <cellStyle name="Normal 4 5 2 2 4 2 7" xfId="32750"/>
    <cellStyle name="Normal 4 5 2 2 4 3" xfId="4145"/>
    <cellStyle name="Normal 4 5 2 2 4 3 2" xfId="7030"/>
    <cellStyle name="Normal 4 5 2 2 4 3 2 2" xfId="12830"/>
    <cellStyle name="Normal 4 5 2 2 4 3 2 2 2" xfId="30348"/>
    <cellStyle name="Normal 4 5 2 2 4 3 2 2 3" xfId="41948"/>
    <cellStyle name="Normal 4 5 2 2 4 3 2 3" xfId="18630"/>
    <cellStyle name="Normal 4 5 2 2 4 3 2 4" xfId="24548"/>
    <cellStyle name="Normal 4 5 2 2 4 3 2 5" xfId="36148"/>
    <cellStyle name="Normal 4 5 2 2 4 3 3" xfId="9945"/>
    <cellStyle name="Normal 4 5 2 2 4 3 3 2" xfId="27463"/>
    <cellStyle name="Normal 4 5 2 2 4 3 3 3" xfId="39063"/>
    <cellStyle name="Normal 4 5 2 2 4 3 4" xfId="15745"/>
    <cellStyle name="Normal 4 5 2 2 4 3 5" xfId="21663"/>
    <cellStyle name="Normal 4 5 2 2 4 3 6" xfId="33263"/>
    <cellStyle name="Normal 4 5 2 2 4 4" xfId="5707"/>
    <cellStyle name="Normal 4 5 2 2 4 4 2" xfId="11507"/>
    <cellStyle name="Normal 4 5 2 2 4 4 2 2" xfId="29025"/>
    <cellStyle name="Normal 4 5 2 2 4 4 2 3" xfId="40625"/>
    <cellStyle name="Normal 4 5 2 2 4 4 3" xfId="17307"/>
    <cellStyle name="Normal 4 5 2 2 4 4 4" xfId="23225"/>
    <cellStyle name="Normal 4 5 2 2 4 4 5" xfId="34825"/>
    <cellStyle name="Normal 4 5 2 2 4 5" xfId="8622"/>
    <cellStyle name="Normal 4 5 2 2 4 5 2" xfId="26140"/>
    <cellStyle name="Normal 4 5 2 2 4 5 3" xfId="37740"/>
    <cellStyle name="Normal 4 5 2 2 4 6" xfId="14422"/>
    <cellStyle name="Normal 4 5 2 2 4 7" xfId="20341"/>
    <cellStyle name="Normal 4 5 2 2 4 8" xfId="31940"/>
    <cellStyle name="Normal 4 5 2 2 5" xfId="2841"/>
    <cellStyle name="Normal 4 5 2 2 5 2" xfId="3592"/>
    <cellStyle name="Normal 4 5 2 2 5 2 2" xfId="4956"/>
    <cellStyle name="Normal 4 5 2 2 5 2 2 2" xfId="7841"/>
    <cellStyle name="Normal 4 5 2 2 5 2 2 2 2" xfId="13641"/>
    <cellStyle name="Normal 4 5 2 2 5 2 2 2 2 2" xfId="31159"/>
    <cellStyle name="Normal 4 5 2 2 5 2 2 2 2 3" xfId="42759"/>
    <cellStyle name="Normal 4 5 2 2 5 2 2 2 3" xfId="19441"/>
    <cellStyle name="Normal 4 5 2 2 5 2 2 2 4" xfId="25359"/>
    <cellStyle name="Normal 4 5 2 2 5 2 2 2 5" xfId="36959"/>
    <cellStyle name="Normal 4 5 2 2 5 2 2 3" xfId="10756"/>
    <cellStyle name="Normal 4 5 2 2 5 2 2 3 2" xfId="28274"/>
    <cellStyle name="Normal 4 5 2 2 5 2 2 3 3" xfId="39874"/>
    <cellStyle name="Normal 4 5 2 2 5 2 2 4" xfId="16556"/>
    <cellStyle name="Normal 4 5 2 2 5 2 2 5" xfId="22474"/>
    <cellStyle name="Normal 4 5 2 2 5 2 2 6" xfId="34074"/>
    <cellStyle name="Normal 4 5 2 2 5 2 3" xfId="6518"/>
    <cellStyle name="Normal 4 5 2 2 5 2 3 2" xfId="12318"/>
    <cellStyle name="Normal 4 5 2 2 5 2 3 2 2" xfId="29836"/>
    <cellStyle name="Normal 4 5 2 2 5 2 3 2 3" xfId="41436"/>
    <cellStyle name="Normal 4 5 2 2 5 2 3 3" xfId="18118"/>
    <cellStyle name="Normal 4 5 2 2 5 2 3 4" xfId="24036"/>
    <cellStyle name="Normal 4 5 2 2 5 2 3 5" xfId="35636"/>
    <cellStyle name="Normal 4 5 2 2 5 2 4" xfId="9433"/>
    <cellStyle name="Normal 4 5 2 2 5 2 4 2" xfId="26951"/>
    <cellStyle name="Normal 4 5 2 2 5 2 4 3" xfId="38551"/>
    <cellStyle name="Normal 4 5 2 2 5 2 5" xfId="15233"/>
    <cellStyle name="Normal 4 5 2 2 5 2 6" xfId="21152"/>
    <cellStyle name="Normal 4 5 2 2 5 2 7" xfId="32751"/>
    <cellStyle name="Normal 4 5 2 2 5 3" xfId="4205"/>
    <cellStyle name="Normal 4 5 2 2 5 3 2" xfId="7090"/>
    <cellStyle name="Normal 4 5 2 2 5 3 2 2" xfId="12890"/>
    <cellStyle name="Normal 4 5 2 2 5 3 2 2 2" xfId="30408"/>
    <cellStyle name="Normal 4 5 2 2 5 3 2 2 3" xfId="42008"/>
    <cellStyle name="Normal 4 5 2 2 5 3 2 3" xfId="18690"/>
    <cellStyle name="Normal 4 5 2 2 5 3 2 4" xfId="24608"/>
    <cellStyle name="Normal 4 5 2 2 5 3 2 5" xfId="36208"/>
    <cellStyle name="Normal 4 5 2 2 5 3 3" xfId="10005"/>
    <cellStyle name="Normal 4 5 2 2 5 3 3 2" xfId="27523"/>
    <cellStyle name="Normal 4 5 2 2 5 3 3 3" xfId="39123"/>
    <cellStyle name="Normal 4 5 2 2 5 3 4" xfId="15805"/>
    <cellStyle name="Normal 4 5 2 2 5 3 5" xfId="21723"/>
    <cellStyle name="Normal 4 5 2 2 5 3 6" xfId="33323"/>
    <cellStyle name="Normal 4 5 2 2 5 4" xfId="5767"/>
    <cellStyle name="Normal 4 5 2 2 5 4 2" xfId="11567"/>
    <cellStyle name="Normal 4 5 2 2 5 4 2 2" xfId="29085"/>
    <cellStyle name="Normal 4 5 2 2 5 4 2 3" xfId="40685"/>
    <cellStyle name="Normal 4 5 2 2 5 4 3" xfId="17367"/>
    <cellStyle name="Normal 4 5 2 2 5 4 4" xfId="23285"/>
    <cellStyle name="Normal 4 5 2 2 5 4 5" xfId="34885"/>
    <cellStyle name="Normal 4 5 2 2 5 5" xfId="8682"/>
    <cellStyle name="Normal 4 5 2 2 5 5 2" xfId="26200"/>
    <cellStyle name="Normal 4 5 2 2 5 5 3" xfId="37800"/>
    <cellStyle name="Normal 4 5 2 2 5 6" xfId="14482"/>
    <cellStyle name="Normal 4 5 2 2 5 7" xfId="20401"/>
    <cellStyle name="Normal 4 5 2 2 5 8" xfId="32000"/>
    <cellStyle name="Normal 4 5 2 2 6" xfId="2901"/>
    <cellStyle name="Normal 4 5 2 2 6 2" xfId="3593"/>
    <cellStyle name="Normal 4 5 2 2 6 2 2" xfId="4957"/>
    <cellStyle name="Normal 4 5 2 2 6 2 2 2" xfId="7842"/>
    <cellStyle name="Normal 4 5 2 2 6 2 2 2 2" xfId="13642"/>
    <cellStyle name="Normal 4 5 2 2 6 2 2 2 2 2" xfId="31160"/>
    <cellStyle name="Normal 4 5 2 2 6 2 2 2 2 3" xfId="42760"/>
    <cellStyle name="Normal 4 5 2 2 6 2 2 2 3" xfId="19442"/>
    <cellStyle name="Normal 4 5 2 2 6 2 2 2 4" xfId="25360"/>
    <cellStyle name="Normal 4 5 2 2 6 2 2 2 5" xfId="36960"/>
    <cellStyle name="Normal 4 5 2 2 6 2 2 3" xfId="10757"/>
    <cellStyle name="Normal 4 5 2 2 6 2 2 3 2" xfId="28275"/>
    <cellStyle name="Normal 4 5 2 2 6 2 2 3 3" xfId="39875"/>
    <cellStyle name="Normal 4 5 2 2 6 2 2 4" xfId="16557"/>
    <cellStyle name="Normal 4 5 2 2 6 2 2 5" xfId="22475"/>
    <cellStyle name="Normal 4 5 2 2 6 2 2 6" xfId="34075"/>
    <cellStyle name="Normal 4 5 2 2 6 2 3" xfId="6519"/>
    <cellStyle name="Normal 4 5 2 2 6 2 3 2" xfId="12319"/>
    <cellStyle name="Normal 4 5 2 2 6 2 3 2 2" xfId="29837"/>
    <cellStyle name="Normal 4 5 2 2 6 2 3 2 3" xfId="41437"/>
    <cellStyle name="Normal 4 5 2 2 6 2 3 3" xfId="18119"/>
    <cellStyle name="Normal 4 5 2 2 6 2 3 4" xfId="24037"/>
    <cellStyle name="Normal 4 5 2 2 6 2 3 5" xfId="35637"/>
    <cellStyle name="Normal 4 5 2 2 6 2 4" xfId="9434"/>
    <cellStyle name="Normal 4 5 2 2 6 2 4 2" xfId="26952"/>
    <cellStyle name="Normal 4 5 2 2 6 2 4 3" xfId="38552"/>
    <cellStyle name="Normal 4 5 2 2 6 2 5" xfId="15234"/>
    <cellStyle name="Normal 4 5 2 2 6 2 6" xfId="21153"/>
    <cellStyle name="Normal 4 5 2 2 6 2 7" xfId="32752"/>
    <cellStyle name="Normal 4 5 2 2 6 3" xfId="4265"/>
    <cellStyle name="Normal 4 5 2 2 6 3 2" xfId="7150"/>
    <cellStyle name="Normal 4 5 2 2 6 3 2 2" xfId="12950"/>
    <cellStyle name="Normal 4 5 2 2 6 3 2 2 2" xfId="30468"/>
    <cellStyle name="Normal 4 5 2 2 6 3 2 2 3" xfId="42068"/>
    <cellStyle name="Normal 4 5 2 2 6 3 2 3" xfId="18750"/>
    <cellStyle name="Normal 4 5 2 2 6 3 2 4" xfId="24668"/>
    <cellStyle name="Normal 4 5 2 2 6 3 2 5" xfId="36268"/>
    <cellStyle name="Normal 4 5 2 2 6 3 3" xfId="10065"/>
    <cellStyle name="Normal 4 5 2 2 6 3 3 2" xfId="27583"/>
    <cellStyle name="Normal 4 5 2 2 6 3 3 3" xfId="39183"/>
    <cellStyle name="Normal 4 5 2 2 6 3 4" xfId="15865"/>
    <cellStyle name="Normal 4 5 2 2 6 3 5" xfId="21783"/>
    <cellStyle name="Normal 4 5 2 2 6 3 6" xfId="33383"/>
    <cellStyle name="Normal 4 5 2 2 6 4" xfId="5827"/>
    <cellStyle name="Normal 4 5 2 2 6 4 2" xfId="11627"/>
    <cellStyle name="Normal 4 5 2 2 6 4 2 2" xfId="29145"/>
    <cellStyle name="Normal 4 5 2 2 6 4 2 3" xfId="40745"/>
    <cellStyle name="Normal 4 5 2 2 6 4 3" xfId="17427"/>
    <cellStyle name="Normal 4 5 2 2 6 4 4" xfId="23345"/>
    <cellStyle name="Normal 4 5 2 2 6 4 5" xfId="34945"/>
    <cellStyle name="Normal 4 5 2 2 6 5" xfId="8742"/>
    <cellStyle name="Normal 4 5 2 2 6 5 2" xfId="26260"/>
    <cellStyle name="Normal 4 5 2 2 6 5 3" xfId="37860"/>
    <cellStyle name="Normal 4 5 2 2 6 6" xfId="14542"/>
    <cellStyle name="Normal 4 5 2 2 6 7" xfId="20461"/>
    <cellStyle name="Normal 4 5 2 2 6 8" xfId="32060"/>
    <cellStyle name="Normal 4 5 2 2 7" xfId="2961"/>
    <cellStyle name="Normal 4 5 2 2 7 2" xfId="3594"/>
    <cellStyle name="Normal 4 5 2 2 7 2 2" xfId="4958"/>
    <cellStyle name="Normal 4 5 2 2 7 2 2 2" xfId="7843"/>
    <cellStyle name="Normal 4 5 2 2 7 2 2 2 2" xfId="13643"/>
    <cellStyle name="Normal 4 5 2 2 7 2 2 2 2 2" xfId="31161"/>
    <cellStyle name="Normal 4 5 2 2 7 2 2 2 2 3" xfId="42761"/>
    <cellStyle name="Normal 4 5 2 2 7 2 2 2 3" xfId="19443"/>
    <cellStyle name="Normal 4 5 2 2 7 2 2 2 4" xfId="25361"/>
    <cellStyle name="Normal 4 5 2 2 7 2 2 2 5" xfId="36961"/>
    <cellStyle name="Normal 4 5 2 2 7 2 2 3" xfId="10758"/>
    <cellStyle name="Normal 4 5 2 2 7 2 2 3 2" xfId="28276"/>
    <cellStyle name="Normal 4 5 2 2 7 2 2 3 3" xfId="39876"/>
    <cellStyle name="Normal 4 5 2 2 7 2 2 4" xfId="16558"/>
    <cellStyle name="Normal 4 5 2 2 7 2 2 5" xfId="22476"/>
    <cellStyle name="Normal 4 5 2 2 7 2 2 6" xfId="34076"/>
    <cellStyle name="Normal 4 5 2 2 7 2 3" xfId="6520"/>
    <cellStyle name="Normal 4 5 2 2 7 2 3 2" xfId="12320"/>
    <cellStyle name="Normal 4 5 2 2 7 2 3 2 2" xfId="29838"/>
    <cellStyle name="Normal 4 5 2 2 7 2 3 2 3" xfId="41438"/>
    <cellStyle name="Normal 4 5 2 2 7 2 3 3" xfId="18120"/>
    <cellStyle name="Normal 4 5 2 2 7 2 3 4" xfId="24038"/>
    <cellStyle name="Normal 4 5 2 2 7 2 3 5" xfId="35638"/>
    <cellStyle name="Normal 4 5 2 2 7 2 4" xfId="9435"/>
    <cellStyle name="Normal 4 5 2 2 7 2 4 2" xfId="26953"/>
    <cellStyle name="Normal 4 5 2 2 7 2 4 3" xfId="38553"/>
    <cellStyle name="Normal 4 5 2 2 7 2 5" xfId="15235"/>
    <cellStyle name="Normal 4 5 2 2 7 2 6" xfId="21154"/>
    <cellStyle name="Normal 4 5 2 2 7 2 7" xfId="32753"/>
    <cellStyle name="Normal 4 5 2 2 7 3" xfId="4325"/>
    <cellStyle name="Normal 4 5 2 2 7 3 2" xfId="7210"/>
    <cellStyle name="Normal 4 5 2 2 7 3 2 2" xfId="13010"/>
    <cellStyle name="Normal 4 5 2 2 7 3 2 2 2" xfId="30528"/>
    <cellStyle name="Normal 4 5 2 2 7 3 2 2 3" xfId="42128"/>
    <cellStyle name="Normal 4 5 2 2 7 3 2 3" xfId="18810"/>
    <cellStyle name="Normal 4 5 2 2 7 3 2 4" xfId="24728"/>
    <cellStyle name="Normal 4 5 2 2 7 3 2 5" xfId="36328"/>
    <cellStyle name="Normal 4 5 2 2 7 3 3" xfId="10125"/>
    <cellStyle name="Normal 4 5 2 2 7 3 3 2" xfId="27643"/>
    <cellStyle name="Normal 4 5 2 2 7 3 3 3" xfId="39243"/>
    <cellStyle name="Normal 4 5 2 2 7 3 4" xfId="15925"/>
    <cellStyle name="Normal 4 5 2 2 7 3 5" xfId="21843"/>
    <cellStyle name="Normal 4 5 2 2 7 3 6" xfId="33443"/>
    <cellStyle name="Normal 4 5 2 2 7 4" xfId="5887"/>
    <cellStyle name="Normal 4 5 2 2 7 4 2" xfId="11687"/>
    <cellStyle name="Normal 4 5 2 2 7 4 2 2" xfId="29205"/>
    <cellStyle name="Normal 4 5 2 2 7 4 2 3" xfId="40805"/>
    <cellStyle name="Normal 4 5 2 2 7 4 3" xfId="17487"/>
    <cellStyle name="Normal 4 5 2 2 7 4 4" xfId="23405"/>
    <cellStyle name="Normal 4 5 2 2 7 4 5" xfId="35005"/>
    <cellStyle name="Normal 4 5 2 2 7 5" xfId="8802"/>
    <cellStyle name="Normal 4 5 2 2 7 5 2" xfId="26320"/>
    <cellStyle name="Normal 4 5 2 2 7 5 3" xfId="37920"/>
    <cellStyle name="Normal 4 5 2 2 7 6" xfId="14602"/>
    <cellStyle name="Normal 4 5 2 2 7 7" xfId="20521"/>
    <cellStyle name="Normal 4 5 2 2 7 8" xfId="32120"/>
    <cellStyle name="Normal 4 5 2 2 8" xfId="3081"/>
    <cellStyle name="Normal 4 5 2 2 8 2" xfId="3595"/>
    <cellStyle name="Normal 4 5 2 2 8 2 2" xfId="4959"/>
    <cellStyle name="Normal 4 5 2 2 8 2 2 2" xfId="7844"/>
    <cellStyle name="Normal 4 5 2 2 8 2 2 2 2" xfId="13644"/>
    <cellStyle name="Normal 4 5 2 2 8 2 2 2 2 2" xfId="31162"/>
    <cellStyle name="Normal 4 5 2 2 8 2 2 2 2 3" xfId="42762"/>
    <cellStyle name="Normal 4 5 2 2 8 2 2 2 3" xfId="19444"/>
    <cellStyle name="Normal 4 5 2 2 8 2 2 2 4" xfId="25362"/>
    <cellStyle name="Normal 4 5 2 2 8 2 2 2 5" xfId="36962"/>
    <cellStyle name="Normal 4 5 2 2 8 2 2 3" xfId="10759"/>
    <cellStyle name="Normal 4 5 2 2 8 2 2 3 2" xfId="28277"/>
    <cellStyle name="Normal 4 5 2 2 8 2 2 3 3" xfId="39877"/>
    <cellStyle name="Normal 4 5 2 2 8 2 2 4" xfId="16559"/>
    <cellStyle name="Normal 4 5 2 2 8 2 2 5" xfId="22477"/>
    <cellStyle name="Normal 4 5 2 2 8 2 2 6" xfId="34077"/>
    <cellStyle name="Normal 4 5 2 2 8 2 3" xfId="6521"/>
    <cellStyle name="Normal 4 5 2 2 8 2 3 2" xfId="12321"/>
    <cellStyle name="Normal 4 5 2 2 8 2 3 2 2" xfId="29839"/>
    <cellStyle name="Normal 4 5 2 2 8 2 3 2 3" xfId="41439"/>
    <cellStyle name="Normal 4 5 2 2 8 2 3 3" xfId="18121"/>
    <cellStyle name="Normal 4 5 2 2 8 2 3 4" xfId="24039"/>
    <cellStyle name="Normal 4 5 2 2 8 2 3 5" xfId="35639"/>
    <cellStyle name="Normal 4 5 2 2 8 2 4" xfId="9436"/>
    <cellStyle name="Normal 4 5 2 2 8 2 4 2" xfId="26954"/>
    <cellStyle name="Normal 4 5 2 2 8 2 4 3" xfId="38554"/>
    <cellStyle name="Normal 4 5 2 2 8 2 5" xfId="15236"/>
    <cellStyle name="Normal 4 5 2 2 8 2 6" xfId="21155"/>
    <cellStyle name="Normal 4 5 2 2 8 2 7" xfId="32754"/>
    <cellStyle name="Normal 4 5 2 2 8 3" xfId="4445"/>
    <cellStyle name="Normal 4 5 2 2 8 3 2" xfId="7330"/>
    <cellStyle name="Normal 4 5 2 2 8 3 2 2" xfId="13130"/>
    <cellStyle name="Normal 4 5 2 2 8 3 2 2 2" xfId="30648"/>
    <cellStyle name="Normal 4 5 2 2 8 3 2 2 3" xfId="42248"/>
    <cellStyle name="Normal 4 5 2 2 8 3 2 3" xfId="18930"/>
    <cellStyle name="Normal 4 5 2 2 8 3 2 4" xfId="24848"/>
    <cellStyle name="Normal 4 5 2 2 8 3 2 5" xfId="36448"/>
    <cellStyle name="Normal 4 5 2 2 8 3 3" xfId="10245"/>
    <cellStyle name="Normal 4 5 2 2 8 3 3 2" xfId="27763"/>
    <cellStyle name="Normal 4 5 2 2 8 3 3 3" xfId="39363"/>
    <cellStyle name="Normal 4 5 2 2 8 3 4" xfId="16045"/>
    <cellStyle name="Normal 4 5 2 2 8 3 5" xfId="21963"/>
    <cellStyle name="Normal 4 5 2 2 8 3 6" xfId="33563"/>
    <cellStyle name="Normal 4 5 2 2 8 4" xfId="6007"/>
    <cellStyle name="Normal 4 5 2 2 8 4 2" xfId="11807"/>
    <cellStyle name="Normal 4 5 2 2 8 4 2 2" xfId="29325"/>
    <cellStyle name="Normal 4 5 2 2 8 4 2 3" xfId="40925"/>
    <cellStyle name="Normal 4 5 2 2 8 4 3" xfId="17607"/>
    <cellStyle name="Normal 4 5 2 2 8 4 4" xfId="23525"/>
    <cellStyle name="Normal 4 5 2 2 8 4 5" xfId="35125"/>
    <cellStyle name="Normal 4 5 2 2 8 5" xfId="8922"/>
    <cellStyle name="Normal 4 5 2 2 8 5 2" xfId="26440"/>
    <cellStyle name="Normal 4 5 2 2 8 5 3" xfId="38040"/>
    <cellStyle name="Normal 4 5 2 2 8 6" xfId="14722"/>
    <cellStyle name="Normal 4 5 2 2 8 7" xfId="20641"/>
    <cellStyle name="Normal 4 5 2 2 8 8" xfId="32240"/>
    <cellStyle name="Normal 4 5 2 2 9" xfId="3141"/>
    <cellStyle name="Normal 4 5 2 2 9 2" xfId="3596"/>
    <cellStyle name="Normal 4 5 2 2 9 2 2" xfId="4960"/>
    <cellStyle name="Normal 4 5 2 2 9 2 2 2" xfId="7845"/>
    <cellStyle name="Normal 4 5 2 2 9 2 2 2 2" xfId="13645"/>
    <cellStyle name="Normal 4 5 2 2 9 2 2 2 2 2" xfId="31163"/>
    <cellStyle name="Normal 4 5 2 2 9 2 2 2 2 3" xfId="42763"/>
    <cellStyle name="Normal 4 5 2 2 9 2 2 2 3" xfId="19445"/>
    <cellStyle name="Normal 4 5 2 2 9 2 2 2 4" xfId="25363"/>
    <cellStyle name="Normal 4 5 2 2 9 2 2 2 5" xfId="36963"/>
    <cellStyle name="Normal 4 5 2 2 9 2 2 3" xfId="10760"/>
    <cellStyle name="Normal 4 5 2 2 9 2 2 3 2" xfId="28278"/>
    <cellStyle name="Normal 4 5 2 2 9 2 2 3 3" xfId="39878"/>
    <cellStyle name="Normal 4 5 2 2 9 2 2 4" xfId="16560"/>
    <cellStyle name="Normal 4 5 2 2 9 2 2 5" xfId="22478"/>
    <cellStyle name="Normal 4 5 2 2 9 2 2 6" xfId="34078"/>
    <cellStyle name="Normal 4 5 2 2 9 2 3" xfId="6522"/>
    <cellStyle name="Normal 4 5 2 2 9 2 3 2" xfId="12322"/>
    <cellStyle name="Normal 4 5 2 2 9 2 3 2 2" xfId="29840"/>
    <cellStyle name="Normal 4 5 2 2 9 2 3 2 3" xfId="41440"/>
    <cellStyle name="Normal 4 5 2 2 9 2 3 3" xfId="18122"/>
    <cellStyle name="Normal 4 5 2 2 9 2 3 4" xfId="24040"/>
    <cellStyle name="Normal 4 5 2 2 9 2 3 5" xfId="35640"/>
    <cellStyle name="Normal 4 5 2 2 9 2 4" xfId="9437"/>
    <cellStyle name="Normal 4 5 2 2 9 2 4 2" xfId="26955"/>
    <cellStyle name="Normal 4 5 2 2 9 2 4 3" xfId="38555"/>
    <cellStyle name="Normal 4 5 2 2 9 2 5" xfId="15237"/>
    <cellStyle name="Normal 4 5 2 2 9 2 6" xfId="21156"/>
    <cellStyle name="Normal 4 5 2 2 9 2 7" xfId="32755"/>
    <cellStyle name="Normal 4 5 2 2 9 3" xfId="4505"/>
    <cellStyle name="Normal 4 5 2 2 9 3 2" xfId="7390"/>
    <cellStyle name="Normal 4 5 2 2 9 3 2 2" xfId="13190"/>
    <cellStyle name="Normal 4 5 2 2 9 3 2 2 2" xfId="30708"/>
    <cellStyle name="Normal 4 5 2 2 9 3 2 2 3" xfId="42308"/>
    <cellStyle name="Normal 4 5 2 2 9 3 2 3" xfId="18990"/>
    <cellStyle name="Normal 4 5 2 2 9 3 2 4" xfId="24908"/>
    <cellStyle name="Normal 4 5 2 2 9 3 2 5" xfId="36508"/>
    <cellStyle name="Normal 4 5 2 2 9 3 3" xfId="10305"/>
    <cellStyle name="Normal 4 5 2 2 9 3 3 2" xfId="27823"/>
    <cellStyle name="Normal 4 5 2 2 9 3 3 3" xfId="39423"/>
    <cellStyle name="Normal 4 5 2 2 9 3 4" xfId="16105"/>
    <cellStyle name="Normal 4 5 2 2 9 3 5" xfId="22023"/>
    <cellStyle name="Normal 4 5 2 2 9 3 6" xfId="33623"/>
    <cellStyle name="Normal 4 5 2 2 9 4" xfId="6067"/>
    <cellStyle name="Normal 4 5 2 2 9 4 2" xfId="11867"/>
    <cellStyle name="Normal 4 5 2 2 9 4 2 2" xfId="29385"/>
    <cellStyle name="Normal 4 5 2 2 9 4 2 3" xfId="40985"/>
    <cellStyle name="Normal 4 5 2 2 9 4 3" xfId="17667"/>
    <cellStyle name="Normal 4 5 2 2 9 4 4" xfId="23585"/>
    <cellStyle name="Normal 4 5 2 2 9 4 5" xfId="35185"/>
    <cellStyle name="Normal 4 5 2 2 9 5" xfId="8982"/>
    <cellStyle name="Normal 4 5 2 2 9 5 2" xfId="26500"/>
    <cellStyle name="Normal 4 5 2 2 9 5 3" xfId="38100"/>
    <cellStyle name="Normal 4 5 2 2 9 6" xfId="14782"/>
    <cellStyle name="Normal 4 5 2 2 9 7" xfId="20701"/>
    <cellStyle name="Normal 4 5 2 2 9 8" xfId="32300"/>
    <cellStyle name="Normal 4 5 2 20" xfId="5412"/>
    <cellStyle name="Normal 4 5 2 20 2" xfId="8297"/>
    <cellStyle name="Normal 4 5 2 20 2 2" xfId="14097"/>
    <cellStyle name="Normal 4 5 2 20 2 2 2" xfId="31615"/>
    <cellStyle name="Normal 4 5 2 20 2 2 3" xfId="43215"/>
    <cellStyle name="Normal 4 5 2 20 2 3" xfId="19897"/>
    <cellStyle name="Normal 4 5 2 20 2 4" xfId="25815"/>
    <cellStyle name="Normal 4 5 2 20 2 5" xfId="37415"/>
    <cellStyle name="Normal 4 5 2 20 3" xfId="11212"/>
    <cellStyle name="Normal 4 5 2 20 3 2" xfId="28730"/>
    <cellStyle name="Normal 4 5 2 20 3 3" xfId="40330"/>
    <cellStyle name="Normal 4 5 2 20 4" xfId="17012"/>
    <cellStyle name="Normal 4 5 2 20 5" xfId="22930"/>
    <cellStyle name="Normal 4 5 2 20 6" xfId="34530"/>
    <cellStyle name="Normal 4 5 2 21" xfId="5466"/>
    <cellStyle name="Normal 4 5 2 21 2" xfId="11266"/>
    <cellStyle name="Normal 4 5 2 21 2 2" xfId="28784"/>
    <cellStyle name="Normal 4 5 2 21 2 3" xfId="40384"/>
    <cellStyle name="Normal 4 5 2 21 3" xfId="17066"/>
    <cellStyle name="Normal 4 5 2 21 4" xfId="22984"/>
    <cellStyle name="Normal 4 5 2 21 5" xfId="34584"/>
    <cellStyle name="Normal 4 5 2 22" xfId="8351"/>
    <cellStyle name="Normal 4 5 2 22 2" xfId="14151"/>
    <cellStyle name="Normal 4 5 2 22 2 2" xfId="31669"/>
    <cellStyle name="Normal 4 5 2 22 2 3" xfId="43269"/>
    <cellStyle name="Normal 4 5 2 22 3" xfId="19951"/>
    <cellStyle name="Normal 4 5 2 22 4" xfId="25869"/>
    <cellStyle name="Normal 4 5 2 22 5" xfId="37469"/>
    <cellStyle name="Normal 4 5 2 23" xfId="8381"/>
    <cellStyle name="Normal 4 5 2 23 2" xfId="25899"/>
    <cellStyle name="Normal 4 5 2 23 3" xfId="37499"/>
    <cellStyle name="Normal 4 5 2 24" xfId="14191"/>
    <cellStyle name="Normal 4 5 2 25" xfId="19987"/>
    <cellStyle name="Normal 4 5 2 26" xfId="20046"/>
    <cellStyle name="Normal 4 5 2 27" xfId="20113"/>
    <cellStyle name="Normal 4 5 2 28" xfId="31699"/>
    <cellStyle name="Normal 4 5 2 3" xfId="2577"/>
    <cellStyle name="Normal 4 5 2 3 2" xfId="3597"/>
    <cellStyle name="Normal 4 5 2 3 2 2" xfId="4961"/>
    <cellStyle name="Normal 4 5 2 3 2 2 2" xfId="7846"/>
    <cellStyle name="Normal 4 5 2 3 2 2 2 2" xfId="13646"/>
    <cellStyle name="Normal 4 5 2 3 2 2 2 2 2" xfId="31164"/>
    <cellStyle name="Normal 4 5 2 3 2 2 2 2 3" xfId="42764"/>
    <cellStyle name="Normal 4 5 2 3 2 2 2 3" xfId="19446"/>
    <cellStyle name="Normal 4 5 2 3 2 2 2 4" xfId="25364"/>
    <cellStyle name="Normal 4 5 2 3 2 2 2 5" xfId="36964"/>
    <cellStyle name="Normal 4 5 2 3 2 2 3" xfId="10761"/>
    <cellStyle name="Normal 4 5 2 3 2 2 3 2" xfId="28279"/>
    <cellStyle name="Normal 4 5 2 3 2 2 3 3" xfId="39879"/>
    <cellStyle name="Normal 4 5 2 3 2 2 4" xfId="16561"/>
    <cellStyle name="Normal 4 5 2 3 2 2 5" xfId="22479"/>
    <cellStyle name="Normal 4 5 2 3 2 2 6" xfId="34079"/>
    <cellStyle name="Normal 4 5 2 3 2 3" xfId="6523"/>
    <cellStyle name="Normal 4 5 2 3 2 3 2" xfId="12323"/>
    <cellStyle name="Normal 4 5 2 3 2 3 2 2" xfId="29841"/>
    <cellStyle name="Normal 4 5 2 3 2 3 2 3" xfId="41441"/>
    <cellStyle name="Normal 4 5 2 3 2 3 3" xfId="18123"/>
    <cellStyle name="Normal 4 5 2 3 2 3 4" xfId="24041"/>
    <cellStyle name="Normal 4 5 2 3 2 3 5" xfId="35641"/>
    <cellStyle name="Normal 4 5 2 3 2 4" xfId="9438"/>
    <cellStyle name="Normal 4 5 2 3 2 4 2" xfId="26956"/>
    <cellStyle name="Normal 4 5 2 3 2 4 3" xfId="38556"/>
    <cellStyle name="Normal 4 5 2 3 2 5" xfId="15238"/>
    <cellStyle name="Normal 4 5 2 3 2 6" xfId="21157"/>
    <cellStyle name="Normal 4 5 2 3 2 7" xfId="32756"/>
    <cellStyle name="Normal 4 5 2 3 3" xfId="3940"/>
    <cellStyle name="Normal 4 5 2 3 3 2" xfId="6825"/>
    <cellStyle name="Normal 4 5 2 3 3 2 2" xfId="12625"/>
    <cellStyle name="Normal 4 5 2 3 3 2 2 2" xfId="30143"/>
    <cellStyle name="Normal 4 5 2 3 3 2 2 3" xfId="41743"/>
    <cellStyle name="Normal 4 5 2 3 3 2 3" xfId="18425"/>
    <cellStyle name="Normal 4 5 2 3 3 2 4" xfId="24343"/>
    <cellStyle name="Normal 4 5 2 3 3 2 5" xfId="35943"/>
    <cellStyle name="Normal 4 5 2 3 3 3" xfId="9740"/>
    <cellStyle name="Normal 4 5 2 3 3 3 2" xfId="27258"/>
    <cellStyle name="Normal 4 5 2 3 3 3 3" xfId="38858"/>
    <cellStyle name="Normal 4 5 2 3 3 4" xfId="15540"/>
    <cellStyle name="Normal 4 5 2 3 3 5" xfId="21458"/>
    <cellStyle name="Normal 4 5 2 3 3 6" xfId="33058"/>
    <cellStyle name="Normal 4 5 2 3 4" xfId="5502"/>
    <cellStyle name="Normal 4 5 2 3 4 2" xfId="11302"/>
    <cellStyle name="Normal 4 5 2 3 4 2 2" xfId="28820"/>
    <cellStyle name="Normal 4 5 2 3 4 2 3" xfId="40420"/>
    <cellStyle name="Normal 4 5 2 3 4 3" xfId="17102"/>
    <cellStyle name="Normal 4 5 2 3 4 4" xfId="23020"/>
    <cellStyle name="Normal 4 5 2 3 4 5" xfId="34620"/>
    <cellStyle name="Normal 4 5 2 3 5" xfId="8417"/>
    <cellStyle name="Normal 4 5 2 3 5 2" xfId="25935"/>
    <cellStyle name="Normal 4 5 2 3 5 3" xfId="37535"/>
    <cellStyle name="Normal 4 5 2 3 6" xfId="14234"/>
    <cellStyle name="Normal 4 5 2 3 7" xfId="20166"/>
    <cellStyle name="Normal 4 5 2 3 8" xfId="31735"/>
    <cellStyle name="Normal 4 5 2 4" xfId="2637"/>
    <cellStyle name="Normal 4 5 2 4 2" xfId="3598"/>
    <cellStyle name="Normal 4 5 2 4 2 2" xfId="4962"/>
    <cellStyle name="Normal 4 5 2 4 2 2 2" xfId="7847"/>
    <cellStyle name="Normal 4 5 2 4 2 2 2 2" xfId="13647"/>
    <cellStyle name="Normal 4 5 2 4 2 2 2 2 2" xfId="31165"/>
    <cellStyle name="Normal 4 5 2 4 2 2 2 2 3" xfId="42765"/>
    <cellStyle name="Normal 4 5 2 4 2 2 2 3" xfId="19447"/>
    <cellStyle name="Normal 4 5 2 4 2 2 2 4" xfId="25365"/>
    <cellStyle name="Normal 4 5 2 4 2 2 2 5" xfId="36965"/>
    <cellStyle name="Normal 4 5 2 4 2 2 3" xfId="10762"/>
    <cellStyle name="Normal 4 5 2 4 2 2 3 2" xfId="28280"/>
    <cellStyle name="Normal 4 5 2 4 2 2 3 3" xfId="39880"/>
    <cellStyle name="Normal 4 5 2 4 2 2 4" xfId="16562"/>
    <cellStyle name="Normal 4 5 2 4 2 2 5" xfId="22480"/>
    <cellStyle name="Normal 4 5 2 4 2 2 6" xfId="34080"/>
    <cellStyle name="Normal 4 5 2 4 2 3" xfId="6524"/>
    <cellStyle name="Normal 4 5 2 4 2 3 2" xfId="12324"/>
    <cellStyle name="Normal 4 5 2 4 2 3 2 2" xfId="29842"/>
    <cellStyle name="Normal 4 5 2 4 2 3 2 3" xfId="41442"/>
    <cellStyle name="Normal 4 5 2 4 2 3 3" xfId="18124"/>
    <cellStyle name="Normal 4 5 2 4 2 3 4" xfId="24042"/>
    <cellStyle name="Normal 4 5 2 4 2 3 5" xfId="35642"/>
    <cellStyle name="Normal 4 5 2 4 2 4" xfId="9439"/>
    <cellStyle name="Normal 4 5 2 4 2 4 2" xfId="26957"/>
    <cellStyle name="Normal 4 5 2 4 2 4 3" xfId="38557"/>
    <cellStyle name="Normal 4 5 2 4 2 5" xfId="15239"/>
    <cellStyle name="Normal 4 5 2 4 2 6" xfId="21158"/>
    <cellStyle name="Normal 4 5 2 4 2 7" xfId="32757"/>
    <cellStyle name="Normal 4 5 2 4 3" xfId="4001"/>
    <cellStyle name="Normal 4 5 2 4 3 2" xfId="6886"/>
    <cellStyle name="Normal 4 5 2 4 3 2 2" xfId="12686"/>
    <cellStyle name="Normal 4 5 2 4 3 2 2 2" xfId="30204"/>
    <cellStyle name="Normal 4 5 2 4 3 2 2 3" xfId="41804"/>
    <cellStyle name="Normal 4 5 2 4 3 2 3" xfId="18486"/>
    <cellStyle name="Normal 4 5 2 4 3 2 4" xfId="24404"/>
    <cellStyle name="Normal 4 5 2 4 3 2 5" xfId="36004"/>
    <cellStyle name="Normal 4 5 2 4 3 3" xfId="9801"/>
    <cellStyle name="Normal 4 5 2 4 3 3 2" xfId="27319"/>
    <cellStyle name="Normal 4 5 2 4 3 3 3" xfId="38919"/>
    <cellStyle name="Normal 4 5 2 4 3 4" xfId="15601"/>
    <cellStyle name="Normal 4 5 2 4 3 5" xfId="21519"/>
    <cellStyle name="Normal 4 5 2 4 3 6" xfId="33119"/>
    <cellStyle name="Normal 4 5 2 4 4" xfId="5563"/>
    <cellStyle name="Normal 4 5 2 4 4 2" xfId="11363"/>
    <cellStyle name="Normal 4 5 2 4 4 2 2" xfId="28881"/>
    <cellStyle name="Normal 4 5 2 4 4 2 3" xfId="40481"/>
    <cellStyle name="Normal 4 5 2 4 4 3" xfId="17163"/>
    <cellStyle name="Normal 4 5 2 4 4 4" xfId="23081"/>
    <cellStyle name="Normal 4 5 2 4 4 5" xfId="34681"/>
    <cellStyle name="Normal 4 5 2 4 5" xfId="8478"/>
    <cellStyle name="Normal 4 5 2 4 5 2" xfId="25996"/>
    <cellStyle name="Normal 4 5 2 4 5 3" xfId="37596"/>
    <cellStyle name="Normal 4 5 2 4 6" xfId="14278"/>
    <cellStyle name="Normal 4 5 2 4 7" xfId="20197"/>
    <cellStyle name="Normal 4 5 2 4 8" xfId="31796"/>
    <cellStyle name="Normal 4 5 2 5" xfId="2697"/>
    <cellStyle name="Normal 4 5 2 5 2" xfId="3599"/>
    <cellStyle name="Normal 4 5 2 5 2 2" xfId="4963"/>
    <cellStyle name="Normal 4 5 2 5 2 2 2" xfId="7848"/>
    <cellStyle name="Normal 4 5 2 5 2 2 2 2" xfId="13648"/>
    <cellStyle name="Normal 4 5 2 5 2 2 2 2 2" xfId="31166"/>
    <cellStyle name="Normal 4 5 2 5 2 2 2 2 3" xfId="42766"/>
    <cellStyle name="Normal 4 5 2 5 2 2 2 3" xfId="19448"/>
    <cellStyle name="Normal 4 5 2 5 2 2 2 4" xfId="25366"/>
    <cellStyle name="Normal 4 5 2 5 2 2 2 5" xfId="36966"/>
    <cellStyle name="Normal 4 5 2 5 2 2 3" xfId="10763"/>
    <cellStyle name="Normal 4 5 2 5 2 2 3 2" xfId="28281"/>
    <cellStyle name="Normal 4 5 2 5 2 2 3 3" xfId="39881"/>
    <cellStyle name="Normal 4 5 2 5 2 2 4" xfId="16563"/>
    <cellStyle name="Normal 4 5 2 5 2 2 5" xfId="22481"/>
    <cellStyle name="Normal 4 5 2 5 2 2 6" xfId="34081"/>
    <cellStyle name="Normal 4 5 2 5 2 3" xfId="6525"/>
    <cellStyle name="Normal 4 5 2 5 2 3 2" xfId="12325"/>
    <cellStyle name="Normal 4 5 2 5 2 3 2 2" xfId="29843"/>
    <cellStyle name="Normal 4 5 2 5 2 3 2 3" xfId="41443"/>
    <cellStyle name="Normal 4 5 2 5 2 3 3" xfId="18125"/>
    <cellStyle name="Normal 4 5 2 5 2 3 4" xfId="24043"/>
    <cellStyle name="Normal 4 5 2 5 2 3 5" xfId="35643"/>
    <cellStyle name="Normal 4 5 2 5 2 4" xfId="9440"/>
    <cellStyle name="Normal 4 5 2 5 2 4 2" xfId="26958"/>
    <cellStyle name="Normal 4 5 2 5 2 4 3" xfId="38558"/>
    <cellStyle name="Normal 4 5 2 5 2 5" xfId="15240"/>
    <cellStyle name="Normal 4 5 2 5 2 6" xfId="21159"/>
    <cellStyle name="Normal 4 5 2 5 2 7" xfId="32758"/>
    <cellStyle name="Normal 4 5 2 5 3" xfId="4061"/>
    <cellStyle name="Normal 4 5 2 5 3 2" xfId="6946"/>
    <cellStyle name="Normal 4 5 2 5 3 2 2" xfId="12746"/>
    <cellStyle name="Normal 4 5 2 5 3 2 2 2" xfId="30264"/>
    <cellStyle name="Normal 4 5 2 5 3 2 2 3" xfId="41864"/>
    <cellStyle name="Normal 4 5 2 5 3 2 3" xfId="18546"/>
    <cellStyle name="Normal 4 5 2 5 3 2 4" xfId="24464"/>
    <cellStyle name="Normal 4 5 2 5 3 2 5" xfId="36064"/>
    <cellStyle name="Normal 4 5 2 5 3 3" xfId="9861"/>
    <cellStyle name="Normal 4 5 2 5 3 3 2" xfId="27379"/>
    <cellStyle name="Normal 4 5 2 5 3 3 3" xfId="38979"/>
    <cellStyle name="Normal 4 5 2 5 3 4" xfId="15661"/>
    <cellStyle name="Normal 4 5 2 5 3 5" xfId="21579"/>
    <cellStyle name="Normal 4 5 2 5 3 6" xfId="33179"/>
    <cellStyle name="Normal 4 5 2 5 4" xfId="5623"/>
    <cellStyle name="Normal 4 5 2 5 4 2" xfId="11423"/>
    <cellStyle name="Normal 4 5 2 5 4 2 2" xfId="28941"/>
    <cellStyle name="Normal 4 5 2 5 4 2 3" xfId="40541"/>
    <cellStyle name="Normal 4 5 2 5 4 3" xfId="17223"/>
    <cellStyle name="Normal 4 5 2 5 4 4" xfId="23141"/>
    <cellStyle name="Normal 4 5 2 5 4 5" xfId="34741"/>
    <cellStyle name="Normal 4 5 2 5 5" xfId="8538"/>
    <cellStyle name="Normal 4 5 2 5 5 2" xfId="26056"/>
    <cellStyle name="Normal 4 5 2 5 5 3" xfId="37656"/>
    <cellStyle name="Normal 4 5 2 5 6" xfId="14338"/>
    <cellStyle name="Normal 4 5 2 5 7" xfId="20257"/>
    <cellStyle name="Normal 4 5 2 5 8" xfId="31856"/>
    <cellStyle name="Normal 4 5 2 6" xfId="2757"/>
    <cellStyle name="Normal 4 5 2 6 2" xfId="3600"/>
    <cellStyle name="Normal 4 5 2 6 2 2" xfId="4964"/>
    <cellStyle name="Normal 4 5 2 6 2 2 2" xfId="7849"/>
    <cellStyle name="Normal 4 5 2 6 2 2 2 2" xfId="13649"/>
    <cellStyle name="Normal 4 5 2 6 2 2 2 2 2" xfId="31167"/>
    <cellStyle name="Normal 4 5 2 6 2 2 2 2 3" xfId="42767"/>
    <cellStyle name="Normal 4 5 2 6 2 2 2 3" xfId="19449"/>
    <cellStyle name="Normal 4 5 2 6 2 2 2 4" xfId="25367"/>
    <cellStyle name="Normal 4 5 2 6 2 2 2 5" xfId="36967"/>
    <cellStyle name="Normal 4 5 2 6 2 2 3" xfId="10764"/>
    <cellStyle name="Normal 4 5 2 6 2 2 3 2" xfId="28282"/>
    <cellStyle name="Normal 4 5 2 6 2 2 3 3" xfId="39882"/>
    <cellStyle name="Normal 4 5 2 6 2 2 4" xfId="16564"/>
    <cellStyle name="Normal 4 5 2 6 2 2 5" xfId="22482"/>
    <cellStyle name="Normal 4 5 2 6 2 2 6" xfId="34082"/>
    <cellStyle name="Normal 4 5 2 6 2 3" xfId="6526"/>
    <cellStyle name="Normal 4 5 2 6 2 3 2" xfId="12326"/>
    <cellStyle name="Normal 4 5 2 6 2 3 2 2" xfId="29844"/>
    <cellStyle name="Normal 4 5 2 6 2 3 2 3" xfId="41444"/>
    <cellStyle name="Normal 4 5 2 6 2 3 3" xfId="18126"/>
    <cellStyle name="Normal 4 5 2 6 2 3 4" xfId="24044"/>
    <cellStyle name="Normal 4 5 2 6 2 3 5" xfId="35644"/>
    <cellStyle name="Normal 4 5 2 6 2 4" xfId="9441"/>
    <cellStyle name="Normal 4 5 2 6 2 4 2" xfId="26959"/>
    <cellStyle name="Normal 4 5 2 6 2 4 3" xfId="38559"/>
    <cellStyle name="Normal 4 5 2 6 2 5" xfId="15241"/>
    <cellStyle name="Normal 4 5 2 6 2 6" xfId="21160"/>
    <cellStyle name="Normal 4 5 2 6 2 7" xfId="32759"/>
    <cellStyle name="Normal 4 5 2 6 3" xfId="4121"/>
    <cellStyle name="Normal 4 5 2 6 3 2" xfId="7006"/>
    <cellStyle name="Normal 4 5 2 6 3 2 2" xfId="12806"/>
    <cellStyle name="Normal 4 5 2 6 3 2 2 2" xfId="30324"/>
    <cellStyle name="Normal 4 5 2 6 3 2 2 3" xfId="41924"/>
    <cellStyle name="Normal 4 5 2 6 3 2 3" xfId="18606"/>
    <cellStyle name="Normal 4 5 2 6 3 2 4" xfId="24524"/>
    <cellStyle name="Normal 4 5 2 6 3 2 5" xfId="36124"/>
    <cellStyle name="Normal 4 5 2 6 3 3" xfId="9921"/>
    <cellStyle name="Normal 4 5 2 6 3 3 2" xfId="27439"/>
    <cellStyle name="Normal 4 5 2 6 3 3 3" xfId="39039"/>
    <cellStyle name="Normal 4 5 2 6 3 4" xfId="15721"/>
    <cellStyle name="Normal 4 5 2 6 3 5" xfId="21639"/>
    <cellStyle name="Normal 4 5 2 6 3 6" xfId="33239"/>
    <cellStyle name="Normal 4 5 2 6 4" xfId="5683"/>
    <cellStyle name="Normal 4 5 2 6 4 2" xfId="11483"/>
    <cellStyle name="Normal 4 5 2 6 4 2 2" xfId="29001"/>
    <cellStyle name="Normal 4 5 2 6 4 2 3" xfId="40601"/>
    <cellStyle name="Normal 4 5 2 6 4 3" xfId="17283"/>
    <cellStyle name="Normal 4 5 2 6 4 4" xfId="23201"/>
    <cellStyle name="Normal 4 5 2 6 4 5" xfId="34801"/>
    <cellStyle name="Normal 4 5 2 6 5" xfId="8598"/>
    <cellStyle name="Normal 4 5 2 6 5 2" xfId="26116"/>
    <cellStyle name="Normal 4 5 2 6 5 3" xfId="37716"/>
    <cellStyle name="Normal 4 5 2 6 6" xfId="14398"/>
    <cellStyle name="Normal 4 5 2 6 7" xfId="20317"/>
    <cellStyle name="Normal 4 5 2 6 8" xfId="31916"/>
    <cellStyle name="Normal 4 5 2 7" xfId="2817"/>
    <cellStyle name="Normal 4 5 2 7 2" xfId="3601"/>
    <cellStyle name="Normal 4 5 2 7 2 2" xfId="4965"/>
    <cellStyle name="Normal 4 5 2 7 2 2 2" xfId="7850"/>
    <cellStyle name="Normal 4 5 2 7 2 2 2 2" xfId="13650"/>
    <cellStyle name="Normal 4 5 2 7 2 2 2 2 2" xfId="31168"/>
    <cellStyle name="Normal 4 5 2 7 2 2 2 2 3" xfId="42768"/>
    <cellStyle name="Normal 4 5 2 7 2 2 2 3" xfId="19450"/>
    <cellStyle name="Normal 4 5 2 7 2 2 2 4" xfId="25368"/>
    <cellStyle name="Normal 4 5 2 7 2 2 2 5" xfId="36968"/>
    <cellStyle name="Normal 4 5 2 7 2 2 3" xfId="10765"/>
    <cellStyle name="Normal 4 5 2 7 2 2 3 2" xfId="28283"/>
    <cellStyle name="Normal 4 5 2 7 2 2 3 3" xfId="39883"/>
    <cellStyle name="Normal 4 5 2 7 2 2 4" xfId="16565"/>
    <cellStyle name="Normal 4 5 2 7 2 2 5" xfId="22483"/>
    <cellStyle name="Normal 4 5 2 7 2 2 6" xfId="34083"/>
    <cellStyle name="Normal 4 5 2 7 2 3" xfId="6527"/>
    <cellStyle name="Normal 4 5 2 7 2 3 2" xfId="12327"/>
    <cellStyle name="Normal 4 5 2 7 2 3 2 2" xfId="29845"/>
    <cellStyle name="Normal 4 5 2 7 2 3 2 3" xfId="41445"/>
    <cellStyle name="Normal 4 5 2 7 2 3 3" xfId="18127"/>
    <cellStyle name="Normal 4 5 2 7 2 3 4" xfId="24045"/>
    <cellStyle name="Normal 4 5 2 7 2 3 5" xfId="35645"/>
    <cellStyle name="Normal 4 5 2 7 2 4" xfId="9442"/>
    <cellStyle name="Normal 4 5 2 7 2 4 2" xfId="26960"/>
    <cellStyle name="Normal 4 5 2 7 2 4 3" xfId="38560"/>
    <cellStyle name="Normal 4 5 2 7 2 5" xfId="15242"/>
    <cellStyle name="Normal 4 5 2 7 2 6" xfId="21161"/>
    <cellStyle name="Normal 4 5 2 7 2 7" xfId="32760"/>
    <cellStyle name="Normal 4 5 2 7 3" xfId="4181"/>
    <cellStyle name="Normal 4 5 2 7 3 2" xfId="7066"/>
    <cellStyle name="Normal 4 5 2 7 3 2 2" xfId="12866"/>
    <cellStyle name="Normal 4 5 2 7 3 2 2 2" xfId="30384"/>
    <cellStyle name="Normal 4 5 2 7 3 2 2 3" xfId="41984"/>
    <cellStyle name="Normal 4 5 2 7 3 2 3" xfId="18666"/>
    <cellStyle name="Normal 4 5 2 7 3 2 4" xfId="24584"/>
    <cellStyle name="Normal 4 5 2 7 3 2 5" xfId="36184"/>
    <cellStyle name="Normal 4 5 2 7 3 3" xfId="9981"/>
    <cellStyle name="Normal 4 5 2 7 3 3 2" xfId="27499"/>
    <cellStyle name="Normal 4 5 2 7 3 3 3" xfId="39099"/>
    <cellStyle name="Normal 4 5 2 7 3 4" xfId="15781"/>
    <cellStyle name="Normal 4 5 2 7 3 5" xfId="21699"/>
    <cellStyle name="Normal 4 5 2 7 3 6" xfId="33299"/>
    <cellStyle name="Normal 4 5 2 7 4" xfId="5743"/>
    <cellStyle name="Normal 4 5 2 7 4 2" xfId="11543"/>
    <cellStyle name="Normal 4 5 2 7 4 2 2" xfId="29061"/>
    <cellStyle name="Normal 4 5 2 7 4 2 3" xfId="40661"/>
    <cellStyle name="Normal 4 5 2 7 4 3" xfId="17343"/>
    <cellStyle name="Normal 4 5 2 7 4 4" xfId="23261"/>
    <cellStyle name="Normal 4 5 2 7 4 5" xfId="34861"/>
    <cellStyle name="Normal 4 5 2 7 5" xfId="8658"/>
    <cellStyle name="Normal 4 5 2 7 5 2" xfId="26176"/>
    <cellStyle name="Normal 4 5 2 7 5 3" xfId="37776"/>
    <cellStyle name="Normal 4 5 2 7 6" xfId="14458"/>
    <cellStyle name="Normal 4 5 2 7 7" xfId="20377"/>
    <cellStyle name="Normal 4 5 2 7 8" xfId="31976"/>
    <cellStyle name="Normal 4 5 2 8" xfId="2877"/>
    <cellStyle name="Normal 4 5 2 8 2" xfId="3602"/>
    <cellStyle name="Normal 4 5 2 8 2 2" xfId="4966"/>
    <cellStyle name="Normal 4 5 2 8 2 2 2" xfId="7851"/>
    <cellStyle name="Normal 4 5 2 8 2 2 2 2" xfId="13651"/>
    <cellStyle name="Normal 4 5 2 8 2 2 2 2 2" xfId="31169"/>
    <cellStyle name="Normal 4 5 2 8 2 2 2 2 3" xfId="42769"/>
    <cellStyle name="Normal 4 5 2 8 2 2 2 3" xfId="19451"/>
    <cellStyle name="Normal 4 5 2 8 2 2 2 4" xfId="25369"/>
    <cellStyle name="Normal 4 5 2 8 2 2 2 5" xfId="36969"/>
    <cellStyle name="Normal 4 5 2 8 2 2 3" xfId="10766"/>
    <cellStyle name="Normal 4 5 2 8 2 2 3 2" xfId="28284"/>
    <cellStyle name="Normal 4 5 2 8 2 2 3 3" xfId="39884"/>
    <cellStyle name="Normal 4 5 2 8 2 2 4" xfId="16566"/>
    <cellStyle name="Normal 4 5 2 8 2 2 5" xfId="22484"/>
    <cellStyle name="Normal 4 5 2 8 2 2 6" xfId="34084"/>
    <cellStyle name="Normal 4 5 2 8 2 3" xfId="6528"/>
    <cellStyle name="Normal 4 5 2 8 2 3 2" xfId="12328"/>
    <cellStyle name="Normal 4 5 2 8 2 3 2 2" xfId="29846"/>
    <cellStyle name="Normal 4 5 2 8 2 3 2 3" xfId="41446"/>
    <cellStyle name="Normal 4 5 2 8 2 3 3" xfId="18128"/>
    <cellStyle name="Normal 4 5 2 8 2 3 4" xfId="24046"/>
    <cellStyle name="Normal 4 5 2 8 2 3 5" xfId="35646"/>
    <cellStyle name="Normal 4 5 2 8 2 4" xfId="9443"/>
    <cellStyle name="Normal 4 5 2 8 2 4 2" xfId="26961"/>
    <cellStyle name="Normal 4 5 2 8 2 4 3" xfId="38561"/>
    <cellStyle name="Normal 4 5 2 8 2 5" xfId="15243"/>
    <cellStyle name="Normal 4 5 2 8 2 6" xfId="21162"/>
    <cellStyle name="Normal 4 5 2 8 2 7" xfId="32761"/>
    <cellStyle name="Normal 4 5 2 8 3" xfId="4241"/>
    <cellStyle name="Normal 4 5 2 8 3 2" xfId="7126"/>
    <cellStyle name="Normal 4 5 2 8 3 2 2" xfId="12926"/>
    <cellStyle name="Normal 4 5 2 8 3 2 2 2" xfId="30444"/>
    <cellStyle name="Normal 4 5 2 8 3 2 2 3" xfId="42044"/>
    <cellStyle name="Normal 4 5 2 8 3 2 3" xfId="18726"/>
    <cellStyle name="Normal 4 5 2 8 3 2 4" xfId="24644"/>
    <cellStyle name="Normal 4 5 2 8 3 2 5" xfId="36244"/>
    <cellStyle name="Normal 4 5 2 8 3 3" xfId="10041"/>
    <cellStyle name="Normal 4 5 2 8 3 3 2" xfId="27559"/>
    <cellStyle name="Normal 4 5 2 8 3 3 3" xfId="39159"/>
    <cellStyle name="Normal 4 5 2 8 3 4" xfId="15841"/>
    <cellStyle name="Normal 4 5 2 8 3 5" xfId="21759"/>
    <cellStyle name="Normal 4 5 2 8 3 6" xfId="33359"/>
    <cellStyle name="Normal 4 5 2 8 4" xfId="5803"/>
    <cellStyle name="Normal 4 5 2 8 4 2" xfId="11603"/>
    <cellStyle name="Normal 4 5 2 8 4 2 2" xfId="29121"/>
    <cellStyle name="Normal 4 5 2 8 4 2 3" xfId="40721"/>
    <cellStyle name="Normal 4 5 2 8 4 3" xfId="17403"/>
    <cellStyle name="Normal 4 5 2 8 4 4" xfId="23321"/>
    <cellStyle name="Normal 4 5 2 8 4 5" xfId="34921"/>
    <cellStyle name="Normal 4 5 2 8 5" xfId="8718"/>
    <cellStyle name="Normal 4 5 2 8 5 2" xfId="26236"/>
    <cellStyle name="Normal 4 5 2 8 5 3" xfId="37836"/>
    <cellStyle name="Normal 4 5 2 8 6" xfId="14518"/>
    <cellStyle name="Normal 4 5 2 8 7" xfId="20437"/>
    <cellStyle name="Normal 4 5 2 8 8" xfId="32036"/>
    <cellStyle name="Normal 4 5 2 9" xfId="2937"/>
    <cellStyle name="Normal 4 5 2 9 2" xfId="3603"/>
    <cellStyle name="Normal 4 5 2 9 2 2" xfId="4967"/>
    <cellStyle name="Normal 4 5 2 9 2 2 2" xfId="7852"/>
    <cellStyle name="Normal 4 5 2 9 2 2 2 2" xfId="13652"/>
    <cellStyle name="Normal 4 5 2 9 2 2 2 2 2" xfId="31170"/>
    <cellStyle name="Normal 4 5 2 9 2 2 2 2 3" xfId="42770"/>
    <cellStyle name="Normal 4 5 2 9 2 2 2 3" xfId="19452"/>
    <cellStyle name="Normal 4 5 2 9 2 2 2 4" xfId="25370"/>
    <cellStyle name="Normal 4 5 2 9 2 2 2 5" xfId="36970"/>
    <cellStyle name="Normal 4 5 2 9 2 2 3" xfId="10767"/>
    <cellStyle name="Normal 4 5 2 9 2 2 3 2" xfId="28285"/>
    <cellStyle name="Normal 4 5 2 9 2 2 3 3" xfId="39885"/>
    <cellStyle name="Normal 4 5 2 9 2 2 4" xfId="16567"/>
    <cellStyle name="Normal 4 5 2 9 2 2 5" xfId="22485"/>
    <cellStyle name="Normal 4 5 2 9 2 2 6" xfId="34085"/>
    <cellStyle name="Normal 4 5 2 9 2 3" xfId="6529"/>
    <cellStyle name="Normal 4 5 2 9 2 3 2" xfId="12329"/>
    <cellStyle name="Normal 4 5 2 9 2 3 2 2" xfId="29847"/>
    <cellStyle name="Normal 4 5 2 9 2 3 2 3" xfId="41447"/>
    <cellStyle name="Normal 4 5 2 9 2 3 3" xfId="18129"/>
    <cellStyle name="Normal 4 5 2 9 2 3 4" xfId="24047"/>
    <cellStyle name="Normal 4 5 2 9 2 3 5" xfId="35647"/>
    <cellStyle name="Normal 4 5 2 9 2 4" xfId="9444"/>
    <cellStyle name="Normal 4 5 2 9 2 4 2" xfId="26962"/>
    <cellStyle name="Normal 4 5 2 9 2 4 3" xfId="38562"/>
    <cellStyle name="Normal 4 5 2 9 2 5" xfId="15244"/>
    <cellStyle name="Normal 4 5 2 9 2 6" xfId="21163"/>
    <cellStyle name="Normal 4 5 2 9 2 7" xfId="32762"/>
    <cellStyle name="Normal 4 5 2 9 3" xfId="4301"/>
    <cellStyle name="Normal 4 5 2 9 3 2" xfId="7186"/>
    <cellStyle name="Normal 4 5 2 9 3 2 2" xfId="12986"/>
    <cellStyle name="Normal 4 5 2 9 3 2 2 2" xfId="30504"/>
    <cellStyle name="Normal 4 5 2 9 3 2 2 3" xfId="42104"/>
    <cellStyle name="Normal 4 5 2 9 3 2 3" xfId="18786"/>
    <cellStyle name="Normal 4 5 2 9 3 2 4" xfId="24704"/>
    <cellStyle name="Normal 4 5 2 9 3 2 5" xfId="36304"/>
    <cellStyle name="Normal 4 5 2 9 3 3" xfId="10101"/>
    <cellStyle name="Normal 4 5 2 9 3 3 2" xfId="27619"/>
    <cellStyle name="Normal 4 5 2 9 3 3 3" xfId="39219"/>
    <cellStyle name="Normal 4 5 2 9 3 4" xfId="15901"/>
    <cellStyle name="Normal 4 5 2 9 3 5" xfId="21819"/>
    <cellStyle name="Normal 4 5 2 9 3 6" xfId="33419"/>
    <cellStyle name="Normal 4 5 2 9 4" xfId="5863"/>
    <cellStyle name="Normal 4 5 2 9 4 2" xfId="11663"/>
    <cellStyle name="Normal 4 5 2 9 4 2 2" xfId="29181"/>
    <cellStyle name="Normal 4 5 2 9 4 2 3" xfId="40781"/>
    <cellStyle name="Normal 4 5 2 9 4 3" xfId="17463"/>
    <cellStyle name="Normal 4 5 2 9 4 4" xfId="23381"/>
    <cellStyle name="Normal 4 5 2 9 4 5" xfId="34981"/>
    <cellStyle name="Normal 4 5 2 9 5" xfId="8778"/>
    <cellStyle name="Normal 4 5 2 9 5 2" xfId="26296"/>
    <cellStyle name="Normal 4 5 2 9 5 3" xfId="37896"/>
    <cellStyle name="Normal 4 5 2 9 6" xfId="14578"/>
    <cellStyle name="Normal 4 5 2 9 7" xfId="20497"/>
    <cellStyle name="Normal 4 5 2 9 8" xfId="32096"/>
    <cellStyle name="Normal 4 5 20" xfId="5351"/>
    <cellStyle name="Normal 4 5 20 2" xfId="8236"/>
    <cellStyle name="Normal 4 5 20 2 2" xfId="14036"/>
    <cellStyle name="Normal 4 5 20 2 2 2" xfId="31554"/>
    <cellStyle name="Normal 4 5 20 2 2 3" xfId="43154"/>
    <cellStyle name="Normal 4 5 20 2 3" xfId="19836"/>
    <cellStyle name="Normal 4 5 20 2 4" xfId="25754"/>
    <cellStyle name="Normal 4 5 20 2 5" xfId="37354"/>
    <cellStyle name="Normal 4 5 20 3" xfId="11151"/>
    <cellStyle name="Normal 4 5 20 3 2" xfId="28669"/>
    <cellStyle name="Normal 4 5 20 3 3" xfId="40269"/>
    <cellStyle name="Normal 4 5 20 4" xfId="16951"/>
    <cellStyle name="Normal 4 5 20 5" xfId="22869"/>
    <cellStyle name="Normal 4 5 20 6" xfId="34469"/>
    <cellStyle name="Normal 4 5 21" xfId="5411"/>
    <cellStyle name="Normal 4 5 21 2" xfId="8296"/>
    <cellStyle name="Normal 4 5 21 2 2" xfId="14096"/>
    <cellStyle name="Normal 4 5 21 2 2 2" xfId="31614"/>
    <cellStyle name="Normal 4 5 21 2 2 3" xfId="43214"/>
    <cellStyle name="Normal 4 5 21 2 3" xfId="19896"/>
    <cellStyle name="Normal 4 5 21 2 4" xfId="25814"/>
    <cellStyle name="Normal 4 5 21 2 5" xfId="37414"/>
    <cellStyle name="Normal 4 5 21 3" xfId="11211"/>
    <cellStyle name="Normal 4 5 21 3 2" xfId="28729"/>
    <cellStyle name="Normal 4 5 21 3 3" xfId="40329"/>
    <cellStyle name="Normal 4 5 21 4" xfId="17011"/>
    <cellStyle name="Normal 4 5 21 5" xfId="22929"/>
    <cellStyle name="Normal 4 5 21 6" xfId="34529"/>
    <cellStyle name="Normal 4 5 22" xfId="5454"/>
    <cellStyle name="Normal 4 5 22 2" xfId="11254"/>
    <cellStyle name="Normal 4 5 22 2 2" xfId="28772"/>
    <cellStyle name="Normal 4 5 22 2 3" xfId="40372"/>
    <cellStyle name="Normal 4 5 22 3" xfId="17054"/>
    <cellStyle name="Normal 4 5 22 4" xfId="22972"/>
    <cellStyle name="Normal 4 5 22 5" xfId="34572"/>
    <cellStyle name="Normal 4 5 23" xfId="8339"/>
    <cellStyle name="Normal 4 5 23 2" xfId="14139"/>
    <cellStyle name="Normal 4 5 23 2 2" xfId="31657"/>
    <cellStyle name="Normal 4 5 23 2 3" xfId="43257"/>
    <cellStyle name="Normal 4 5 23 3" xfId="19939"/>
    <cellStyle name="Normal 4 5 23 4" xfId="25857"/>
    <cellStyle name="Normal 4 5 23 5" xfId="37457"/>
    <cellStyle name="Normal 4 5 24" xfId="8369"/>
    <cellStyle name="Normal 4 5 24 2" xfId="25887"/>
    <cellStyle name="Normal 4 5 24 3" xfId="37487"/>
    <cellStyle name="Normal 4 5 25" xfId="14190"/>
    <cellStyle name="Normal 4 5 26" xfId="19986"/>
    <cellStyle name="Normal 4 5 27" xfId="20045"/>
    <cellStyle name="Normal 4 5 28" xfId="20112"/>
    <cellStyle name="Normal 4 5 29" xfId="31687"/>
    <cellStyle name="Normal 4 5 3" xfId="2589"/>
    <cellStyle name="Normal 4 5 3 10" xfId="3604"/>
    <cellStyle name="Normal 4 5 3 10 2" xfId="4968"/>
    <cellStyle name="Normal 4 5 3 10 2 2" xfId="7853"/>
    <cellStyle name="Normal 4 5 3 10 2 2 2" xfId="13653"/>
    <cellStyle name="Normal 4 5 3 10 2 2 2 2" xfId="31171"/>
    <cellStyle name="Normal 4 5 3 10 2 2 2 3" xfId="42771"/>
    <cellStyle name="Normal 4 5 3 10 2 2 3" xfId="19453"/>
    <cellStyle name="Normal 4 5 3 10 2 2 4" xfId="25371"/>
    <cellStyle name="Normal 4 5 3 10 2 2 5" xfId="36971"/>
    <cellStyle name="Normal 4 5 3 10 2 3" xfId="10768"/>
    <cellStyle name="Normal 4 5 3 10 2 3 2" xfId="28286"/>
    <cellStyle name="Normal 4 5 3 10 2 3 3" xfId="39886"/>
    <cellStyle name="Normal 4 5 3 10 2 4" xfId="16568"/>
    <cellStyle name="Normal 4 5 3 10 2 5" xfId="22486"/>
    <cellStyle name="Normal 4 5 3 10 2 6" xfId="34086"/>
    <cellStyle name="Normal 4 5 3 10 3" xfId="6530"/>
    <cellStyle name="Normal 4 5 3 10 3 2" xfId="12330"/>
    <cellStyle name="Normal 4 5 3 10 3 2 2" xfId="29848"/>
    <cellStyle name="Normal 4 5 3 10 3 2 3" xfId="41448"/>
    <cellStyle name="Normal 4 5 3 10 3 3" xfId="18130"/>
    <cellStyle name="Normal 4 5 3 10 3 4" xfId="24048"/>
    <cellStyle name="Normal 4 5 3 10 3 5" xfId="35648"/>
    <cellStyle name="Normal 4 5 3 10 4" xfId="9445"/>
    <cellStyle name="Normal 4 5 3 10 4 2" xfId="26963"/>
    <cellStyle name="Normal 4 5 3 10 4 3" xfId="38563"/>
    <cellStyle name="Normal 4 5 3 10 5" xfId="15245"/>
    <cellStyle name="Normal 4 5 3 10 6" xfId="21164"/>
    <cellStyle name="Normal 4 5 3 10 7" xfId="32763"/>
    <cellStyle name="Normal 4 5 3 11" xfId="3820"/>
    <cellStyle name="Normal 4 5 3 11 2" xfId="5184"/>
    <cellStyle name="Normal 4 5 3 11 2 2" xfId="8069"/>
    <cellStyle name="Normal 4 5 3 11 2 2 2" xfId="13869"/>
    <cellStyle name="Normal 4 5 3 11 2 2 2 2" xfId="31387"/>
    <cellStyle name="Normal 4 5 3 11 2 2 2 3" xfId="42987"/>
    <cellStyle name="Normal 4 5 3 11 2 2 3" xfId="19669"/>
    <cellStyle name="Normal 4 5 3 11 2 2 4" xfId="25587"/>
    <cellStyle name="Normal 4 5 3 11 2 2 5" xfId="37187"/>
    <cellStyle name="Normal 4 5 3 11 2 3" xfId="10984"/>
    <cellStyle name="Normal 4 5 3 11 2 3 2" xfId="28502"/>
    <cellStyle name="Normal 4 5 3 11 2 3 3" xfId="40102"/>
    <cellStyle name="Normal 4 5 3 11 2 4" xfId="16784"/>
    <cellStyle name="Normal 4 5 3 11 2 5" xfId="22702"/>
    <cellStyle name="Normal 4 5 3 11 2 6" xfId="34302"/>
    <cellStyle name="Normal 4 5 3 11 3" xfId="6746"/>
    <cellStyle name="Normal 4 5 3 11 3 2" xfId="12546"/>
    <cellStyle name="Normal 4 5 3 11 3 2 2" xfId="30064"/>
    <cellStyle name="Normal 4 5 3 11 3 2 3" xfId="41664"/>
    <cellStyle name="Normal 4 5 3 11 3 3" xfId="18346"/>
    <cellStyle name="Normal 4 5 3 11 3 4" xfId="24264"/>
    <cellStyle name="Normal 4 5 3 11 3 5" xfId="35864"/>
    <cellStyle name="Normal 4 5 3 11 4" xfId="9661"/>
    <cellStyle name="Normal 4 5 3 11 4 2" xfId="27179"/>
    <cellStyle name="Normal 4 5 3 11 4 3" xfId="38779"/>
    <cellStyle name="Normal 4 5 3 11 5" xfId="15461"/>
    <cellStyle name="Normal 4 5 3 11 6" xfId="21380"/>
    <cellStyle name="Normal 4 5 3 11 7" xfId="32979"/>
    <cellStyle name="Normal 4 5 3 12" xfId="5244"/>
    <cellStyle name="Normal 4 5 3 12 2" xfId="8129"/>
    <cellStyle name="Normal 4 5 3 12 2 2" xfId="13929"/>
    <cellStyle name="Normal 4 5 3 12 2 2 2" xfId="31447"/>
    <cellStyle name="Normal 4 5 3 12 2 2 3" xfId="43047"/>
    <cellStyle name="Normal 4 5 3 12 2 3" xfId="19729"/>
    <cellStyle name="Normal 4 5 3 12 2 4" xfId="25647"/>
    <cellStyle name="Normal 4 5 3 12 2 5" xfId="37247"/>
    <cellStyle name="Normal 4 5 3 12 3" xfId="11044"/>
    <cellStyle name="Normal 4 5 3 12 3 2" xfId="28562"/>
    <cellStyle name="Normal 4 5 3 12 3 3" xfId="40162"/>
    <cellStyle name="Normal 4 5 3 12 4" xfId="16844"/>
    <cellStyle name="Normal 4 5 3 12 5" xfId="22762"/>
    <cellStyle name="Normal 4 5 3 12 6" xfId="34362"/>
    <cellStyle name="Normal 4 5 3 13" xfId="3952"/>
    <cellStyle name="Normal 4 5 3 13 2" xfId="6837"/>
    <cellStyle name="Normal 4 5 3 13 2 2" xfId="12637"/>
    <cellStyle name="Normal 4 5 3 13 2 2 2" xfId="30155"/>
    <cellStyle name="Normal 4 5 3 13 2 2 3" xfId="41755"/>
    <cellStyle name="Normal 4 5 3 13 2 3" xfId="18437"/>
    <cellStyle name="Normal 4 5 3 13 2 4" xfId="24355"/>
    <cellStyle name="Normal 4 5 3 13 2 5" xfId="35955"/>
    <cellStyle name="Normal 4 5 3 13 3" xfId="9752"/>
    <cellStyle name="Normal 4 5 3 13 3 2" xfId="27270"/>
    <cellStyle name="Normal 4 5 3 13 3 3" xfId="38870"/>
    <cellStyle name="Normal 4 5 3 13 4" xfId="15552"/>
    <cellStyle name="Normal 4 5 3 13 5" xfId="21470"/>
    <cellStyle name="Normal 4 5 3 13 6" xfId="33070"/>
    <cellStyle name="Normal 4 5 3 14" xfId="5304"/>
    <cellStyle name="Normal 4 5 3 14 2" xfId="8189"/>
    <cellStyle name="Normal 4 5 3 14 2 2" xfId="13989"/>
    <cellStyle name="Normal 4 5 3 14 2 2 2" xfId="31507"/>
    <cellStyle name="Normal 4 5 3 14 2 2 3" xfId="43107"/>
    <cellStyle name="Normal 4 5 3 14 2 3" xfId="19789"/>
    <cellStyle name="Normal 4 5 3 14 2 4" xfId="25707"/>
    <cellStyle name="Normal 4 5 3 14 2 5" xfId="37307"/>
    <cellStyle name="Normal 4 5 3 14 3" xfId="11104"/>
    <cellStyle name="Normal 4 5 3 14 3 2" xfId="28622"/>
    <cellStyle name="Normal 4 5 3 14 3 3" xfId="40222"/>
    <cellStyle name="Normal 4 5 3 14 4" xfId="16904"/>
    <cellStyle name="Normal 4 5 3 14 5" xfId="22822"/>
    <cellStyle name="Normal 4 5 3 14 6" xfId="34422"/>
    <cellStyle name="Normal 4 5 3 15" xfId="5364"/>
    <cellStyle name="Normal 4 5 3 15 2" xfId="8249"/>
    <cellStyle name="Normal 4 5 3 15 2 2" xfId="14049"/>
    <cellStyle name="Normal 4 5 3 15 2 2 2" xfId="31567"/>
    <cellStyle name="Normal 4 5 3 15 2 2 3" xfId="43167"/>
    <cellStyle name="Normal 4 5 3 15 2 3" xfId="19849"/>
    <cellStyle name="Normal 4 5 3 15 2 4" xfId="25767"/>
    <cellStyle name="Normal 4 5 3 15 2 5" xfId="37367"/>
    <cellStyle name="Normal 4 5 3 15 3" xfId="11164"/>
    <cellStyle name="Normal 4 5 3 15 3 2" xfId="28682"/>
    <cellStyle name="Normal 4 5 3 15 3 3" xfId="40282"/>
    <cellStyle name="Normal 4 5 3 15 4" xfId="16964"/>
    <cellStyle name="Normal 4 5 3 15 5" xfId="22882"/>
    <cellStyle name="Normal 4 5 3 15 6" xfId="34482"/>
    <cellStyle name="Normal 4 5 3 16" xfId="5424"/>
    <cellStyle name="Normal 4 5 3 16 2" xfId="8309"/>
    <cellStyle name="Normal 4 5 3 16 2 2" xfId="14109"/>
    <cellStyle name="Normal 4 5 3 16 2 2 2" xfId="31627"/>
    <cellStyle name="Normal 4 5 3 16 2 2 3" xfId="43227"/>
    <cellStyle name="Normal 4 5 3 16 2 3" xfId="19909"/>
    <cellStyle name="Normal 4 5 3 16 2 4" xfId="25827"/>
    <cellStyle name="Normal 4 5 3 16 2 5" xfId="37427"/>
    <cellStyle name="Normal 4 5 3 16 3" xfId="11224"/>
    <cellStyle name="Normal 4 5 3 16 3 2" xfId="28742"/>
    <cellStyle name="Normal 4 5 3 16 3 3" xfId="40342"/>
    <cellStyle name="Normal 4 5 3 16 4" xfId="17024"/>
    <cellStyle name="Normal 4 5 3 16 5" xfId="22942"/>
    <cellStyle name="Normal 4 5 3 16 6" xfId="34542"/>
    <cellStyle name="Normal 4 5 3 17" xfId="5514"/>
    <cellStyle name="Normal 4 5 3 17 2" xfId="11314"/>
    <cellStyle name="Normal 4 5 3 17 2 2" xfId="28832"/>
    <cellStyle name="Normal 4 5 3 17 2 3" xfId="40432"/>
    <cellStyle name="Normal 4 5 3 17 3" xfId="17114"/>
    <cellStyle name="Normal 4 5 3 17 4" xfId="23032"/>
    <cellStyle name="Normal 4 5 3 17 5" xfId="34632"/>
    <cellStyle name="Normal 4 5 3 18" xfId="8429"/>
    <cellStyle name="Normal 4 5 3 18 2" xfId="25947"/>
    <cellStyle name="Normal 4 5 3 18 3" xfId="37547"/>
    <cellStyle name="Normal 4 5 3 19" xfId="14203"/>
    <cellStyle name="Normal 4 5 3 2" xfId="2649"/>
    <cellStyle name="Normal 4 5 3 2 2" xfId="3605"/>
    <cellStyle name="Normal 4 5 3 2 2 2" xfId="4969"/>
    <cellStyle name="Normal 4 5 3 2 2 2 2" xfId="7854"/>
    <cellStyle name="Normal 4 5 3 2 2 2 2 2" xfId="13654"/>
    <cellStyle name="Normal 4 5 3 2 2 2 2 2 2" xfId="31172"/>
    <cellStyle name="Normal 4 5 3 2 2 2 2 2 3" xfId="42772"/>
    <cellStyle name="Normal 4 5 3 2 2 2 2 3" xfId="19454"/>
    <cellStyle name="Normal 4 5 3 2 2 2 2 4" xfId="25372"/>
    <cellStyle name="Normal 4 5 3 2 2 2 2 5" xfId="36972"/>
    <cellStyle name="Normal 4 5 3 2 2 2 3" xfId="10769"/>
    <cellStyle name="Normal 4 5 3 2 2 2 3 2" xfId="28287"/>
    <cellStyle name="Normal 4 5 3 2 2 2 3 3" xfId="39887"/>
    <cellStyle name="Normal 4 5 3 2 2 2 4" xfId="16569"/>
    <cellStyle name="Normal 4 5 3 2 2 2 5" xfId="22487"/>
    <cellStyle name="Normal 4 5 3 2 2 2 6" xfId="34087"/>
    <cellStyle name="Normal 4 5 3 2 2 3" xfId="6531"/>
    <cellStyle name="Normal 4 5 3 2 2 3 2" xfId="12331"/>
    <cellStyle name="Normal 4 5 3 2 2 3 2 2" xfId="29849"/>
    <cellStyle name="Normal 4 5 3 2 2 3 2 3" xfId="41449"/>
    <cellStyle name="Normal 4 5 3 2 2 3 3" xfId="18131"/>
    <cellStyle name="Normal 4 5 3 2 2 3 4" xfId="24049"/>
    <cellStyle name="Normal 4 5 3 2 2 3 5" xfId="35649"/>
    <cellStyle name="Normal 4 5 3 2 2 4" xfId="9446"/>
    <cellStyle name="Normal 4 5 3 2 2 4 2" xfId="26964"/>
    <cellStyle name="Normal 4 5 3 2 2 4 3" xfId="38564"/>
    <cellStyle name="Normal 4 5 3 2 2 5" xfId="15246"/>
    <cellStyle name="Normal 4 5 3 2 2 6" xfId="21165"/>
    <cellStyle name="Normal 4 5 3 2 2 7" xfId="32764"/>
    <cellStyle name="Normal 4 5 3 2 3" xfId="4013"/>
    <cellStyle name="Normal 4 5 3 2 3 2" xfId="6898"/>
    <cellStyle name="Normal 4 5 3 2 3 2 2" xfId="12698"/>
    <cellStyle name="Normal 4 5 3 2 3 2 2 2" xfId="30216"/>
    <cellStyle name="Normal 4 5 3 2 3 2 2 3" xfId="41816"/>
    <cellStyle name="Normal 4 5 3 2 3 2 3" xfId="18498"/>
    <cellStyle name="Normal 4 5 3 2 3 2 4" xfId="24416"/>
    <cellStyle name="Normal 4 5 3 2 3 2 5" xfId="36016"/>
    <cellStyle name="Normal 4 5 3 2 3 3" xfId="9813"/>
    <cellStyle name="Normal 4 5 3 2 3 3 2" xfId="27331"/>
    <cellStyle name="Normal 4 5 3 2 3 3 3" xfId="38931"/>
    <cellStyle name="Normal 4 5 3 2 3 4" xfId="15613"/>
    <cellStyle name="Normal 4 5 3 2 3 5" xfId="21531"/>
    <cellStyle name="Normal 4 5 3 2 3 6" xfId="33131"/>
    <cellStyle name="Normal 4 5 3 2 4" xfId="5575"/>
    <cellStyle name="Normal 4 5 3 2 4 2" xfId="11375"/>
    <cellStyle name="Normal 4 5 3 2 4 2 2" xfId="28893"/>
    <cellStyle name="Normal 4 5 3 2 4 2 3" xfId="40493"/>
    <cellStyle name="Normal 4 5 3 2 4 3" xfId="17175"/>
    <cellStyle name="Normal 4 5 3 2 4 4" xfId="23093"/>
    <cellStyle name="Normal 4 5 3 2 4 5" xfId="34693"/>
    <cellStyle name="Normal 4 5 3 2 5" xfId="8490"/>
    <cellStyle name="Normal 4 5 3 2 5 2" xfId="26008"/>
    <cellStyle name="Normal 4 5 3 2 5 3" xfId="37608"/>
    <cellStyle name="Normal 4 5 3 2 6" xfId="14290"/>
    <cellStyle name="Normal 4 5 3 2 7" xfId="20209"/>
    <cellStyle name="Normal 4 5 3 2 8" xfId="31808"/>
    <cellStyle name="Normal 4 5 3 20" xfId="19999"/>
    <cellStyle name="Normal 4 5 3 21" xfId="20058"/>
    <cellStyle name="Normal 4 5 3 22" xfId="20125"/>
    <cellStyle name="Normal 4 5 3 23" xfId="31747"/>
    <cellStyle name="Normal 4 5 3 3" xfId="2709"/>
    <cellStyle name="Normal 4 5 3 3 2" xfId="3606"/>
    <cellStyle name="Normal 4 5 3 3 2 2" xfId="4970"/>
    <cellStyle name="Normal 4 5 3 3 2 2 2" xfId="7855"/>
    <cellStyle name="Normal 4 5 3 3 2 2 2 2" xfId="13655"/>
    <cellStyle name="Normal 4 5 3 3 2 2 2 2 2" xfId="31173"/>
    <cellStyle name="Normal 4 5 3 3 2 2 2 2 3" xfId="42773"/>
    <cellStyle name="Normal 4 5 3 3 2 2 2 3" xfId="19455"/>
    <cellStyle name="Normal 4 5 3 3 2 2 2 4" xfId="25373"/>
    <cellStyle name="Normal 4 5 3 3 2 2 2 5" xfId="36973"/>
    <cellStyle name="Normal 4 5 3 3 2 2 3" xfId="10770"/>
    <cellStyle name="Normal 4 5 3 3 2 2 3 2" xfId="28288"/>
    <cellStyle name="Normal 4 5 3 3 2 2 3 3" xfId="39888"/>
    <cellStyle name="Normal 4 5 3 3 2 2 4" xfId="16570"/>
    <cellStyle name="Normal 4 5 3 3 2 2 5" xfId="22488"/>
    <cellStyle name="Normal 4 5 3 3 2 2 6" xfId="34088"/>
    <cellStyle name="Normal 4 5 3 3 2 3" xfId="6532"/>
    <cellStyle name="Normal 4 5 3 3 2 3 2" xfId="12332"/>
    <cellStyle name="Normal 4 5 3 3 2 3 2 2" xfId="29850"/>
    <cellStyle name="Normal 4 5 3 3 2 3 2 3" xfId="41450"/>
    <cellStyle name="Normal 4 5 3 3 2 3 3" xfId="18132"/>
    <cellStyle name="Normal 4 5 3 3 2 3 4" xfId="24050"/>
    <cellStyle name="Normal 4 5 3 3 2 3 5" xfId="35650"/>
    <cellStyle name="Normal 4 5 3 3 2 4" xfId="9447"/>
    <cellStyle name="Normal 4 5 3 3 2 4 2" xfId="26965"/>
    <cellStyle name="Normal 4 5 3 3 2 4 3" xfId="38565"/>
    <cellStyle name="Normal 4 5 3 3 2 5" xfId="15247"/>
    <cellStyle name="Normal 4 5 3 3 2 6" xfId="21166"/>
    <cellStyle name="Normal 4 5 3 3 2 7" xfId="32765"/>
    <cellStyle name="Normal 4 5 3 3 3" xfId="4073"/>
    <cellStyle name="Normal 4 5 3 3 3 2" xfId="6958"/>
    <cellStyle name="Normal 4 5 3 3 3 2 2" xfId="12758"/>
    <cellStyle name="Normal 4 5 3 3 3 2 2 2" xfId="30276"/>
    <cellStyle name="Normal 4 5 3 3 3 2 2 3" xfId="41876"/>
    <cellStyle name="Normal 4 5 3 3 3 2 3" xfId="18558"/>
    <cellStyle name="Normal 4 5 3 3 3 2 4" xfId="24476"/>
    <cellStyle name="Normal 4 5 3 3 3 2 5" xfId="36076"/>
    <cellStyle name="Normal 4 5 3 3 3 3" xfId="9873"/>
    <cellStyle name="Normal 4 5 3 3 3 3 2" xfId="27391"/>
    <cellStyle name="Normal 4 5 3 3 3 3 3" xfId="38991"/>
    <cellStyle name="Normal 4 5 3 3 3 4" xfId="15673"/>
    <cellStyle name="Normal 4 5 3 3 3 5" xfId="21591"/>
    <cellStyle name="Normal 4 5 3 3 3 6" xfId="33191"/>
    <cellStyle name="Normal 4 5 3 3 4" xfId="5635"/>
    <cellStyle name="Normal 4 5 3 3 4 2" xfId="11435"/>
    <cellStyle name="Normal 4 5 3 3 4 2 2" xfId="28953"/>
    <cellStyle name="Normal 4 5 3 3 4 2 3" xfId="40553"/>
    <cellStyle name="Normal 4 5 3 3 4 3" xfId="17235"/>
    <cellStyle name="Normal 4 5 3 3 4 4" xfId="23153"/>
    <cellStyle name="Normal 4 5 3 3 4 5" xfId="34753"/>
    <cellStyle name="Normal 4 5 3 3 5" xfId="8550"/>
    <cellStyle name="Normal 4 5 3 3 5 2" xfId="26068"/>
    <cellStyle name="Normal 4 5 3 3 5 3" xfId="37668"/>
    <cellStyle name="Normal 4 5 3 3 6" xfId="14350"/>
    <cellStyle name="Normal 4 5 3 3 7" xfId="20269"/>
    <cellStyle name="Normal 4 5 3 3 8" xfId="31868"/>
    <cellStyle name="Normal 4 5 3 4" xfId="2769"/>
    <cellStyle name="Normal 4 5 3 4 2" xfId="3607"/>
    <cellStyle name="Normal 4 5 3 4 2 2" xfId="4971"/>
    <cellStyle name="Normal 4 5 3 4 2 2 2" xfId="7856"/>
    <cellStyle name="Normal 4 5 3 4 2 2 2 2" xfId="13656"/>
    <cellStyle name="Normal 4 5 3 4 2 2 2 2 2" xfId="31174"/>
    <cellStyle name="Normal 4 5 3 4 2 2 2 2 3" xfId="42774"/>
    <cellStyle name="Normal 4 5 3 4 2 2 2 3" xfId="19456"/>
    <cellStyle name="Normal 4 5 3 4 2 2 2 4" xfId="25374"/>
    <cellStyle name="Normal 4 5 3 4 2 2 2 5" xfId="36974"/>
    <cellStyle name="Normal 4 5 3 4 2 2 3" xfId="10771"/>
    <cellStyle name="Normal 4 5 3 4 2 2 3 2" xfId="28289"/>
    <cellStyle name="Normal 4 5 3 4 2 2 3 3" xfId="39889"/>
    <cellStyle name="Normal 4 5 3 4 2 2 4" xfId="16571"/>
    <cellStyle name="Normal 4 5 3 4 2 2 5" xfId="22489"/>
    <cellStyle name="Normal 4 5 3 4 2 2 6" xfId="34089"/>
    <cellStyle name="Normal 4 5 3 4 2 3" xfId="6533"/>
    <cellStyle name="Normal 4 5 3 4 2 3 2" xfId="12333"/>
    <cellStyle name="Normal 4 5 3 4 2 3 2 2" xfId="29851"/>
    <cellStyle name="Normal 4 5 3 4 2 3 2 3" xfId="41451"/>
    <cellStyle name="Normal 4 5 3 4 2 3 3" xfId="18133"/>
    <cellStyle name="Normal 4 5 3 4 2 3 4" xfId="24051"/>
    <cellStyle name="Normal 4 5 3 4 2 3 5" xfId="35651"/>
    <cellStyle name="Normal 4 5 3 4 2 4" xfId="9448"/>
    <cellStyle name="Normal 4 5 3 4 2 4 2" xfId="26966"/>
    <cellStyle name="Normal 4 5 3 4 2 4 3" xfId="38566"/>
    <cellStyle name="Normal 4 5 3 4 2 5" xfId="15248"/>
    <cellStyle name="Normal 4 5 3 4 2 6" xfId="21167"/>
    <cellStyle name="Normal 4 5 3 4 2 7" xfId="32766"/>
    <cellStyle name="Normal 4 5 3 4 3" xfId="4133"/>
    <cellStyle name="Normal 4 5 3 4 3 2" xfId="7018"/>
    <cellStyle name="Normal 4 5 3 4 3 2 2" xfId="12818"/>
    <cellStyle name="Normal 4 5 3 4 3 2 2 2" xfId="30336"/>
    <cellStyle name="Normal 4 5 3 4 3 2 2 3" xfId="41936"/>
    <cellStyle name="Normal 4 5 3 4 3 2 3" xfId="18618"/>
    <cellStyle name="Normal 4 5 3 4 3 2 4" xfId="24536"/>
    <cellStyle name="Normal 4 5 3 4 3 2 5" xfId="36136"/>
    <cellStyle name="Normal 4 5 3 4 3 3" xfId="9933"/>
    <cellStyle name="Normal 4 5 3 4 3 3 2" xfId="27451"/>
    <cellStyle name="Normal 4 5 3 4 3 3 3" xfId="39051"/>
    <cellStyle name="Normal 4 5 3 4 3 4" xfId="15733"/>
    <cellStyle name="Normal 4 5 3 4 3 5" xfId="21651"/>
    <cellStyle name="Normal 4 5 3 4 3 6" xfId="33251"/>
    <cellStyle name="Normal 4 5 3 4 4" xfId="5695"/>
    <cellStyle name="Normal 4 5 3 4 4 2" xfId="11495"/>
    <cellStyle name="Normal 4 5 3 4 4 2 2" xfId="29013"/>
    <cellStyle name="Normal 4 5 3 4 4 2 3" xfId="40613"/>
    <cellStyle name="Normal 4 5 3 4 4 3" xfId="17295"/>
    <cellStyle name="Normal 4 5 3 4 4 4" xfId="23213"/>
    <cellStyle name="Normal 4 5 3 4 4 5" xfId="34813"/>
    <cellStyle name="Normal 4 5 3 4 5" xfId="8610"/>
    <cellStyle name="Normal 4 5 3 4 5 2" xfId="26128"/>
    <cellStyle name="Normal 4 5 3 4 5 3" xfId="37728"/>
    <cellStyle name="Normal 4 5 3 4 6" xfId="14410"/>
    <cellStyle name="Normal 4 5 3 4 7" xfId="20329"/>
    <cellStyle name="Normal 4 5 3 4 8" xfId="31928"/>
    <cellStyle name="Normal 4 5 3 5" xfId="2829"/>
    <cellStyle name="Normal 4 5 3 5 2" xfId="3608"/>
    <cellStyle name="Normal 4 5 3 5 2 2" xfId="4972"/>
    <cellStyle name="Normal 4 5 3 5 2 2 2" xfId="7857"/>
    <cellStyle name="Normal 4 5 3 5 2 2 2 2" xfId="13657"/>
    <cellStyle name="Normal 4 5 3 5 2 2 2 2 2" xfId="31175"/>
    <cellStyle name="Normal 4 5 3 5 2 2 2 2 3" xfId="42775"/>
    <cellStyle name="Normal 4 5 3 5 2 2 2 3" xfId="19457"/>
    <cellStyle name="Normal 4 5 3 5 2 2 2 4" xfId="25375"/>
    <cellStyle name="Normal 4 5 3 5 2 2 2 5" xfId="36975"/>
    <cellStyle name="Normal 4 5 3 5 2 2 3" xfId="10772"/>
    <cellStyle name="Normal 4 5 3 5 2 2 3 2" xfId="28290"/>
    <cellStyle name="Normal 4 5 3 5 2 2 3 3" xfId="39890"/>
    <cellStyle name="Normal 4 5 3 5 2 2 4" xfId="16572"/>
    <cellStyle name="Normal 4 5 3 5 2 2 5" xfId="22490"/>
    <cellStyle name="Normal 4 5 3 5 2 2 6" xfId="34090"/>
    <cellStyle name="Normal 4 5 3 5 2 3" xfId="6534"/>
    <cellStyle name="Normal 4 5 3 5 2 3 2" xfId="12334"/>
    <cellStyle name="Normal 4 5 3 5 2 3 2 2" xfId="29852"/>
    <cellStyle name="Normal 4 5 3 5 2 3 2 3" xfId="41452"/>
    <cellStyle name="Normal 4 5 3 5 2 3 3" xfId="18134"/>
    <cellStyle name="Normal 4 5 3 5 2 3 4" xfId="24052"/>
    <cellStyle name="Normal 4 5 3 5 2 3 5" xfId="35652"/>
    <cellStyle name="Normal 4 5 3 5 2 4" xfId="9449"/>
    <cellStyle name="Normal 4 5 3 5 2 4 2" xfId="26967"/>
    <cellStyle name="Normal 4 5 3 5 2 4 3" xfId="38567"/>
    <cellStyle name="Normal 4 5 3 5 2 5" xfId="15249"/>
    <cellStyle name="Normal 4 5 3 5 2 6" xfId="21168"/>
    <cellStyle name="Normal 4 5 3 5 2 7" xfId="32767"/>
    <cellStyle name="Normal 4 5 3 5 3" xfId="4193"/>
    <cellStyle name="Normal 4 5 3 5 3 2" xfId="7078"/>
    <cellStyle name="Normal 4 5 3 5 3 2 2" xfId="12878"/>
    <cellStyle name="Normal 4 5 3 5 3 2 2 2" xfId="30396"/>
    <cellStyle name="Normal 4 5 3 5 3 2 2 3" xfId="41996"/>
    <cellStyle name="Normal 4 5 3 5 3 2 3" xfId="18678"/>
    <cellStyle name="Normal 4 5 3 5 3 2 4" xfId="24596"/>
    <cellStyle name="Normal 4 5 3 5 3 2 5" xfId="36196"/>
    <cellStyle name="Normal 4 5 3 5 3 3" xfId="9993"/>
    <cellStyle name="Normal 4 5 3 5 3 3 2" xfId="27511"/>
    <cellStyle name="Normal 4 5 3 5 3 3 3" xfId="39111"/>
    <cellStyle name="Normal 4 5 3 5 3 4" xfId="15793"/>
    <cellStyle name="Normal 4 5 3 5 3 5" xfId="21711"/>
    <cellStyle name="Normal 4 5 3 5 3 6" xfId="33311"/>
    <cellStyle name="Normal 4 5 3 5 4" xfId="5755"/>
    <cellStyle name="Normal 4 5 3 5 4 2" xfId="11555"/>
    <cellStyle name="Normal 4 5 3 5 4 2 2" xfId="29073"/>
    <cellStyle name="Normal 4 5 3 5 4 2 3" xfId="40673"/>
    <cellStyle name="Normal 4 5 3 5 4 3" xfId="17355"/>
    <cellStyle name="Normal 4 5 3 5 4 4" xfId="23273"/>
    <cellStyle name="Normal 4 5 3 5 4 5" xfId="34873"/>
    <cellStyle name="Normal 4 5 3 5 5" xfId="8670"/>
    <cellStyle name="Normal 4 5 3 5 5 2" xfId="26188"/>
    <cellStyle name="Normal 4 5 3 5 5 3" xfId="37788"/>
    <cellStyle name="Normal 4 5 3 5 6" xfId="14470"/>
    <cellStyle name="Normal 4 5 3 5 7" xfId="20389"/>
    <cellStyle name="Normal 4 5 3 5 8" xfId="31988"/>
    <cellStyle name="Normal 4 5 3 6" xfId="2889"/>
    <cellStyle name="Normal 4 5 3 6 2" xfId="3609"/>
    <cellStyle name="Normal 4 5 3 6 2 2" xfId="4973"/>
    <cellStyle name="Normal 4 5 3 6 2 2 2" xfId="7858"/>
    <cellStyle name="Normal 4 5 3 6 2 2 2 2" xfId="13658"/>
    <cellStyle name="Normal 4 5 3 6 2 2 2 2 2" xfId="31176"/>
    <cellStyle name="Normal 4 5 3 6 2 2 2 2 3" xfId="42776"/>
    <cellStyle name="Normal 4 5 3 6 2 2 2 3" xfId="19458"/>
    <cellStyle name="Normal 4 5 3 6 2 2 2 4" xfId="25376"/>
    <cellStyle name="Normal 4 5 3 6 2 2 2 5" xfId="36976"/>
    <cellStyle name="Normal 4 5 3 6 2 2 3" xfId="10773"/>
    <cellStyle name="Normal 4 5 3 6 2 2 3 2" xfId="28291"/>
    <cellStyle name="Normal 4 5 3 6 2 2 3 3" xfId="39891"/>
    <cellStyle name="Normal 4 5 3 6 2 2 4" xfId="16573"/>
    <cellStyle name="Normal 4 5 3 6 2 2 5" xfId="22491"/>
    <cellStyle name="Normal 4 5 3 6 2 2 6" xfId="34091"/>
    <cellStyle name="Normal 4 5 3 6 2 3" xfId="6535"/>
    <cellStyle name="Normal 4 5 3 6 2 3 2" xfId="12335"/>
    <cellStyle name="Normal 4 5 3 6 2 3 2 2" xfId="29853"/>
    <cellStyle name="Normal 4 5 3 6 2 3 2 3" xfId="41453"/>
    <cellStyle name="Normal 4 5 3 6 2 3 3" xfId="18135"/>
    <cellStyle name="Normal 4 5 3 6 2 3 4" xfId="24053"/>
    <cellStyle name="Normal 4 5 3 6 2 3 5" xfId="35653"/>
    <cellStyle name="Normal 4 5 3 6 2 4" xfId="9450"/>
    <cellStyle name="Normal 4 5 3 6 2 4 2" xfId="26968"/>
    <cellStyle name="Normal 4 5 3 6 2 4 3" xfId="38568"/>
    <cellStyle name="Normal 4 5 3 6 2 5" xfId="15250"/>
    <cellStyle name="Normal 4 5 3 6 2 6" xfId="21169"/>
    <cellStyle name="Normal 4 5 3 6 2 7" xfId="32768"/>
    <cellStyle name="Normal 4 5 3 6 3" xfId="4253"/>
    <cellStyle name="Normal 4 5 3 6 3 2" xfId="7138"/>
    <cellStyle name="Normal 4 5 3 6 3 2 2" xfId="12938"/>
    <cellStyle name="Normal 4 5 3 6 3 2 2 2" xfId="30456"/>
    <cellStyle name="Normal 4 5 3 6 3 2 2 3" xfId="42056"/>
    <cellStyle name="Normal 4 5 3 6 3 2 3" xfId="18738"/>
    <cellStyle name="Normal 4 5 3 6 3 2 4" xfId="24656"/>
    <cellStyle name="Normal 4 5 3 6 3 2 5" xfId="36256"/>
    <cellStyle name="Normal 4 5 3 6 3 3" xfId="10053"/>
    <cellStyle name="Normal 4 5 3 6 3 3 2" xfId="27571"/>
    <cellStyle name="Normal 4 5 3 6 3 3 3" xfId="39171"/>
    <cellStyle name="Normal 4 5 3 6 3 4" xfId="15853"/>
    <cellStyle name="Normal 4 5 3 6 3 5" xfId="21771"/>
    <cellStyle name="Normal 4 5 3 6 3 6" xfId="33371"/>
    <cellStyle name="Normal 4 5 3 6 4" xfId="5815"/>
    <cellStyle name="Normal 4 5 3 6 4 2" xfId="11615"/>
    <cellStyle name="Normal 4 5 3 6 4 2 2" xfId="29133"/>
    <cellStyle name="Normal 4 5 3 6 4 2 3" xfId="40733"/>
    <cellStyle name="Normal 4 5 3 6 4 3" xfId="17415"/>
    <cellStyle name="Normal 4 5 3 6 4 4" xfId="23333"/>
    <cellStyle name="Normal 4 5 3 6 4 5" xfId="34933"/>
    <cellStyle name="Normal 4 5 3 6 5" xfId="8730"/>
    <cellStyle name="Normal 4 5 3 6 5 2" xfId="26248"/>
    <cellStyle name="Normal 4 5 3 6 5 3" xfId="37848"/>
    <cellStyle name="Normal 4 5 3 6 6" xfId="14530"/>
    <cellStyle name="Normal 4 5 3 6 7" xfId="20449"/>
    <cellStyle name="Normal 4 5 3 6 8" xfId="32048"/>
    <cellStyle name="Normal 4 5 3 7" xfId="2949"/>
    <cellStyle name="Normal 4 5 3 7 2" xfId="3610"/>
    <cellStyle name="Normal 4 5 3 7 2 2" xfId="4974"/>
    <cellStyle name="Normal 4 5 3 7 2 2 2" xfId="7859"/>
    <cellStyle name="Normal 4 5 3 7 2 2 2 2" xfId="13659"/>
    <cellStyle name="Normal 4 5 3 7 2 2 2 2 2" xfId="31177"/>
    <cellStyle name="Normal 4 5 3 7 2 2 2 2 3" xfId="42777"/>
    <cellStyle name="Normal 4 5 3 7 2 2 2 3" xfId="19459"/>
    <cellStyle name="Normal 4 5 3 7 2 2 2 4" xfId="25377"/>
    <cellStyle name="Normal 4 5 3 7 2 2 2 5" xfId="36977"/>
    <cellStyle name="Normal 4 5 3 7 2 2 3" xfId="10774"/>
    <cellStyle name="Normal 4 5 3 7 2 2 3 2" xfId="28292"/>
    <cellStyle name="Normal 4 5 3 7 2 2 3 3" xfId="39892"/>
    <cellStyle name="Normal 4 5 3 7 2 2 4" xfId="16574"/>
    <cellStyle name="Normal 4 5 3 7 2 2 5" xfId="22492"/>
    <cellStyle name="Normal 4 5 3 7 2 2 6" xfId="34092"/>
    <cellStyle name="Normal 4 5 3 7 2 3" xfId="6536"/>
    <cellStyle name="Normal 4 5 3 7 2 3 2" xfId="12336"/>
    <cellStyle name="Normal 4 5 3 7 2 3 2 2" xfId="29854"/>
    <cellStyle name="Normal 4 5 3 7 2 3 2 3" xfId="41454"/>
    <cellStyle name="Normal 4 5 3 7 2 3 3" xfId="18136"/>
    <cellStyle name="Normal 4 5 3 7 2 3 4" xfId="24054"/>
    <cellStyle name="Normal 4 5 3 7 2 3 5" xfId="35654"/>
    <cellStyle name="Normal 4 5 3 7 2 4" xfId="9451"/>
    <cellStyle name="Normal 4 5 3 7 2 4 2" xfId="26969"/>
    <cellStyle name="Normal 4 5 3 7 2 4 3" xfId="38569"/>
    <cellStyle name="Normal 4 5 3 7 2 5" xfId="15251"/>
    <cellStyle name="Normal 4 5 3 7 2 6" xfId="21170"/>
    <cellStyle name="Normal 4 5 3 7 2 7" xfId="32769"/>
    <cellStyle name="Normal 4 5 3 7 3" xfId="4313"/>
    <cellStyle name="Normal 4 5 3 7 3 2" xfId="7198"/>
    <cellStyle name="Normal 4 5 3 7 3 2 2" xfId="12998"/>
    <cellStyle name="Normal 4 5 3 7 3 2 2 2" xfId="30516"/>
    <cellStyle name="Normal 4 5 3 7 3 2 2 3" xfId="42116"/>
    <cellStyle name="Normal 4 5 3 7 3 2 3" xfId="18798"/>
    <cellStyle name="Normal 4 5 3 7 3 2 4" xfId="24716"/>
    <cellStyle name="Normal 4 5 3 7 3 2 5" xfId="36316"/>
    <cellStyle name="Normal 4 5 3 7 3 3" xfId="10113"/>
    <cellStyle name="Normal 4 5 3 7 3 3 2" xfId="27631"/>
    <cellStyle name="Normal 4 5 3 7 3 3 3" xfId="39231"/>
    <cellStyle name="Normal 4 5 3 7 3 4" xfId="15913"/>
    <cellStyle name="Normal 4 5 3 7 3 5" xfId="21831"/>
    <cellStyle name="Normal 4 5 3 7 3 6" xfId="33431"/>
    <cellStyle name="Normal 4 5 3 7 4" xfId="5875"/>
    <cellStyle name="Normal 4 5 3 7 4 2" xfId="11675"/>
    <cellStyle name="Normal 4 5 3 7 4 2 2" xfId="29193"/>
    <cellStyle name="Normal 4 5 3 7 4 2 3" xfId="40793"/>
    <cellStyle name="Normal 4 5 3 7 4 3" xfId="17475"/>
    <cellStyle name="Normal 4 5 3 7 4 4" xfId="23393"/>
    <cellStyle name="Normal 4 5 3 7 4 5" xfId="34993"/>
    <cellStyle name="Normal 4 5 3 7 5" xfId="8790"/>
    <cellStyle name="Normal 4 5 3 7 5 2" xfId="26308"/>
    <cellStyle name="Normal 4 5 3 7 5 3" xfId="37908"/>
    <cellStyle name="Normal 4 5 3 7 6" xfId="14590"/>
    <cellStyle name="Normal 4 5 3 7 7" xfId="20509"/>
    <cellStyle name="Normal 4 5 3 7 8" xfId="32108"/>
    <cellStyle name="Normal 4 5 3 8" xfId="3069"/>
    <cellStyle name="Normal 4 5 3 8 2" xfId="3611"/>
    <cellStyle name="Normal 4 5 3 8 2 2" xfId="4975"/>
    <cellStyle name="Normal 4 5 3 8 2 2 2" xfId="7860"/>
    <cellStyle name="Normal 4 5 3 8 2 2 2 2" xfId="13660"/>
    <cellStyle name="Normal 4 5 3 8 2 2 2 2 2" xfId="31178"/>
    <cellStyle name="Normal 4 5 3 8 2 2 2 2 3" xfId="42778"/>
    <cellStyle name="Normal 4 5 3 8 2 2 2 3" xfId="19460"/>
    <cellStyle name="Normal 4 5 3 8 2 2 2 4" xfId="25378"/>
    <cellStyle name="Normal 4 5 3 8 2 2 2 5" xfId="36978"/>
    <cellStyle name="Normal 4 5 3 8 2 2 3" xfId="10775"/>
    <cellStyle name="Normal 4 5 3 8 2 2 3 2" xfId="28293"/>
    <cellStyle name="Normal 4 5 3 8 2 2 3 3" xfId="39893"/>
    <cellStyle name="Normal 4 5 3 8 2 2 4" xfId="16575"/>
    <cellStyle name="Normal 4 5 3 8 2 2 5" xfId="22493"/>
    <cellStyle name="Normal 4 5 3 8 2 2 6" xfId="34093"/>
    <cellStyle name="Normal 4 5 3 8 2 3" xfId="6537"/>
    <cellStyle name="Normal 4 5 3 8 2 3 2" xfId="12337"/>
    <cellStyle name="Normal 4 5 3 8 2 3 2 2" xfId="29855"/>
    <cellStyle name="Normal 4 5 3 8 2 3 2 3" xfId="41455"/>
    <cellStyle name="Normal 4 5 3 8 2 3 3" xfId="18137"/>
    <cellStyle name="Normal 4 5 3 8 2 3 4" xfId="24055"/>
    <cellStyle name="Normal 4 5 3 8 2 3 5" xfId="35655"/>
    <cellStyle name="Normal 4 5 3 8 2 4" xfId="9452"/>
    <cellStyle name="Normal 4 5 3 8 2 4 2" xfId="26970"/>
    <cellStyle name="Normal 4 5 3 8 2 4 3" xfId="38570"/>
    <cellStyle name="Normal 4 5 3 8 2 5" xfId="15252"/>
    <cellStyle name="Normal 4 5 3 8 2 6" xfId="21171"/>
    <cellStyle name="Normal 4 5 3 8 2 7" xfId="32770"/>
    <cellStyle name="Normal 4 5 3 8 3" xfId="4433"/>
    <cellStyle name="Normal 4 5 3 8 3 2" xfId="7318"/>
    <cellStyle name="Normal 4 5 3 8 3 2 2" xfId="13118"/>
    <cellStyle name="Normal 4 5 3 8 3 2 2 2" xfId="30636"/>
    <cellStyle name="Normal 4 5 3 8 3 2 2 3" xfId="42236"/>
    <cellStyle name="Normal 4 5 3 8 3 2 3" xfId="18918"/>
    <cellStyle name="Normal 4 5 3 8 3 2 4" xfId="24836"/>
    <cellStyle name="Normal 4 5 3 8 3 2 5" xfId="36436"/>
    <cellStyle name="Normal 4 5 3 8 3 3" xfId="10233"/>
    <cellStyle name="Normal 4 5 3 8 3 3 2" xfId="27751"/>
    <cellStyle name="Normal 4 5 3 8 3 3 3" xfId="39351"/>
    <cellStyle name="Normal 4 5 3 8 3 4" xfId="16033"/>
    <cellStyle name="Normal 4 5 3 8 3 5" xfId="21951"/>
    <cellStyle name="Normal 4 5 3 8 3 6" xfId="33551"/>
    <cellStyle name="Normal 4 5 3 8 4" xfId="5995"/>
    <cellStyle name="Normal 4 5 3 8 4 2" xfId="11795"/>
    <cellStyle name="Normal 4 5 3 8 4 2 2" xfId="29313"/>
    <cellStyle name="Normal 4 5 3 8 4 2 3" xfId="40913"/>
    <cellStyle name="Normal 4 5 3 8 4 3" xfId="17595"/>
    <cellStyle name="Normal 4 5 3 8 4 4" xfId="23513"/>
    <cellStyle name="Normal 4 5 3 8 4 5" xfId="35113"/>
    <cellStyle name="Normal 4 5 3 8 5" xfId="8910"/>
    <cellStyle name="Normal 4 5 3 8 5 2" xfId="26428"/>
    <cellStyle name="Normal 4 5 3 8 5 3" xfId="38028"/>
    <cellStyle name="Normal 4 5 3 8 6" xfId="14710"/>
    <cellStyle name="Normal 4 5 3 8 7" xfId="20629"/>
    <cellStyle name="Normal 4 5 3 8 8" xfId="32228"/>
    <cellStyle name="Normal 4 5 3 9" xfId="3129"/>
    <cellStyle name="Normal 4 5 3 9 2" xfId="3612"/>
    <cellStyle name="Normal 4 5 3 9 2 2" xfId="4976"/>
    <cellStyle name="Normal 4 5 3 9 2 2 2" xfId="7861"/>
    <cellStyle name="Normal 4 5 3 9 2 2 2 2" xfId="13661"/>
    <cellStyle name="Normal 4 5 3 9 2 2 2 2 2" xfId="31179"/>
    <cellStyle name="Normal 4 5 3 9 2 2 2 2 3" xfId="42779"/>
    <cellStyle name="Normal 4 5 3 9 2 2 2 3" xfId="19461"/>
    <cellStyle name="Normal 4 5 3 9 2 2 2 4" xfId="25379"/>
    <cellStyle name="Normal 4 5 3 9 2 2 2 5" xfId="36979"/>
    <cellStyle name="Normal 4 5 3 9 2 2 3" xfId="10776"/>
    <cellStyle name="Normal 4 5 3 9 2 2 3 2" xfId="28294"/>
    <cellStyle name="Normal 4 5 3 9 2 2 3 3" xfId="39894"/>
    <cellStyle name="Normal 4 5 3 9 2 2 4" xfId="16576"/>
    <cellStyle name="Normal 4 5 3 9 2 2 5" xfId="22494"/>
    <cellStyle name="Normal 4 5 3 9 2 2 6" xfId="34094"/>
    <cellStyle name="Normal 4 5 3 9 2 3" xfId="6538"/>
    <cellStyle name="Normal 4 5 3 9 2 3 2" xfId="12338"/>
    <cellStyle name="Normal 4 5 3 9 2 3 2 2" xfId="29856"/>
    <cellStyle name="Normal 4 5 3 9 2 3 2 3" xfId="41456"/>
    <cellStyle name="Normal 4 5 3 9 2 3 3" xfId="18138"/>
    <cellStyle name="Normal 4 5 3 9 2 3 4" xfId="24056"/>
    <cellStyle name="Normal 4 5 3 9 2 3 5" xfId="35656"/>
    <cellStyle name="Normal 4 5 3 9 2 4" xfId="9453"/>
    <cellStyle name="Normal 4 5 3 9 2 4 2" xfId="26971"/>
    <cellStyle name="Normal 4 5 3 9 2 4 3" xfId="38571"/>
    <cellStyle name="Normal 4 5 3 9 2 5" xfId="15253"/>
    <cellStyle name="Normal 4 5 3 9 2 6" xfId="21172"/>
    <cellStyle name="Normal 4 5 3 9 2 7" xfId="32771"/>
    <cellStyle name="Normal 4 5 3 9 3" xfId="4493"/>
    <cellStyle name="Normal 4 5 3 9 3 2" xfId="7378"/>
    <cellStyle name="Normal 4 5 3 9 3 2 2" xfId="13178"/>
    <cellStyle name="Normal 4 5 3 9 3 2 2 2" xfId="30696"/>
    <cellStyle name="Normal 4 5 3 9 3 2 2 3" xfId="42296"/>
    <cellStyle name="Normal 4 5 3 9 3 2 3" xfId="18978"/>
    <cellStyle name="Normal 4 5 3 9 3 2 4" xfId="24896"/>
    <cellStyle name="Normal 4 5 3 9 3 2 5" xfId="36496"/>
    <cellStyle name="Normal 4 5 3 9 3 3" xfId="10293"/>
    <cellStyle name="Normal 4 5 3 9 3 3 2" xfId="27811"/>
    <cellStyle name="Normal 4 5 3 9 3 3 3" xfId="39411"/>
    <cellStyle name="Normal 4 5 3 9 3 4" xfId="16093"/>
    <cellStyle name="Normal 4 5 3 9 3 5" xfId="22011"/>
    <cellStyle name="Normal 4 5 3 9 3 6" xfId="33611"/>
    <cellStyle name="Normal 4 5 3 9 4" xfId="6055"/>
    <cellStyle name="Normal 4 5 3 9 4 2" xfId="11855"/>
    <cellStyle name="Normal 4 5 3 9 4 2 2" xfId="29373"/>
    <cellStyle name="Normal 4 5 3 9 4 2 3" xfId="40973"/>
    <cellStyle name="Normal 4 5 3 9 4 3" xfId="17655"/>
    <cellStyle name="Normal 4 5 3 9 4 4" xfId="23573"/>
    <cellStyle name="Normal 4 5 3 9 4 5" xfId="35173"/>
    <cellStyle name="Normal 4 5 3 9 5" xfId="8970"/>
    <cellStyle name="Normal 4 5 3 9 5 2" xfId="26488"/>
    <cellStyle name="Normal 4 5 3 9 5 3" xfId="38088"/>
    <cellStyle name="Normal 4 5 3 9 6" xfId="14770"/>
    <cellStyle name="Normal 4 5 3 9 7" xfId="20689"/>
    <cellStyle name="Normal 4 5 3 9 8" xfId="32288"/>
    <cellStyle name="Normal 4 5 4" xfId="2576"/>
    <cellStyle name="Normal 4 5 4 2" xfId="3613"/>
    <cellStyle name="Normal 4 5 4 2 2" xfId="4977"/>
    <cellStyle name="Normal 4 5 4 2 2 2" xfId="7862"/>
    <cellStyle name="Normal 4 5 4 2 2 2 2" xfId="13662"/>
    <cellStyle name="Normal 4 5 4 2 2 2 2 2" xfId="31180"/>
    <cellStyle name="Normal 4 5 4 2 2 2 2 3" xfId="42780"/>
    <cellStyle name="Normal 4 5 4 2 2 2 3" xfId="19462"/>
    <cellStyle name="Normal 4 5 4 2 2 2 4" xfId="25380"/>
    <cellStyle name="Normal 4 5 4 2 2 2 5" xfId="36980"/>
    <cellStyle name="Normal 4 5 4 2 2 3" xfId="10777"/>
    <cellStyle name="Normal 4 5 4 2 2 3 2" xfId="28295"/>
    <cellStyle name="Normal 4 5 4 2 2 3 3" xfId="39895"/>
    <cellStyle name="Normal 4 5 4 2 2 4" xfId="16577"/>
    <cellStyle name="Normal 4 5 4 2 2 5" xfId="22495"/>
    <cellStyle name="Normal 4 5 4 2 2 6" xfId="34095"/>
    <cellStyle name="Normal 4 5 4 2 3" xfId="6539"/>
    <cellStyle name="Normal 4 5 4 2 3 2" xfId="12339"/>
    <cellStyle name="Normal 4 5 4 2 3 2 2" xfId="29857"/>
    <cellStyle name="Normal 4 5 4 2 3 2 3" xfId="41457"/>
    <cellStyle name="Normal 4 5 4 2 3 3" xfId="18139"/>
    <cellStyle name="Normal 4 5 4 2 3 4" xfId="24057"/>
    <cellStyle name="Normal 4 5 4 2 3 5" xfId="35657"/>
    <cellStyle name="Normal 4 5 4 2 4" xfId="9454"/>
    <cellStyle name="Normal 4 5 4 2 4 2" xfId="26972"/>
    <cellStyle name="Normal 4 5 4 2 4 3" xfId="38572"/>
    <cellStyle name="Normal 4 5 4 2 5" xfId="15254"/>
    <cellStyle name="Normal 4 5 4 2 6" xfId="21173"/>
    <cellStyle name="Normal 4 5 4 2 7" xfId="32772"/>
    <cellStyle name="Normal 4 5 4 3" xfId="3939"/>
    <cellStyle name="Normal 4 5 4 3 2" xfId="6824"/>
    <cellStyle name="Normal 4 5 4 3 2 2" xfId="12624"/>
    <cellStyle name="Normal 4 5 4 3 2 2 2" xfId="30142"/>
    <cellStyle name="Normal 4 5 4 3 2 2 3" xfId="41742"/>
    <cellStyle name="Normal 4 5 4 3 2 3" xfId="18424"/>
    <cellStyle name="Normal 4 5 4 3 2 4" xfId="24342"/>
    <cellStyle name="Normal 4 5 4 3 2 5" xfId="35942"/>
    <cellStyle name="Normal 4 5 4 3 3" xfId="9739"/>
    <cellStyle name="Normal 4 5 4 3 3 2" xfId="27257"/>
    <cellStyle name="Normal 4 5 4 3 3 3" xfId="38857"/>
    <cellStyle name="Normal 4 5 4 3 4" xfId="15539"/>
    <cellStyle name="Normal 4 5 4 3 5" xfId="21457"/>
    <cellStyle name="Normal 4 5 4 3 6" xfId="33057"/>
    <cellStyle name="Normal 4 5 4 4" xfId="5501"/>
    <cellStyle name="Normal 4 5 4 4 2" xfId="11301"/>
    <cellStyle name="Normal 4 5 4 4 2 2" xfId="28819"/>
    <cellStyle name="Normal 4 5 4 4 2 3" xfId="40419"/>
    <cellStyle name="Normal 4 5 4 4 3" xfId="17101"/>
    <cellStyle name="Normal 4 5 4 4 4" xfId="23019"/>
    <cellStyle name="Normal 4 5 4 4 5" xfId="34619"/>
    <cellStyle name="Normal 4 5 4 5" xfId="8416"/>
    <cellStyle name="Normal 4 5 4 5 2" xfId="25934"/>
    <cellStyle name="Normal 4 5 4 5 3" xfId="37534"/>
    <cellStyle name="Normal 4 5 4 6" xfId="14252"/>
    <cellStyle name="Normal 4 5 4 7" xfId="20165"/>
    <cellStyle name="Normal 4 5 4 8" xfId="31734"/>
    <cellStyle name="Normal 4 5 5" xfId="2636"/>
    <cellStyle name="Normal 4 5 5 2" xfId="3614"/>
    <cellStyle name="Normal 4 5 5 2 2" xfId="4978"/>
    <cellStyle name="Normal 4 5 5 2 2 2" xfId="7863"/>
    <cellStyle name="Normal 4 5 5 2 2 2 2" xfId="13663"/>
    <cellStyle name="Normal 4 5 5 2 2 2 2 2" xfId="31181"/>
    <cellStyle name="Normal 4 5 5 2 2 2 2 3" xfId="42781"/>
    <cellStyle name="Normal 4 5 5 2 2 2 3" xfId="19463"/>
    <cellStyle name="Normal 4 5 5 2 2 2 4" xfId="25381"/>
    <cellStyle name="Normal 4 5 5 2 2 2 5" xfId="36981"/>
    <cellStyle name="Normal 4 5 5 2 2 3" xfId="10778"/>
    <cellStyle name="Normal 4 5 5 2 2 3 2" xfId="28296"/>
    <cellStyle name="Normal 4 5 5 2 2 3 3" xfId="39896"/>
    <cellStyle name="Normal 4 5 5 2 2 4" xfId="16578"/>
    <cellStyle name="Normal 4 5 5 2 2 5" xfId="22496"/>
    <cellStyle name="Normal 4 5 5 2 2 6" xfId="34096"/>
    <cellStyle name="Normal 4 5 5 2 3" xfId="6540"/>
    <cellStyle name="Normal 4 5 5 2 3 2" xfId="12340"/>
    <cellStyle name="Normal 4 5 5 2 3 2 2" xfId="29858"/>
    <cellStyle name="Normal 4 5 5 2 3 2 3" xfId="41458"/>
    <cellStyle name="Normal 4 5 5 2 3 3" xfId="18140"/>
    <cellStyle name="Normal 4 5 5 2 3 4" xfId="24058"/>
    <cellStyle name="Normal 4 5 5 2 3 5" xfId="35658"/>
    <cellStyle name="Normal 4 5 5 2 4" xfId="9455"/>
    <cellStyle name="Normal 4 5 5 2 4 2" xfId="26973"/>
    <cellStyle name="Normal 4 5 5 2 4 3" xfId="38573"/>
    <cellStyle name="Normal 4 5 5 2 5" xfId="15255"/>
    <cellStyle name="Normal 4 5 5 2 6" xfId="21174"/>
    <cellStyle name="Normal 4 5 5 2 7" xfId="32773"/>
    <cellStyle name="Normal 4 5 5 3" xfId="4000"/>
    <cellStyle name="Normal 4 5 5 3 2" xfId="6885"/>
    <cellStyle name="Normal 4 5 5 3 2 2" xfId="12685"/>
    <cellStyle name="Normal 4 5 5 3 2 2 2" xfId="30203"/>
    <cellStyle name="Normal 4 5 5 3 2 2 3" xfId="41803"/>
    <cellStyle name="Normal 4 5 5 3 2 3" xfId="18485"/>
    <cellStyle name="Normal 4 5 5 3 2 4" xfId="24403"/>
    <cellStyle name="Normal 4 5 5 3 2 5" xfId="36003"/>
    <cellStyle name="Normal 4 5 5 3 3" xfId="9800"/>
    <cellStyle name="Normal 4 5 5 3 3 2" xfId="27318"/>
    <cellStyle name="Normal 4 5 5 3 3 3" xfId="38918"/>
    <cellStyle name="Normal 4 5 5 3 4" xfId="15600"/>
    <cellStyle name="Normal 4 5 5 3 5" xfId="21518"/>
    <cellStyle name="Normal 4 5 5 3 6" xfId="33118"/>
    <cellStyle name="Normal 4 5 5 4" xfId="5562"/>
    <cellStyle name="Normal 4 5 5 4 2" xfId="11362"/>
    <cellStyle name="Normal 4 5 5 4 2 2" xfId="28880"/>
    <cellStyle name="Normal 4 5 5 4 2 3" xfId="40480"/>
    <cellStyle name="Normal 4 5 5 4 3" xfId="17162"/>
    <cellStyle name="Normal 4 5 5 4 4" xfId="23080"/>
    <cellStyle name="Normal 4 5 5 4 5" xfId="34680"/>
    <cellStyle name="Normal 4 5 5 5" xfId="8477"/>
    <cellStyle name="Normal 4 5 5 5 2" xfId="25995"/>
    <cellStyle name="Normal 4 5 5 5 3" xfId="37595"/>
    <cellStyle name="Normal 4 5 5 6" xfId="14277"/>
    <cellStyle name="Normal 4 5 5 7" xfId="20196"/>
    <cellStyle name="Normal 4 5 5 8" xfId="31795"/>
    <cellStyle name="Normal 4 5 6" xfId="2696"/>
    <cellStyle name="Normal 4 5 6 2" xfId="3615"/>
    <cellStyle name="Normal 4 5 6 2 2" xfId="4979"/>
    <cellStyle name="Normal 4 5 6 2 2 2" xfId="7864"/>
    <cellStyle name="Normal 4 5 6 2 2 2 2" xfId="13664"/>
    <cellStyle name="Normal 4 5 6 2 2 2 2 2" xfId="31182"/>
    <cellStyle name="Normal 4 5 6 2 2 2 2 3" xfId="42782"/>
    <cellStyle name="Normal 4 5 6 2 2 2 3" xfId="19464"/>
    <cellStyle name="Normal 4 5 6 2 2 2 4" xfId="25382"/>
    <cellStyle name="Normal 4 5 6 2 2 2 5" xfId="36982"/>
    <cellStyle name="Normal 4 5 6 2 2 3" xfId="10779"/>
    <cellStyle name="Normal 4 5 6 2 2 3 2" xfId="28297"/>
    <cellStyle name="Normal 4 5 6 2 2 3 3" xfId="39897"/>
    <cellStyle name="Normal 4 5 6 2 2 4" xfId="16579"/>
    <cellStyle name="Normal 4 5 6 2 2 5" xfId="22497"/>
    <cellStyle name="Normal 4 5 6 2 2 6" xfId="34097"/>
    <cellStyle name="Normal 4 5 6 2 3" xfId="6541"/>
    <cellStyle name="Normal 4 5 6 2 3 2" xfId="12341"/>
    <cellStyle name="Normal 4 5 6 2 3 2 2" xfId="29859"/>
    <cellStyle name="Normal 4 5 6 2 3 2 3" xfId="41459"/>
    <cellStyle name="Normal 4 5 6 2 3 3" xfId="18141"/>
    <cellStyle name="Normal 4 5 6 2 3 4" xfId="24059"/>
    <cellStyle name="Normal 4 5 6 2 3 5" xfId="35659"/>
    <cellStyle name="Normal 4 5 6 2 4" xfId="9456"/>
    <cellStyle name="Normal 4 5 6 2 4 2" xfId="26974"/>
    <cellStyle name="Normal 4 5 6 2 4 3" xfId="38574"/>
    <cellStyle name="Normal 4 5 6 2 5" xfId="15256"/>
    <cellStyle name="Normal 4 5 6 2 6" xfId="21175"/>
    <cellStyle name="Normal 4 5 6 2 7" xfId="32774"/>
    <cellStyle name="Normal 4 5 6 3" xfId="4060"/>
    <cellStyle name="Normal 4 5 6 3 2" xfId="6945"/>
    <cellStyle name="Normal 4 5 6 3 2 2" xfId="12745"/>
    <cellStyle name="Normal 4 5 6 3 2 2 2" xfId="30263"/>
    <cellStyle name="Normal 4 5 6 3 2 2 3" xfId="41863"/>
    <cellStyle name="Normal 4 5 6 3 2 3" xfId="18545"/>
    <cellStyle name="Normal 4 5 6 3 2 4" xfId="24463"/>
    <cellStyle name="Normal 4 5 6 3 2 5" xfId="36063"/>
    <cellStyle name="Normal 4 5 6 3 3" xfId="9860"/>
    <cellStyle name="Normal 4 5 6 3 3 2" xfId="27378"/>
    <cellStyle name="Normal 4 5 6 3 3 3" xfId="38978"/>
    <cellStyle name="Normal 4 5 6 3 4" xfId="15660"/>
    <cellStyle name="Normal 4 5 6 3 5" xfId="21578"/>
    <cellStyle name="Normal 4 5 6 3 6" xfId="33178"/>
    <cellStyle name="Normal 4 5 6 4" xfId="5622"/>
    <cellStyle name="Normal 4 5 6 4 2" xfId="11422"/>
    <cellStyle name="Normal 4 5 6 4 2 2" xfId="28940"/>
    <cellStyle name="Normal 4 5 6 4 2 3" xfId="40540"/>
    <cellStyle name="Normal 4 5 6 4 3" xfId="17222"/>
    <cellStyle name="Normal 4 5 6 4 4" xfId="23140"/>
    <cellStyle name="Normal 4 5 6 4 5" xfId="34740"/>
    <cellStyle name="Normal 4 5 6 5" xfId="8537"/>
    <cellStyle name="Normal 4 5 6 5 2" xfId="26055"/>
    <cellStyle name="Normal 4 5 6 5 3" xfId="37655"/>
    <cellStyle name="Normal 4 5 6 6" xfId="14337"/>
    <cellStyle name="Normal 4 5 6 7" xfId="20256"/>
    <cellStyle name="Normal 4 5 6 8" xfId="31855"/>
    <cellStyle name="Normal 4 5 7" xfId="2756"/>
    <cellStyle name="Normal 4 5 7 2" xfId="3616"/>
    <cellStyle name="Normal 4 5 7 2 2" xfId="4980"/>
    <cellStyle name="Normal 4 5 7 2 2 2" xfId="7865"/>
    <cellStyle name="Normal 4 5 7 2 2 2 2" xfId="13665"/>
    <cellStyle name="Normal 4 5 7 2 2 2 2 2" xfId="31183"/>
    <cellStyle name="Normal 4 5 7 2 2 2 2 3" xfId="42783"/>
    <cellStyle name="Normal 4 5 7 2 2 2 3" xfId="19465"/>
    <cellStyle name="Normal 4 5 7 2 2 2 4" xfId="25383"/>
    <cellStyle name="Normal 4 5 7 2 2 2 5" xfId="36983"/>
    <cellStyle name="Normal 4 5 7 2 2 3" xfId="10780"/>
    <cellStyle name="Normal 4 5 7 2 2 3 2" xfId="28298"/>
    <cellStyle name="Normal 4 5 7 2 2 3 3" xfId="39898"/>
    <cellStyle name="Normal 4 5 7 2 2 4" xfId="16580"/>
    <cellStyle name="Normal 4 5 7 2 2 5" xfId="22498"/>
    <cellStyle name="Normal 4 5 7 2 2 6" xfId="34098"/>
    <cellStyle name="Normal 4 5 7 2 3" xfId="6542"/>
    <cellStyle name="Normal 4 5 7 2 3 2" xfId="12342"/>
    <cellStyle name="Normal 4 5 7 2 3 2 2" xfId="29860"/>
    <cellStyle name="Normal 4 5 7 2 3 2 3" xfId="41460"/>
    <cellStyle name="Normal 4 5 7 2 3 3" xfId="18142"/>
    <cellStyle name="Normal 4 5 7 2 3 4" xfId="24060"/>
    <cellStyle name="Normal 4 5 7 2 3 5" xfId="35660"/>
    <cellStyle name="Normal 4 5 7 2 4" xfId="9457"/>
    <cellStyle name="Normal 4 5 7 2 4 2" xfId="26975"/>
    <cellStyle name="Normal 4 5 7 2 4 3" xfId="38575"/>
    <cellStyle name="Normal 4 5 7 2 5" xfId="15257"/>
    <cellStyle name="Normal 4 5 7 2 6" xfId="21176"/>
    <cellStyle name="Normal 4 5 7 2 7" xfId="32775"/>
    <cellStyle name="Normal 4 5 7 3" xfId="4120"/>
    <cellStyle name="Normal 4 5 7 3 2" xfId="7005"/>
    <cellStyle name="Normal 4 5 7 3 2 2" xfId="12805"/>
    <cellStyle name="Normal 4 5 7 3 2 2 2" xfId="30323"/>
    <cellStyle name="Normal 4 5 7 3 2 2 3" xfId="41923"/>
    <cellStyle name="Normal 4 5 7 3 2 3" xfId="18605"/>
    <cellStyle name="Normal 4 5 7 3 2 4" xfId="24523"/>
    <cellStyle name="Normal 4 5 7 3 2 5" xfId="36123"/>
    <cellStyle name="Normal 4 5 7 3 3" xfId="9920"/>
    <cellStyle name="Normal 4 5 7 3 3 2" xfId="27438"/>
    <cellStyle name="Normal 4 5 7 3 3 3" xfId="39038"/>
    <cellStyle name="Normal 4 5 7 3 4" xfId="15720"/>
    <cellStyle name="Normal 4 5 7 3 5" xfId="21638"/>
    <cellStyle name="Normal 4 5 7 3 6" xfId="33238"/>
    <cellStyle name="Normal 4 5 7 4" xfId="5682"/>
    <cellStyle name="Normal 4 5 7 4 2" xfId="11482"/>
    <cellStyle name="Normal 4 5 7 4 2 2" xfId="29000"/>
    <cellStyle name="Normal 4 5 7 4 2 3" xfId="40600"/>
    <cellStyle name="Normal 4 5 7 4 3" xfId="17282"/>
    <cellStyle name="Normal 4 5 7 4 4" xfId="23200"/>
    <cellStyle name="Normal 4 5 7 4 5" xfId="34800"/>
    <cellStyle name="Normal 4 5 7 5" xfId="8597"/>
    <cellStyle name="Normal 4 5 7 5 2" xfId="26115"/>
    <cellStyle name="Normal 4 5 7 5 3" xfId="37715"/>
    <cellStyle name="Normal 4 5 7 6" xfId="14397"/>
    <cellStyle name="Normal 4 5 7 7" xfId="20316"/>
    <cellStyle name="Normal 4 5 7 8" xfId="31915"/>
    <cellStyle name="Normal 4 5 8" xfId="2816"/>
    <cellStyle name="Normal 4 5 8 2" xfId="3617"/>
    <cellStyle name="Normal 4 5 8 2 2" xfId="4981"/>
    <cellStyle name="Normal 4 5 8 2 2 2" xfId="7866"/>
    <cellStyle name="Normal 4 5 8 2 2 2 2" xfId="13666"/>
    <cellStyle name="Normal 4 5 8 2 2 2 2 2" xfId="31184"/>
    <cellStyle name="Normal 4 5 8 2 2 2 2 3" xfId="42784"/>
    <cellStyle name="Normal 4 5 8 2 2 2 3" xfId="19466"/>
    <cellStyle name="Normal 4 5 8 2 2 2 4" xfId="25384"/>
    <cellStyle name="Normal 4 5 8 2 2 2 5" xfId="36984"/>
    <cellStyle name="Normal 4 5 8 2 2 3" xfId="10781"/>
    <cellStyle name="Normal 4 5 8 2 2 3 2" xfId="28299"/>
    <cellStyle name="Normal 4 5 8 2 2 3 3" xfId="39899"/>
    <cellStyle name="Normal 4 5 8 2 2 4" xfId="16581"/>
    <cellStyle name="Normal 4 5 8 2 2 5" xfId="22499"/>
    <cellStyle name="Normal 4 5 8 2 2 6" xfId="34099"/>
    <cellStyle name="Normal 4 5 8 2 3" xfId="6543"/>
    <cellStyle name="Normal 4 5 8 2 3 2" xfId="12343"/>
    <cellStyle name="Normal 4 5 8 2 3 2 2" xfId="29861"/>
    <cellStyle name="Normal 4 5 8 2 3 2 3" xfId="41461"/>
    <cellStyle name="Normal 4 5 8 2 3 3" xfId="18143"/>
    <cellStyle name="Normal 4 5 8 2 3 4" xfId="24061"/>
    <cellStyle name="Normal 4 5 8 2 3 5" xfId="35661"/>
    <cellStyle name="Normal 4 5 8 2 4" xfId="9458"/>
    <cellStyle name="Normal 4 5 8 2 4 2" xfId="26976"/>
    <cellStyle name="Normal 4 5 8 2 4 3" xfId="38576"/>
    <cellStyle name="Normal 4 5 8 2 5" xfId="15258"/>
    <cellStyle name="Normal 4 5 8 2 6" xfId="21177"/>
    <cellStyle name="Normal 4 5 8 2 7" xfId="32776"/>
    <cellStyle name="Normal 4 5 8 3" xfId="4180"/>
    <cellStyle name="Normal 4 5 8 3 2" xfId="7065"/>
    <cellStyle name="Normal 4 5 8 3 2 2" xfId="12865"/>
    <cellStyle name="Normal 4 5 8 3 2 2 2" xfId="30383"/>
    <cellStyle name="Normal 4 5 8 3 2 2 3" xfId="41983"/>
    <cellStyle name="Normal 4 5 8 3 2 3" xfId="18665"/>
    <cellStyle name="Normal 4 5 8 3 2 4" xfId="24583"/>
    <cellStyle name="Normal 4 5 8 3 2 5" xfId="36183"/>
    <cellStyle name="Normal 4 5 8 3 3" xfId="9980"/>
    <cellStyle name="Normal 4 5 8 3 3 2" xfId="27498"/>
    <cellStyle name="Normal 4 5 8 3 3 3" xfId="39098"/>
    <cellStyle name="Normal 4 5 8 3 4" xfId="15780"/>
    <cellStyle name="Normal 4 5 8 3 5" xfId="21698"/>
    <cellStyle name="Normal 4 5 8 3 6" xfId="33298"/>
    <cellStyle name="Normal 4 5 8 4" xfId="5742"/>
    <cellStyle name="Normal 4 5 8 4 2" xfId="11542"/>
    <cellStyle name="Normal 4 5 8 4 2 2" xfId="29060"/>
    <cellStyle name="Normal 4 5 8 4 2 3" xfId="40660"/>
    <cellStyle name="Normal 4 5 8 4 3" xfId="17342"/>
    <cellStyle name="Normal 4 5 8 4 4" xfId="23260"/>
    <cellStyle name="Normal 4 5 8 4 5" xfId="34860"/>
    <cellStyle name="Normal 4 5 8 5" xfId="8657"/>
    <cellStyle name="Normal 4 5 8 5 2" xfId="26175"/>
    <cellStyle name="Normal 4 5 8 5 3" xfId="37775"/>
    <cellStyle name="Normal 4 5 8 6" xfId="14457"/>
    <cellStyle name="Normal 4 5 8 7" xfId="20376"/>
    <cellStyle name="Normal 4 5 8 8" xfId="31975"/>
    <cellStyle name="Normal 4 5 9" xfId="2876"/>
    <cellStyle name="Normal 4 5 9 2" xfId="3618"/>
    <cellStyle name="Normal 4 5 9 2 2" xfId="4982"/>
    <cellStyle name="Normal 4 5 9 2 2 2" xfId="7867"/>
    <cellStyle name="Normal 4 5 9 2 2 2 2" xfId="13667"/>
    <cellStyle name="Normal 4 5 9 2 2 2 2 2" xfId="31185"/>
    <cellStyle name="Normal 4 5 9 2 2 2 2 3" xfId="42785"/>
    <cellStyle name="Normal 4 5 9 2 2 2 3" xfId="19467"/>
    <cellStyle name="Normal 4 5 9 2 2 2 4" xfId="25385"/>
    <cellStyle name="Normal 4 5 9 2 2 2 5" xfId="36985"/>
    <cellStyle name="Normal 4 5 9 2 2 3" xfId="10782"/>
    <cellStyle name="Normal 4 5 9 2 2 3 2" xfId="28300"/>
    <cellStyle name="Normal 4 5 9 2 2 3 3" xfId="39900"/>
    <cellStyle name="Normal 4 5 9 2 2 4" xfId="16582"/>
    <cellStyle name="Normal 4 5 9 2 2 5" xfId="22500"/>
    <cellStyle name="Normal 4 5 9 2 2 6" xfId="34100"/>
    <cellStyle name="Normal 4 5 9 2 3" xfId="6544"/>
    <cellStyle name="Normal 4 5 9 2 3 2" xfId="12344"/>
    <cellStyle name="Normal 4 5 9 2 3 2 2" xfId="29862"/>
    <cellStyle name="Normal 4 5 9 2 3 2 3" xfId="41462"/>
    <cellStyle name="Normal 4 5 9 2 3 3" xfId="18144"/>
    <cellStyle name="Normal 4 5 9 2 3 4" xfId="24062"/>
    <cellStyle name="Normal 4 5 9 2 3 5" xfId="35662"/>
    <cellStyle name="Normal 4 5 9 2 4" xfId="9459"/>
    <cellStyle name="Normal 4 5 9 2 4 2" xfId="26977"/>
    <cellStyle name="Normal 4 5 9 2 4 3" xfId="38577"/>
    <cellStyle name="Normal 4 5 9 2 5" xfId="15259"/>
    <cellStyle name="Normal 4 5 9 2 6" xfId="21178"/>
    <cellStyle name="Normal 4 5 9 2 7" xfId="32777"/>
    <cellStyle name="Normal 4 5 9 3" xfId="4240"/>
    <cellStyle name="Normal 4 5 9 3 2" xfId="7125"/>
    <cellStyle name="Normal 4 5 9 3 2 2" xfId="12925"/>
    <cellStyle name="Normal 4 5 9 3 2 2 2" xfId="30443"/>
    <cellStyle name="Normal 4 5 9 3 2 2 3" xfId="42043"/>
    <cellStyle name="Normal 4 5 9 3 2 3" xfId="18725"/>
    <cellStyle name="Normal 4 5 9 3 2 4" xfId="24643"/>
    <cellStyle name="Normal 4 5 9 3 2 5" xfId="36243"/>
    <cellStyle name="Normal 4 5 9 3 3" xfId="10040"/>
    <cellStyle name="Normal 4 5 9 3 3 2" xfId="27558"/>
    <cellStyle name="Normal 4 5 9 3 3 3" xfId="39158"/>
    <cellStyle name="Normal 4 5 9 3 4" xfId="15840"/>
    <cellStyle name="Normal 4 5 9 3 5" xfId="21758"/>
    <cellStyle name="Normal 4 5 9 3 6" xfId="33358"/>
    <cellStyle name="Normal 4 5 9 4" xfId="5802"/>
    <cellStyle name="Normal 4 5 9 4 2" xfId="11602"/>
    <cellStyle name="Normal 4 5 9 4 2 2" xfId="29120"/>
    <cellStyle name="Normal 4 5 9 4 2 3" xfId="40720"/>
    <cellStyle name="Normal 4 5 9 4 3" xfId="17402"/>
    <cellStyle name="Normal 4 5 9 4 4" xfId="23320"/>
    <cellStyle name="Normal 4 5 9 4 5" xfId="34920"/>
    <cellStyle name="Normal 4 5 9 5" xfId="8717"/>
    <cellStyle name="Normal 4 5 9 5 2" xfId="26235"/>
    <cellStyle name="Normal 4 5 9 5 3" xfId="37835"/>
    <cellStyle name="Normal 4 5 9 6" xfId="14517"/>
    <cellStyle name="Normal 4 5 9 7" xfId="20436"/>
    <cellStyle name="Normal 4 5 9 8" xfId="32035"/>
    <cellStyle name="Normal 4 6" xfId="2530"/>
    <cellStyle name="Normal 4 6 10" xfId="2938"/>
    <cellStyle name="Normal 4 6 10 2" xfId="3620"/>
    <cellStyle name="Normal 4 6 10 2 2" xfId="4984"/>
    <cellStyle name="Normal 4 6 10 2 2 2" xfId="7869"/>
    <cellStyle name="Normal 4 6 10 2 2 2 2" xfId="13669"/>
    <cellStyle name="Normal 4 6 10 2 2 2 2 2" xfId="31187"/>
    <cellStyle name="Normal 4 6 10 2 2 2 2 3" xfId="42787"/>
    <cellStyle name="Normal 4 6 10 2 2 2 3" xfId="19469"/>
    <cellStyle name="Normal 4 6 10 2 2 2 4" xfId="25387"/>
    <cellStyle name="Normal 4 6 10 2 2 2 5" xfId="36987"/>
    <cellStyle name="Normal 4 6 10 2 2 3" xfId="10784"/>
    <cellStyle name="Normal 4 6 10 2 2 3 2" xfId="28302"/>
    <cellStyle name="Normal 4 6 10 2 2 3 3" xfId="39902"/>
    <cellStyle name="Normal 4 6 10 2 2 4" xfId="16584"/>
    <cellStyle name="Normal 4 6 10 2 2 5" xfId="22502"/>
    <cellStyle name="Normal 4 6 10 2 2 6" xfId="34102"/>
    <cellStyle name="Normal 4 6 10 2 3" xfId="6546"/>
    <cellStyle name="Normal 4 6 10 2 3 2" xfId="12346"/>
    <cellStyle name="Normal 4 6 10 2 3 2 2" xfId="29864"/>
    <cellStyle name="Normal 4 6 10 2 3 2 3" xfId="41464"/>
    <cellStyle name="Normal 4 6 10 2 3 3" xfId="18146"/>
    <cellStyle name="Normal 4 6 10 2 3 4" xfId="24064"/>
    <cellStyle name="Normal 4 6 10 2 3 5" xfId="35664"/>
    <cellStyle name="Normal 4 6 10 2 4" xfId="9461"/>
    <cellStyle name="Normal 4 6 10 2 4 2" xfId="26979"/>
    <cellStyle name="Normal 4 6 10 2 4 3" xfId="38579"/>
    <cellStyle name="Normal 4 6 10 2 5" xfId="15261"/>
    <cellStyle name="Normal 4 6 10 2 6" xfId="21180"/>
    <cellStyle name="Normal 4 6 10 2 7" xfId="32779"/>
    <cellStyle name="Normal 4 6 10 3" xfId="4302"/>
    <cellStyle name="Normal 4 6 10 3 2" xfId="7187"/>
    <cellStyle name="Normal 4 6 10 3 2 2" xfId="12987"/>
    <cellStyle name="Normal 4 6 10 3 2 2 2" xfId="30505"/>
    <cellStyle name="Normal 4 6 10 3 2 2 3" xfId="42105"/>
    <cellStyle name="Normal 4 6 10 3 2 3" xfId="18787"/>
    <cellStyle name="Normal 4 6 10 3 2 4" xfId="24705"/>
    <cellStyle name="Normal 4 6 10 3 2 5" xfId="36305"/>
    <cellStyle name="Normal 4 6 10 3 3" xfId="10102"/>
    <cellStyle name="Normal 4 6 10 3 3 2" xfId="27620"/>
    <cellStyle name="Normal 4 6 10 3 3 3" xfId="39220"/>
    <cellStyle name="Normal 4 6 10 3 4" xfId="15902"/>
    <cellStyle name="Normal 4 6 10 3 5" xfId="21820"/>
    <cellStyle name="Normal 4 6 10 3 6" xfId="33420"/>
    <cellStyle name="Normal 4 6 10 4" xfId="5864"/>
    <cellStyle name="Normal 4 6 10 4 2" xfId="11664"/>
    <cellStyle name="Normal 4 6 10 4 2 2" xfId="29182"/>
    <cellStyle name="Normal 4 6 10 4 2 3" xfId="40782"/>
    <cellStyle name="Normal 4 6 10 4 3" xfId="17464"/>
    <cellStyle name="Normal 4 6 10 4 4" xfId="23382"/>
    <cellStyle name="Normal 4 6 10 4 5" xfId="34982"/>
    <cellStyle name="Normal 4 6 10 5" xfId="8779"/>
    <cellStyle name="Normal 4 6 10 5 2" xfId="26297"/>
    <cellStyle name="Normal 4 6 10 5 3" xfId="37897"/>
    <cellStyle name="Normal 4 6 10 6" xfId="14579"/>
    <cellStyle name="Normal 4 6 10 7" xfId="20498"/>
    <cellStyle name="Normal 4 6 10 8" xfId="32097"/>
    <cellStyle name="Normal 4 6 11" xfId="2981"/>
    <cellStyle name="Normal 4 6 11 2" xfId="3621"/>
    <cellStyle name="Normal 4 6 11 2 2" xfId="4985"/>
    <cellStyle name="Normal 4 6 11 2 2 2" xfId="7870"/>
    <cellStyle name="Normal 4 6 11 2 2 2 2" xfId="13670"/>
    <cellStyle name="Normal 4 6 11 2 2 2 2 2" xfId="31188"/>
    <cellStyle name="Normal 4 6 11 2 2 2 2 3" xfId="42788"/>
    <cellStyle name="Normal 4 6 11 2 2 2 3" xfId="19470"/>
    <cellStyle name="Normal 4 6 11 2 2 2 4" xfId="25388"/>
    <cellStyle name="Normal 4 6 11 2 2 2 5" xfId="36988"/>
    <cellStyle name="Normal 4 6 11 2 2 3" xfId="10785"/>
    <cellStyle name="Normal 4 6 11 2 2 3 2" xfId="28303"/>
    <cellStyle name="Normal 4 6 11 2 2 3 3" xfId="39903"/>
    <cellStyle name="Normal 4 6 11 2 2 4" xfId="16585"/>
    <cellStyle name="Normal 4 6 11 2 2 5" xfId="22503"/>
    <cellStyle name="Normal 4 6 11 2 2 6" xfId="34103"/>
    <cellStyle name="Normal 4 6 11 2 3" xfId="6547"/>
    <cellStyle name="Normal 4 6 11 2 3 2" xfId="12347"/>
    <cellStyle name="Normal 4 6 11 2 3 2 2" xfId="29865"/>
    <cellStyle name="Normal 4 6 11 2 3 2 3" xfId="41465"/>
    <cellStyle name="Normal 4 6 11 2 3 3" xfId="18147"/>
    <cellStyle name="Normal 4 6 11 2 3 4" xfId="24065"/>
    <cellStyle name="Normal 4 6 11 2 3 5" xfId="35665"/>
    <cellStyle name="Normal 4 6 11 2 4" xfId="9462"/>
    <cellStyle name="Normal 4 6 11 2 4 2" xfId="26980"/>
    <cellStyle name="Normal 4 6 11 2 4 3" xfId="38580"/>
    <cellStyle name="Normal 4 6 11 2 5" xfId="15262"/>
    <cellStyle name="Normal 4 6 11 2 6" xfId="21181"/>
    <cellStyle name="Normal 4 6 11 2 7" xfId="32780"/>
    <cellStyle name="Normal 4 6 11 3" xfId="4345"/>
    <cellStyle name="Normal 4 6 11 3 2" xfId="7230"/>
    <cellStyle name="Normal 4 6 11 3 2 2" xfId="13030"/>
    <cellStyle name="Normal 4 6 11 3 2 2 2" xfId="30548"/>
    <cellStyle name="Normal 4 6 11 3 2 2 3" xfId="42148"/>
    <cellStyle name="Normal 4 6 11 3 2 3" xfId="18830"/>
    <cellStyle name="Normal 4 6 11 3 2 4" xfId="24748"/>
    <cellStyle name="Normal 4 6 11 3 2 5" xfId="36348"/>
    <cellStyle name="Normal 4 6 11 3 3" xfId="10145"/>
    <cellStyle name="Normal 4 6 11 3 3 2" xfId="27663"/>
    <cellStyle name="Normal 4 6 11 3 3 3" xfId="39263"/>
    <cellStyle name="Normal 4 6 11 3 4" xfId="15945"/>
    <cellStyle name="Normal 4 6 11 3 5" xfId="21863"/>
    <cellStyle name="Normal 4 6 11 3 6" xfId="33463"/>
    <cellStyle name="Normal 4 6 11 4" xfId="5907"/>
    <cellStyle name="Normal 4 6 11 4 2" xfId="11707"/>
    <cellStyle name="Normal 4 6 11 4 2 2" xfId="29225"/>
    <cellStyle name="Normal 4 6 11 4 2 3" xfId="40825"/>
    <cellStyle name="Normal 4 6 11 4 3" xfId="17507"/>
    <cellStyle name="Normal 4 6 11 4 4" xfId="23425"/>
    <cellStyle name="Normal 4 6 11 4 5" xfId="35025"/>
    <cellStyle name="Normal 4 6 11 5" xfId="8822"/>
    <cellStyle name="Normal 4 6 11 5 2" xfId="26340"/>
    <cellStyle name="Normal 4 6 11 5 3" xfId="37940"/>
    <cellStyle name="Normal 4 6 11 6" xfId="14622"/>
    <cellStyle name="Normal 4 6 11 7" xfId="20541"/>
    <cellStyle name="Normal 4 6 11 8" xfId="32140"/>
    <cellStyle name="Normal 4 6 12" xfId="3011"/>
    <cellStyle name="Normal 4 6 12 2" xfId="3622"/>
    <cellStyle name="Normal 4 6 12 2 2" xfId="4986"/>
    <cellStyle name="Normal 4 6 12 2 2 2" xfId="7871"/>
    <cellStyle name="Normal 4 6 12 2 2 2 2" xfId="13671"/>
    <cellStyle name="Normal 4 6 12 2 2 2 2 2" xfId="31189"/>
    <cellStyle name="Normal 4 6 12 2 2 2 2 3" xfId="42789"/>
    <cellStyle name="Normal 4 6 12 2 2 2 3" xfId="19471"/>
    <cellStyle name="Normal 4 6 12 2 2 2 4" xfId="25389"/>
    <cellStyle name="Normal 4 6 12 2 2 2 5" xfId="36989"/>
    <cellStyle name="Normal 4 6 12 2 2 3" xfId="10786"/>
    <cellStyle name="Normal 4 6 12 2 2 3 2" xfId="28304"/>
    <cellStyle name="Normal 4 6 12 2 2 3 3" xfId="39904"/>
    <cellStyle name="Normal 4 6 12 2 2 4" xfId="16586"/>
    <cellStyle name="Normal 4 6 12 2 2 5" xfId="22504"/>
    <cellStyle name="Normal 4 6 12 2 2 6" xfId="34104"/>
    <cellStyle name="Normal 4 6 12 2 3" xfId="6548"/>
    <cellStyle name="Normal 4 6 12 2 3 2" xfId="12348"/>
    <cellStyle name="Normal 4 6 12 2 3 2 2" xfId="29866"/>
    <cellStyle name="Normal 4 6 12 2 3 2 3" xfId="41466"/>
    <cellStyle name="Normal 4 6 12 2 3 3" xfId="18148"/>
    <cellStyle name="Normal 4 6 12 2 3 4" xfId="24066"/>
    <cellStyle name="Normal 4 6 12 2 3 5" xfId="35666"/>
    <cellStyle name="Normal 4 6 12 2 4" xfId="9463"/>
    <cellStyle name="Normal 4 6 12 2 4 2" xfId="26981"/>
    <cellStyle name="Normal 4 6 12 2 4 3" xfId="38581"/>
    <cellStyle name="Normal 4 6 12 2 5" xfId="15263"/>
    <cellStyle name="Normal 4 6 12 2 6" xfId="21182"/>
    <cellStyle name="Normal 4 6 12 2 7" xfId="32781"/>
    <cellStyle name="Normal 4 6 12 3" xfId="4375"/>
    <cellStyle name="Normal 4 6 12 3 2" xfId="7260"/>
    <cellStyle name="Normal 4 6 12 3 2 2" xfId="13060"/>
    <cellStyle name="Normal 4 6 12 3 2 2 2" xfId="30578"/>
    <cellStyle name="Normal 4 6 12 3 2 2 3" xfId="42178"/>
    <cellStyle name="Normal 4 6 12 3 2 3" xfId="18860"/>
    <cellStyle name="Normal 4 6 12 3 2 4" xfId="24778"/>
    <cellStyle name="Normal 4 6 12 3 2 5" xfId="36378"/>
    <cellStyle name="Normal 4 6 12 3 3" xfId="10175"/>
    <cellStyle name="Normal 4 6 12 3 3 2" xfId="27693"/>
    <cellStyle name="Normal 4 6 12 3 3 3" xfId="39293"/>
    <cellStyle name="Normal 4 6 12 3 4" xfId="15975"/>
    <cellStyle name="Normal 4 6 12 3 5" xfId="21893"/>
    <cellStyle name="Normal 4 6 12 3 6" xfId="33493"/>
    <cellStyle name="Normal 4 6 12 4" xfId="5937"/>
    <cellStyle name="Normal 4 6 12 4 2" xfId="11737"/>
    <cellStyle name="Normal 4 6 12 4 2 2" xfId="29255"/>
    <cellStyle name="Normal 4 6 12 4 2 3" xfId="40855"/>
    <cellStyle name="Normal 4 6 12 4 3" xfId="17537"/>
    <cellStyle name="Normal 4 6 12 4 4" xfId="23455"/>
    <cellStyle name="Normal 4 6 12 4 5" xfId="35055"/>
    <cellStyle name="Normal 4 6 12 5" xfId="8852"/>
    <cellStyle name="Normal 4 6 12 5 2" xfId="26370"/>
    <cellStyle name="Normal 4 6 12 5 3" xfId="37970"/>
    <cellStyle name="Normal 4 6 12 6" xfId="14652"/>
    <cellStyle name="Normal 4 6 12 7" xfId="20571"/>
    <cellStyle name="Normal 4 6 12 8" xfId="32170"/>
    <cellStyle name="Normal 4 6 13" xfId="3058"/>
    <cellStyle name="Normal 4 6 13 2" xfId="3623"/>
    <cellStyle name="Normal 4 6 13 2 2" xfId="4987"/>
    <cellStyle name="Normal 4 6 13 2 2 2" xfId="7872"/>
    <cellStyle name="Normal 4 6 13 2 2 2 2" xfId="13672"/>
    <cellStyle name="Normal 4 6 13 2 2 2 2 2" xfId="31190"/>
    <cellStyle name="Normal 4 6 13 2 2 2 2 3" xfId="42790"/>
    <cellStyle name="Normal 4 6 13 2 2 2 3" xfId="19472"/>
    <cellStyle name="Normal 4 6 13 2 2 2 4" xfId="25390"/>
    <cellStyle name="Normal 4 6 13 2 2 2 5" xfId="36990"/>
    <cellStyle name="Normal 4 6 13 2 2 3" xfId="10787"/>
    <cellStyle name="Normal 4 6 13 2 2 3 2" xfId="28305"/>
    <cellStyle name="Normal 4 6 13 2 2 3 3" xfId="39905"/>
    <cellStyle name="Normal 4 6 13 2 2 4" xfId="16587"/>
    <cellStyle name="Normal 4 6 13 2 2 5" xfId="22505"/>
    <cellStyle name="Normal 4 6 13 2 2 6" xfId="34105"/>
    <cellStyle name="Normal 4 6 13 2 3" xfId="6549"/>
    <cellStyle name="Normal 4 6 13 2 3 2" xfId="12349"/>
    <cellStyle name="Normal 4 6 13 2 3 2 2" xfId="29867"/>
    <cellStyle name="Normal 4 6 13 2 3 2 3" xfId="41467"/>
    <cellStyle name="Normal 4 6 13 2 3 3" xfId="18149"/>
    <cellStyle name="Normal 4 6 13 2 3 4" xfId="24067"/>
    <cellStyle name="Normal 4 6 13 2 3 5" xfId="35667"/>
    <cellStyle name="Normal 4 6 13 2 4" xfId="9464"/>
    <cellStyle name="Normal 4 6 13 2 4 2" xfId="26982"/>
    <cellStyle name="Normal 4 6 13 2 4 3" xfId="38582"/>
    <cellStyle name="Normal 4 6 13 2 5" xfId="15264"/>
    <cellStyle name="Normal 4 6 13 2 6" xfId="21183"/>
    <cellStyle name="Normal 4 6 13 2 7" xfId="32782"/>
    <cellStyle name="Normal 4 6 13 3" xfId="4422"/>
    <cellStyle name="Normal 4 6 13 3 2" xfId="7307"/>
    <cellStyle name="Normal 4 6 13 3 2 2" xfId="13107"/>
    <cellStyle name="Normal 4 6 13 3 2 2 2" xfId="30625"/>
    <cellStyle name="Normal 4 6 13 3 2 2 3" xfId="42225"/>
    <cellStyle name="Normal 4 6 13 3 2 3" xfId="18907"/>
    <cellStyle name="Normal 4 6 13 3 2 4" xfId="24825"/>
    <cellStyle name="Normal 4 6 13 3 2 5" xfId="36425"/>
    <cellStyle name="Normal 4 6 13 3 3" xfId="10222"/>
    <cellStyle name="Normal 4 6 13 3 3 2" xfId="27740"/>
    <cellStyle name="Normal 4 6 13 3 3 3" xfId="39340"/>
    <cellStyle name="Normal 4 6 13 3 4" xfId="16022"/>
    <cellStyle name="Normal 4 6 13 3 5" xfId="21940"/>
    <cellStyle name="Normal 4 6 13 3 6" xfId="33540"/>
    <cellStyle name="Normal 4 6 13 4" xfId="5984"/>
    <cellStyle name="Normal 4 6 13 4 2" xfId="11784"/>
    <cellStyle name="Normal 4 6 13 4 2 2" xfId="29302"/>
    <cellStyle name="Normal 4 6 13 4 2 3" xfId="40902"/>
    <cellStyle name="Normal 4 6 13 4 3" xfId="17584"/>
    <cellStyle name="Normal 4 6 13 4 4" xfId="23502"/>
    <cellStyle name="Normal 4 6 13 4 5" xfId="35102"/>
    <cellStyle name="Normal 4 6 13 5" xfId="8899"/>
    <cellStyle name="Normal 4 6 13 5 2" xfId="26417"/>
    <cellStyle name="Normal 4 6 13 5 3" xfId="38017"/>
    <cellStyle name="Normal 4 6 13 6" xfId="14699"/>
    <cellStyle name="Normal 4 6 13 7" xfId="20618"/>
    <cellStyle name="Normal 4 6 13 8" xfId="32217"/>
    <cellStyle name="Normal 4 6 14" xfId="3101"/>
    <cellStyle name="Normal 4 6 14 2" xfId="3624"/>
    <cellStyle name="Normal 4 6 14 2 2" xfId="4988"/>
    <cellStyle name="Normal 4 6 14 2 2 2" xfId="7873"/>
    <cellStyle name="Normal 4 6 14 2 2 2 2" xfId="13673"/>
    <cellStyle name="Normal 4 6 14 2 2 2 2 2" xfId="31191"/>
    <cellStyle name="Normal 4 6 14 2 2 2 2 3" xfId="42791"/>
    <cellStyle name="Normal 4 6 14 2 2 2 3" xfId="19473"/>
    <cellStyle name="Normal 4 6 14 2 2 2 4" xfId="25391"/>
    <cellStyle name="Normal 4 6 14 2 2 2 5" xfId="36991"/>
    <cellStyle name="Normal 4 6 14 2 2 3" xfId="10788"/>
    <cellStyle name="Normal 4 6 14 2 2 3 2" xfId="28306"/>
    <cellStyle name="Normal 4 6 14 2 2 3 3" xfId="39906"/>
    <cellStyle name="Normal 4 6 14 2 2 4" xfId="16588"/>
    <cellStyle name="Normal 4 6 14 2 2 5" xfId="22506"/>
    <cellStyle name="Normal 4 6 14 2 2 6" xfId="34106"/>
    <cellStyle name="Normal 4 6 14 2 3" xfId="6550"/>
    <cellStyle name="Normal 4 6 14 2 3 2" xfId="12350"/>
    <cellStyle name="Normal 4 6 14 2 3 2 2" xfId="29868"/>
    <cellStyle name="Normal 4 6 14 2 3 2 3" xfId="41468"/>
    <cellStyle name="Normal 4 6 14 2 3 3" xfId="18150"/>
    <cellStyle name="Normal 4 6 14 2 3 4" xfId="24068"/>
    <cellStyle name="Normal 4 6 14 2 3 5" xfId="35668"/>
    <cellStyle name="Normal 4 6 14 2 4" xfId="9465"/>
    <cellStyle name="Normal 4 6 14 2 4 2" xfId="26983"/>
    <cellStyle name="Normal 4 6 14 2 4 3" xfId="38583"/>
    <cellStyle name="Normal 4 6 14 2 5" xfId="15265"/>
    <cellStyle name="Normal 4 6 14 2 6" xfId="21184"/>
    <cellStyle name="Normal 4 6 14 2 7" xfId="32783"/>
    <cellStyle name="Normal 4 6 14 3" xfId="4465"/>
    <cellStyle name="Normal 4 6 14 3 2" xfId="7350"/>
    <cellStyle name="Normal 4 6 14 3 2 2" xfId="13150"/>
    <cellStyle name="Normal 4 6 14 3 2 2 2" xfId="30668"/>
    <cellStyle name="Normal 4 6 14 3 2 2 3" xfId="42268"/>
    <cellStyle name="Normal 4 6 14 3 2 3" xfId="18950"/>
    <cellStyle name="Normal 4 6 14 3 2 4" xfId="24868"/>
    <cellStyle name="Normal 4 6 14 3 2 5" xfId="36468"/>
    <cellStyle name="Normal 4 6 14 3 3" xfId="10265"/>
    <cellStyle name="Normal 4 6 14 3 3 2" xfId="27783"/>
    <cellStyle name="Normal 4 6 14 3 3 3" xfId="39383"/>
    <cellStyle name="Normal 4 6 14 3 4" xfId="16065"/>
    <cellStyle name="Normal 4 6 14 3 5" xfId="21983"/>
    <cellStyle name="Normal 4 6 14 3 6" xfId="33583"/>
    <cellStyle name="Normal 4 6 14 4" xfId="6027"/>
    <cellStyle name="Normal 4 6 14 4 2" xfId="11827"/>
    <cellStyle name="Normal 4 6 14 4 2 2" xfId="29345"/>
    <cellStyle name="Normal 4 6 14 4 2 3" xfId="40945"/>
    <cellStyle name="Normal 4 6 14 4 3" xfId="17627"/>
    <cellStyle name="Normal 4 6 14 4 4" xfId="23545"/>
    <cellStyle name="Normal 4 6 14 4 5" xfId="35145"/>
    <cellStyle name="Normal 4 6 14 5" xfId="8942"/>
    <cellStyle name="Normal 4 6 14 5 2" xfId="26460"/>
    <cellStyle name="Normal 4 6 14 5 3" xfId="38060"/>
    <cellStyle name="Normal 4 6 14 6" xfId="14742"/>
    <cellStyle name="Normal 4 6 14 7" xfId="20661"/>
    <cellStyle name="Normal 4 6 14 8" xfId="32260"/>
    <cellStyle name="Normal 4 6 15" xfId="3619"/>
    <cellStyle name="Normal 4 6 15 2" xfId="4983"/>
    <cellStyle name="Normal 4 6 15 2 2" xfId="7868"/>
    <cellStyle name="Normal 4 6 15 2 2 2" xfId="13668"/>
    <cellStyle name="Normal 4 6 15 2 2 2 2" xfId="31186"/>
    <cellStyle name="Normal 4 6 15 2 2 2 3" xfId="42786"/>
    <cellStyle name="Normal 4 6 15 2 2 3" xfId="19468"/>
    <cellStyle name="Normal 4 6 15 2 2 4" xfId="25386"/>
    <cellStyle name="Normal 4 6 15 2 2 5" xfId="36986"/>
    <cellStyle name="Normal 4 6 15 2 3" xfId="10783"/>
    <cellStyle name="Normal 4 6 15 2 3 2" xfId="28301"/>
    <cellStyle name="Normal 4 6 15 2 3 3" xfId="39901"/>
    <cellStyle name="Normal 4 6 15 2 4" xfId="16583"/>
    <cellStyle name="Normal 4 6 15 2 5" xfId="22501"/>
    <cellStyle name="Normal 4 6 15 2 6" xfId="34101"/>
    <cellStyle name="Normal 4 6 15 3" xfId="6545"/>
    <cellStyle name="Normal 4 6 15 3 2" xfId="12345"/>
    <cellStyle name="Normal 4 6 15 3 2 2" xfId="29863"/>
    <cellStyle name="Normal 4 6 15 3 2 3" xfId="41463"/>
    <cellStyle name="Normal 4 6 15 3 3" xfId="18145"/>
    <cellStyle name="Normal 4 6 15 3 4" xfId="24063"/>
    <cellStyle name="Normal 4 6 15 3 5" xfId="35663"/>
    <cellStyle name="Normal 4 6 15 4" xfId="9460"/>
    <cellStyle name="Normal 4 6 15 4 2" xfId="26978"/>
    <cellStyle name="Normal 4 6 15 4 3" xfId="38578"/>
    <cellStyle name="Normal 4 6 15 5" xfId="15260"/>
    <cellStyle name="Normal 4 6 15 6" xfId="21179"/>
    <cellStyle name="Normal 4 6 15 7" xfId="32778"/>
    <cellStyle name="Normal 4 6 16" xfId="3809"/>
    <cellStyle name="Normal 4 6 16 2" xfId="5173"/>
    <cellStyle name="Normal 4 6 16 2 2" xfId="8058"/>
    <cellStyle name="Normal 4 6 16 2 2 2" xfId="13858"/>
    <cellStyle name="Normal 4 6 16 2 2 2 2" xfId="31376"/>
    <cellStyle name="Normal 4 6 16 2 2 2 3" xfId="42976"/>
    <cellStyle name="Normal 4 6 16 2 2 3" xfId="19658"/>
    <cellStyle name="Normal 4 6 16 2 2 4" xfId="25576"/>
    <cellStyle name="Normal 4 6 16 2 2 5" xfId="37176"/>
    <cellStyle name="Normal 4 6 16 2 3" xfId="10973"/>
    <cellStyle name="Normal 4 6 16 2 3 2" xfId="28491"/>
    <cellStyle name="Normal 4 6 16 2 3 3" xfId="40091"/>
    <cellStyle name="Normal 4 6 16 2 4" xfId="16773"/>
    <cellStyle name="Normal 4 6 16 2 5" xfId="22691"/>
    <cellStyle name="Normal 4 6 16 2 6" xfId="34291"/>
    <cellStyle name="Normal 4 6 16 3" xfId="6735"/>
    <cellStyle name="Normal 4 6 16 3 2" xfId="12535"/>
    <cellStyle name="Normal 4 6 16 3 2 2" xfId="30053"/>
    <cellStyle name="Normal 4 6 16 3 2 3" xfId="41653"/>
    <cellStyle name="Normal 4 6 16 3 3" xfId="18335"/>
    <cellStyle name="Normal 4 6 16 3 4" xfId="24253"/>
    <cellStyle name="Normal 4 6 16 3 5" xfId="35853"/>
    <cellStyle name="Normal 4 6 16 4" xfId="9650"/>
    <cellStyle name="Normal 4 6 16 4 2" xfId="27168"/>
    <cellStyle name="Normal 4 6 16 4 3" xfId="38768"/>
    <cellStyle name="Normal 4 6 16 5" xfId="15450"/>
    <cellStyle name="Normal 4 6 16 6" xfId="21369"/>
    <cellStyle name="Normal 4 6 16 7" xfId="32968"/>
    <cellStyle name="Normal 4 6 17" xfId="5216"/>
    <cellStyle name="Normal 4 6 17 2" xfId="8101"/>
    <cellStyle name="Normal 4 6 17 2 2" xfId="13901"/>
    <cellStyle name="Normal 4 6 17 2 2 2" xfId="31419"/>
    <cellStyle name="Normal 4 6 17 2 2 3" xfId="43019"/>
    <cellStyle name="Normal 4 6 17 2 3" xfId="19701"/>
    <cellStyle name="Normal 4 6 17 2 4" xfId="25619"/>
    <cellStyle name="Normal 4 6 17 2 5" xfId="37219"/>
    <cellStyle name="Normal 4 6 17 3" xfId="11016"/>
    <cellStyle name="Normal 4 6 17 3 2" xfId="28534"/>
    <cellStyle name="Normal 4 6 17 3 3" xfId="40134"/>
    <cellStyle name="Normal 4 6 17 4" xfId="16816"/>
    <cellStyle name="Normal 4 6 17 5" xfId="22734"/>
    <cellStyle name="Normal 4 6 17 6" xfId="34334"/>
    <cellStyle name="Normal 4 6 18" xfId="3894"/>
    <cellStyle name="Normal 4 6 18 2" xfId="6779"/>
    <cellStyle name="Normal 4 6 18 2 2" xfId="12579"/>
    <cellStyle name="Normal 4 6 18 2 2 2" xfId="30097"/>
    <cellStyle name="Normal 4 6 18 2 2 3" xfId="41697"/>
    <cellStyle name="Normal 4 6 18 2 3" xfId="18379"/>
    <cellStyle name="Normal 4 6 18 2 4" xfId="24297"/>
    <cellStyle name="Normal 4 6 18 2 5" xfId="35897"/>
    <cellStyle name="Normal 4 6 18 3" xfId="9694"/>
    <cellStyle name="Normal 4 6 18 3 2" xfId="27212"/>
    <cellStyle name="Normal 4 6 18 3 3" xfId="38812"/>
    <cellStyle name="Normal 4 6 18 4" xfId="15494"/>
    <cellStyle name="Normal 4 6 18 5" xfId="21412"/>
    <cellStyle name="Normal 4 6 18 6" xfId="33012"/>
    <cellStyle name="Normal 4 6 19" xfId="5293"/>
    <cellStyle name="Normal 4 6 19 2" xfId="8178"/>
    <cellStyle name="Normal 4 6 19 2 2" xfId="13978"/>
    <cellStyle name="Normal 4 6 19 2 2 2" xfId="31496"/>
    <cellStyle name="Normal 4 6 19 2 2 3" xfId="43096"/>
    <cellStyle name="Normal 4 6 19 2 3" xfId="19778"/>
    <cellStyle name="Normal 4 6 19 2 4" xfId="25696"/>
    <cellStyle name="Normal 4 6 19 2 5" xfId="37296"/>
    <cellStyle name="Normal 4 6 19 3" xfId="11093"/>
    <cellStyle name="Normal 4 6 19 3 2" xfId="28611"/>
    <cellStyle name="Normal 4 6 19 3 3" xfId="40211"/>
    <cellStyle name="Normal 4 6 19 4" xfId="16893"/>
    <cellStyle name="Normal 4 6 19 5" xfId="22811"/>
    <cellStyle name="Normal 4 6 19 6" xfId="34411"/>
    <cellStyle name="Normal 4 6 2" xfId="2542"/>
    <cellStyle name="Normal 4 6 2 10" xfId="2993"/>
    <cellStyle name="Normal 4 6 2 10 2" xfId="3626"/>
    <cellStyle name="Normal 4 6 2 10 2 2" xfId="4990"/>
    <cellStyle name="Normal 4 6 2 10 2 2 2" xfId="7875"/>
    <cellStyle name="Normal 4 6 2 10 2 2 2 2" xfId="13675"/>
    <cellStyle name="Normal 4 6 2 10 2 2 2 2 2" xfId="31193"/>
    <cellStyle name="Normal 4 6 2 10 2 2 2 2 3" xfId="42793"/>
    <cellStyle name="Normal 4 6 2 10 2 2 2 3" xfId="19475"/>
    <cellStyle name="Normal 4 6 2 10 2 2 2 4" xfId="25393"/>
    <cellStyle name="Normal 4 6 2 10 2 2 2 5" xfId="36993"/>
    <cellStyle name="Normal 4 6 2 10 2 2 3" xfId="10790"/>
    <cellStyle name="Normal 4 6 2 10 2 2 3 2" xfId="28308"/>
    <cellStyle name="Normal 4 6 2 10 2 2 3 3" xfId="39908"/>
    <cellStyle name="Normal 4 6 2 10 2 2 4" xfId="16590"/>
    <cellStyle name="Normal 4 6 2 10 2 2 5" xfId="22508"/>
    <cellStyle name="Normal 4 6 2 10 2 2 6" xfId="34108"/>
    <cellStyle name="Normal 4 6 2 10 2 3" xfId="6552"/>
    <cellStyle name="Normal 4 6 2 10 2 3 2" xfId="12352"/>
    <cellStyle name="Normal 4 6 2 10 2 3 2 2" xfId="29870"/>
    <cellStyle name="Normal 4 6 2 10 2 3 2 3" xfId="41470"/>
    <cellStyle name="Normal 4 6 2 10 2 3 3" xfId="18152"/>
    <cellStyle name="Normal 4 6 2 10 2 3 4" xfId="24070"/>
    <cellStyle name="Normal 4 6 2 10 2 3 5" xfId="35670"/>
    <cellStyle name="Normal 4 6 2 10 2 4" xfId="9467"/>
    <cellStyle name="Normal 4 6 2 10 2 4 2" xfId="26985"/>
    <cellStyle name="Normal 4 6 2 10 2 4 3" xfId="38585"/>
    <cellStyle name="Normal 4 6 2 10 2 5" xfId="15267"/>
    <cellStyle name="Normal 4 6 2 10 2 6" xfId="21186"/>
    <cellStyle name="Normal 4 6 2 10 2 7" xfId="32785"/>
    <cellStyle name="Normal 4 6 2 10 3" xfId="4357"/>
    <cellStyle name="Normal 4 6 2 10 3 2" xfId="7242"/>
    <cellStyle name="Normal 4 6 2 10 3 2 2" xfId="13042"/>
    <cellStyle name="Normal 4 6 2 10 3 2 2 2" xfId="30560"/>
    <cellStyle name="Normal 4 6 2 10 3 2 2 3" xfId="42160"/>
    <cellStyle name="Normal 4 6 2 10 3 2 3" xfId="18842"/>
    <cellStyle name="Normal 4 6 2 10 3 2 4" xfId="24760"/>
    <cellStyle name="Normal 4 6 2 10 3 2 5" xfId="36360"/>
    <cellStyle name="Normal 4 6 2 10 3 3" xfId="10157"/>
    <cellStyle name="Normal 4 6 2 10 3 3 2" xfId="27675"/>
    <cellStyle name="Normal 4 6 2 10 3 3 3" xfId="39275"/>
    <cellStyle name="Normal 4 6 2 10 3 4" xfId="15957"/>
    <cellStyle name="Normal 4 6 2 10 3 5" xfId="21875"/>
    <cellStyle name="Normal 4 6 2 10 3 6" xfId="33475"/>
    <cellStyle name="Normal 4 6 2 10 4" xfId="5919"/>
    <cellStyle name="Normal 4 6 2 10 4 2" xfId="11719"/>
    <cellStyle name="Normal 4 6 2 10 4 2 2" xfId="29237"/>
    <cellStyle name="Normal 4 6 2 10 4 2 3" xfId="40837"/>
    <cellStyle name="Normal 4 6 2 10 4 3" xfId="17519"/>
    <cellStyle name="Normal 4 6 2 10 4 4" xfId="23437"/>
    <cellStyle name="Normal 4 6 2 10 4 5" xfId="35037"/>
    <cellStyle name="Normal 4 6 2 10 5" xfId="8834"/>
    <cellStyle name="Normal 4 6 2 10 5 2" xfId="26352"/>
    <cellStyle name="Normal 4 6 2 10 5 3" xfId="37952"/>
    <cellStyle name="Normal 4 6 2 10 6" xfId="14634"/>
    <cellStyle name="Normal 4 6 2 10 7" xfId="20553"/>
    <cellStyle name="Normal 4 6 2 10 8" xfId="32152"/>
    <cellStyle name="Normal 4 6 2 11" xfId="3023"/>
    <cellStyle name="Normal 4 6 2 11 2" xfId="3627"/>
    <cellStyle name="Normal 4 6 2 11 2 2" xfId="4991"/>
    <cellStyle name="Normal 4 6 2 11 2 2 2" xfId="7876"/>
    <cellStyle name="Normal 4 6 2 11 2 2 2 2" xfId="13676"/>
    <cellStyle name="Normal 4 6 2 11 2 2 2 2 2" xfId="31194"/>
    <cellStyle name="Normal 4 6 2 11 2 2 2 2 3" xfId="42794"/>
    <cellStyle name="Normal 4 6 2 11 2 2 2 3" xfId="19476"/>
    <cellStyle name="Normal 4 6 2 11 2 2 2 4" xfId="25394"/>
    <cellStyle name="Normal 4 6 2 11 2 2 2 5" xfId="36994"/>
    <cellStyle name="Normal 4 6 2 11 2 2 3" xfId="10791"/>
    <cellStyle name="Normal 4 6 2 11 2 2 3 2" xfId="28309"/>
    <cellStyle name="Normal 4 6 2 11 2 2 3 3" xfId="39909"/>
    <cellStyle name="Normal 4 6 2 11 2 2 4" xfId="16591"/>
    <cellStyle name="Normal 4 6 2 11 2 2 5" xfId="22509"/>
    <cellStyle name="Normal 4 6 2 11 2 2 6" xfId="34109"/>
    <cellStyle name="Normal 4 6 2 11 2 3" xfId="6553"/>
    <cellStyle name="Normal 4 6 2 11 2 3 2" xfId="12353"/>
    <cellStyle name="Normal 4 6 2 11 2 3 2 2" xfId="29871"/>
    <cellStyle name="Normal 4 6 2 11 2 3 2 3" xfId="41471"/>
    <cellStyle name="Normal 4 6 2 11 2 3 3" xfId="18153"/>
    <cellStyle name="Normal 4 6 2 11 2 3 4" xfId="24071"/>
    <cellStyle name="Normal 4 6 2 11 2 3 5" xfId="35671"/>
    <cellStyle name="Normal 4 6 2 11 2 4" xfId="9468"/>
    <cellStyle name="Normal 4 6 2 11 2 4 2" xfId="26986"/>
    <cellStyle name="Normal 4 6 2 11 2 4 3" xfId="38586"/>
    <cellStyle name="Normal 4 6 2 11 2 5" xfId="15268"/>
    <cellStyle name="Normal 4 6 2 11 2 6" xfId="21187"/>
    <cellStyle name="Normal 4 6 2 11 2 7" xfId="32786"/>
    <cellStyle name="Normal 4 6 2 11 3" xfId="4387"/>
    <cellStyle name="Normal 4 6 2 11 3 2" xfId="7272"/>
    <cellStyle name="Normal 4 6 2 11 3 2 2" xfId="13072"/>
    <cellStyle name="Normal 4 6 2 11 3 2 2 2" xfId="30590"/>
    <cellStyle name="Normal 4 6 2 11 3 2 2 3" xfId="42190"/>
    <cellStyle name="Normal 4 6 2 11 3 2 3" xfId="18872"/>
    <cellStyle name="Normal 4 6 2 11 3 2 4" xfId="24790"/>
    <cellStyle name="Normal 4 6 2 11 3 2 5" xfId="36390"/>
    <cellStyle name="Normal 4 6 2 11 3 3" xfId="10187"/>
    <cellStyle name="Normal 4 6 2 11 3 3 2" xfId="27705"/>
    <cellStyle name="Normal 4 6 2 11 3 3 3" xfId="39305"/>
    <cellStyle name="Normal 4 6 2 11 3 4" xfId="15987"/>
    <cellStyle name="Normal 4 6 2 11 3 5" xfId="21905"/>
    <cellStyle name="Normal 4 6 2 11 3 6" xfId="33505"/>
    <cellStyle name="Normal 4 6 2 11 4" xfId="5949"/>
    <cellStyle name="Normal 4 6 2 11 4 2" xfId="11749"/>
    <cellStyle name="Normal 4 6 2 11 4 2 2" xfId="29267"/>
    <cellStyle name="Normal 4 6 2 11 4 2 3" xfId="40867"/>
    <cellStyle name="Normal 4 6 2 11 4 3" xfId="17549"/>
    <cellStyle name="Normal 4 6 2 11 4 4" xfId="23467"/>
    <cellStyle name="Normal 4 6 2 11 4 5" xfId="35067"/>
    <cellStyle name="Normal 4 6 2 11 5" xfId="8864"/>
    <cellStyle name="Normal 4 6 2 11 5 2" xfId="26382"/>
    <cellStyle name="Normal 4 6 2 11 5 3" xfId="37982"/>
    <cellStyle name="Normal 4 6 2 11 6" xfId="14664"/>
    <cellStyle name="Normal 4 6 2 11 7" xfId="20583"/>
    <cellStyle name="Normal 4 6 2 11 8" xfId="32182"/>
    <cellStyle name="Normal 4 6 2 12" xfId="3059"/>
    <cellStyle name="Normal 4 6 2 12 2" xfId="3628"/>
    <cellStyle name="Normal 4 6 2 12 2 2" xfId="4992"/>
    <cellStyle name="Normal 4 6 2 12 2 2 2" xfId="7877"/>
    <cellStyle name="Normal 4 6 2 12 2 2 2 2" xfId="13677"/>
    <cellStyle name="Normal 4 6 2 12 2 2 2 2 2" xfId="31195"/>
    <cellStyle name="Normal 4 6 2 12 2 2 2 2 3" xfId="42795"/>
    <cellStyle name="Normal 4 6 2 12 2 2 2 3" xfId="19477"/>
    <cellStyle name="Normal 4 6 2 12 2 2 2 4" xfId="25395"/>
    <cellStyle name="Normal 4 6 2 12 2 2 2 5" xfId="36995"/>
    <cellStyle name="Normal 4 6 2 12 2 2 3" xfId="10792"/>
    <cellStyle name="Normal 4 6 2 12 2 2 3 2" xfId="28310"/>
    <cellStyle name="Normal 4 6 2 12 2 2 3 3" xfId="39910"/>
    <cellStyle name="Normal 4 6 2 12 2 2 4" xfId="16592"/>
    <cellStyle name="Normal 4 6 2 12 2 2 5" xfId="22510"/>
    <cellStyle name="Normal 4 6 2 12 2 2 6" xfId="34110"/>
    <cellStyle name="Normal 4 6 2 12 2 3" xfId="6554"/>
    <cellStyle name="Normal 4 6 2 12 2 3 2" xfId="12354"/>
    <cellStyle name="Normal 4 6 2 12 2 3 2 2" xfId="29872"/>
    <cellStyle name="Normal 4 6 2 12 2 3 2 3" xfId="41472"/>
    <cellStyle name="Normal 4 6 2 12 2 3 3" xfId="18154"/>
    <cellStyle name="Normal 4 6 2 12 2 3 4" xfId="24072"/>
    <cellStyle name="Normal 4 6 2 12 2 3 5" xfId="35672"/>
    <cellStyle name="Normal 4 6 2 12 2 4" xfId="9469"/>
    <cellStyle name="Normal 4 6 2 12 2 4 2" xfId="26987"/>
    <cellStyle name="Normal 4 6 2 12 2 4 3" xfId="38587"/>
    <cellStyle name="Normal 4 6 2 12 2 5" xfId="15269"/>
    <cellStyle name="Normal 4 6 2 12 2 6" xfId="21188"/>
    <cellStyle name="Normal 4 6 2 12 2 7" xfId="32787"/>
    <cellStyle name="Normal 4 6 2 12 3" xfId="4423"/>
    <cellStyle name="Normal 4 6 2 12 3 2" xfId="7308"/>
    <cellStyle name="Normal 4 6 2 12 3 2 2" xfId="13108"/>
    <cellStyle name="Normal 4 6 2 12 3 2 2 2" xfId="30626"/>
    <cellStyle name="Normal 4 6 2 12 3 2 2 3" xfId="42226"/>
    <cellStyle name="Normal 4 6 2 12 3 2 3" xfId="18908"/>
    <cellStyle name="Normal 4 6 2 12 3 2 4" xfId="24826"/>
    <cellStyle name="Normal 4 6 2 12 3 2 5" xfId="36426"/>
    <cellStyle name="Normal 4 6 2 12 3 3" xfId="10223"/>
    <cellStyle name="Normal 4 6 2 12 3 3 2" xfId="27741"/>
    <cellStyle name="Normal 4 6 2 12 3 3 3" xfId="39341"/>
    <cellStyle name="Normal 4 6 2 12 3 4" xfId="16023"/>
    <cellStyle name="Normal 4 6 2 12 3 5" xfId="21941"/>
    <cellStyle name="Normal 4 6 2 12 3 6" xfId="33541"/>
    <cellStyle name="Normal 4 6 2 12 4" xfId="5985"/>
    <cellStyle name="Normal 4 6 2 12 4 2" xfId="11785"/>
    <cellStyle name="Normal 4 6 2 12 4 2 2" xfId="29303"/>
    <cellStyle name="Normal 4 6 2 12 4 2 3" xfId="40903"/>
    <cellStyle name="Normal 4 6 2 12 4 3" xfId="17585"/>
    <cellStyle name="Normal 4 6 2 12 4 4" xfId="23503"/>
    <cellStyle name="Normal 4 6 2 12 4 5" xfId="35103"/>
    <cellStyle name="Normal 4 6 2 12 5" xfId="8900"/>
    <cellStyle name="Normal 4 6 2 12 5 2" xfId="26418"/>
    <cellStyle name="Normal 4 6 2 12 5 3" xfId="38018"/>
    <cellStyle name="Normal 4 6 2 12 6" xfId="14700"/>
    <cellStyle name="Normal 4 6 2 12 7" xfId="20619"/>
    <cellStyle name="Normal 4 6 2 12 8" xfId="32218"/>
    <cellStyle name="Normal 4 6 2 13" xfId="3113"/>
    <cellStyle name="Normal 4 6 2 13 2" xfId="3629"/>
    <cellStyle name="Normal 4 6 2 13 2 2" xfId="4993"/>
    <cellStyle name="Normal 4 6 2 13 2 2 2" xfId="7878"/>
    <cellStyle name="Normal 4 6 2 13 2 2 2 2" xfId="13678"/>
    <cellStyle name="Normal 4 6 2 13 2 2 2 2 2" xfId="31196"/>
    <cellStyle name="Normal 4 6 2 13 2 2 2 2 3" xfId="42796"/>
    <cellStyle name="Normal 4 6 2 13 2 2 2 3" xfId="19478"/>
    <cellStyle name="Normal 4 6 2 13 2 2 2 4" xfId="25396"/>
    <cellStyle name="Normal 4 6 2 13 2 2 2 5" xfId="36996"/>
    <cellStyle name="Normal 4 6 2 13 2 2 3" xfId="10793"/>
    <cellStyle name="Normal 4 6 2 13 2 2 3 2" xfId="28311"/>
    <cellStyle name="Normal 4 6 2 13 2 2 3 3" xfId="39911"/>
    <cellStyle name="Normal 4 6 2 13 2 2 4" xfId="16593"/>
    <cellStyle name="Normal 4 6 2 13 2 2 5" xfId="22511"/>
    <cellStyle name="Normal 4 6 2 13 2 2 6" xfId="34111"/>
    <cellStyle name="Normal 4 6 2 13 2 3" xfId="6555"/>
    <cellStyle name="Normal 4 6 2 13 2 3 2" xfId="12355"/>
    <cellStyle name="Normal 4 6 2 13 2 3 2 2" xfId="29873"/>
    <cellStyle name="Normal 4 6 2 13 2 3 2 3" xfId="41473"/>
    <cellStyle name="Normal 4 6 2 13 2 3 3" xfId="18155"/>
    <cellStyle name="Normal 4 6 2 13 2 3 4" xfId="24073"/>
    <cellStyle name="Normal 4 6 2 13 2 3 5" xfId="35673"/>
    <cellStyle name="Normal 4 6 2 13 2 4" xfId="9470"/>
    <cellStyle name="Normal 4 6 2 13 2 4 2" xfId="26988"/>
    <cellStyle name="Normal 4 6 2 13 2 4 3" xfId="38588"/>
    <cellStyle name="Normal 4 6 2 13 2 5" xfId="15270"/>
    <cellStyle name="Normal 4 6 2 13 2 6" xfId="21189"/>
    <cellStyle name="Normal 4 6 2 13 2 7" xfId="32788"/>
    <cellStyle name="Normal 4 6 2 13 3" xfId="4477"/>
    <cellStyle name="Normal 4 6 2 13 3 2" xfId="7362"/>
    <cellStyle name="Normal 4 6 2 13 3 2 2" xfId="13162"/>
    <cellStyle name="Normal 4 6 2 13 3 2 2 2" xfId="30680"/>
    <cellStyle name="Normal 4 6 2 13 3 2 2 3" xfId="42280"/>
    <cellStyle name="Normal 4 6 2 13 3 2 3" xfId="18962"/>
    <cellStyle name="Normal 4 6 2 13 3 2 4" xfId="24880"/>
    <cellStyle name="Normal 4 6 2 13 3 2 5" xfId="36480"/>
    <cellStyle name="Normal 4 6 2 13 3 3" xfId="10277"/>
    <cellStyle name="Normal 4 6 2 13 3 3 2" xfId="27795"/>
    <cellStyle name="Normal 4 6 2 13 3 3 3" xfId="39395"/>
    <cellStyle name="Normal 4 6 2 13 3 4" xfId="16077"/>
    <cellStyle name="Normal 4 6 2 13 3 5" xfId="21995"/>
    <cellStyle name="Normal 4 6 2 13 3 6" xfId="33595"/>
    <cellStyle name="Normal 4 6 2 13 4" xfId="6039"/>
    <cellStyle name="Normal 4 6 2 13 4 2" xfId="11839"/>
    <cellStyle name="Normal 4 6 2 13 4 2 2" xfId="29357"/>
    <cellStyle name="Normal 4 6 2 13 4 2 3" xfId="40957"/>
    <cellStyle name="Normal 4 6 2 13 4 3" xfId="17639"/>
    <cellStyle name="Normal 4 6 2 13 4 4" xfId="23557"/>
    <cellStyle name="Normal 4 6 2 13 4 5" xfId="35157"/>
    <cellStyle name="Normal 4 6 2 13 5" xfId="8954"/>
    <cellStyle name="Normal 4 6 2 13 5 2" xfId="26472"/>
    <cellStyle name="Normal 4 6 2 13 5 3" xfId="38072"/>
    <cellStyle name="Normal 4 6 2 13 6" xfId="14754"/>
    <cellStyle name="Normal 4 6 2 13 7" xfId="20673"/>
    <cellStyle name="Normal 4 6 2 13 8" xfId="32272"/>
    <cellStyle name="Normal 4 6 2 14" xfId="3625"/>
    <cellStyle name="Normal 4 6 2 14 2" xfId="4989"/>
    <cellStyle name="Normal 4 6 2 14 2 2" xfId="7874"/>
    <cellStyle name="Normal 4 6 2 14 2 2 2" xfId="13674"/>
    <cellStyle name="Normal 4 6 2 14 2 2 2 2" xfId="31192"/>
    <cellStyle name="Normal 4 6 2 14 2 2 2 3" xfId="42792"/>
    <cellStyle name="Normal 4 6 2 14 2 2 3" xfId="19474"/>
    <cellStyle name="Normal 4 6 2 14 2 2 4" xfId="25392"/>
    <cellStyle name="Normal 4 6 2 14 2 2 5" xfId="36992"/>
    <cellStyle name="Normal 4 6 2 14 2 3" xfId="10789"/>
    <cellStyle name="Normal 4 6 2 14 2 3 2" xfId="28307"/>
    <cellStyle name="Normal 4 6 2 14 2 3 3" xfId="39907"/>
    <cellStyle name="Normal 4 6 2 14 2 4" xfId="16589"/>
    <cellStyle name="Normal 4 6 2 14 2 5" xfId="22507"/>
    <cellStyle name="Normal 4 6 2 14 2 6" xfId="34107"/>
    <cellStyle name="Normal 4 6 2 14 3" xfId="6551"/>
    <cellStyle name="Normal 4 6 2 14 3 2" xfId="12351"/>
    <cellStyle name="Normal 4 6 2 14 3 2 2" xfId="29869"/>
    <cellStyle name="Normal 4 6 2 14 3 2 3" xfId="41469"/>
    <cellStyle name="Normal 4 6 2 14 3 3" xfId="18151"/>
    <cellStyle name="Normal 4 6 2 14 3 4" xfId="24069"/>
    <cellStyle name="Normal 4 6 2 14 3 5" xfId="35669"/>
    <cellStyle name="Normal 4 6 2 14 4" xfId="9466"/>
    <cellStyle name="Normal 4 6 2 14 4 2" xfId="26984"/>
    <cellStyle name="Normal 4 6 2 14 4 3" xfId="38584"/>
    <cellStyle name="Normal 4 6 2 14 5" xfId="15266"/>
    <cellStyle name="Normal 4 6 2 14 6" xfId="21185"/>
    <cellStyle name="Normal 4 6 2 14 7" xfId="32784"/>
    <cellStyle name="Normal 4 6 2 15" xfId="3810"/>
    <cellStyle name="Normal 4 6 2 15 2" xfId="5174"/>
    <cellStyle name="Normal 4 6 2 15 2 2" xfId="8059"/>
    <cellStyle name="Normal 4 6 2 15 2 2 2" xfId="13859"/>
    <cellStyle name="Normal 4 6 2 15 2 2 2 2" xfId="31377"/>
    <cellStyle name="Normal 4 6 2 15 2 2 2 3" xfId="42977"/>
    <cellStyle name="Normal 4 6 2 15 2 2 3" xfId="19659"/>
    <cellStyle name="Normal 4 6 2 15 2 2 4" xfId="25577"/>
    <cellStyle name="Normal 4 6 2 15 2 2 5" xfId="37177"/>
    <cellStyle name="Normal 4 6 2 15 2 3" xfId="10974"/>
    <cellStyle name="Normal 4 6 2 15 2 3 2" xfId="28492"/>
    <cellStyle name="Normal 4 6 2 15 2 3 3" xfId="40092"/>
    <cellStyle name="Normal 4 6 2 15 2 4" xfId="16774"/>
    <cellStyle name="Normal 4 6 2 15 2 5" xfId="22692"/>
    <cellStyle name="Normal 4 6 2 15 2 6" xfId="34292"/>
    <cellStyle name="Normal 4 6 2 15 3" xfId="6736"/>
    <cellStyle name="Normal 4 6 2 15 3 2" xfId="12536"/>
    <cellStyle name="Normal 4 6 2 15 3 2 2" xfId="30054"/>
    <cellStyle name="Normal 4 6 2 15 3 2 3" xfId="41654"/>
    <cellStyle name="Normal 4 6 2 15 3 3" xfId="18336"/>
    <cellStyle name="Normal 4 6 2 15 3 4" xfId="24254"/>
    <cellStyle name="Normal 4 6 2 15 3 5" xfId="35854"/>
    <cellStyle name="Normal 4 6 2 15 4" xfId="9651"/>
    <cellStyle name="Normal 4 6 2 15 4 2" xfId="27169"/>
    <cellStyle name="Normal 4 6 2 15 4 3" xfId="38769"/>
    <cellStyle name="Normal 4 6 2 15 5" xfId="15451"/>
    <cellStyle name="Normal 4 6 2 15 6" xfId="21370"/>
    <cellStyle name="Normal 4 6 2 15 7" xfId="32969"/>
    <cellStyle name="Normal 4 6 2 16" xfId="5228"/>
    <cellStyle name="Normal 4 6 2 16 2" xfId="8113"/>
    <cellStyle name="Normal 4 6 2 16 2 2" xfId="13913"/>
    <cellStyle name="Normal 4 6 2 16 2 2 2" xfId="31431"/>
    <cellStyle name="Normal 4 6 2 16 2 2 3" xfId="43031"/>
    <cellStyle name="Normal 4 6 2 16 2 3" xfId="19713"/>
    <cellStyle name="Normal 4 6 2 16 2 4" xfId="25631"/>
    <cellStyle name="Normal 4 6 2 16 2 5" xfId="37231"/>
    <cellStyle name="Normal 4 6 2 16 3" xfId="11028"/>
    <cellStyle name="Normal 4 6 2 16 3 2" xfId="28546"/>
    <cellStyle name="Normal 4 6 2 16 3 3" xfId="40146"/>
    <cellStyle name="Normal 4 6 2 16 4" xfId="16828"/>
    <cellStyle name="Normal 4 6 2 16 5" xfId="22746"/>
    <cellStyle name="Normal 4 6 2 16 6" xfId="34346"/>
    <cellStyle name="Normal 4 6 2 17" xfId="3906"/>
    <cellStyle name="Normal 4 6 2 17 2" xfId="6791"/>
    <cellStyle name="Normal 4 6 2 17 2 2" xfId="12591"/>
    <cellStyle name="Normal 4 6 2 17 2 2 2" xfId="30109"/>
    <cellStyle name="Normal 4 6 2 17 2 2 3" xfId="41709"/>
    <cellStyle name="Normal 4 6 2 17 2 3" xfId="18391"/>
    <cellStyle name="Normal 4 6 2 17 2 4" xfId="24309"/>
    <cellStyle name="Normal 4 6 2 17 2 5" xfId="35909"/>
    <cellStyle name="Normal 4 6 2 17 3" xfId="9706"/>
    <cellStyle name="Normal 4 6 2 17 3 2" xfId="27224"/>
    <cellStyle name="Normal 4 6 2 17 3 3" xfId="38824"/>
    <cellStyle name="Normal 4 6 2 17 4" xfId="15506"/>
    <cellStyle name="Normal 4 6 2 17 5" xfId="21424"/>
    <cellStyle name="Normal 4 6 2 17 6" xfId="33024"/>
    <cellStyle name="Normal 4 6 2 18" xfId="5294"/>
    <cellStyle name="Normal 4 6 2 18 2" xfId="8179"/>
    <cellStyle name="Normal 4 6 2 18 2 2" xfId="13979"/>
    <cellStyle name="Normal 4 6 2 18 2 2 2" xfId="31497"/>
    <cellStyle name="Normal 4 6 2 18 2 2 3" xfId="43097"/>
    <cellStyle name="Normal 4 6 2 18 2 3" xfId="19779"/>
    <cellStyle name="Normal 4 6 2 18 2 4" xfId="25697"/>
    <cellStyle name="Normal 4 6 2 18 2 5" xfId="37297"/>
    <cellStyle name="Normal 4 6 2 18 3" xfId="11094"/>
    <cellStyle name="Normal 4 6 2 18 3 2" xfId="28612"/>
    <cellStyle name="Normal 4 6 2 18 3 3" xfId="40212"/>
    <cellStyle name="Normal 4 6 2 18 4" xfId="16894"/>
    <cellStyle name="Normal 4 6 2 18 5" xfId="22812"/>
    <cellStyle name="Normal 4 6 2 18 6" xfId="34412"/>
    <cellStyle name="Normal 4 6 2 19" xfId="5354"/>
    <cellStyle name="Normal 4 6 2 19 2" xfId="8239"/>
    <cellStyle name="Normal 4 6 2 19 2 2" xfId="14039"/>
    <cellStyle name="Normal 4 6 2 19 2 2 2" xfId="31557"/>
    <cellStyle name="Normal 4 6 2 19 2 2 3" xfId="43157"/>
    <cellStyle name="Normal 4 6 2 19 2 3" xfId="19839"/>
    <cellStyle name="Normal 4 6 2 19 2 4" xfId="25757"/>
    <cellStyle name="Normal 4 6 2 19 2 5" xfId="37357"/>
    <cellStyle name="Normal 4 6 2 19 3" xfId="11154"/>
    <cellStyle name="Normal 4 6 2 19 3 2" xfId="28672"/>
    <cellStyle name="Normal 4 6 2 19 3 3" xfId="40272"/>
    <cellStyle name="Normal 4 6 2 19 4" xfId="16954"/>
    <cellStyle name="Normal 4 6 2 19 5" xfId="22872"/>
    <cellStyle name="Normal 4 6 2 19 6" xfId="34472"/>
    <cellStyle name="Normal 4 6 2 2" xfId="2603"/>
    <cellStyle name="Normal 4 6 2 2 10" xfId="3630"/>
    <cellStyle name="Normal 4 6 2 2 10 2" xfId="4994"/>
    <cellStyle name="Normal 4 6 2 2 10 2 2" xfId="7879"/>
    <cellStyle name="Normal 4 6 2 2 10 2 2 2" xfId="13679"/>
    <cellStyle name="Normal 4 6 2 2 10 2 2 2 2" xfId="31197"/>
    <cellStyle name="Normal 4 6 2 2 10 2 2 2 3" xfId="42797"/>
    <cellStyle name="Normal 4 6 2 2 10 2 2 3" xfId="19479"/>
    <cellStyle name="Normal 4 6 2 2 10 2 2 4" xfId="25397"/>
    <cellStyle name="Normal 4 6 2 2 10 2 2 5" xfId="36997"/>
    <cellStyle name="Normal 4 6 2 2 10 2 3" xfId="10794"/>
    <cellStyle name="Normal 4 6 2 2 10 2 3 2" xfId="28312"/>
    <cellStyle name="Normal 4 6 2 2 10 2 3 3" xfId="39912"/>
    <cellStyle name="Normal 4 6 2 2 10 2 4" xfId="16594"/>
    <cellStyle name="Normal 4 6 2 2 10 2 5" xfId="22512"/>
    <cellStyle name="Normal 4 6 2 2 10 2 6" xfId="34112"/>
    <cellStyle name="Normal 4 6 2 2 10 3" xfId="6556"/>
    <cellStyle name="Normal 4 6 2 2 10 3 2" xfId="12356"/>
    <cellStyle name="Normal 4 6 2 2 10 3 2 2" xfId="29874"/>
    <cellStyle name="Normal 4 6 2 2 10 3 2 3" xfId="41474"/>
    <cellStyle name="Normal 4 6 2 2 10 3 3" xfId="18156"/>
    <cellStyle name="Normal 4 6 2 2 10 3 4" xfId="24074"/>
    <cellStyle name="Normal 4 6 2 2 10 3 5" xfId="35674"/>
    <cellStyle name="Normal 4 6 2 2 10 4" xfId="9471"/>
    <cellStyle name="Normal 4 6 2 2 10 4 2" xfId="26989"/>
    <cellStyle name="Normal 4 6 2 2 10 4 3" xfId="38589"/>
    <cellStyle name="Normal 4 6 2 2 10 5" xfId="15271"/>
    <cellStyle name="Normal 4 6 2 2 10 6" xfId="21190"/>
    <cellStyle name="Normal 4 6 2 2 10 7" xfId="32789"/>
    <cellStyle name="Normal 4 6 2 2 11" xfId="3834"/>
    <cellStyle name="Normal 4 6 2 2 11 2" xfId="5198"/>
    <cellStyle name="Normal 4 6 2 2 11 2 2" xfId="8083"/>
    <cellStyle name="Normal 4 6 2 2 11 2 2 2" xfId="13883"/>
    <cellStyle name="Normal 4 6 2 2 11 2 2 2 2" xfId="31401"/>
    <cellStyle name="Normal 4 6 2 2 11 2 2 2 3" xfId="43001"/>
    <cellStyle name="Normal 4 6 2 2 11 2 2 3" xfId="19683"/>
    <cellStyle name="Normal 4 6 2 2 11 2 2 4" xfId="25601"/>
    <cellStyle name="Normal 4 6 2 2 11 2 2 5" xfId="37201"/>
    <cellStyle name="Normal 4 6 2 2 11 2 3" xfId="10998"/>
    <cellStyle name="Normal 4 6 2 2 11 2 3 2" xfId="28516"/>
    <cellStyle name="Normal 4 6 2 2 11 2 3 3" xfId="40116"/>
    <cellStyle name="Normal 4 6 2 2 11 2 4" xfId="16798"/>
    <cellStyle name="Normal 4 6 2 2 11 2 5" xfId="22716"/>
    <cellStyle name="Normal 4 6 2 2 11 2 6" xfId="34316"/>
    <cellStyle name="Normal 4 6 2 2 11 3" xfId="6760"/>
    <cellStyle name="Normal 4 6 2 2 11 3 2" xfId="12560"/>
    <cellStyle name="Normal 4 6 2 2 11 3 2 2" xfId="30078"/>
    <cellStyle name="Normal 4 6 2 2 11 3 2 3" xfId="41678"/>
    <cellStyle name="Normal 4 6 2 2 11 3 3" xfId="18360"/>
    <cellStyle name="Normal 4 6 2 2 11 3 4" xfId="24278"/>
    <cellStyle name="Normal 4 6 2 2 11 3 5" xfId="35878"/>
    <cellStyle name="Normal 4 6 2 2 11 4" xfId="9675"/>
    <cellStyle name="Normal 4 6 2 2 11 4 2" xfId="27193"/>
    <cellStyle name="Normal 4 6 2 2 11 4 3" xfId="38793"/>
    <cellStyle name="Normal 4 6 2 2 11 5" xfId="15475"/>
    <cellStyle name="Normal 4 6 2 2 11 6" xfId="21394"/>
    <cellStyle name="Normal 4 6 2 2 11 7" xfId="32993"/>
    <cellStyle name="Normal 4 6 2 2 12" xfId="5258"/>
    <cellStyle name="Normal 4 6 2 2 12 2" xfId="8143"/>
    <cellStyle name="Normal 4 6 2 2 12 2 2" xfId="13943"/>
    <cellStyle name="Normal 4 6 2 2 12 2 2 2" xfId="31461"/>
    <cellStyle name="Normal 4 6 2 2 12 2 2 3" xfId="43061"/>
    <cellStyle name="Normal 4 6 2 2 12 2 3" xfId="19743"/>
    <cellStyle name="Normal 4 6 2 2 12 2 4" xfId="25661"/>
    <cellStyle name="Normal 4 6 2 2 12 2 5" xfId="37261"/>
    <cellStyle name="Normal 4 6 2 2 12 3" xfId="11058"/>
    <cellStyle name="Normal 4 6 2 2 12 3 2" xfId="28576"/>
    <cellStyle name="Normal 4 6 2 2 12 3 3" xfId="40176"/>
    <cellStyle name="Normal 4 6 2 2 12 4" xfId="16858"/>
    <cellStyle name="Normal 4 6 2 2 12 5" xfId="22776"/>
    <cellStyle name="Normal 4 6 2 2 12 6" xfId="34376"/>
    <cellStyle name="Normal 4 6 2 2 13" xfId="3966"/>
    <cellStyle name="Normal 4 6 2 2 13 2" xfId="6851"/>
    <cellStyle name="Normal 4 6 2 2 13 2 2" xfId="12651"/>
    <cellStyle name="Normal 4 6 2 2 13 2 2 2" xfId="30169"/>
    <cellStyle name="Normal 4 6 2 2 13 2 2 3" xfId="41769"/>
    <cellStyle name="Normal 4 6 2 2 13 2 3" xfId="18451"/>
    <cellStyle name="Normal 4 6 2 2 13 2 4" xfId="24369"/>
    <cellStyle name="Normal 4 6 2 2 13 2 5" xfId="35969"/>
    <cellStyle name="Normal 4 6 2 2 13 3" xfId="9766"/>
    <cellStyle name="Normal 4 6 2 2 13 3 2" xfId="27284"/>
    <cellStyle name="Normal 4 6 2 2 13 3 3" xfId="38884"/>
    <cellStyle name="Normal 4 6 2 2 13 4" xfId="15566"/>
    <cellStyle name="Normal 4 6 2 2 13 5" xfId="21484"/>
    <cellStyle name="Normal 4 6 2 2 13 6" xfId="33084"/>
    <cellStyle name="Normal 4 6 2 2 14" xfId="5318"/>
    <cellStyle name="Normal 4 6 2 2 14 2" xfId="8203"/>
    <cellStyle name="Normal 4 6 2 2 14 2 2" xfId="14003"/>
    <cellStyle name="Normal 4 6 2 2 14 2 2 2" xfId="31521"/>
    <cellStyle name="Normal 4 6 2 2 14 2 2 3" xfId="43121"/>
    <cellStyle name="Normal 4 6 2 2 14 2 3" xfId="19803"/>
    <cellStyle name="Normal 4 6 2 2 14 2 4" xfId="25721"/>
    <cellStyle name="Normal 4 6 2 2 14 2 5" xfId="37321"/>
    <cellStyle name="Normal 4 6 2 2 14 3" xfId="11118"/>
    <cellStyle name="Normal 4 6 2 2 14 3 2" xfId="28636"/>
    <cellStyle name="Normal 4 6 2 2 14 3 3" xfId="40236"/>
    <cellStyle name="Normal 4 6 2 2 14 4" xfId="16918"/>
    <cellStyle name="Normal 4 6 2 2 14 5" xfId="22836"/>
    <cellStyle name="Normal 4 6 2 2 14 6" xfId="34436"/>
    <cellStyle name="Normal 4 6 2 2 15" xfId="5378"/>
    <cellStyle name="Normal 4 6 2 2 15 2" xfId="8263"/>
    <cellStyle name="Normal 4 6 2 2 15 2 2" xfId="14063"/>
    <cellStyle name="Normal 4 6 2 2 15 2 2 2" xfId="31581"/>
    <cellStyle name="Normal 4 6 2 2 15 2 2 3" xfId="43181"/>
    <cellStyle name="Normal 4 6 2 2 15 2 3" xfId="19863"/>
    <cellStyle name="Normal 4 6 2 2 15 2 4" xfId="25781"/>
    <cellStyle name="Normal 4 6 2 2 15 2 5" xfId="37381"/>
    <cellStyle name="Normal 4 6 2 2 15 3" xfId="11178"/>
    <cellStyle name="Normal 4 6 2 2 15 3 2" xfId="28696"/>
    <cellStyle name="Normal 4 6 2 2 15 3 3" xfId="40296"/>
    <cellStyle name="Normal 4 6 2 2 15 4" xfId="16978"/>
    <cellStyle name="Normal 4 6 2 2 15 5" xfId="22896"/>
    <cellStyle name="Normal 4 6 2 2 15 6" xfId="34496"/>
    <cellStyle name="Normal 4 6 2 2 16" xfId="5438"/>
    <cellStyle name="Normal 4 6 2 2 16 2" xfId="8323"/>
    <cellStyle name="Normal 4 6 2 2 16 2 2" xfId="14123"/>
    <cellStyle name="Normal 4 6 2 2 16 2 2 2" xfId="31641"/>
    <cellStyle name="Normal 4 6 2 2 16 2 2 3" xfId="43241"/>
    <cellStyle name="Normal 4 6 2 2 16 2 3" xfId="19923"/>
    <cellStyle name="Normal 4 6 2 2 16 2 4" xfId="25841"/>
    <cellStyle name="Normal 4 6 2 2 16 2 5" xfId="37441"/>
    <cellStyle name="Normal 4 6 2 2 16 3" xfId="11238"/>
    <cellStyle name="Normal 4 6 2 2 16 3 2" xfId="28756"/>
    <cellStyle name="Normal 4 6 2 2 16 3 3" xfId="40356"/>
    <cellStyle name="Normal 4 6 2 2 16 4" xfId="17038"/>
    <cellStyle name="Normal 4 6 2 2 16 5" xfId="22956"/>
    <cellStyle name="Normal 4 6 2 2 16 6" xfId="34556"/>
    <cellStyle name="Normal 4 6 2 2 17" xfId="5528"/>
    <cellStyle name="Normal 4 6 2 2 17 2" xfId="11328"/>
    <cellStyle name="Normal 4 6 2 2 17 2 2" xfId="28846"/>
    <cellStyle name="Normal 4 6 2 2 17 2 3" xfId="40446"/>
    <cellStyle name="Normal 4 6 2 2 17 3" xfId="17128"/>
    <cellStyle name="Normal 4 6 2 2 17 4" xfId="23046"/>
    <cellStyle name="Normal 4 6 2 2 17 5" xfId="34646"/>
    <cellStyle name="Normal 4 6 2 2 18" xfId="8443"/>
    <cellStyle name="Normal 4 6 2 2 18 2" xfId="25961"/>
    <cellStyle name="Normal 4 6 2 2 18 3" xfId="37561"/>
    <cellStyle name="Normal 4 6 2 2 19" xfId="14217"/>
    <cellStyle name="Normal 4 6 2 2 2" xfId="2663"/>
    <cellStyle name="Normal 4 6 2 2 2 2" xfId="3631"/>
    <cellStyle name="Normal 4 6 2 2 2 2 2" xfId="4995"/>
    <cellStyle name="Normal 4 6 2 2 2 2 2 2" xfId="7880"/>
    <cellStyle name="Normal 4 6 2 2 2 2 2 2 2" xfId="13680"/>
    <cellStyle name="Normal 4 6 2 2 2 2 2 2 2 2" xfId="31198"/>
    <cellStyle name="Normal 4 6 2 2 2 2 2 2 2 3" xfId="42798"/>
    <cellStyle name="Normal 4 6 2 2 2 2 2 2 3" xfId="19480"/>
    <cellStyle name="Normal 4 6 2 2 2 2 2 2 4" xfId="25398"/>
    <cellStyle name="Normal 4 6 2 2 2 2 2 2 5" xfId="36998"/>
    <cellStyle name="Normal 4 6 2 2 2 2 2 3" xfId="10795"/>
    <cellStyle name="Normal 4 6 2 2 2 2 2 3 2" xfId="28313"/>
    <cellStyle name="Normal 4 6 2 2 2 2 2 3 3" xfId="39913"/>
    <cellStyle name="Normal 4 6 2 2 2 2 2 4" xfId="16595"/>
    <cellStyle name="Normal 4 6 2 2 2 2 2 5" xfId="22513"/>
    <cellStyle name="Normal 4 6 2 2 2 2 2 6" xfId="34113"/>
    <cellStyle name="Normal 4 6 2 2 2 2 3" xfId="6557"/>
    <cellStyle name="Normal 4 6 2 2 2 2 3 2" xfId="12357"/>
    <cellStyle name="Normal 4 6 2 2 2 2 3 2 2" xfId="29875"/>
    <cellStyle name="Normal 4 6 2 2 2 2 3 2 3" xfId="41475"/>
    <cellStyle name="Normal 4 6 2 2 2 2 3 3" xfId="18157"/>
    <cellStyle name="Normal 4 6 2 2 2 2 3 4" xfId="24075"/>
    <cellStyle name="Normal 4 6 2 2 2 2 3 5" xfId="35675"/>
    <cellStyle name="Normal 4 6 2 2 2 2 4" xfId="9472"/>
    <cellStyle name="Normal 4 6 2 2 2 2 4 2" xfId="26990"/>
    <cellStyle name="Normal 4 6 2 2 2 2 4 3" xfId="38590"/>
    <cellStyle name="Normal 4 6 2 2 2 2 5" xfId="15272"/>
    <cellStyle name="Normal 4 6 2 2 2 2 6" xfId="21191"/>
    <cellStyle name="Normal 4 6 2 2 2 2 7" xfId="32790"/>
    <cellStyle name="Normal 4 6 2 2 2 3" xfId="4027"/>
    <cellStyle name="Normal 4 6 2 2 2 3 2" xfId="6912"/>
    <cellStyle name="Normal 4 6 2 2 2 3 2 2" xfId="12712"/>
    <cellStyle name="Normal 4 6 2 2 2 3 2 2 2" xfId="30230"/>
    <cellStyle name="Normal 4 6 2 2 2 3 2 2 3" xfId="41830"/>
    <cellStyle name="Normal 4 6 2 2 2 3 2 3" xfId="18512"/>
    <cellStyle name="Normal 4 6 2 2 2 3 2 4" xfId="24430"/>
    <cellStyle name="Normal 4 6 2 2 2 3 2 5" xfId="36030"/>
    <cellStyle name="Normal 4 6 2 2 2 3 3" xfId="9827"/>
    <cellStyle name="Normal 4 6 2 2 2 3 3 2" xfId="27345"/>
    <cellStyle name="Normal 4 6 2 2 2 3 3 3" xfId="38945"/>
    <cellStyle name="Normal 4 6 2 2 2 3 4" xfId="15627"/>
    <cellStyle name="Normal 4 6 2 2 2 3 5" xfId="21545"/>
    <cellStyle name="Normal 4 6 2 2 2 3 6" xfId="33145"/>
    <cellStyle name="Normal 4 6 2 2 2 4" xfId="5589"/>
    <cellStyle name="Normal 4 6 2 2 2 4 2" xfId="11389"/>
    <cellStyle name="Normal 4 6 2 2 2 4 2 2" xfId="28907"/>
    <cellStyle name="Normal 4 6 2 2 2 4 2 3" xfId="40507"/>
    <cellStyle name="Normal 4 6 2 2 2 4 3" xfId="17189"/>
    <cellStyle name="Normal 4 6 2 2 2 4 4" xfId="23107"/>
    <cellStyle name="Normal 4 6 2 2 2 4 5" xfId="34707"/>
    <cellStyle name="Normal 4 6 2 2 2 5" xfId="8504"/>
    <cellStyle name="Normal 4 6 2 2 2 5 2" xfId="26022"/>
    <cellStyle name="Normal 4 6 2 2 2 5 3" xfId="37622"/>
    <cellStyle name="Normal 4 6 2 2 2 6" xfId="14304"/>
    <cellStyle name="Normal 4 6 2 2 2 7" xfId="20223"/>
    <cellStyle name="Normal 4 6 2 2 2 8" xfId="31822"/>
    <cellStyle name="Normal 4 6 2 2 20" xfId="20013"/>
    <cellStyle name="Normal 4 6 2 2 21" xfId="20072"/>
    <cellStyle name="Normal 4 6 2 2 22" xfId="20139"/>
    <cellStyle name="Normal 4 6 2 2 23" xfId="31761"/>
    <cellStyle name="Normal 4 6 2 2 3" xfId="2723"/>
    <cellStyle name="Normal 4 6 2 2 3 2" xfId="3632"/>
    <cellStyle name="Normal 4 6 2 2 3 2 2" xfId="4996"/>
    <cellStyle name="Normal 4 6 2 2 3 2 2 2" xfId="7881"/>
    <cellStyle name="Normal 4 6 2 2 3 2 2 2 2" xfId="13681"/>
    <cellStyle name="Normal 4 6 2 2 3 2 2 2 2 2" xfId="31199"/>
    <cellStyle name="Normal 4 6 2 2 3 2 2 2 2 3" xfId="42799"/>
    <cellStyle name="Normal 4 6 2 2 3 2 2 2 3" xfId="19481"/>
    <cellStyle name="Normal 4 6 2 2 3 2 2 2 4" xfId="25399"/>
    <cellStyle name="Normal 4 6 2 2 3 2 2 2 5" xfId="36999"/>
    <cellStyle name="Normal 4 6 2 2 3 2 2 3" xfId="10796"/>
    <cellStyle name="Normal 4 6 2 2 3 2 2 3 2" xfId="28314"/>
    <cellStyle name="Normal 4 6 2 2 3 2 2 3 3" xfId="39914"/>
    <cellStyle name="Normal 4 6 2 2 3 2 2 4" xfId="16596"/>
    <cellStyle name="Normal 4 6 2 2 3 2 2 5" xfId="22514"/>
    <cellStyle name="Normal 4 6 2 2 3 2 2 6" xfId="34114"/>
    <cellStyle name="Normal 4 6 2 2 3 2 3" xfId="6558"/>
    <cellStyle name="Normal 4 6 2 2 3 2 3 2" xfId="12358"/>
    <cellStyle name="Normal 4 6 2 2 3 2 3 2 2" xfId="29876"/>
    <cellStyle name="Normal 4 6 2 2 3 2 3 2 3" xfId="41476"/>
    <cellStyle name="Normal 4 6 2 2 3 2 3 3" xfId="18158"/>
    <cellStyle name="Normal 4 6 2 2 3 2 3 4" xfId="24076"/>
    <cellStyle name="Normal 4 6 2 2 3 2 3 5" xfId="35676"/>
    <cellStyle name="Normal 4 6 2 2 3 2 4" xfId="9473"/>
    <cellStyle name="Normal 4 6 2 2 3 2 4 2" xfId="26991"/>
    <cellStyle name="Normal 4 6 2 2 3 2 4 3" xfId="38591"/>
    <cellStyle name="Normal 4 6 2 2 3 2 5" xfId="15273"/>
    <cellStyle name="Normal 4 6 2 2 3 2 6" xfId="21192"/>
    <cellStyle name="Normal 4 6 2 2 3 2 7" xfId="32791"/>
    <cellStyle name="Normal 4 6 2 2 3 3" xfId="4087"/>
    <cellStyle name="Normal 4 6 2 2 3 3 2" xfId="6972"/>
    <cellStyle name="Normal 4 6 2 2 3 3 2 2" xfId="12772"/>
    <cellStyle name="Normal 4 6 2 2 3 3 2 2 2" xfId="30290"/>
    <cellStyle name="Normal 4 6 2 2 3 3 2 2 3" xfId="41890"/>
    <cellStyle name="Normal 4 6 2 2 3 3 2 3" xfId="18572"/>
    <cellStyle name="Normal 4 6 2 2 3 3 2 4" xfId="24490"/>
    <cellStyle name="Normal 4 6 2 2 3 3 2 5" xfId="36090"/>
    <cellStyle name="Normal 4 6 2 2 3 3 3" xfId="9887"/>
    <cellStyle name="Normal 4 6 2 2 3 3 3 2" xfId="27405"/>
    <cellStyle name="Normal 4 6 2 2 3 3 3 3" xfId="39005"/>
    <cellStyle name="Normal 4 6 2 2 3 3 4" xfId="15687"/>
    <cellStyle name="Normal 4 6 2 2 3 3 5" xfId="21605"/>
    <cellStyle name="Normal 4 6 2 2 3 3 6" xfId="33205"/>
    <cellStyle name="Normal 4 6 2 2 3 4" xfId="5649"/>
    <cellStyle name="Normal 4 6 2 2 3 4 2" xfId="11449"/>
    <cellStyle name="Normal 4 6 2 2 3 4 2 2" xfId="28967"/>
    <cellStyle name="Normal 4 6 2 2 3 4 2 3" xfId="40567"/>
    <cellStyle name="Normal 4 6 2 2 3 4 3" xfId="17249"/>
    <cellStyle name="Normal 4 6 2 2 3 4 4" xfId="23167"/>
    <cellStyle name="Normal 4 6 2 2 3 4 5" xfId="34767"/>
    <cellStyle name="Normal 4 6 2 2 3 5" xfId="8564"/>
    <cellStyle name="Normal 4 6 2 2 3 5 2" xfId="26082"/>
    <cellStyle name="Normal 4 6 2 2 3 5 3" xfId="37682"/>
    <cellStyle name="Normal 4 6 2 2 3 6" xfId="14364"/>
    <cellStyle name="Normal 4 6 2 2 3 7" xfId="20283"/>
    <cellStyle name="Normal 4 6 2 2 3 8" xfId="31882"/>
    <cellStyle name="Normal 4 6 2 2 4" xfId="2783"/>
    <cellStyle name="Normal 4 6 2 2 4 2" xfId="3633"/>
    <cellStyle name="Normal 4 6 2 2 4 2 2" xfId="4997"/>
    <cellStyle name="Normal 4 6 2 2 4 2 2 2" xfId="7882"/>
    <cellStyle name="Normal 4 6 2 2 4 2 2 2 2" xfId="13682"/>
    <cellStyle name="Normal 4 6 2 2 4 2 2 2 2 2" xfId="31200"/>
    <cellStyle name="Normal 4 6 2 2 4 2 2 2 2 3" xfId="42800"/>
    <cellStyle name="Normal 4 6 2 2 4 2 2 2 3" xfId="19482"/>
    <cellStyle name="Normal 4 6 2 2 4 2 2 2 4" xfId="25400"/>
    <cellStyle name="Normal 4 6 2 2 4 2 2 2 5" xfId="37000"/>
    <cellStyle name="Normal 4 6 2 2 4 2 2 3" xfId="10797"/>
    <cellStyle name="Normal 4 6 2 2 4 2 2 3 2" xfId="28315"/>
    <cellStyle name="Normal 4 6 2 2 4 2 2 3 3" xfId="39915"/>
    <cellStyle name="Normal 4 6 2 2 4 2 2 4" xfId="16597"/>
    <cellStyle name="Normal 4 6 2 2 4 2 2 5" xfId="22515"/>
    <cellStyle name="Normal 4 6 2 2 4 2 2 6" xfId="34115"/>
    <cellStyle name="Normal 4 6 2 2 4 2 3" xfId="6559"/>
    <cellStyle name="Normal 4 6 2 2 4 2 3 2" xfId="12359"/>
    <cellStyle name="Normal 4 6 2 2 4 2 3 2 2" xfId="29877"/>
    <cellStyle name="Normal 4 6 2 2 4 2 3 2 3" xfId="41477"/>
    <cellStyle name="Normal 4 6 2 2 4 2 3 3" xfId="18159"/>
    <cellStyle name="Normal 4 6 2 2 4 2 3 4" xfId="24077"/>
    <cellStyle name="Normal 4 6 2 2 4 2 3 5" xfId="35677"/>
    <cellStyle name="Normal 4 6 2 2 4 2 4" xfId="9474"/>
    <cellStyle name="Normal 4 6 2 2 4 2 4 2" xfId="26992"/>
    <cellStyle name="Normal 4 6 2 2 4 2 4 3" xfId="38592"/>
    <cellStyle name="Normal 4 6 2 2 4 2 5" xfId="15274"/>
    <cellStyle name="Normal 4 6 2 2 4 2 6" xfId="21193"/>
    <cellStyle name="Normal 4 6 2 2 4 2 7" xfId="32792"/>
    <cellStyle name="Normal 4 6 2 2 4 3" xfId="4147"/>
    <cellStyle name="Normal 4 6 2 2 4 3 2" xfId="7032"/>
    <cellStyle name="Normal 4 6 2 2 4 3 2 2" xfId="12832"/>
    <cellStyle name="Normal 4 6 2 2 4 3 2 2 2" xfId="30350"/>
    <cellStyle name="Normal 4 6 2 2 4 3 2 2 3" xfId="41950"/>
    <cellStyle name="Normal 4 6 2 2 4 3 2 3" xfId="18632"/>
    <cellStyle name="Normal 4 6 2 2 4 3 2 4" xfId="24550"/>
    <cellStyle name="Normal 4 6 2 2 4 3 2 5" xfId="36150"/>
    <cellStyle name="Normal 4 6 2 2 4 3 3" xfId="9947"/>
    <cellStyle name="Normal 4 6 2 2 4 3 3 2" xfId="27465"/>
    <cellStyle name="Normal 4 6 2 2 4 3 3 3" xfId="39065"/>
    <cellStyle name="Normal 4 6 2 2 4 3 4" xfId="15747"/>
    <cellStyle name="Normal 4 6 2 2 4 3 5" xfId="21665"/>
    <cellStyle name="Normal 4 6 2 2 4 3 6" xfId="33265"/>
    <cellStyle name="Normal 4 6 2 2 4 4" xfId="5709"/>
    <cellStyle name="Normal 4 6 2 2 4 4 2" xfId="11509"/>
    <cellStyle name="Normal 4 6 2 2 4 4 2 2" xfId="29027"/>
    <cellStyle name="Normal 4 6 2 2 4 4 2 3" xfId="40627"/>
    <cellStyle name="Normal 4 6 2 2 4 4 3" xfId="17309"/>
    <cellStyle name="Normal 4 6 2 2 4 4 4" xfId="23227"/>
    <cellStyle name="Normal 4 6 2 2 4 4 5" xfId="34827"/>
    <cellStyle name="Normal 4 6 2 2 4 5" xfId="8624"/>
    <cellStyle name="Normal 4 6 2 2 4 5 2" xfId="26142"/>
    <cellStyle name="Normal 4 6 2 2 4 5 3" xfId="37742"/>
    <cellStyle name="Normal 4 6 2 2 4 6" xfId="14424"/>
    <cellStyle name="Normal 4 6 2 2 4 7" xfId="20343"/>
    <cellStyle name="Normal 4 6 2 2 4 8" xfId="31942"/>
    <cellStyle name="Normal 4 6 2 2 5" xfId="2843"/>
    <cellStyle name="Normal 4 6 2 2 5 2" xfId="3634"/>
    <cellStyle name="Normal 4 6 2 2 5 2 2" xfId="4998"/>
    <cellStyle name="Normal 4 6 2 2 5 2 2 2" xfId="7883"/>
    <cellStyle name="Normal 4 6 2 2 5 2 2 2 2" xfId="13683"/>
    <cellStyle name="Normal 4 6 2 2 5 2 2 2 2 2" xfId="31201"/>
    <cellStyle name="Normal 4 6 2 2 5 2 2 2 2 3" xfId="42801"/>
    <cellStyle name="Normal 4 6 2 2 5 2 2 2 3" xfId="19483"/>
    <cellStyle name="Normal 4 6 2 2 5 2 2 2 4" xfId="25401"/>
    <cellStyle name="Normal 4 6 2 2 5 2 2 2 5" xfId="37001"/>
    <cellStyle name="Normal 4 6 2 2 5 2 2 3" xfId="10798"/>
    <cellStyle name="Normal 4 6 2 2 5 2 2 3 2" xfId="28316"/>
    <cellStyle name="Normal 4 6 2 2 5 2 2 3 3" xfId="39916"/>
    <cellStyle name="Normal 4 6 2 2 5 2 2 4" xfId="16598"/>
    <cellStyle name="Normal 4 6 2 2 5 2 2 5" xfId="22516"/>
    <cellStyle name="Normal 4 6 2 2 5 2 2 6" xfId="34116"/>
    <cellStyle name="Normal 4 6 2 2 5 2 3" xfId="6560"/>
    <cellStyle name="Normal 4 6 2 2 5 2 3 2" xfId="12360"/>
    <cellStyle name="Normal 4 6 2 2 5 2 3 2 2" xfId="29878"/>
    <cellStyle name="Normal 4 6 2 2 5 2 3 2 3" xfId="41478"/>
    <cellStyle name="Normal 4 6 2 2 5 2 3 3" xfId="18160"/>
    <cellStyle name="Normal 4 6 2 2 5 2 3 4" xfId="24078"/>
    <cellStyle name="Normal 4 6 2 2 5 2 3 5" xfId="35678"/>
    <cellStyle name="Normal 4 6 2 2 5 2 4" xfId="9475"/>
    <cellStyle name="Normal 4 6 2 2 5 2 4 2" xfId="26993"/>
    <cellStyle name="Normal 4 6 2 2 5 2 4 3" xfId="38593"/>
    <cellStyle name="Normal 4 6 2 2 5 2 5" xfId="15275"/>
    <cellStyle name="Normal 4 6 2 2 5 2 6" xfId="21194"/>
    <cellStyle name="Normal 4 6 2 2 5 2 7" xfId="32793"/>
    <cellStyle name="Normal 4 6 2 2 5 3" xfId="4207"/>
    <cellStyle name="Normal 4 6 2 2 5 3 2" xfId="7092"/>
    <cellStyle name="Normal 4 6 2 2 5 3 2 2" xfId="12892"/>
    <cellStyle name="Normal 4 6 2 2 5 3 2 2 2" xfId="30410"/>
    <cellStyle name="Normal 4 6 2 2 5 3 2 2 3" xfId="42010"/>
    <cellStyle name="Normal 4 6 2 2 5 3 2 3" xfId="18692"/>
    <cellStyle name="Normal 4 6 2 2 5 3 2 4" xfId="24610"/>
    <cellStyle name="Normal 4 6 2 2 5 3 2 5" xfId="36210"/>
    <cellStyle name="Normal 4 6 2 2 5 3 3" xfId="10007"/>
    <cellStyle name="Normal 4 6 2 2 5 3 3 2" xfId="27525"/>
    <cellStyle name="Normal 4 6 2 2 5 3 3 3" xfId="39125"/>
    <cellStyle name="Normal 4 6 2 2 5 3 4" xfId="15807"/>
    <cellStyle name="Normal 4 6 2 2 5 3 5" xfId="21725"/>
    <cellStyle name="Normal 4 6 2 2 5 3 6" xfId="33325"/>
    <cellStyle name="Normal 4 6 2 2 5 4" xfId="5769"/>
    <cellStyle name="Normal 4 6 2 2 5 4 2" xfId="11569"/>
    <cellStyle name="Normal 4 6 2 2 5 4 2 2" xfId="29087"/>
    <cellStyle name="Normal 4 6 2 2 5 4 2 3" xfId="40687"/>
    <cellStyle name="Normal 4 6 2 2 5 4 3" xfId="17369"/>
    <cellStyle name="Normal 4 6 2 2 5 4 4" xfId="23287"/>
    <cellStyle name="Normal 4 6 2 2 5 4 5" xfId="34887"/>
    <cellStyle name="Normal 4 6 2 2 5 5" xfId="8684"/>
    <cellStyle name="Normal 4 6 2 2 5 5 2" xfId="26202"/>
    <cellStyle name="Normal 4 6 2 2 5 5 3" xfId="37802"/>
    <cellStyle name="Normal 4 6 2 2 5 6" xfId="14484"/>
    <cellStyle name="Normal 4 6 2 2 5 7" xfId="20403"/>
    <cellStyle name="Normal 4 6 2 2 5 8" xfId="32002"/>
    <cellStyle name="Normal 4 6 2 2 6" xfId="2903"/>
    <cellStyle name="Normal 4 6 2 2 6 2" xfId="3635"/>
    <cellStyle name="Normal 4 6 2 2 6 2 2" xfId="4999"/>
    <cellStyle name="Normal 4 6 2 2 6 2 2 2" xfId="7884"/>
    <cellStyle name="Normal 4 6 2 2 6 2 2 2 2" xfId="13684"/>
    <cellStyle name="Normal 4 6 2 2 6 2 2 2 2 2" xfId="31202"/>
    <cellStyle name="Normal 4 6 2 2 6 2 2 2 2 3" xfId="42802"/>
    <cellStyle name="Normal 4 6 2 2 6 2 2 2 3" xfId="19484"/>
    <cellStyle name="Normal 4 6 2 2 6 2 2 2 4" xfId="25402"/>
    <cellStyle name="Normal 4 6 2 2 6 2 2 2 5" xfId="37002"/>
    <cellStyle name="Normal 4 6 2 2 6 2 2 3" xfId="10799"/>
    <cellStyle name="Normal 4 6 2 2 6 2 2 3 2" xfId="28317"/>
    <cellStyle name="Normal 4 6 2 2 6 2 2 3 3" xfId="39917"/>
    <cellStyle name="Normal 4 6 2 2 6 2 2 4" xfId="16599"/>
    <cellStyle name="Normal 4 6 2 2 6 2 2 5" xfId="22517"/>
    <cellStyle name="Normal 4 6 2 2 6 2 2 6" xfId="34117"/>
    <cellStyle name="Normal 4 6 2 2 6 2 3" xfId="6561"/>
    <cellStyle name="Normal 4 6 2 2 6 2 3 2" xfId="12361"/>
    <cellStyle name="Normal 4 6 2 2 6 2 3 2 2" xfId="29879"/>
    <cellStyle name="Normal 4 6 2 2 6 2 3 2 3" xfId="41479"/>
    <cellStyle name="Normal 4 6 2 2 6 2 3 3" xfId="18161"/>
    <cellStyle name="Normal 4 6 2 2 6 2 3 4" xfId="24079"/>
    <cellStyle name="Normal 4 6 2 2 6 2 3 5" xfId="35679"/>
    <cellStyle name="Normal 4 6 2 2 6 2 4" xfId="9476"/>
    <cellStyle name="Normal 4 6 2 2 6 2 4 2" xfId="26994"/>
    <cellStyle name="Normal 4 6 2 2 6 2 4 3" xfId="38594"/>
    <cellStyle name="Normal 4 6 2 2 6 2 5" xfId="15276"/>
    <cellStyle name="Normal 4 6 2 2 6 2 6" xfId="21195"/>
    <cellStyle name="Normal 4 6 2 2 6 2 7" xfId="32794"/>
    <cellStyle name="Normal 4 6 2 2 6 3" xfId="4267"/>
    <cellStyle name="Normal 4 6 2 2 6 3 2" xfId="7152"/>
    <cellStyle name="Normal 4 6 2 2 6 3 2 2" xfId="12952"/>
    <cellStyle name="Normal 4 6 2 2 6 3 2 2 2" xfId="30470"/>
    <cellStyle name="Normal 4 6 2 2 6 3 2 2 3" xfId="42070"/>
    <cellStyle name="Normal 4 6 2 2 6 3 2 3" xfId="18752"/>
    <cellStyle name="Normal 4 6 2 2 6 3 2 4" xfId="24670"/>
    <cellStyle name="Normal 4 6 2 2 6 3 2 5" xfId="36270"/>
    <cellStyle name="Normal 4 6 2 2 6 3 3" xfId="10067"/>
    <cellStyle name="Normal 4 6 2 2 6 3 3 2" xfId="27585"/>
    <cellStyle name="Normal 4 6 2 2 6 3 3 3" xfId="39185"/>
    <cellStyle name="Normal 4 6 2 2 6 3 4" xfId="15867"/>
    <cellStyle name="Normal 4 6 2 2 6 3 5" xfId="21785"/>
    <cellStyle name="Normal 4 6 2 2 6 3 6" xfId="33385"/>
    <cellStyle name="Normal 4 6 2 2 6 4" xfId="5829"/>
    <cellStyle name="Normal 4 6 2 2 6 4 2" xfId="11629"/>
    <cellStyle name="Normal 4 6 2 2 6 4 2 2" xfId="29147"/>
    <cellStyle name="Normal 4 6 2 2 6 4 2 3" xfId="40747"/>
    <cellStyle name="Normal 4 6 2 2 6 4 3" xfId="17429"/>
    <cellStyle name="Normal 4 6 2 2 6 4 4" xfId="23347"/>
    <cellStyle name="Normal 4 6 2 2 6 4 5" xfId="34947"/>
    <cellStyle name="Normal 4 6 2 2 6 5" xfId="8744"/>
    <cellStyle name="Normal 4 6 2 2 6 5 2" xfId="26262"/>
    <cellStyle name="Normal 4 6 2 2 6 5 3" xfId="37862"/>
    <cellStyle name="Normal 4 6 2 2 6 6" xfId="14544"/>
    <cellStyle name="Normal 4 6 2 2 6 7" xfId="20463"/>
    <cellStyle name="Normal 4 6 2 2 6 8" xfId="32062"/>
    <cellStyle name="Normal 4 6 2 2 7" xfId="2963"/>
    <cellStyle name="Normal 4 6 2 2 7 2" xfId="3636"/>
    <cellStyle name="Normal 4 6 2 2 7 2 2" xfId="5000"/>
    <cellStyle name="Normal 4 6 2 2 7 2 2 2" xfId="7885"/>
    <cellStyle name="Normal 4 6 2 2 7 2 2 2 2" xfId="13685"/>
    <cellStyle name="Normal 4 6 2 2 7 2 2 2 2 2" xfId="31203"/>
    <cellStyle name="Normal 4 6 2 2 7 2 2 2 2 3" xfId="42803"/>
    <cellStyle name="Normal 4 6 2 2 7 2 2 2 3" xfId="19485"/>
    <cellStyle name="Normal 4 6 2 2 7 2 2 2 4" xfId="25403"/>
    <cellStyle name="Normal 4 6 2 2 7 2 2 2 5" xfId="37003"/>
    <cellStyle name="Normal 4 6 2 2 7 2 2 3" xfId="10800"/>
    <cellStyle name="Normal 4 6 2 2 7 2 2 3 2" xfId="28318"/>
    <cellStyle name="Normal 4 6 2 2 7 2 2 3 3" xfId="39918"/>
    <cellStyle name="Normal 4 6 2 2 7 2 2 4" xfId="16600"/>
    <cellStyle name="Normal 4 6 2 2 7 2 2 5" xfId="22518"/>
    <cellStyle name="Normal 4 6 2 2 7 2 2 6" xfId="34118"/>
    <cellStyle name="Normal 4 6 2 2 7 2 3" xfId="6562"/>
    <cellStyle name="Normal 4 6 2 2 7 2 3 2" xfId="12362"/>
    <cellStyle name="Normal 4 6 2 2 7 2 3 2 2" xfId="29880"/>
    <cellStyle name="Normal 4 6 2 2 7 2 3 2 3" xfId="41480"/>
    <cellStyle name="Normal 4 6 2 2 7 2 3 3" xfId="18162"/>
    <cellStyle name="Normal 4 6 2 2 7 2 3 4" xfId="24080"/>
    <cellStyle name="Normal 4 6 2 2 7 2 3 5" xfId="35680"/>
    <cellStyle name="Normal 4 6 2 2 7 2 4" xfId="9477"/>
    <cellStyle name="Normal 4 6 2 2 7 2 4 2" xfId="26995"/>
    <cellStyle name="Normal 4 6 2 2 7 2 4 3" xfId="38595"/>
    <cellStyle name="Normal 4 6 2 2 7 2 5" xfId="15277"/>
    <cellStyle name="Normal 4 6 2 2 7 2 6" xfId="21196"/>
    <cellStyle name="Normal 4 6 2 2 7 2 7" xfId="32795"/>
    <cellStyle name="Normal 4 6 2 2 7 3" xfId="4327"/>
    <cellStyle name="Normal 4 6 2 2 7 3 2" xfId="7212"/>
    <cellStyle name="Normal 4 6 2 2 7 3 2 2" xfId="13012"/>
    <cellStyle name="Normal 4 6 2 2 7 3 2 2 2" xfId="30530"/>
    <cellStyle name="Normal 4 6 2 2 7 3 2 2 3" xfId="42130"/>
    <cellStyle name="Normal 4 6 2 2 7 3 2 3" xfId="18812"/>
    <cellStyle name="Normal 4 6 2 2 7 3 2 4" xfId="24730"/>
    <cellStyle name="Normal 4 6 2 2 7 3 2 5" xfId="36330"/>
    <cellStyle name="Normal 4 6 2 2 7 3 3" xfId="10127"/>
    <cellStyle name="Normal 4 6 2 2 7 3 3 2" xfId="27645"/>
    <cellStyle name="Normal 4 6 2 2 7 3 3 3" xfId="39245"/>
    <cellStyle name="Normal 4 6 2 2 7 3 4" xfId="15927"/>
    <cellStyle name="Normal 4 6 2 2 7 3 5" xfId="21845"/>
    <cellStyle name="Normal 4 6 2 2 7 3 6" xfId="33445"/>
    <cellStyle name="Normal 4 6 2 2 7 4" xfId="5889"/>
    <cellStyle name="Normal 4 6 2 2 7 4 2" xfId="11689"/>
    <cellStyle name="Normal 4 6 2 2 7 4 2 2" xfId="29207"/>
    <cellStyle name="Normal 4 6 2 2 7 4 2 3" xfId="40807"/>
    <cellStyle name="Normal 4 6 2 2 7 4 3" xfId="17489"/>
    <cellStyle name="Normal 4 6 2 2 7 4 4" xfId="23407"/>
    <cellStyle name="Normal 4 6 2 2 7 4 5" xfId="35007"/>
    <cellStyle name="Normal 4 6 2 2 7 5" xfId="8804"/>
    <cellStyle name="Normal 4 6 2 2 7 5 2" xfId="26322"/>
    <cellStyle name="Normal 4 6 2 2 7 5 3" xfId="37922"/>
    <cellStyle name="Normal 4 6 2 2 7 6" xfId="14604"/>
    <cellStyle name="Normal 4 6 2 2 7 7" xfId="20523"/>
    <cellStyle name="Normal 4 6 2 2 7 8" xfId="32122"/>
    <cellStyle name="Normal 4 6 2 2 8" xfId="3083"/>
    <cellStyle name="Normal 4 6 2 2 8 2" xfId="3637"/>
    <cellStyle name="Normal 4 6 2 2 8 2 2" xfId="5001"/>
    <cellStyle name="Normal 4 6 2 2 8 2 2 2" xfId="7886"/>
    <cellStyle name="Normal 4 6 2 2 8 2 2 2 2" xfId="13686"/>
    <cellStyle name="Normal 4 6 2 2 8 2 2 2 2 2" xfId="31204"/>
    <cellStyle name="Normal 4 6 2 2 8 2 2 2 2 3" xfId="42804"/>
    <cellStyle name="Normal 4 6 2 2 8 2 2 2 3" xfId="19486"/>
    <cellStyle name="Normal 4 6 2 2 8 2 2 2 4" xfId="25404"/>
    <cellStyle name="Normal 4 6 2 2 8 2 2 2 5" xfId="37004"/>
    <cellStyle name="Normal 4 6 2 2 8 2 2 3" xfId="10801"/>
    <cellStyle name="Normal 4 6 2 2 8 2 2 3 2" xfId="28319"/>
    <cellStyle name="Normal 4 6 2 2 8 2 2 3 3" xfId="39919"/>
    <cellStyle name="Normal 4 6 2 2 8 2 2 4" xfId="16601"/>
    <cellStyle name="Normal 4 6 2 2 8 2 2 5" xfId="22519"/>
    <cellStyle name="Normal 4 6 2 2 8 2 2 6" xfId="34119"/>
    <cellStyle name="Normal 4 6 2 2 8 2 3" xfId="6563"/>
    <cellStyle name="Normal 4 6 2 2 8 2 3 2" xfId="12363"/>
    <cellStyle name="Normal 4 6 2 2 8 2 3 2 2" xfId="29881"/>
    <cellStyle name="Normal 4 6 2 2 8 2 3 2 3" xfId="41481"/>
    <cellStyle name="Normal 4 6 2 2 8 2 3 3" xfId="18163"/>
    <cellStyle name="Normal 4 6 2 2 8 2 3 4" xfId="24081"/>
    <cellStyle name="Normal 4 6 2 2 8 2 3 5" xfId="35681"/>
    <cellStyle name="Normal 4 6 2 2 8 2 4" xfId="9478"/>
    <cellStyle name="Normal 4 6 2 2 8 2 4 2" xfId="26996"/>
    <cellStyle name="Normal 4 6 2 2 8 2 4 3" xfId="38596"/>
    <cellStyle name="Normal 4 6 2 2 8 2 5" xfId="15278"/>
    <cellStyle name="Normal 4 6 2 2 8 2 6" xfId="21197"/>
    <cellStyle name="Normal 4 6 2 2 8 2 7" xfId="32796"/>
    <cellStyle name="Normal 4 6 2 2 8 3" xfId="4447"/>
    <cellStyle name="Normal 4 6 2 2 8 3 2" xfId="7332"/>
    <cellStyle name="Normal 4 6 2 2 8 3 2 2" xfId="13132"/>
    <cellStyle name="Normal 4 6 2 2 8 3 2 2 2" xfId="30650"/>
    <cellStyle name="Normal 4 6 2 2 8 3 2 2 3" xfId="42250"/>
    <cellStyle name="Normal 4 6 2 2 8 3 2 3" xfId="18932"/>
    <cellStyle name="Normal 4 6 2 2 8 3 2 4" xfId="24850"/>
    <cellStyle name="Normal 4 6 2 2 8 3 2 5" xfId="36450"/>
    <cellStyle name="Normal 4 6 2 2 8 3 3" xfId="10247"/>
    <cellStyle name="Normal 4 6 2 2 8 3 3 2" xfId="27765"/>
    <cellStyle name="Normal 4 6 2 2 8 3 3 3" xfId="39365"/>
    <cellStyle name="Normal 4 6 2 2 8 3 4" xfId="16047"/>
    <cellStyle name="Normal 4 6 2 2 8 3 5" xfId="21965"/>
    <cellStyle name="Normal 4 6 2 2 8 3 6" xfId="33565"/>
    <cellStyle name="Normal 4 6 2 2 8 4" xfId="6009"/>
    <cellStyle name="Normal 4 6 2 2 8 4 2" xfId="11809"/>
    <cellStyle name="Normal 4 6 2 2 8 4 2 2" xfId="29327"/>
    <cellStyle name="Normal 4 6 2 2 8 4 2 3" xfId="40927"/>
    <cellStyle name="Normal 4 6 2 2 8 4 3" xfId="17609"/>
    <cellStyle name="Normal 4 6 2 2 8 4 4" xfId="23527"/>
    <cellStyle name="Normal 4 6 2 2 8 4 5" xfId="35127"/>
    <cellStyle name="Normal 4 6 2 2 8 5" xfId="8924"/>
    <cellStyle name="Normal 4 6 2 2 8 5 2" xfId="26442"/>
    <cellStyle name="Normal 4 6 2 2 8 5 3" xfId="38042"/>
    <cellStyle name="Normal 4 6 2 2 8 6" xfId="14724"/>
    <cellStyle name="Normal 4 6 2 2 8 7" xfId="20643"/>
    <cellStyle name="Normal 4 6 2 2 8 8" xfId="32242"/>
    <cellStyle name="Normal 4 6 2 2 9" xfId="3143"/>
    <cellStyle name="Normal 4 6 2 2 9 2" xfId="3638"/>
    <cellStyle name="Normal 4 6 2 2 9 2 2" xfId="5002"/>
    <cellStyle name="Normal 4 6 2 2 9 2 2 2" xfId="7887"/>
    <cellStyle name="Normal 4 6 2 2 9 2 2 2 2" xfId="13687"/>
    <cellStyle name="Normal 4 6 2 2 9 2 2 2 2 2" xfId="31205"/>
    <cellStyle name="Normal 4 6 2 2 9 2 2 2 2 3" xfId="42805"/>
    <cellStyle name="Normal 4 6 2 2 9 2 2 2 3" xfId="19487"/>
    <cellStyle name="Normal 4 6 2 2 9 2 2 2 4" xfId="25405"/>
    <cellStyle name="Normal 4 6 2 2 9 2 2 2 5" xfId="37005"/>
    <cellStyle name="Normal 4 6 2 2 9 2 2 3" xfId="10802"/>
    <cellStyle name="Normal 4 6 2 2 9 2 2 3 2" xfId="28320"/>
    <cellStyle name="Normal 4 6 2 2 9 2 2 3 3" xfId="39920"/>
    <cellStyle name="Normal 4 6 2 2 9 2 2 4" xfId="16602"/>
    <cellStyle name="Normal 4 6 2 2 9 2 2 5" xfId="22520"/>
    <cellStyle name="Normal 4 6 2 2 9 2 2 6" xfId="34120"/>
    <cellStyle name="Normal 4 6 2 2 9 2 3" xfId="6564"/>
    <cellStyle name="Normal 4 6 2 2 9 2 3 2" xfId="12364"/>
    <cellStyle name="Normal 4 6 2 2 9 2 3 2 2" xfId="29882"/>
    <cellStyle name="Normal 4 6 2 2 9 2 3 2 3" xfId="41482"/>
    <cellStyle name="Normal 4 6 2 2 9 2 3 3" xfId="18164"/>
    <cellStyle name="Normal 4 6 2 2 9 2 3 4" xfId="24082"/>
    <cellStyle name="Normal 4 6 2 2 9 2 3 5" xfId="35682"/>
    <cellStyle name="Normal 4 6 2 2 9 2 4" xfId="9479"/>
    <cellStyle name="Normal 4 6 2 2 9 2 4 2" xfId="26997"/>
    <cellStyle name="Normal 4 6 2 2 9 2 4 3" xfId="38597"/>
    <cellStyle name="Normal 4 6 2 2 9 2 5" xfId="15279"/>
    <cellStyle name="Normal 4 6 2 2 9 2 6" xfId="21198"/>
    <cellStyle name="Normal 4 6 2 2 9 2 7" xfId="32797"/>
    <cellStyle name="Normal 4 6 2 2 9 3" xfId="4507"/>
    <cellStyle name="Normal 4 6 2 2 9 3 2" xfId="7392"/>
    <cellStyle name="Normal 4 6 2 2 9 3 2 2" xfId="13192"/>
    <cellStyle name="Normal 4 6 2 2 9 3 2 2 2" xfId="30710"/>
    <cellStyle name="Normal 4 6 2 2 9 3 2 2 3" xfId="42310"/>
    <cellStyle name="Normal 4 6 2 2 9 3 2 3" xfId="18992"/>
    <cellStyle name="Normal 4 6 2 2 9 3 2 4" xfId="24910"/>
    <cellStyle name="Normal 4 6 2 2 9 3 2 5" xfId="36510"/>
    <cellStyle name="Normal 4 6 2 2 9 3 3" xfId="10307"/>
    <cellStyle name="Normal 4 6 2 2 9 3 3 2" xfId="27825"/>
    <cellStyle name="Normal 4 6 2 2 9 3 3 3" xfId="39425"/>
    <cellStyle name="Normal 4 6 2 2 9 3 4" xfId="16107"/>
    <cellStyle name="Normal 4 6 2 2 9 3 5" xfId="22025"/>
    <cellStyle name="Normal 4 6 2 2 9 3 6" xfId="33625"/>
    <cellStyle name="Normal 4 6 2 2 9 4" xfId="6069"/>
    <cellStyle name="Normal 4 6 2 2 9 4 2" xfId="11869"/>
    <cellStyle name="Normal 4 6 2 2 9 4 2 2" xfId="29387"/>
    <cellStyle name="Normal 4 6 2 2 9 4 2 3" xfId="40987"/>
    <cellStyle name="Normal 4 6 2 2 9 4 3" xfId="17669"/>
    <cellStyle name="Normal 4 6 2 2 9 4 4" xfId="23587"/>
    <cellStyle name="Normal 4 6 2 2 9 4 5" xfId="35187"/>
    <cellStyle name="Normal 4 6 2 2 9 5" xfId="8984"/>
    <cellStyle name="Normal 4 6 2 2 9 5 2" xfId="26502"/>
    <cellStyle name="Normal 4 6 2 2 9 5 3" xfId="38102"/>
    <cellStyle name="Normal 4 6 2 2 9 6" xfId="14784"/>
    <cellStyle name="Normal 4 6 2 2 9 7" xfId="20703"/>
    <cellStyle name="Normal 4 6 2 2 9 8" xfId="32302"/>
    <cellStyle name="Normal 4 6 2 20" xfId="5414"/>
    <cellStyle name="Normal 4 6 2 20 2" xfId="8299"/>
    <cellStyle name="Normal 4 6 2 20 2 2" xfId="14099"/>
    <cellStyle name="Normal 4 6 2 20 2 2 2" xfId="31617"/>
    <cellStyle name="Normal 4 6 2 20 2 2 3" xfId="43217"/>
    <cellStyle name="Normal 4 6 2 20 2 3" xfId="19899"/>
    <cellStyle name="Normal 4 6 2 20 2 4" xfId="25817"/>
    <cellStyle name="Normal 4 6 2 20 2 5" xfId="37417"/>
    <cellStyle name="Normal 4 6 2 20 3" xfId="11214"/>
    <cellStyle name="Normal 4 6 2 20 3 2" xfId="28732"/>
    <cellStyle name="Normal 4 6 2 20 3 3" xfId="40332"/>
    <cellStyle name="Normal 4 6 2 20 4" xfId="17014"/>
    <cellStyle name="Normal 4 6 2 20 5" xfId="22932"/>
    <cellStyle name="Normal 4 6 2 20 6" xfId="34532"/>
    <cellStyle name="Normal 4 6 2 21" xfId="5468"/>
    <cellStyle name="Normal 4 6 2 21 2" xfId="11268"/>
    <cellStyle name="Normal 4 6 2 21 2 2" xfId="28786"/>
    <cellStyle name="Normal 4 6 2 21 2 3" xfId="40386"/>
    <cellStyle name="Normal 4 6 2 21 3" xfId="17068"/>
    <cellStyle name="Normal 4 6 2 21 4" xfId="22986"/>
    <cellStyle name="Normal 4 6 2 21 5" xfId="34586"/>
    <cellStyle name="Normal 4 6 2 22" xfId="8353"/>
    <cellStyle name="Normal 4 6 2 22 2" xfId="14153"/>
    <cellStyle name="Normal 4 6 2 22 2 2" xfId="31671"/>
    <cellStyle name="Normal 4 6 2 22 2 3" xfId="43271"/>
    <cellStyle name="Normal 4 6 2 22 3" xfId="19953"/>
    <cellStyle name="Normal 4 6 2 22 4" xfId="25871"/>
    <cellStyle name="Normal 4 6 2 22 5" xfId="37471"/>
    <cellStyle name="Normal 4 6 2 23" xfId="8383"/>
    <cellStyle name="Normal 4 6 2 23 2" xfId="25901"/>
    <cellStyle name="Normal 4 6 2 23 3" xfId="37501"/>
    <cellStyle name="Normal 4 6 2 24" xfId="14193"/>
    <cellStyle name="Normal 4 6 2 25" xfId="19989"/>
    <cellStyle name="Normal 4 6 2 26" xfId="20048"/>
    <cellStyle name="Normal 4 6 2 27" xfId="20115"/>
    <cellStyle name="Normal 4 6 2 28" xfId="31701"/>
    <cellStyle name="Normal 4 6 2 3" xfId="2579"/>
    <cellStyle name="Normal 4 6 2 3 2" xfId="3639"/>
    <cellStyle name="Normal 4 6 2 3 2 2" xfId="5003"/>
    <cellStyle name="Normal 4 6 2 3 2 2 2" xfId="7888"/>
    <cellStyle name="Normal 4 6 2 3 2 2 2 2" xfId="13688"/>
    <cellStyle name="Normal 4 6 2 3 2 2 2 2 2" xfId="31206"/>
    <cellStyle name="Normal 4 6 2 3 2 2 2 2 3" xfId="42806"/>
    <cellStyle name="Normal 4 6 2 3 2 2 2 3" xfId="19488"/>
    <cellStyle name="Normal 4 6 2 3 2 2 2 4" xfId="25406"/>
    <cellStyle name="Normal 4 6 2 3 2 2 2 5" xfId="37006"/>
    <cellStyle name="Normal 4 6 2 3 2 2 3" xfId="10803"/>
    <cellStyle name="Normal 4 6 2 3 2 2 3 2" xfId="28321"/>
    <cellStyle name="Normal 4 6 2 3 2 2 3 3" xfId="39921"/>
    <cellStyle name="Normal 4 6 2 3 2 2 4" xfId="16603"/>
    <cellStyle name="Normal 4 6 2 3 2 2 5" xfId="22521"/>
    <cellStyle name="Normal 4 6 2 3 2 2 6" xfId="34121"/>
    <cellStyle name="Normal 4 6 2 3 2 3" xfId="6565"/>
    <cellStyle name="Normal 4 6 2 3 2 3 2" xfId="12365"/>
    <cellStyle name="Normal 4 6 2 3 2 3 2 2" xfId="29883"/>
    <cellStyle name="Normal 4 6 2 3 2 3 2 3" xfId="41483"/>
    <cellStyle name="Normal 4 6 2 3 2 3 3" xfId="18165"/>
    <cellStyle name="Normal 4 6 2 3 2 3 4" xfId="24083"/>
    <cellStyle name="Normal 4 6 2 3 2 3 5" xfId="35683"/>
    <cellStyle name="Normal 4 6 2 3 2 4" xfId="9480"/>
    <cellStyle name="Normal 4 6 2 3 2 4 2" xfId="26998"/>
    <cellStyle name="Normal 4 6 2 3 2 4 3" xfId="38598"/>
    <cellStyle name="Normal 4 6 2 3 2 5" xfId="15280"/>
    <cellStyle name="Normal 4 6 2 3 2 6" xfId="21199"/>
    <cellStyle name="Normal 4 6 2 3 2 7" xfId="32798"/>
    <cellStyle name="Normal 4 6 2 3 3" xfId="3942"/>
    <cellStyle name="Normal 4 6 2 3 3 2" xfId="6827"/>
    <cellStyle name="Normal 4 6 2 3 3 2 2" xfId="12627"/>
    <cellStyle name="Normal 4 6 2 3 3 2 2 2" xfId="30145"/>
    <cellStyle name="Normal 4 6 2 3 3 2 2 3" xfId="41745"/>
    <cellStyle name="Normal 4 6 2 3 3 2 3" xfId="18427"/>
    <cellStyle name="Normal 4 6 2 3 3 2 4" xfId="24345"/>
    <cellStyle name="Normal 4 6 2 3 3 2 5" xfId="35945"/>
    <cellStyle name="Normal 4 6 2 3 3 3" xfId="9742"/>
    <cellStyle name="Normal 4 6 2 3 3 3 2" xfId="27260"/>
    <cellStyle name="Normal 4 6 2 3 3 3 3" xfId="38860"/>
    <cellStyle name="Normal 4 6 2 3 3 4" xfId="15542"/>
    <cellStyle name="Normal 4 6 2 3 3 5" xfId="21460"/>
    <cellStyle name="Normal 4 6 2 3 3 6" xfId="33060"/>
    <cellStyle name="Normal 4 6 2 3 4" xfId="5504"/>
    <cellStyle name="Normal 4 6 2 3 4 2" xfId="11304"/>
    <cellStyle name="Normal 4 6 2 3 4 2 2" xfId="28822"/>
    <cellStyle name="Normal 4 6 2 3 4 2 3" xfId="40422"/>
    <cellStyle name="Normal 4 6 2 3 4 3" xfId="17104"/>
    <cellStyle name="Normal 4 6 2 3 4 4" xfId="23022"/>
    <cellStyle name="Normal 4 6 2 3 4 5" xfId="34622"/>
    <cellStyle name="Normal 4 6 2 3 5" xfId="8419"/>
    <cellStyle name="Normal 4 6 2 3 5 2" xfId="25937"/>
    <cellStyle name="Normal 4 6 2 3 5 3" xfId="37537"/>
    <cellStyle name="Normal 4 6 2 3 6" xfId="14245"/>
    <cellStyle name="Normal 4 6 2 3 7" xfId="20168"/>
    <cellStyle name="Normal 4 6 2 3 8" xfId="31737"/>
    <cellStyle name="Normal 4 6 2 4" xfId="2639"/>
    <cellStyle name="Normal 4 6 2 4 2" xfId="3640"/>
    <cellStyle name="Normal 4 6 2 4 2 2" xfId="5004"/>
    <cellStyle name="Normal 4 6 2 4 2 2 2" xfId="7889"/>
    <cellStyle name="Normal 4 6 2 4 2 2 2 2" xfId="13689"/>
    <cellStyle name="Normal 4 6 2 4 2 2 2 2 2" xfId="31207"/>
    <cellStyle name="Normal 4 6 2 4 2 2 2 2 3" xfId="42807"/>
    <cellStyle name="Normal 4 6 2 4 2 2 2 3" xfId="19489"/>
    <cellStyle name="Normal 4 6 2 4 2 2 2 4" xfId="25407"/>
    <cellStyle name="Normal 4 6 2 4 2 2 2 5" xfId="37007"/>
    <cellStyle name="Normal 4 6 2 4 2 2 3" xfId="10804"/>
    <cellStyle name="Normal 4 6 2 4 2 2 3 2" xfId="28322"/>
    <cellStyle name="Normal 4 6 2 4 2 2 3 3" xfId="39922"/>
    <cellStyle name="Normal 4 6 2 4 2 2 4" xfId="16604"/>
    <cellStyle name="Normal 4 6 2 4 2 2 5" xfId="22522"/>
    <cellStyle name="Normal 4 6 2 4 2 2 6" xfId="34122"/>
    <cellStyle name="Normal 4 6 2 4 2 3" xfId="6566"/>
    <cellStyle name="Normal 4 6 2 4 2 3 2" xfId="12366"/>
    <cellStyle name="Normal 4 6 2 4 2 3 2 2" xfId="29884"/>
    <cellStyle name="Normal 4 6 2 4 2 3 2 3" xfId="41484"/>
    <cellStyle name="Normal 4 6 2 4 2 3 3" xfId="18166"/>
    <cellStyle name="Normal 4 6 2 4 2 3 4" xfId="24084"/>
    <cellStyle name="Normal 4 6 2 4 2 3 5" xfId="35684"/>
    <cellStyle name="Normal 4 6 2 4 2 4" xfId="9481"/>
    <cellStyle name="Normal 4 6 2 4 2 4 2" xfId="26999"/>
    <cellStyle name="Normal 4 6 2 4 2 4 3" xfId="38599"/>
    <cellStyle name="Normal 4 6 2 4 2 5" xfId="15281"/>
    <cellStyle name="Normal 4 6 2 4 2 6" xfId="21200"/>
    <cellStyle name="Normal 4 6 2 4 2 7" xfId="32799"/>
    <cellStyle name="Normal 4 6 2 4 3" xfId="4003"/>
    <cellStyle name="Normal 4 6 2 4 3 2" xfId="6888"/>
    <cellStyle name="Normal 4 6 2 4 3 2 2" xfId="12688"/>
    <cellStyle name="Normal 4 6 2 4 3 2 2 2" xfId="30206"/>
    <cellStyle name="Normal 4 6 2 4 3 2 2 3" xfId="41806"/>
    <cellStyle name="Normal 4 6 2 4 3 2 3" xfId="18488"/>
    <cellStyle name="Normal 4 6 2 4 3 2 4" xfId="24406"/>
    <cellStyle name="Normal 4 6 2 4 3 2 5" xfId="36006"/>
    <cellStyle name="Normal 4 6 2 4 3 3" xfId="9803"/>
    <cellStyle name="Normal 4 6 2 4 3 3 2" xfId="27321"/>
    <cellStyle name="Normal 4 6 2 4 3 3 3" xfId="38921"/>
    <cellStyle name="Normal 4 6 2 4 3 4" xfId="15603"/>
    <cellStyle name="Normal 4 6 2 4 3 5" xfId="21521"/>
    <cellStyle name="Normal 4 6 2 4 3 6" xfId="33121"/>
    <cellStyle name="Normal 4 6 2 4 4" xfId="5565"/>
    <cellStyle name="Normal 4 6 2 4 4 2" xfId="11365"/>
    <cellStyle name="Normal 4 6 2 4 4 2 2" xfId="28883"/>
    <cellStyle name="Normal 4 6 2 4 4 2 3" xfId="40483"/>
    <cellStyle name="Normal 4 6 2 4 4 3" xfId="17165"/>
    <cellStyle name="Normal 4 6 2 4 4 4" xfId="23083"/>
    <cellStyle name="Normal 4 6 2 4 4 5" xfId="34683"/>
    <cellStyle name="Normal 4 6 2 4 5" xfId="8480"/>
    <cellStyle name="Normal 4 6 2 4 5 2" xfId="25998"/>
    <cellStyle name="Normal 4 6 2 4 5 3" xfId="37598"/>
    <cellStyle name="Normal 4 6 2 4 6" xfId="14280"/>
    <cellStyle name="Normal 4 6 2 4 7" xfId="20199"/>
    <cellStyle name="Normal 4 6 2 4 8" xfId="31798"/>
    <cellStyle name="Normal 4 6 2 5" xfId="2699"/>
    <cellStyle name="Normal 4 6 2 5 2" xfId="3641"/>
    <cellStyle name="Normal 4 6 2 5 2 2" xfId="5005"/>
    <cellStyle name="Normal 4 6 2 5 2 2 2" xfId="7890"/>
    <cellStyle name="Normal 4 6 2 5 2 2 2 2" xfId="13690"/>
    <cellStyle name="Normal 4 6 2 5 2 2 2 2 2" xfId="31208"/>
    <cellStyle name="Normal 4 6 2 5 2 2 2 2 3" xfId="42808"/>
    <cellStyle name="Normal 4 6 2 5 2 2 2 3" xfId="19490"/>
    <cellStyle name="Normal 4 6 2 5 2 2 2 4" xfId="25408"/>
    <cellStyle name="Normal 4 6 2 5 2 2 2 5" xfId="37008"/>
    <cellStyle name="Normal 4 6 2 5 2 2 3" xfId="10805"/>
    <cellStyle name="Normal 4 6 2 5 2 2 3 2" xfId="28323"/>
    <cellStyle name="Normal 4 6 2 5 2 2 3 3" xfId="39923"/>
    <cellStyle name="Normal 4 6 2 5 2 2 4" xfId="16605"/>
    <cellStyle name="Normal 4 6 2 5 2 2 5" xfId="22523"/>
    <cellStyle name="Normal 4 6 2 5 2 2 6" xfId="34123"/>
    <cellStyle name="Normal 4 6 2 5 2 3" xfId="6567"/>
    <cellStyle name="Normal 4 6 2 5 2 3 2" xfId="12367"/>
    <cellStyle name="Normal 4 6 2 5 2 3 2 2" xfId="29885"/>
    <cellStyle name="Normal 4 6 2 5 2 3 2 3" xfId="41485"/>
    <cellStyle name="Normal 4 6 2 5 2 3 3" xfId="18167"/>
    <cellStyle name="Normal 4 6 2 5 2 3 4" xfId="24085"/>
    <cellStyle name="Normal 4 6 2 5 2 3 5" xfId="35685"/>
    <cellStyle name="Normal 4 6 2 5 2 4" xfId="9482"/>
    <cellStyle name="Normal 4 6 2 5 2 4 2" xfId="27000"/>
    <cellStyle name="Normal 4 6 2 5 2 4 3" xfId="38600"/>
    <cellStyle name="Normal 4 6 2 5 2 5" xfId="15282"/>
    <cellStyle name="Normal 4 6 2 5 2 6" xfId="21201"/>
    <cellStyle name="Normal 4 6 2 5 2 7" xfId="32800"/>
    <cellStyle name="Normal 4 6 2 5 3" xfId="4063"/>
    <cellStyle name="Normal 4 6 2 5 3 2" xfId="6948"/>
    <cellStyle name="Normal 4 6 2 5 3 2 2" xfId="12748"/>
    <cellStyle name="Normal 4 6 2 5 3 2 2 2" xfId="30266"/>
    <cellStyle name="Normal 4 6 2 5 3 2 2 3" xfId="41866"/>
    <cellStyle name="Normal 4 6 2 5 3 2 3" xfId="18548"/>
    <cellStyle name="Normal 4 6 2 5 3 2 4" xfId="24466"/>
    <cellStyle name="Normal 4 6 2 5 3 2 5" xfId="36066"/>
    <cellStyle name="Normal 4 6 2 5 3 3" xfId="9863"/>
    <cellStyle name="Normal 4 6 2 5 3 3 2" xfId="27381"/>
    <cellStyle name="Normal 4 6 2 5 3 3 3" xfId="38981"/>
    <cellStyle name="Normal 4 6 2 5 3 4" xfId="15663"/>
    <cellStyle name="Normal 4 6 2 5 3 5" xfId="21581"/>
    <cellStyle name="Normal 4 6 2 5 3 6" xfId="33181"/>
    <cellStyle name="Normal 4 6 2 5 4" xfId="5625"/>
    <cellStyle name="Normal 4 6 2 5 4 2" xfId="11425"/>
    <cellStyle name="Normal 4 6 2 5 4 2 2" xfId="28943"/>
    <cellStyle name="Normal 4 6 2 5 4 2 3" xfId="40543"/>
    <cellStyle name="Normal 4 6 2 5 4 3" xfId="17225"/>
    <cellStyle name="Normal 4 6 2 5 4 4" xfId="23143"/>
    <cellStyle name="Normal 4 6 2 5 4 5" xfId="34743"/>
    <cellStyle name="Normal 4 6 2 5 5" xfId="8540"/>
    <cellStyle name="Normal 4 6 2 5 5 2" xfId="26058"/>
    <cellStyle name="Normal 4 6 2 5 5 3" xfId="37658"/>
    <cellStyle name="Normal 4 6 2 5 6" xfId="14340"/>
    <cellStyle name="Normal 4 6 2 5 7" xfId="20259"/>
    <cellStyle name="Normal 4 6 2 5 8" xfId="31858"/>
    <cellStyle name="Normal 4 6 2 6" xfId="2759"/>
    <cellStyle name="Normal 4 6 2 6 2" xfId="3642"/>
    <cellStyle name="Normal 4 6 2 6 2 2" xfId="5006"/>
    <cellStyle name="Normal 4 6 2 6 2 2 2" xfId="7891"/>
    <cellStyle name="Normal 4 6 2 6 2 2 2 2" xfId="13691"/>
    <cellStyle name="Normal 4 6 2 6 2 2 2 2 2" xfId="31209"/>
    <cellStyle name="Normal 4 6 2 6 2 2 2 2 3" xfId="42809"/>
    <cellStyle name="Normal 4 6 2 6 2 2 2 3" xfId="19491"/>
    <cellStyle name="Normal 4 6 2 6 2 2 2 4" xfId="25409"/>
    <cellStyle name="Normal 4 6 2 6 2 2 2 5" xfId="37009"/>
    <cellStyle name="Normal 4 6 2 6 2 2 3" xfId="10806"/>
    <cellStyle name="Normal 4 6 2 6 2 2 3 2" xfId="28324"/>
    <cellStyle name="Normal 4 6 2 6 2 2 3 3" xfId="39924"/>
    <cellStyle name="Normal 4 6 2 6 2 2 4" xfId="16606"/>
    <cellStyle name="Normal 4 6 2 6 2 2 5" xfId="22524"/>
    <cellStyle name="Normal 4 6 2 6 2 2 6" xfId="34124"/>
    <cellStyle name="Normal 4 6 2 6 2 3" xfId="6568"/>
    <cellStyle name="Normal 4 6 2 6 2 3 2" xfId="12368"/>
    <cellStyle name="Normal 4 6 2 6 2 3 2 2" xfId="29886"/>
    <cellStyle name="Normal 4 6 2 6 2 3 2 3" xfId="41486"/>
    <cellStyle name="Normal 4 6 2 6 2 3 3" xfId="18168"/>
    <cellStyle name="Normal 4 6 2 6 2 3 4" xfId="24086"/>
    <cellStyle name="Normal 4 6 2 6 2 3 5" xfId="35686"/>
    <cellStyle name="Normal 4 6 2 6 2 4" xfId="9483"/>
    <cellStyle name="Normal 4 6 2 6 2 4 2" xfId="27001"/>
    <cellStyle name="Normal 4 6 2 6 2 4 3" xfId="38601"/>
    <cellStyle name="Normal 4 6 2 6 2 5" xfId="15283"/>
    <cellStyle name="Normal 4 6 2 6 2 6" xfId="21202"/>
    <cellStyle name="Normal 4 6 2 6 2 7" xfId="32801"/>
    <cellStyle name="Normal 4 6 2 6 3" xfId="4123"/>
    <cellStyle name="Normal 4 6 2 6 3 2" xfId="7008"/>
    <cellStyle name="Normal 4 6 2 6 3 2 2" xfId="12808"/>
    <cellStyle name="Normal 4 6 2 6 3 2 2 2" xfId="30326"/>
    <cellStyle name="Normal 4 6 2 6 3 2 2 3" xfId="41926"/>
    <cellStyle name="Normal 4 6 2 6 3 2 3" xfId="18608"/>
    <cellStyle name="Normal 4 6 2 6 3 2 4" xfId="24526"/>
    <cellStyle name="Normal 4 6 2 6 3 2 5" xfId="36126"/>
    <cellStyle name="Normal 4 6 2 6 3 3" xfId="9923"/>
    <cellStyle name="Normal 4 6 2 6 3 3 2" xfId="27441"/>
    <cellStyle name="Normal 4 6 2 6 3 3 3" xfId="39041"/>
    <cellStyle name="Normal 4 6 2 6 3 4" xfId="15723"/>
    <cellStyle name="Normal 4 6 2 6 3 5" xfId="21641"/>
    <cellStyle name="Normal 4 6 2 6 3 6" xfId="33241"/>
    <cellStyle name="Normal 4 6 2 6 4" xfId="5685"/>
    <cellStyle name="Normal 4 6 2 6 4 2" xfId="11485"/>
    <cellStyle name="Normal 4 6 2 6 4 2 2" xfId="29003"/>
    <cellStyle name="Normal 4 6 2 6 4 2 3" xfId="40603"/>
    <cellStyle name="Normal 4 6 2 6 4 3" xfId="17285"/>
    <cellStyle name="Normal 4 6 2 6 4 4" xfId="23203"/>
    <cellStyle name="Normal 4 6 2 6 4 5" xfId="34803"/>
    <cellStyle name="Normal 4 6 2 6 5" xfId="8600"/>
    <cellStyle name="Normal 4 6 2 6 5 2" xfId="26118"/>
    <cellStyle name="Normal 4 6 2 6 5 3" xfId="37718"/>
    <cellStyle name="Normal 4 6 2 6 6" xfId="14400"/>
    <cellStyle name="Normal 4 6 2 6 7" xfId="20319"/>
    <cellStyle name="Normal 4 6 2 6 8" xfId="31918"/>
    <cellStyle name="Normal 4 6 2 7" xfId="2819"/>
    <cellStyle name="Normal 4 6 2 7 2" xfId="3643"/>
    <cellStyle name="Normal 4 6 2 7 2 2" xfId="5007"/>
    <cellStyle name="Normal 4 6 2 7 2 2 2" xfId="7892"/>
    <cellStyle name="Normal 4 6 2 7 2 2 2 2" xfId="13692"/>
    <cellStyle name="Normal 4 6 2 7 2 2 2 2 2" xfId="31210"/>
    <cellStyle name="Normal 4 6 2 7 2 2 2 2 3" xfId="42810"/>
    <cellStyle name="Normal 4 6 2 7 2 2 2 3" xfId="19492"/>
    <cellStyle name="Normal 4 6 2 7 2 2 2 4" xfId="25410"/>
    <cellStyle name="Normal 4 6 2 7 2 2 2 5" xfId="37010"/>
    <cellStyle name="Normal 4 6 2 7 2 2 3" xfId="10807"/>
    <cellStyle name="Normal 4 6 2 7 2 2 3 2" xfId="28325"/>
    <cellStyle name="Normal 4 6 2 7 2 2 3 3" xfId="39925"/>
    <cellStyle name="Normal 4 6 2 7 2 2 4" xfId="16607"/>
    <cellStyle name="Normal 4 6 2 7 2 2 5" xfId="22525"/>
    <cellStyle name="Normal 4 6 2 7 2 2 6" xfId="34125"/>
    <cellStyle name="Normal 4 6 2 7 2 3" xfId="6569"/>
    <cellStyle name="Normal 4 6 2 7 2 3 2" xfId="12369"/>
    <cellStyle name="Normal 4 6 2 7 2 3 2 2" xfId="29887"/>
    <cellStyle name="Normal 4 6 2 7 2 3 2 3" xfId="41487"/>
    <cellStyle name="Normal 4 6 2 7 2 3 3" xfId="18169"/>
    <cellStyle name="Normal 4 6 2 7 2 3 4" xfId="24087"/>
    <cellStyle name="Normal 4 6 2 7 2 3 5" xfId="35687"/>
    <cellStyle name="Normal 4 6 2 7 2 4" xfId="9484"/>
    <cellStyle name="Normal 4 6 2 7 2 4 2" xfId="27002"/>
    <cellStyle name="Normal 4 6 2 7 2 4 3" xfId="38602"/>
    <cellStyle name="Normal 4 6 2 7 2 5" xfId="15284"/>
    <cellStyle name="Normal 4 6 2 7 2 6" xfId="21203"/>
    <cellStyle name="Normal 4 6 2 7 2 7" xfId="32802"/>
    <cellStyle name="Normal 4 6 2 7 3" xfId="4183"/>
    <cellStyle name="Normal 4 6 2 7 3 2" xfId="7068"/>
    <cellStyle name="Normal 4 6 2 7 3 2 2" xfId="12868"/>
    <cellStyle name="Normal 4 6 2 7 3 2 2 2" xfId="30386"/>
    <cellStyle name="Normal 4 6 2 7 3 2 2 3" xfId="41986"/>
    <cellStyle name="Normal 4 6 2 7 3 2 3" xfId="18668"/>
    <cellStyle name="Normal 4 6 2 7 3 2 4" xfId="24586"/>
    <cellStyle name="Normal 4 6 2 7 3 2 5" xfId="36186"/>
    <cellStyle name="Normal 4 6 2 7 3 3" xfId="9983"/>
    <cellStyle name="Normal 4 6 2 7 3 3 2" xfId="27501"/>
    <cellStyle name="Normal 4 6 2 7 3 3 3" xfId="39101"/>
    <cellStyle name="Normal 4 6 2 7 3 4" xfId="15783"/>
    <cellStyle name="Normal 4 6 2 7 3 5" xfId="21701"/>
    <cellStyle name="Normal 4 6 2 7 3 6" xfId="33301"/>
    <cellStyle name="Normal 4 6 2 7 4" xfId="5745"/>
    <cellStyle name="Normal 4 6 2 7 4 2" xfId="11545"/>
    <cellStyle name="Normal 4 6 2 7 4 2 2" xfId="29063"/>
    <cellStyle name="Normal 4 6 2 7 4 2 3" xfId="40663"/>
    <cellStyle name="Normal 4 6 2 7 4 3" xfId="17345"/>
    <cellStyle name="Normal 4 6 2 7 4 4" xfId="23263"/>
    <cellStyle name="Normal 4 6 2 7 4 5" xfId="34863"/>
    <cellStyle name="Normal 4 6 2 7 5" xfId="8660"/>
    <cellStyle name="Normal 4 6 2 7 5 2" xfId="26178"/>
    <cellStyle name="Normal 4 6 2 7 5 3" xfId="37778"/>
    <cellStyle name="Normal 4 6 2 7 6" xfId="14460"/>
    <cellStyle name="Normal 4 6 2 7 7" xfId="20379"/>
    <cellStyle name="Normal 4 6 2 7 8" xfId="31978"/>
    <cellStyle name="Normal 4 6 2 8" xfId="2879"/>
    <cellStyle name="Normal 4 6 2 8 2" xfId="3644"/>
    <cellStyle name="Normal 4 6 2 8 2 2" xfId="5008"/>
    <cellStyle name="Normal 4 6 2 8 2 2 2" xfId="7893"/>
    <cellStyle name="Normal 4 6 2 8 2 2 2 2" xfId="13693"/>
    <cellStyle name="Normal 4 6 2 8 2 2 2 2 2" xfId="31211"/>
    <cellStyle name="Normal 4 6 2 8 2 2 2 2 3" xfId="42811"/>
    <cellStyle name="Normal 4 6 2 8 2 2 2 3" xfId="19493"/>
    <cellStyle name="Normal 4 6 2 8 2 2 2 4" xfId="25411"/>
    <cellStyle name="Normal 4 6 2 8 2 2 2 5" xfId="37011"/>
    <cellStyle name="Normal 4 6 2 8 2 2 3" xfId="10808"/>
    <cellStyle name="Normal 4 6 2 8 2 2 3 2" xfId="28326"/>
    <cellStyle name="Normal 4 6 2 8 2 2 3 3" xfId="39926"/>
    <cellStyle name="Normal 4 6 2 8 2 2 4" xfId="16608"/>
    <cellStyle name="Normal 4 6 2 8 2 2 5" xfId="22526"/>
    <cellStyle name="Normal 4 6 2 8 2 2 6" xfId="34126"/>
    <cellStyle name="Normal 4 6 2 8 2 3" xfId="6570"/>
    <cellStyle name="Normal 4 6 2 8 2 3 2" xfId="12370"/>
    <cellStyle name="Normal 4 6 2 8 2 3 2 2" xfId="29888"/>
    <cellStyle name="Normal 4 6 2 8 2 3 2 3" xfId="41488"/>
    <cellStyle name="Normal 4 6 2 8 2 3 3" xfId="18170"/>
    <cellStyle name="Normal 4 6 2 8 2 3 4" xfId="24088"/>
    <cellStyle name="Normal 4 6 2 8 2 3 5" xfId="35688"/>
    <cellStyle name="Normal 4 6 2 8 2 4" xfId="9485"/>
    <cellStyle name="Normal 4 6 2 8 2 4 2" xfId="27003"/>
    <cellStyle name="Normal 4 6 2 8 2 4 3" xfId="38603"/>
    <cellStyle name="Normal 4 6 2 8 2 5" xfId="15285"/>
    <cellStyle name="Normal 4 6 2 8 2 6" xfId="21204"/>
    <cellStyle name="Normal 4 6 2 8 2 7" xfId="32803"/>
    <cellStyle name="Normal 4 6 2 8 3" xfId="4243"/>
    <cellStyle name="Normal 4 6 2 8 3 2" xfId="7128"/>
    <cellStyle name="Normal 4 6 2 8 3 2 2" xfId="12928"/>
    <cellStyle name="Normal 4 6 2 8 3 2 2 2" xfId="30446"/>
    <cellStyle name="Normal 4 6 2 8 3 2 2 3" xfId="42046"/>
    <cellStyle name="Normal 4 6 2 8 3 2 3" xfId="18728"/>
    <cellStyle name="Normal 4 6 2 8 3 2 4" xfId="24646"/>
    <cellStyle name="Normal 4 6 2 8 3 2 5" xfId="36246"/>
    <cellStyle name="Normal 4 6 2 8 3 3" xfId="10043"/>
    <cellStyle name="Normal 4 6 2 8 3 3 2" xfId="27561"/>
    <cellStyle name="Normal 4 6 2 8 3 3 3" xfId="39161"/>
    <cellStyle name="Normal 4 6 2 8 3 4" xfId="15843"/>
    <cellStyle name="Normal 4 6 2 8 3 5" xfId="21761"/>
    <cellStyle name="Normal 4 6 2 8 3 6" xfId="33361"/>
    <cellStyle name="Normal 4 6 2 8 4" xfId="5805"/>
    <cellStyle name="Normal 4 6 2 8 4 2" xfId="11605"/>
    <cellStyle name="Normal 4 6 2 8 4 2 2" xfId="29123"/>
    <cellStyle name="Normal 4 6 2 8 4 2 3" xfId="40723"/>
    <cellStyle name="Normal 4 6 2 8 4 3" xfId="17405"/>
    <cellStyle name="Normal 4 6 2 8 4 4" xfId="23323"/>
    <cellStyle name="Normal 4 6 2 8 4 5" xfId="34923"/>
    <cellStyle name="Normal 4 6 2 8 5" xfId="8720"/>
    <cellStyle name="Normal 4 6 2 8 5 2" xfId="26238"/>
    <cellStyle name="Normal 4 6 2 8 5 3" xfId="37838"/>
    <cellStyle name="Normal 4 6 2 8 6" xfId="14520"/>
    <cellStyle name="Normal 4 6 2 8 7" xfId="20439"/>
    <cellStyle name="Normal 4 6 2 8 8" xfId="32038"/>
    <cellStyle name="Normal 4 6 2 9" xfId="2939"/>
    <cellStyle name="Normal 4 6 2 9 2" xfId="3645"/>
    <cellStyle name="Normal 4 6 2 9 2 2" xfId="5009"/>
    <cellStyle name="Normal 4 6 2 9 2 2 2" xfId="7894"/>
    <cellStyle name="Normal 4 6 2 9 2 2 2 2" xfId="13694"/>
    <cellStyle name="Normal 4 6 2 9 2 2 2 2 2" xfId="31212"/>
    <cellStyle name="Normal 4 6 2 9 2 2 2 2 3" xfId="42812"/>
    <cellStyle name="Normal 4 6 2 9 2 2 2 3" xfId="19494"/>
    <cellStyle name="Normal 4 6 2 9 2 2 2 4" xfId="25412"/>
    <cellStyle name="Normal 4 6 2 9 2 2 2 5" xfId="37012"/>
    <cellStyle name="Normal 4 6 2 9 2 2 3" xfId="10809"/>
    <cellStyle name="Normal 4 6 2 9 2 2 3 2" xfId="28327"/>
    <cellStyle name="Normal 4 6 2 9 2 2 3 3" xfId="39927"/>
    <cellStyle name="Normal 4 6 2 9 2 2 4" xfId="16609"/>
    <cellStyle name="Normal 4 6 2 9 2 2 5" xfId="22527"/>
    <cellStyle name="Normal 4 6 2 9 2 2 6" xfId="34127"/>
    <cellStyle name="Normal 4 6 2 9 2 3" xfId="6571"/>
    <cellStyle name="Normal 4 6 2 9 2 3 2" xfId="12371"/>
    <cellStyle name="Normal 4 6 2 9 2 3 2 2" xfId="29889"/>
    <cellStyle name="Normal 4 6 2 9 2 3 2 3" xfId="41489"/>
    <cellStyle name="Normal 4 6 2 9 2 3 3" xfId="18171"/>
    <cellStyle name="Normal 4 6 2 9 2 3 4" xfId="24089"/>
    <cellStyle name="Normal 4 6 2 9 2 3 5" xfId="35689"/>
    <cellStyle name="Normal 4 6 2 9 2 4" xfId="9486"/>
    <cellStyle name="Normal 4 6 2 9 2 4 2" xfId="27004"/>
    <cellStyle name="Normal 4 6 2 9 2 4 3" xfId="38604"/>
    <cellStyle name="Normal 4 6 2 9 2 5" xfId="15286"/>
    <cellStyle name="Normal 4 6 2 9 2 6" xfId="21205"/>
    <cellStyle name="Normal 4 6 2 9 2 7" xfId="32804"/>
    <cellStyle name="Normal 4 6 2 9 3" xfId="4303"/>
    <cellStyle name="Normal 4 6 2 9 3 2" xfId="7188"/>
    <cellStyle name="Normal 4 6 2 9 3 2 2" xfId="12988"/>
    <cellStyle name="Normal 4 6 2 9 3 2 2 2" xfId="30506"/>
    <cellStyle name="Normal 4 6 2 9 3 2 2 3" xfId="42106"/>
    <cellStyle name="Normal 4 6 2 9 3 2 3" xfId="18788"/>
    <cellStyle name="Normal 4 6 2 9 3 2 4" xfId="24706"/>
    <cellStyle name="Normal 4 6 2 9 3 2 5" xfId="36306"/>
    <cellStyle name="Normal 4 6 2 9 3 3" xfId="10103"/>
    <cellStyle name="Normal 4 6 2 9 3 3 2" xfId="27621"/>
    <cellStyle name="Normal 4 6 2 9 3 3 3" xfId="39221"/>
    <cellStyle name="Normal 4 6 2 9 3 4" xfId="15903"/>
    <cellStyle name="Normal 4 6 2 9 3 5" xfId="21821"/>
    <cellStyle name="Normal 4 6 2 9 3 6" xfId="33421"/>
    <cellStyle name="Normal 4 6 2 9 4" xfId="5865"/>
    <cellStyle name="Normal 4 6 2 9 4 2" xfId="11665"/>
    <cellStyle name="Normal 4 6 2 9 4 2 2" xfId="29183"/>
    <cellStyle name="Normal 4 6 2 9 4 2 3" xfId="40783"/>
    <cellStyle name="Normal 4 6 2 9 4 3" xfId="17465"/>
    <cellStyle name="Normal 4 6 2 9 4 4" xfId="23383"/>
    <cellStyle name="Normal 4 6 2 9 4 5" xfId="34983"/>
    <cellStyle name="Normal 4 6 2 9 5" xfId="8780"/>
    <cellStyle name="Normal 4 6 2 9 5 2" xfId="26298"/>
    <cellStyle name="Normal 4 6 2 9 5 3" xfId="37898"/>
    <cellStyle name="Normal 4 6 2 9 6" xfId="14580"/>
    <cellStyle name="Normal 4 6 2 9 7" xfId="20499"/>
    <cellStyle name="Normal 4 6 2 9 8" xfId="32098"/>
    <cellStyle name="Normal 4 6 20" xfId="5353"/>
    <cellStyle name="Normal 4 6 20 2" xfId="8238"/>
    <cellStyle name="Normal 4 6 20 2 2" xfId="14038"/>
    <cellStyle name="Normal 4 6 20 2 2 2" xfId="31556"/>
    <cellStyle name="Normal 4 6 20 2 2 3" xfId="43156"/>
    <cellStyle name="Normal 4 6 20 2 3" xfId="19838"/>
    <cellStyle name="Normal 4 6 20 2 4" xfId="25756"/>
    <cellStyle name="Normal 4 6 20 2 5" xfId="37356"/>
    <cellStyle name="Normal 4 6 20 3" xfId="11153"/>
    <cellStyle name="Normal 4 6 20 3 2" xfId="28671"/>
    <cellStyle name="Normal 4 6 20 3 3" xfId="40271"/>
    <cellStyle name="Normal 4 6 20 4" xfId="16953"/>
    <cellStyle name="Normal 4 6 20 5" xfId="22871"/>
    <cellStyle name="Normal 4 6 20 6" xfId="34471"/>
    <cellStyle name="Normal 4 6 21" xfId="5413"/>
    <cellStyle name="Normal 4 6 21 2" xfId="8298"/>
    <cellStyle name="Normal 4 6 21 2 2" xfId="14098"/>
    <cellStyle name="Normal 4 6 21 2 2 2" xfId="31616"/>
    <cellStyle name="Normal 4 6 21 2 2 3" xfId="43216"/>
    <cellStyle name="Normal 4 6 21 2 3" xfId="19898"/>
    <cellStyle name="Normal 4 6 21 2 4" xfId="25816"/>
    <cellStyle name="Normal 4 6 21 2 5" xfId="37416"/>
    <cellStyle name="Normal 4 6 21 3" xfId="11213"/>
    <cellStyle name="Normal 4 6 21 3 2" xfId="28731"/>
    <cellStyle name="Normal 4 6 21 3 3" xfId="40331"/>
    <cellStyle name="Normal 4 6 21 4" xfId="17013"/>
    <cellStyle name="Normal 4 6 21 5" xfId="22931"/>
    <cellStyle name="Normal 4 6 21 6" xfId="34531"/>
    <cellStyle name="Normal 4 6 22" xfId="5456"/>
    <cellStyle name="Normal 4 6 22 2" xfId="11256"/>
    <cellStyle name="Normal 4 6 22 2 2" xfId="28774"/>
    <cellStyle name="Normal 4 6 22 2 3" xfId="40374"/>
    <cellStyle name="Normal 4 6 22 3" xfId="17056"/>
    <cellStyle name="Normal 4 6 22 4" xfId="22974"/>
    <cellStyle name="Normal 4 6 22 5" xfId="34574"/>
    <cellStyle name="Normal 4 6 23" xfId="8341"/>
    <cellStyle name="Normal 4 6 23 2" xfId="14141"/>
    <cellStyle name="Normal 4 6 23 2 2" xfId="31659"/>
    <cellStyle name="Normal 4 6 23 2 3" xfId="43259"/>
    <cellStyle name="Normal 4 6 23 3" xfId="19941"/>
    <cellStyle name="Normal 4 6 23 4" xfId="25859"/>
    <cellStyle name="Normal 4 6 23 5" xfId="37459"/>
    <cellStyle name="Normal 4 6 24" xfId="8371"/>
    <cellStyle name="Normal 4 6 24 2" xfId="25889"/>
    <cellStyle name="Normal 4 6 24 3" xfId="37489"/>
    <cellStyle name="Normal 4 6 25" xfId="14192"/>
    <cellStyle name="Normal 4 6 26" xfId="19988"/>
    <cellStyle name="Normal 4 6 27" xfId="20047"/>
    <cellStyle name="Normal 4 6 28" xfId="20114"/>
    <cellStyle name="Normal 4 6 29" xfId="31689"/>
    <cellStyle name="Normal 4 6 3" xfId="2591"/>
    <cellStyle name="Normal 4 6 3 10" xfId="3646"/>
    <cellStyle name="Normal 4 6 3 10 2" xfId="5010"/>
    <cellStyle name="Normal 4 6 3 10 2 2" xfId="7895"/>
    <cellStyle name="Normal 4 6 3 10 2 2 2" xfId="13695"/>
    <cellStyle name="Normal 4 6 3 10 2 2 2 2" xfId="31213"/>
    <cellStyle name="Normal 4 6 3 10 2 2 2 3" xfId="42813"/>
    <cellStyle name="Normal 4 6 3 10 2 2 3" xfId="19495"/>
    <cellStyle name="Normal 4 6 3 10 2 2 4" xfId="25413"/>
    <cellStyle name="Normal 4 6 3 10 2 2 5" xfId="37013"/>
    <cellStyle name="Normal 4 6 3 10 2 3" xfId="10810"/>
    <cellStyle name="Normal 4 6 3 10 2 3 2" xfId="28328"/>
    <cellStyle name="Normal 4 6 3 10 2 3 3" xfId="39928"/>
    <cellStyle name="Normal 4 6 3 10 2 4" xfId="16610"/>
    <cellStyle name="Normal 4 6 3 10 2 5" xfId="22528"/>
    <cellStyle name="Normal 4 6 3 10 2 6" xfId="34128"/>
    <cellStyle name="Normal 4 6 3 10 3" xfId="6572"/>
    <cellStyle name="Normal 4 6 3 10 3 2" xfId="12372"/>
    <cellStyle name="Normal 4 6 3 10 3 2 2" xfId="29890"/>
    <cellStyle name="Normal 4 6 3 10 3 2 3" xfId="41490"/>
    <cellStyle name="Normal 4 6 3 10 3 3" xfId="18172"/>
    <cellStyle name="Normal 4 6 3 10 3 4" xfId="24090"/>
    <cellStyle name="Normal 4 6 3 10 3 5" xfId="35690"/>
    <cellStyle name="Normal 4 6 3 10 4" xfId="9487"/>
    <cellStyle name="Normal 4 6 3 10 4 2" xfId="27005"/>
    <cellStyle name="Normal 4 6 3 10 4 3" xfId="38605"/>
    <cellStyle name="Normal 4 6 3 10 5" xfId="15287"/>
    <cellStyle name="Normal 4 6 3 10 6" xfId="21206"/>
    <cellStyle name="Normal 4 6 3 10 7" xfId="32805"/>
    <cellStyle name="Normal 4 6 3 11" xfId="3822"/>
    <cellStyle name="Normal 4 6 3 11 2" xfId="5186"/>
    <cellStyle name="Normal 4 6 3 11 2 2" xfId="8071"/>
    <cellStyle name="Normal 4 6 3 11 2 2 2" xfId="13871"/>
    <cellStyle name="Normal 4 6 3 11 2 2 2 2" xfId="31389"/>
    <cellStyle name="Normal 4 6 3 11 2 2 2 3" xfId="42989"/>
    <cellStyle name="Normal 4 6 3 11 2 2 3" xfId="19671"/>
    <cellStyle name="Normal 4 6 3 11 2 2 4" xfId="25589"/>
    <cellStyle name="Normal 4 6 3 11 2 2 5" xfId="37189"/>
    <cellStyle name="Normal 4 6 3 11 2 3" xfId="10986"/>
    <cellStyle name="Normal 4 6 3 11 2 3 2" xfId="28504"/>
    <cellStyle name="Normal 4 6 3 11 2 3 3" xfId="40104"/>
    <cellStyle name="Normal 4 6 3 11 2 4" xfId="16786"/>
    <cellStyle name="Normal 4 6 3 11 2 5" xfId="22704"/>
    <cellStyle name="Normal 4 6 3 11 2 6" xfId="34304"/>
    <cellStyle name="Normal 4 6 3 11 3" xfId="6748"/>
    <cellStyle name="Normal 4 6 3 11 3 2" xfId="12548"/>
    <cellStyle name="Normal 4 6 3 11 3 2 2" xfId="30066"/>
    <cellStyle name="Normal 4 6 3 11 3 2 3" xfId="41666"/>
    <cellStyle name="Normal 4 6 3 11 3 3" xfId="18348"/>
    <cellStyle name="Normal 4 6 3 11 3 4" xfId="24266"/>
    <cellStyle name="Normal 4 6 3 11 3 5" xfId="35866"/>
    <cellStyle name="Normal 4 6 3 11 4" xfId="9663"/>
    <cellStyle name="Normal 4 6 3 11 4 2" xfId="27181"/>
    <cellStyle name="Normal 4 6 3 11 4 3" xfId="38781"/>
    <cellStyle name="Normal 4 6 3 11 5" xfId="15463"/>
    <cellStyle name="Normal 4 6 3 11 6" xfId="21382"/>
    <cellStyle name="Normal 4 6 3 11 7" xfId="32981"/>
    <cellStyle name="Normal 4 6 3 12" xfId="5246"/>
    <cellStyle name="Normal 4 6 3 12 2" xfId="8131"/>
    <cellStyle name="Normal 4 6 3 12 2 2" xfId="13931"/>
    <cellStyle name="Normal 4 6 3 12 2 2 2" xfId="31449"/>
    <cellStyle name="Normal 4 6 3 12 2 2 3" xfId="43049"/>
    <cellStyle name="Normal 4 6 3 12 2 3" xfId="19731"/>
    <cellStyle name="Normal 4 6 3 12 2 4" xfId="25649"/>
    <cellStyle name="Normal 4 6 3 12 2 5" xfId="37249"/>
    <cellStyle name="Normal 4 6 3 12 3" xfId="11046"/>
    <cellStyle name="Normal 4 6 3 12 3 2" xfId="28564"/>
    <cellStyle name="Normal 4 6 3 12 3 3" xfId="40164"/>
    <cellStyle name="Normal 4 6 3 12 4" xfId="16846"/>
    <cellStyle name="Normal 4 6 3 12 5" xfId="22764"/>
    <cellStyle name="Normal 4 6 3 12 6" xfId="34364"/>
    <cellStyle name="Normal 4 6 3 13" xfId="3954"/>
    <cellStyle name="Normal 4 6 3 13 2" xfId="6839"/>
    <cellStyle name="Normal 4 6 3 13 2 2" xfId="12639"/>
    <cellStyle name="Normal 4 6 3 13 2 2 2" xfId="30157"/>
    <cellStyle name="Normal 4 6 3 13 2 2 3" xfId="41757"/>
    <cellStyle name="Normal 4 6 3 13 2 3" xfId="18439"/>
    <cellStyle name="Normal 4 6 3 13 2 4" xfId="24357"/>
    <cellStyle name="Normal 4 6 3 13 2 5" xfId="35957"/>
    <cellStyle name="Normal 4 6 3 13 3" xfId="9754"/>
    <cellStyle name="Normal 4 6 3 13 3 2" xfId="27272"/>
    <cellStyle name="Normal 4 6 3 13 3 3" xfId="38872"/>
    <cellStyle name="Normal 4 6 3 13 4" xfId="15554"/>
    <cellStyle name="Normal 4 6 3 13 5" xfId="21472"/>
    <cellStyle name="Normal 4 6 3 13 6" xfId="33072"/>
    <cellStyle name="Normal 4 6 3 14" xfId="5306"/>
    <cellStyle name="Normal 4 6 3 14 2" xfId="8191"/>
    <cellStyle name="Normal 4 6 3 14 2 2" xfId="13991"/>
    <cellStyle name="Normal 4 6 3 14 2 2 2" xfId="31509"/>
    <cellStyle name="Normal 4 6 3 14 2 2 3" xfId="43109"/>
    <cellStyle name="Normal 4 6 3 14 2 3" xfId="19791"/>
    <cellStyle name="Normal 4 6 3 14 2 4" xfId="25709"/>
    <cellStyle name="Normal 4 6 3 14 2 5" xfId="37309"/>
    <cellStyle name="Normal 4 6 3 14 3" xfId="11106"/>
    <cellStyle name="Normal 4 6 3 14 3 2" xfId="28624"/>
    <cellStyle name="Normal 4 6 3 14 3 3" xfId="40224"/>
    <cellStyle name="Normal 4 6 3 14 4" xfId="16906"/>
    <cellStyle name="Normal 4 6 3 14 5" xfId="22824"/>
    <cellStyle name="Normal 4 6 3 14 6" xfId="34424"/>
    <cellStyle name="Normal 4 6 3 15" xfId="5366"/>
    <cellStyle name="Normal 4 6 3 15 2" xfId="8251"/>
    <cellStyle name="Normal 4 6 3 15 2 2" xfId="14051"/>
    <cellStyle name="Normal 4 6 3 15 2 2 2" xfId="31569"/>
    <cellStyle name="Normal 4 6 3 15 2 2 3" xfId="43169"/>
    <cellStyle name="Normal 4 6 3 15 2 3" xfId="19851"/>
    <cellStyle name="Normal 4 6 3 15 2 4" xfId="25769"/>
    <cellStyle name="Normal 4 6 3 15 2 5" xfId="37369"/>
    <cellStyle name="Normal 4 6 3 15 3" xfId="11166"/>
    <cellStyle name="Normal 4 6 3 15 3 2" xfId="28684"/>
    <cellStyle name="Normal 4 6 3 15 3 3" xfId="40284"/>
    <cellStyle name="Normal 4 6 3 15 4" xfId="16966"/>
    <cellStyle name="Normal 4 6 3 15 5" xfId="22884"/>
    <cellStyle name="Normal 4 6 3 15 6" xfId="34484"/>
    <cellStyle name="Normal 4 6 3 16" xfId="5426"/>
    <cellStyle name="Normal 4 6 3 16 2" xfId="8311"/>
    <cellStyle name="Normal 4 6 3 16 2 2" xfId="14111"/>
    <cellStyle name="Normal 4 6 3 16 2 2 2" xfId="31629"/>
    <cellStyle name="Normal 4 6 3 16 2 2 3" xfId="43229"/>
    <cellStyle name="Normal 4 6 3 16 2 3" xfId="19911"/>
    <cellStyle name="Normal 4 6 3 16 2 4" xfId="25829"/>
    <cellStyle name="Normal 4 6 3 16 2 5" xfId="37429"/>
    <cellStyle name="Normal 4 6 3 16 3" xfId="11226"/>
    <cellStyle name="Normal 4 6 3 16 3 2" xfId="28744"/>
    <cellStyle name="Normal 4 6 3 16 3 3" xfId="40344"/>
    <cellStyle name="Normal 4 6 3 16 4" xfId="17026"/>
    <cellStyle name="Normal 4 6 3 16 5" xfId="22944"/>
    <cellStyle name="Normal 4 6 3 16 6" xfId="34544"/>
    <cellStyle name="Normal 4 6 3 17" xfId="5516"/>
    <cellStyle name="Normal 4 6 3 17 2" xfId="11316"/>
    <cellStyle name="Normal 4 6 3 17 2 2" xfId="28834"/>
    <cellStyle name="Normal 4 6 3 17 2 3" xfId="40434"/>
    <cellStyle name="Normal 4 6 3 17 3" xfId="17116"/>
    <cellStyle name="Normal 4 6 3 17 4" xfId="23034"/>
    <cellStyle name="Normal 4 6 3 17 5" xfId="34634"/>
    <cellStyle name="Normal 4 6 3 18" xfId="8431"/>
    <cellStyle name="Normal 4 6 3 18 2" xfId="25949"/>
    <cellStyle name="Normal 4 6 3 18 3" xfId="37549"/>
    <cellStyle name="Normal 4 6 3 19" xfId="14205"/>
    <cellStyle name="Normal 4 6 3 2" xfId="2651"/>
    <cellStyle name="Normal 4 6 3 2 2" xfId="3647"/>
    <cellStyle name="Normal 4 6 3 2 2 2" xfId="5011"/>
    <cellStyle name="Normal 4 6 3 2 2 2 2" xfId="7896"/>
    <cellStyle name="Normal 4 6 3 2 2 2 2 2" xfId="13696"/>
    <cellStyle name="Normal 4 6 3 2 2 2 2 2 2" xfId="31214"/>
    <cellStyle name="Normal 4 6 3 2 2 2 2 2 3" xfId="42814"/>
    <cellStyle name="Normal 4 6 3 2 2 2 2 3" xfId="19496"/>
    <cellStyle name="Normal 4 6 3 2 2 2 2 4" xfId="25414"/>
    <cellStyle name="Normal 4 6 3 2 2 2 2 5" xfId="37014"/>
    <cellStyle name="Normal 4 6 3 2 2 2 3" xfId="10811"/>
    <cellStyle name="Normal 4 6 3 2 2 2 3 2" xfId="28329"/>
    <cellStyle name="Normal 4 6 3 2 2 2 3 3" xfId="39929"/>
    <cellStyle name="Normal 4 6 3 2 2 2 4" xfId="16611"/>
    <cellStyle name="Normal 4 6 3 2 2 2 5" xfId="22529"/>
    <cellStyle name="Normal 4 6 3 2 2 2 6" xfId="34129"/>
    <cellStyle name="Normal 4 6 3 2 2 3" xfId="6573"/>
    <cellStyle name="Normal 4 6 3 2 2 3 2" xfId="12373"/>
    <cellStyle name="Normal 4 6 3 2 2 3 2 2" xfId="29891"/>
    <cellStyle name="Normal 4 6 3 2 2 3 2 3" xfId="41491"/>
    <cellStyle name="Normal 4 6 3 2 2 3 3" xfId="18173"/>
    <cellStyle name="Normal 4 6 3 2 2 3 4" xfId="24091"/>
    <cellStyle name="Normal 4 6 3 2 2 3 5" xfId="35691"/>
    <cellStyle name="Normal 4 6 3 2 2 4" xfId="9488"/>
    <cellStyle name="Normal 4 6 3 2 2 4 2" xfId="27006"/>
    <cellStyle name="Normal 4 6 3 2 2 4 3" xfId="38606"/>
    <cellStyle name="Normal 4 6 3 2 2 5" xfId="15288"/>
    <cellStyle name="Normal 4 6 3 2 2 6" xfId="21207"/>
    <cellStyle name="Normal 4 6 3 2 2 7" xfId="32806"/>
    <cellStyle name="Normal 4 6 3 2 3" xfId="4015"/>
    <cellStyle name="Normal 4 6 3 2 3 2" xfId="6900"/>
    <cellStyle name="Normal 4 6 3 2 3 2 2" xfId="12700"/>
    <cellStyle name="Normal 4 6 3 2 3 2 2 2" xfId="30218"/>
    <cellStyle name="Normal 4 6 3 2 3 2 2 3" xfId="41818"/>
    <cellStyle name="Normal 4 6 3 2 3 2 3" xfId="18500"/>
    <cellStyle name="Normal 4 6 3 2 3 2 4" xfId="24418"/>
    <cellStyle name="Normal 4 6 3 2 3 2 5" xfId="36018"/>
    <cellStyle name="Normal 4 6 3 2 3 3" xfId="9815"/>
    <cellStyle name="Normal 4 6 3 2 3 3 2" xfId="27333"/>
    <cellStyle name="Normal 4 6 3 2 3 3 3" xfId="38933"/>
    <cellStyle name="Normal 4 6 3 2 3 4" xfId="15615"/>
    <cellStyle name="Normal 4 6 3 2 3 5" xfId="21533"/>
    <cellStyle name="Normal 4 6 3 2 3 6" xfId="33133"/>
    <cellStyle name="Normal 4 6 3 2 4" xfId="5577"/>
    <cellStyle name="Normal 4 6 3 2 4 2" xfId="11377"/>
    <cellStyle name="Normal 4 6 3 2 4 2 2" xfId="28895"/>
    <cellStyle name="Normal 4 6 3 2 4 2 3" xfId="40495"/>
    <cellStyle name="Normal 4 6 3 2 4 3" xfId="17177"/>
    <cellStyle name="Normal 4 6 3 2 4 4" xfId="23095"/>
    <cellStyle name="Normal 4 6 3 2 4 5" xfId="34695"/>
    <cellStyle name="Normal 4 6 3 2 5" xfId="8492"/>
    <cellStyle name="Normal 4 6 3 2 5 2" xfId="26010"/>
    <cellStyle name="Normal 4 6 3 2 5 3" xfId="37610"/>
    <cellStyle name="Normal 4 6 3 2 6" xfId="14292"/>
    <cellStyle name="Normal 4 6 3 2 7" xfId="20211"/>
    <cellStyle name="Normal 4 6 3 2 8" xfId="31810"/>
    <cellStyle name="Normal 4 6 3 20" xfId="20001"/>
    <cellStyle name="Normal 4 6 3 21" xfId="20060"/>
    <cellStyle name="Normal 4 6 3 22" xfId="20127"/>
    <cellStyle name="Normal 4 6 3 23" xfId="31749"/>
    <cellStyle name="Normal 4 6 3 3" xfId="2711"/>
    <cellStyle name="Normal 4 6 3 3 2" xfId="3648"/>
    <cellStyle name="Normal 4 6 3 3 2 2" xfId="5012"/>
    <cellStyle name="Normal 4 6 3 3 2 2 2" xfId="7897"/>
    <cellStyle name="Normal 4 6 3 3 2 2 2 2" xfId="13697"/>
    <cellStyle name="Normal 4 6 3 3 2 2 2 2 2" xfId="31215"/>
    <cellStyle name="Normal 4 6 3 3 2 2 2 2 3" xfId="42815"/>
    <cellStyle name="Normal 4 6 3 3 2 2 2 3" xfId="19497"/>
    <cellStyle name="Normal 4 6 3 3 2 2 2 4" xfId="25415"/>
    <cellStyle name="Normal 4 6 3 3 2 2 2 5" xfId="37015"/>
    <cellStyle name="Normal 4 6 3 3 2 2 3" xfId="10812"/>
    <cellStyle name="Normal 4 6 3 3 2 2 3 2" xfId="28330"/>
    <cellStyle name="Normal 4 6 3 3 2 2 3 3" xfId="39930"/>
    <cellStyle name="Normal 4 6 3 3 2 2 4" xfId="16612"/>
    <cellStyle name="Normal 4 6 3 3 2 2 5" xfId="22530"/>
    <cellStyle name="Normal 4 6 3 3 2 2 6" xfId="34130"/>
    <cellStyle name="Normal 4 6 3 3 2 3" xfId="6574"/>
    <cellStyle name="Normal 4 6 3 3 2 3 2" xfId="12374"/>
    <cellStyle name="Normal 4 6 3 3 2 3 2 2" xfId="29892"/>
    <cellStyle name="Normal 4 6 3 3 2 3 2 3" xfId="41492"/>
    <cellStyle name="Normal 4 6 3 3 2 3 3" xfId="18174"/>
    <cellStyle name="Normal 4 6 3 3 2 3 4" xfId="24092"/>
    <cellStyle name="Normal 4 6 3 3 2 3 5" xfId="35692"/>
    <cellStyle name="Normal 4 6 3 3 2 4" xfId="9489"/>
    <cellStyle name="Normal 4 6 3 3 2 4 2" xfId="27007"/>
    <cellStyle name="Normal 4 6 3 3 2 4 3" xfId="38607"/>
    <cellStyle name="Normal 4 6 3 3 2 5" xfId="15289"/>
    <cellStyle name="Normal 4 6 3 3 2 6" xfId="21208"/>
    <cellStyle name="Normal 4 6 3 3 2 7" xfId="32807"/>
    <cellStyle name="Normal 4 6 3 3 3" xfId="4075"/>
    <cellStyle name="Normal 4 6 3 3 3 2" xfId="6960"/>
    <cellStyle name="Normal 4 6 3 3 3 2 2" xfId="12760"/>
    <cellStyle name="Normal 4 6 3 3 3 2 2 2" xfId="30278"/>
    <cellStyle name="Normal 4 6 3 3 3 2 2 3" xfId="41878"/>
    <cellStyle name="Normal 4 6 3 3 3 2 3" xfId="18560"/>
    <cellStyle name="Normal 4 6 3 3 3 2 4" xfId="24478"/>
    <cellStyle name="Normal 4 6 3 3 3 2 5" xfId="36078"/>
    <cellStyle name="Normal 4 6 3 3 3 3" xfId="9875"/>
    <cellStyle name="Normal 4 6 3 3 3 3 2" xfId="27393"/>
    <cellStyle name="Normal 4 6 3 3 3 3 3" xfId="38993"/>
    <cellStyle name="Normal 4 6 3 3 3 4" xfId="15675"/>
    <cellStyle name="Normal 4 6 3 3 3 5" xfId="21593"/>
    <cellStyle name="Normal 4 6 3 3 3 6" xfId="33193"/>
    <cellStyle name="Normal 4 6 3 3 4" xfId="5637"/>
    <cellStyle name="Normal 4 6 3 3 4 2" xfId="11437"/>
    <cellStyle name="Normal 4 6 3 3 4 2 2" xfId="28955"/>
    <cellStyle name="Normal 4 6 3 3 4 2 3" xfId="40555"/>
    <cellStyle name="Normal 4 6 3 3 4 3" xfId="17237"/>
    <cellStyle name="Normal 4 6 3 3 4 4" xfId="23155"/>
    <cellStyle name="Normal 4 6 3 3 4 5" xfId="34755"/>
    <cellStyle name="Normal 4 6 3 3 5" xfId="8552"/>
    <cellStyle name="Normal 4 6 3 3 5 2" xfId="26070"/>
    <cellStyle name="Normal 4 6 3 3 5 3" xfId="37670"/>
    <cellStyle name="Normal 4 6 3 3 6" xfId="14352"/>
    <cellStyle name="Normal 4 6 3 3 7" xfId="20271"/>
    <cellStyle name="Normal 4 6 3 3 8" xfId="31870"/>
    <cellStyle name="Normal 4 6 3 4" xfId="2771"/>
    <cellStyle name="Normal 4 6 3 4 2" xfId="3649"/>
    <cellStyle name="Normal 4 6 3 4 2 2" xfId="5013"/>
    <cellStyle name="Normal 4 6 3 4 2 2 2" xfId="7898"/>
    <cellStyle name="Normal 4 6 3 4 2 2 2 2" xfId="13698"/>
    <cellStyle name="Normal 4 6 3 4 2 2 2 2 2" xfId="31216"/>
    <cellStyle name="Normal 4 6 3 4 2 2 2 2 3" xfId="42816"/>
    <cellStyle name="Normal 4 6 3 4 2 2 2 3" xfId="19498"/>
    <cellStyle name="Normal 4 6 3 4 2 2 2 4" xfId="25416"/>
    <cellStyle name="Normal 4 6 3 4 2 2 2 5" xfId="37016"/>
    <cellStyle name="Normal 4 6 3 4 2 2 3" xfId="10813"/>
    <cellStyle name="Normal 4 6 3 4 2 2 3 2" xfId="28331"/>
    <cellStyle name="Normal 4 6 3 4 2 2 3 3" xfId="39931"/>
    <cellStyle name="Normal 4 6 3 4 2 2 4" xfId="16613"/>
    <cellStyle name="Normal 4 6 3 4 2 2 5" xfId="22531"/>
    <cellStyle name="Normal 4 6 3 4 2 2 6" xfId="34131"/>
    <cellStyle name="Normal 4 6 3 4 2 3" xfId="6575"/>
    <cellStyle name="Normal 4 6 3 4 2 3 2" xfId="12375"/>
    <cellStyle name="Normal 4 6 3 4 2 3 2 2" xfId="29893"/>
    <cellStyle name="Normal 4 6 3 4 2 3 2 3" xfId="41493"/>
    <cellStyle name="Normal 4 6 3 4 2 3 3" xfId="18175"/>
    <cellStyle name="Normal 4 6 3 4 2 3 4" xfId="24093"/>
    <cellStyle name="Normal 4 6 3 4 2 3 5" xfId="35693"/>
    <cellStyle name="Normal 4 6 3 4 2 4" xfId="9490"/>
    <cellStyle name="Normal 4 6 3 4 2 4 2" xfId="27008"/>
    <cellStyle name="Normal 4 6 3 4 2 4 3" xfId="38608"/>
    <cellStyle name="Normal 4 6 3 4 2 5" xfId="15290"/>
    <cellStyle name="Normal 4 6 3 4 2 6" xfId="21209"/>
    <cellStyle name="Normal 4 6 3 4 2 7" xfId="32808"/>
    <cellStyle name="Normal 4 6 3 4 3" xfId="4135"/>
    <cellStyle name="Normal 4 6 3 4 3 2" xfId="7020"/>
    <cellStyle name="Normal 4 6 3 4 3 2 2" xfId="12820"/>
    <cellStyle name="Normal 4 6 3 4 3 2 2 2" xfId="30338"/>
    <cellStyle name="Normal 4 6 3 4 3 2 2 3" xfId="41938"/>
    <cellStyle name="Normal 4 6 3 4 3 2 3" xfId="18620"/>
    <cellStyle name="Normal 4 6 3 4 3 2 4" xfId="24538"/>
    <cellStyle name="Normal 4 6 3 4 3 2 5" xfId="36138"/>
    <cellStyle name="Normal 4 6 3 4 3 3" xfId="9935"/>
    <cellStyle name="Normal 4 6 3 4 3 3 2" xfId="27453"/>
    <cellStyle name="Normal 4 6 3 4 3 3 3" xfId="39053"/>
    <cellStyle name="Normal 4 6 3 4 3 4" xfId="15735"/>
    <cellStyle name="Normal 4 6 3 4 3 5" xfId="21653"/>
    <cellStyle name="Normal 4 6 3 4 3 6" xfId="33253"/>
    <cellStyle name="Normal 4 6 3 4 4" xfId="5697"/>
    <cellStyle name="Normal 4 6 3 4 4 2" xfId="11497"/>
    <cellStyle name="Normal 4 6 3 4 4 2 2" xfId="29015"/>
    <cellStyle name="Normal 4 6 3 4 4 2 3" xfId="40615"/>
    <cellStyle name="Normal 4 6 3 4 4 3" xfId="17297"/>
    <cellStyle name="Normal 4 6 3 4 4 4" xfId="23215"/>
    <cellStyle name="Normal 4 6 3 4 4 5" xfId="34815"/>
    <cellStyle name="Normal 4 6 3 4 5" xfId="8612"/>
    <cellStyle name="Normal 4 6 3 4 5 2" xfId="26130"/>
    <cellStyle name="Normal 4 6 3 4 5 3" xfId="37730"/>
    <cellStyle name="Normal 4 6 3 4 6" xfId="14412"/>
    <cellStyle name="Normal 4 6 3 4 7" xfId="20331"/>
    <cellStyle name="Normal 4 6 3 4 8" xfId="31930"/>
    <cellStyle name="Normal 4 6 3 5" xfId="2831"/>
    <cellStyle name="Normal 4 6 3 5 2" xfId="3650"/>
    <cellStyle name="Normal 4 6 3 5 2 2" xfId="5014"/>
    <cellStyle name="Normal 4 6 3 5 2 2 2" xfId="7899"/>
    <cellStyle name="Normal 4 6 3 5 2 2 2 2" xfId="13699"/>
    <cellStyle name="Normal 4 6 3 5 2 2 2 2 2" xfId="31217"/>
    <cellStyle name="Normal 4 6 3 5 2 2 2 2 3" xfId="42817"/>
    <cellStyle name="Normal 4 6 3 5 2 2 2 3" xfId="19499"/>
    <cellStyle name="Normal 4 6 3 5 2 2 2 4" xfId="25417"/>
    <cellStyle name="Normal 4 6 3 5 2 2 2 5" xfId="37017"/>
    <cellStyle name="Normal 4 6 3 5 2 2 3" xfId="10814"/>
    <cellStyle name="Normal 4 6 3 5 2 2 3 2" xfId="28332"/>
    <cellStyle name="Normal 4 6 3 5 2 2 3 3" xfId="39932"/>
    <cellStyle name="Normal 4 6 3 5 2 2 4" xfId="16614"/>
    <cellStyle name="Normal 4 6 3 5 2 2 5" xfId="22532"/>
    <cellStyle name="Normal 4 6 3 5 2 2 6" xfId="34132"/>
    <cellStyle name="Normal 4 6 3 5 2 3" xfId="6576"/>
    <cellStyle name="Normal 4 6 3 5 2 3 2" xfId="12376"/>
    <cellStyle name="Normal 4 6 3 5 2 3 2 2" xfId="29894"/>
    <cellStyle name="Normal 4 6 3 5 2 3 2 3" xfId="41494"/>
    <cellStyle name="Normal 4 6 3 5 2 3 3" xfId="18176"/>
    <cellStyle name="Normal 4 6 3 5 2 3 4" xfId="24094"/>
    <cellStyle name="Normal 4 6 3 5 2 3 5" xfId="35694"/>
    <cellStyle name="Normal 4 6 3 5 2 4" xfId="9491"/>
    <cellStyle name="Normal 4 6 3 5 2 4 2" xfId="27009"/>
    <cellStyle name="Normal 4 6 3 5 2 4 3" xfId="38609"/>
    <cellStyle name="Normal 4 6 3 5 2 5" xfId="15291"/>
    <cellStyle name="Normal 4 6 3 5 2 6" xfId="21210"/>
    <cellStyle name="Normal 4 6 3 5 2 7" xfId="32809"/>
    <cellStyle name="Normal 4 6 3 5 3" xfId="4195"/>
    <cellStyle name="Normal 4 6 3 5 3 2" xfId="7080"/>
    <cellStyle name="Normal 4 6 3 5 3 2 2" xfId="12880"/>
    <cellStyle name="Normal 4 6 3 5 3 2 2 2" xfId="30398"/>
    <cellStyle name="Normal 4 6 3 5 3 2 2 3" xfId="41998"/>
    <cellStyle name="Normal 4 6 3 5 3 2 3" xfId="18680"/>
    <cellStyle name="Normal 4 6 3 5 3 2 4" xfId="24598"/>
    <cellStyle name="Normal 4 6 3 5 3 2 5" xfId="36198"/>
    <cellStyle name="Normal 4 6 3 5 3 3" xfId="9995"/>
    <cellStyle name="Normal 4 6 3 5 3 3 2" xfId="27513"/>
    <cellStyle name="Normal 4 6 3 5 3 3 3" xfId="39113"/>
    <cellStyle name="Normal 4 6 3 5 3 4" xfId="15795"/>
    <cellStyle name="Normal 4 6 3 5 3 5" xfId="21713"/>
    <cellStyle name="Normal 4 6 3 5 3 6" xfId="33313"/>
    <cellStyle name="Normal 4 6 3 5 4" xfId="5757"/>
    <cellStyle name="Normal 4 6 3 5 4 2" xfId="11557"/>
    <cellStyle name="Normal 4 6 3 5 4 2 2" xfId="29075"/>
    <cellStyle name="Normal 4 6 3 5 4 2 3" xfId="40675"/>
    <cellStyle name="Normal 4 6 3 5 4 3" xfId="17357"/>
    <cellStyle name="Normal 4 6 3 5 4 4" xfId="23275"/>
    <cellStyle name="Normal 4 6 3 5 4 5" xfId="34875"/>
    <cellStyle name="Normal 4 6 3 5 5" xfId="8672"/>
    <cellStyle name="Normal 4 6 3 5 5 2" xfId="26190"/>
    <cellStyle name="Normal 4 6 3 5 5 3" xfId="37790"/>
    <cellStyle name="Normal 4 6 3 5 6" xfId="14472"/>
    <cellStyle name="Normal 4 6 3 5 7" xfId="20391"/>
    <cellStyle name="Normal 4 6 3 5 8" xfId="31990"/>
    <cellStyle name="Normal 4 6 3 6" xfId="2891"/>
    <cellStyle name="Normal 4 6 3 6 2" xfId="3651"/>
    <cellStyle name="Normal 4 6 3 6 2 2" xfId="5015"/>
    <cellStyle name="Normal 4 6 3 6 2 2 2" xfId="7900"/>
    <cellStyle name="Normal 4 6 3 6 2 2 2 2" xfId="13700"/>
    <cellStyle name="Normal 4 6 3 6 2 2 2 2 2" xfId="31218"/>
    <cellStyle name="Normal 4 6 3 6 2 2 2 2 3" xfId="42818"/>
    <cellStyle name="Normal 4 6 3 6 2 2 2 3" xfId="19500"/>
    <cellStyle name="Normal 4 6 3 6 2 2 2 4" xfId="25418"/>
    <cellStyle name="Normal 4 6 3 6 2 2 2 5" xfId="37018"/>
    <cellStyle name="Normal 4 6 3 6 2 2 3" xfId="10815"/>
    <cellStyle name="Normal 4 6 3 6 2 2 3 2" xfId="28333"/>
    <cellStyle name="Normal 4 6 3 6 2 2 3 3" xfId="39933"/>
    <cellStyle name="Normal 4 6 3 6 2 2 4" xfId="16615"/>
    <cellStyle name="Normal 4 6 3 6 2 2 5" xfId="22533"/>
    <cellStyle name="Normal 4 6 3 6 2 2 6" xfId="34133"/>
    <cellStyle name="Normal 4 6 3 6 2 3" xfId="6577"/>
    <cellStyle name="Normal 4 6 3 6 2 3 2" xfId="12377"/>
    <cellStyle name="Normal 4 6 3 6 2 3 2 2" xfId="29895"/>
    <cellStyle name="Normal 4 6 3 6 2 3 2 3" xfId="41495"/>
    <cellStyle name="Normal 4 6 3 6 2 3 3" xfId="18177"/>
    <cellStyle name="Normal 4 6 3 6 2 3 4" xfId="24095"/>
    <cellStyle name="Normal 4 6 3 6 2 3 5" xfId="35695"/>
    <cellStyle name="Normal 4 6 3 6 2 4" xfId="9492"/>
    <cellStyle name="Normal 4 6 3 6 2 4 2" xfId="27010"/>
    <cellStyle name="Normal 4 6 3 6 2 4 3" xfId="38610"/>
    <cellStyle name="Normal 4 6 3 6 2 5" xfId="15292"/>
    <cellStyle name="Normal 4 6 3 6 2 6" xfId="21211"/>
    <cellStyle name="Normal 4 6 3 6 2 7" xfId="32810"/>
    <cellStyle name="Normal 4 6 3 6 3" xfId="4255"/>
    <cellStyle name="Normal 4 6 3 6 3 2" xfId="7140"/>
    <cellStyle name="Normal 4 6 3 6 3 2 2" xfId="12940"/>
    <cellStyle name="Normal 4 6 3 6 3 2 2 2" xfId="30458"/>
    <cellStyle name="Normal 4 6 3 6 3 2 2 3" xfId="42058"/>
    <cellStyle name="Normal 4 6 3 6 3 2 3" xfId="18740"/>
    <cellStyle name="Normal 4 6 3 6 3 2 4" xfId="24658"/>
    <cellStyle name="Normal 4 6 3 6 3 2 5" xfId="36258"/>
    <cellStyle name="Normal 4 6 3 6 3 3" xfId="10055"/>
    <cellStyle name="Normal 4 6 3 6 3 3 2" xfId="27573"/>
    <cellStyle name="Normal 4 6 3 6 3 3 3" xfId="39173"/>
    <cellStyle name="Normal 4 6 3 6 3 4" xfId="15855"/>
    <cellStyle name="Normal 4 6 3 6 3 5" xfId="21773"/>
    <cellStyle name="Normal 4 6 3 6 3 6" xfId="33373"/>
    <cellStyle name="Normal 4 6 3 6 4" xfId="5817"/>
    <cellStyle name="Normal 4 6 3 6 4 2" xfId="11617"/>
    <cellStyle name="Normal 4 6 3 6 4 2 2" xfId="29135"/>
    <cellStyle name="Normal 4 6 3 6 4 2 3" xfId="40735"/>
    <cellStyle name="Normal 4 6 3 6 4 3" xfId="17417"/>
    <cellStyle name="Normal 4 6 3 6 4 4" xfId="23335"/>
    <cellStyle name="Normal 4 6 3 6 4 5" xfId="34935"/>
    <cellStyle name="Normal 4 6 3 6 5" xfId="8732"/>
    <cellStyle name="Normal 4 6 3 6 5 2" xfId="26250"/>
    <cellStyle name="Normal 4 6 3 6 5 3" xfId="37850"/>
    <cellStyle name="Normal 4 6 3 6 6" xfId="14532"/>
    <cellStyle name="Normal 4 6 3 6 7" xfId="20451"/>
    <cellStyle name="Normal 4 6 3 6 8" xfId="32050"/>
    <cellStyle name="Normal 4 6 3 7" xfId="2951"/>
    <cellStyle name="Normal 4 6 3 7 2" xfId="3652"/>
    <cellStyle name="Normal 4 6 3 7 2 2" xfId="5016"/>
    <cellStyle name="Normal 4 6 3 7 2 2 2" xfId="7901"/>
    <cellStyle name="Normal 4 6 3 7 2 2 2 2" xfId="13701"/>
    <cellStyle name="Normal 4 6 3 7 2 2 2 2 2" xfId="31219"/>
    <cellStyle name="Normal 4 6 3 7 2 2 2 2 3" xfId="42819"/>
    <cellStyle name="Normal 4 6 3 7 2 2 2 3" xfId="19501"/>
    <cellStyle name="Normal 4 6 3 7 2 2 2 4" xfId="25419"/>
    <cellStyle name="Normal 4 6 3 7 2 2 2 5" xfId="37019"/>
    <cellStyle name="Normal 4 6 3 7 2 2 3" xfId="10816"/>
    <cellStyle name="Normal 4 6 3 7 2 2 3 2" xfId="28334"/>
    <cellStyle name="Normal 4 6 3 7 2 2 3 3" xfId="39934"/>
    <cellStyle name="Normal 4 6 3 7 2 2 4" xfId="16616"/>
    <cellStyle name="Normal 4 6 3 7 2 2 5" xfId="22534"/>
    <cellStyle name="Normal 4 6 3 7 2 2 6" xfId="34134"/>
    <cellStyle name="Normal 4 6 3 7 2 3" xfId="6578"/>
    <cellStyle name="Normal 4 6 3 7 2 3 2" xfId="12378"/>
    <cellStyle name="Normal 4 6 3 7 2 3 2 2" xfId="29896"/>
    <cellStyle name="Normal 4 6 3 7 2 3 2 3" xfId="41496"/>
    <cellStyle name="Normal 4 6 3 7 2 3 3" xfId="18178"/>
    <cellStyle name="Normal 4 6 3 7 2 3 4" xfId="24096"/>
    <cellStyle name="Normal 4 6 3 7 2 3 5" xfId="35696"/>
    <cellStyle name="Normal 4 6 3 7 2 4" xfId="9493"/>
    <cellStyle name="Normal 4 6 3 7 2 4 2" xfId="27011"/>
    <cellStyle name="Normal 4 6 3 7 2 4 3" xfId="38611"/>
    <cellStyle name="Normal 4 6 3 7 2 5" xfId="15293"/>
    <cellStyle name="Normal 4 6 3 7 2 6" xfId="21212"/>
    <cellStyle name="Normal 4 6 3 7 2 7" xfId="32811"/>
    <cellStyle name="Normal 4 6 3 7 3" xfId="4315"/>
    <cellStyle name="Normal 4 6 3 7 3 2" xfId="7200"/>
    <cellStyle name="Normal 4 6 3 7 3 2 2" xfId="13000"/>
    <cellStyle name="Normal 4 6 3 7 3 2 2 2" xfId="30518"/>
    <cellStyle name="Normal 4 6 3 7 3 2 2 3" xfId="42118"/>
    <cellStyle name="Normal 4 6 3 7 3 2 3" xfId="18800"/>
    <cellStyle name="Normal 4 6 3 7 3 2 4" xfId="24718"/>
    <cellStyle name="Normal 4 6 3 7 3 2 5" xfId="36318"/>
    <cellStyle name="Normal 4 6 3 7 3 3" xfId="10115"/>
    <cellStyle name="Normal 4 6 3 7 3 3 2" xfId="27633"/>
    <cellStyle name="Normal 4 6 3 7 3 3 3" xfId="39233"/>
    <cellStyle name="Normal 4 6 3 7 3 4" xfId="15915"/>
    <cellStyle name="Normal 4 6 3 7 3 5" xfId="21833"/>
    <cellStyle name="Normal 4 6 3 7 3 6" xfId="33433"/>
    <cellStyle name="Normal 4 6 3 7 4" xfId="5877"/>
    <cellStyle name="Normal 4 6 3 7 4 2" xfId="11677"/>
    <cellStyle name="Normal 4 6 3 7 4 2 2" xfId="29195"/>
    <cellStyle name="Normal 4 6 3 7 4 2 3" xfId="40795"/>
    <cellStyle name="Normal 4 6 3 7 4 3" xfId="17477"/>
    <cellStyle name="Normal 4 6 3 7 4 4" xfId="23395"/>
    <cellStyle name="Normal 4 6 3 7 4 5" xfId="34995"/>
    <cellStyle name="Normal 4 6 3 7 5" xfId="8792"/>
    <cellStyle name="Normal 4 6 3 7 5 2" xfId="26310"/>
    <cellStyle name="Normal 4 6 3 7 5 3" xfId="37910"/>
    <cellStyle name="Normal 4 6 3 7 6" xfId="14592"/>
    <cellStyle name="Normal 4 6 3 7 7" xfId="20511"/>
    <cellStyle name="Normal 4 6 3 7 8" xfId="32110"/>
    <cellStyle name="Normal 4 6 3 8" xfId="3071"/>
    <cellStyle name="Normal 4 6 3 8 2" xfId="3653"/>
    <cellStyle name="Normal 4 6 3 8 2 2" xfId="5017"/>
    <cellStyle name="Normal 4 6 3 8 2 2 2" xfId="7902"/>
    <cellStyle name="Normal 4 6 3 8 2 2 2 2" xfId="13702"/>
    <cellStyle name="Normal 4 6 3 8 2 2 2 2 2" xfId="31220"/>
    <cellStyle name="Normal 4 6 3 8 2 2 2 2 3" xfId="42820"/>
    <cellStyle name="Normal 4 6 3 8 2 2 2 3" xfId="19502"/>
    <cellStyle name="Normal 4 6 3 8 2 2 2 4" xfId="25420"/>
    <cellStyle name="Normal 4 6 3 8 2 2 2 5" xfId="37020"/>
    <cellStyle name="Normal 4 6 3 8 2 2 3" xfId="10817"/>
    <cellStyle name="Normal 4 6 3 8 2 2 3 2" xfId="28335"/>
    <cellStyle name="Normal 4 6 3 8 2 2 3 3" xfId="39935"/>
    <cellStyle name="Normal 4 6 3 8 2 2 4" xfId="16617"/>
    <cellStyle name="Normal 4 6 3 8 2 2 5" xfId="22535"/>
    <cellStyle name="Normal 4 6 3 8 2 2 6" xfId="34135"/>
    <cellStyle name="Normal 4 6 3 8 2 3" xfId="6579"/>
    <cellStyle name="Normal 4 6 3 8 2 3 2" xfId="12379"/>
    <cellStyle name="Normal 4 6 3 8 2 3 2 2" xfId="29897"/>
    <cellStyle name="Normal 4 6 3 8 2 3 2 3" xfId="41497"/>
    <cellStyle name="Normal 4 6 3 8 2 3 3" xfId="18179"/>
    <cellStyle name="Normal 4 6 3 8 2 3 4" xfId="24097"/>
    <cellStyle name="Normal 4 6 3 8 2 3 5" xfId="35697"/>
    <cellStyle name="Normal 4 6 3 8 2 4" xfId="9494"/>
    <cellStyle name="Normal 4 6 3 8 2 4 2" xfId="27012"/>
    <cellStyle name="Normal 4 6 3 8 2 4 3" xfId="38612"/>
    <cellStyle name="Normal 4 6 3 8 2 5" xfId="15294"/>
    <cellStyle name="Normal 4 6 3 8 2 6" xfId="21213"/>
    <cellStyle name="Normal 4 6 3 8 2 7" xfId="32812"/>
    <cellStyle name="Normal 4 6 3 8 3" xfId="4435"/>
    <cellStyle name="Normal 4 6 3 8 3 2" xfId="7320"/>
    <cellStyle name="Normal 4 6 3 8 3 2 2" xfId="13120"/>
    <cellStyle name="Normal 4 6 3 8 3 2 2 2" xfId="30638"/>
    <cellStyle name="Normal 4 6 3 8 3 2 2 3" xfId="42238"/>
    <cellStyle name="Normal 4 6 3 8 3 2 3" xfId="18920"/>
    <cellStyle name="Normal 4 6 3 8 3 2 4" xfId="24838"/>
    <cellStyle name="Normal 4 6 3 8 3 2 5" xfId="36438"/>
    <cellStyle name="Normal 4 6 3 8 3 3" xfId="10235"/>
    <cellStyle name="Normal 4 6 3 8 3 3 2" xfId="27753"/>
    <cellStyle name="Normal 4 6 3 8 3 3 3" xfId="39353"/>
    <cellStyle name="Normal 4 6 3 8 3 4" xfId="16035"/>
    <cellStyle name="Normal 4 6 3 8 3 5" xfId="21953"/>
    <cellStyle name="Normal 4 6 3 8 3 6" xfId="33553"/>
    <cellStyle name="Normal 4 6 3 8 4" xfId="5997"/>
    <cellStyle name="Normal 4 6 3 8 4 2" xfId="11797"/>
    <cellStyle name="Normal 4 6 3 8 4 2 2" xfId="29315"/>
    <cellStyle name="Normal 4 6 3 8 4 2 3" xfId="40915"/>
    <cellStyle name="Normal 4 6 3 8 4 3" xfId="17597"/>
    <cellStyle name="Normal 4 6 3 8 4 4" xfId="23515"/>
    <cellStyle name="Normal 4 6 3 8 4 5" xfId="35115"/>
    <cellStyle name="Normal 4 6 3 8 5" xfId="8912"/>
    <cellStyle name="Normal 4 6 3 8 5 2" xfId="26430"/>
    <cellStyle name="Normal 4 6 3 8 5 3" xfId="38030"/>
    <cellStyle name="Normal 4 6 3 8 6" xfId="14712"/>
    <cellStyle name="Normal 4 6 3 8 7" xfId="20631"/>
    <cellStyle name="Normal 4 6 3 8 8" xfId="32230"/>
    <cellStyle name="Normal 4 6 3 9" xfId="3131"/>
    <cellStyle name="Normal 4 6 3 9 2" xfId="3654"/>
    <cellStyle name="Normal 4 6 3 9 2 2" xfId="5018"/>
    <cellStyle name="Normal 4 6 3 9 2 2 2" xfId="7903"/>
    <cellStyle name="Normal 4 6 3 9 2 2 2 2" xfId="13703"/>
    <cellStyle name="Normal 4 6 3 9 2 2 2 2 2" xfId="31221"/>
    <cellStyle name="Normal 4 6 3 9 2 2 2 2 3" xfId="42821"/>
    <cellStyle name="Normal 4 6 3 9 2 2 2 3" xfId="19503"/>
    <cellStyle name="Normal 4 6 3 9 2 2 2 4" xfId="25421"/>
    <cellStyle name="Normal 4 6 3 9 2 2 2 5" xfId="37021"/>
    <cellStyle name="Normal 4 6 3 9 2 2 3" xfId="10818"/>
    <cellStyle name="Normal 4 6 3 9 2 2 3 2" xfId="28336"/>
    <cellStyle name="Normal 4 6 3 9 2 2 3 3" xfId="39936"/>
    <cellStyle name="Normal 4 6 3 9 2 2 4" xfId="16618"/>
    <cellStyle name="Normal 4 6 3 9 2 2 5" xfId="22536"/>
    <cellStyle name="Normal 4 6 3 9 2 2 6" xfId="34136"/>
    <cellStyle name="Normal 4 6 3 9 2 3" xfId="6580"/>
    <cellStyle name="Normal 4 6 3 9 2 3 2" xfId="12380"/>
    <cellStyle name="Normal 4 6 3 9 2 3 2 2" xfId="29898"/>
    <cellStyle name="Normal 4 6 3 9 2 3 2 3" xfId="41498"/>
    <cellStyle name="Normal 4 6 3 9 2 3 3" xfId="18180"/>
    <cellStyle name="Normal 4 6 3 9 2 3 4" xfId="24098"/>
    <cellStyle name="Normal 4 6 3 9 2 3 5" xfId="35698"/>
    <cellStyle name="Normal 4 6 3 9 2 4" xfId="9495"/>
    <cellStyle name="Normal 4 6 3 9 2 4 2" xfId="27013"/>
    <cellStyle name="Normal 4 6 3 9 2 4 3" xfId="38613"/>
    <cellStyle name="Normal 4 6 3 9 2 5" xfId="15295"/>
    <cellStyle name="Normal 4 6 3 9 2 6" xfId="21214"/>
    <cellStyle name="Normal 4 6 3 9 2 7" xfId="32813"/>
    <cellStyle name="Normal 4 6 3 9 3" xfId="4495"/>
    <cellStyle name="Normal 4 6 3 9 3 2" xfId="7380"/>
    <cellStyle name="Normal 4 6 3 9 3 2 2" xfId="13180"/>
    <cellStyle name="Normal 4 6 3 9 3 2 2 2" xfId="30698"/>
    <cellStyle name="Normal 4 6 3 9 3 2 2 3" xfId="42298"/>
    <cellStyle name="Normal 4 6 3 9 3 2 3" xfId="18980"/>
    <cellStyle name="Normal 4 6 3 9 3 2 4" xfId="24898"/>
    <cellStyle name="Normal 4 6 3 9 3 2 5" xfId="36498"/>
    <cellStyle name="Normal 4 6 3 9 3 3" xfId="10295"/>
    <cellStyle name="Normal 4 6 3 9 3 3 2" xfId="27813"/>
    <cellStyle name="Normal 4 6 3 9 3 3 3" xfId="39413"/>
    <cellStyle name="Normal 4 6 3 9 3 4" xfId="16095"/>
    <cellStyle name="Normal 4 6 3 9 3 5" xfId="22013"/>
    <cellStyle name="Normal 4 6 3 9 3 6" xfId="33613"/>
    <cellStyle name="Normal 4 6 3 9 4" xfId="6057"/>
    <cellStyle name="Normal 4 6 3 9 4 2" xfId="11857"/>
    <cellStyle name="Normal 4 6 3 9 4 2 2" xfId="29375"/>
    <cellStyle name="Normal 4 6 3 9 4 2 3" xfId="40975"/>
    <cellStyle name="Normal 4 6 3 9 4 3" xfId="17657"/>
    <cellStyle name="Normal 4 6 3 9 4 4" xfId="23575"/>
    <cellStyle name="Normal 4 6 3 9 4 5" xfId="35175"/>
    <cellStyle name="Normal 4 6 3 9 5" xfId="8972"/>
    <cellStyle name="Normal 4 6 3 9 5 2" xfId="26490"/>
    <cellStyle name="Normal 4 6 3 9 5 3" xfId="38090"/>
    <cellStyle name="Normal 4 6 3 9 6" xfId="14772"/>
    <cellStyle name="Normal 4 6 3 9 7" xfId="20691"/>
    <cellStyle name="Normal 4 6 3 9 8" xfId="32290"/>
    <cellStyle name="Normal 4 6 4" xfId="2578"/>
    <cellStyle name="Normal 4 6 4 2" xfId="3655"/>
    <cellStyle name="Normal 4 6 4 2 2" xfId="5019"/>
    <cellStyle name="Normal 4 6 4 2 2 2" xfId="7904"/>
    <cellStyle name="Normal 4 6 4 2 2 2 2" xfId="13704"/>
    <cellStyle name="Normal 4 6 4 2 2 2 2 2" xfId="31222"/>
    <cellStyle name="Normal 4 6 4 2 2 2 2 3" xfId="42822"/>
    <cellStyle name="Normal 4 6 4 2 2 2 3" xfId="19504"/>
    <cellStyle name="Normal 4 6 4 2 2 2 4" xfId="25422"/>
    <cellStyle name="Normal 4 6 4 2 2 2 5" xfId="37022"/>
    <cellStyle name="Normal 4 6 4 2 2 3" xfId="10819"/>
    <cellStyle name="Normal 4 6 4 2 2 3 2" xfId="28337"/>
    <cellStyle name="Normal 4 6 4 2 2 3 3" xfId="39937"/>
    <cellStyle name="Normal 4 6 4 2 2 4" xfId="16619"/>
    <cellStyle name="Normal 4 6 4 2 2 5" xfId="22537"/>
    <cellStyle name="Normal 4 6 4 2 2 6" xfId="34137"/>
    <cellStyle name="Normal 4 6 4 2 3" xfId="6581"/>
    <cellStyle name="Normal 4 6 4 2 3 2" xfId="12381"/>
    <cellStyle name="Normal 4 6 4 2 3 2 2" xfId="29899"/>
    <cellStyle name="Normal 4 6 4 2 3 2 3" xfId="41499"/>
    <cellStyle name="Normal 4 6 4 2 3 3" xfId="18181"/>
    <cellStyle name="Normal 4 6 4 2 3 4" xfId="24099"/>
    <cellStyle name="Normal 4 6 4 2 3 5" xfId="35699"/>
    <cellStyle name="Normal 4 6 4 2 4" xfId="9496"/>
    <cellStyle name="Normal 4 6 4 2 4 2" xfId="27014"/>
    <cellStyle name="Normal 4 6 4 2 4 3" xfId="38614"/>
    <cellStyle name="Normal 4 6 4 2 5" xfId="15296"/>
    <cellStyle name="Normal 4 6 4 2 6" xfId="21215"/>
    <cellStyle name="Normal 4 6 4 2 7" xfId="32814"/>
    <cellStyle name="Normal 4 6 4 3" xfId="3941"/>
    <cellStyle name="Normal 4 6 4 3 2" xfId="6826"/>
    <cellStyle name="Normal 4 6 4 3 2 2" xfId="12626"/>
    <cellStyle name="Normal 4 6 4 3 2 2 2" xfId="30144"/>
    <cellStyle name="Normal 4 6 4 3 2 2 3" xfId="41744"/>
    <cellStyle name="Normal 4 6 4 3 2 3" xfId="18426"/>
    <cellStyle name="Normal 4 6 4 3 2 4" xfId="24344"/>
    <cellStyle name="Normal 4 6 4 3 2 5" xfId="35944"/>
    <cellStyle name="Normal 4 6 4 3 3" xfId="9741"/>
    <cellStyle name="Normal 4 6 4 3 3 2" xfId="27259"/>
    <cellStyle name="Normal 4 6 4 3 3 3" xfId="38859"/>
    <cellStyle name="Normal 4 6 4 3 4" xfId="15541"/>
    <cellStyle name="Normal 4 6 4 3 5" xfId="21459"/>
    <cellStyle name="Normal 4 6 4 3 6" xfId="33059"/>
    <cellStyle name="Normal 4 6 4 4" xfId="5503"/>
    <cellStyle name="Normal 4 6 4 4 2" xfId="11303"/>
    <cellStyle name="Normal 4 6 4 4 2 2" xfId="28821"/>
    <cellStyle name="Normal 4 6 4 4 2 3" xfId="40421"/>
    <cellStyle name="Normal 4 6 4 4 3" xfId="17103"/>
    <cellStyle name="Normal 4 6 4 4 4" xfId="23021"/>
    <cellStyle name="Normal 4 6 4 4 5" xfId="34621"/>
    <cellStyle name="Normal 4 6 4 5" xfId="8418"/>
    <cellStyle name="Normal 4 6 4 5 2" xfId="25936"/>
    <cellStyle name="Normal 4 6 4 5 3" xfId="37536"/>
    <cellStyle name="Normal 4 6 4 6" xfId="14233"/>
    <cellStyle name="Normal 4 6 4 7" xfId="20167"/>
    <cellStyle name="Normal 4 6 4 8" xfId="31736"/>
    <cellStyle name="Normal 4 6 5" xfId="2638"/>
    <cellStyle name="Normal 4 6 5 2" xfId="3656"/>
    <cellStyle name="Normal 4 6 5 2 2" xfId="5020"/>
    <cellStyle name="Normal 4 6 5 2 2 2" xfId="7905"/>
    <cellStyle name="Normal 4 6 5 2 2 2 2" xfId="13705"/>
    <cellStyle name="Normal 4 6 5 2 2 2 2 2" xfId="31223"/>
    <cellStyle name="Normal 4 6 5 2 2 2 2 3" xfId="42823"/>
    <cellStyle name="Normal 4 6 5 2 2 2 3" xfId="19505"/>
    <cellStyle name="Normal 4 6 5 2 2 2 4" xfId="25423"/>
    <cellStyle name="Normal 4 6 5 2 2 2 5" xfId="37023"/>
    <cellStyle name="Normal 4 6 5 2 2 3" xfId="10820"/>
    <cellStyle name="Normal 4 6 5 2 2 3 2" xfId="28338"/>
    <cellStyle name="Normal 4 6 5 2 2 3 3" xfId="39938"/>
    <cellStyle name="Normal 4 6 5 2 2 4" xfId="16620"/>
    <cellStyle name="Normal 4 6 5 2 2 5" xfId="22538"/>
    <cellStyle name="Normal 4 6 5 2 2 6" xfId="34138"/>
    <cellStyle name="Normal 4 6 5 2 3" xfId="6582"/>
    <cellStyle name="Normal 4 6 5 2 3 2" xfId="12382"/>
    <cellStyle name="Normal 4 6 5 2 3 2 2" xfId="29900"/>
    <cellStyle name="Normal 4 6 5 2 3 2 3" xfId="41500"/>
    <cellStyle name="Normal 4 6 5 2 3 3" xfId="18182"/>
    <cellStyle name="Normal 4 6 5 2 3 4" xfId="24100"/>
    <cellStyle name="Normal 4 6 5 2 3 5" xfId="35700"/>
    <cellStyle name="Normal 4 6 5 2 4" xfId="9497"/>
    <cellStyle name="Normal 4 6 5 2 4 2" xfId="27015"/>
    <cellStyle name="Normal 4 6 5 2 4 3" xfId="38615"/>
    <cellStyle name="Normal 4 6 5 2 5" xfId="15297"/>
    <cellStyle name="Normal 4 6 5 2 6" xfId="21216"/>
    <cellStyle name="Normal 4 6 5 2 7" xfId="32815"/>
    <cellStyle name="Normal 4 6 5 3" xfId="4002"/>
    <cellStyle name="Normal 4 6 5 3 2" xfId="6887"/>
    <cellStyle name="Normal 4 6 5 3 2 2" xfId="12687"/>
    <cellStyle name="Normal 4 6 5 3 2 2 2" xfId="30205"/>
    <cellStyle name="Normal 4 6 5 3 2 2 3" xfId="41805"/>
    <cellStyle name="Normal 4 6 5 3 2 3" xfId="18487"/>
    <cellStyle name="Normal 4 6 5 3 2 4" xfId="24405"/>
    <cellStyle name="Normal 4 6 5 3 2 5" xfId="36005"/>
    <cellStyle name="Normal 4 6 5 3 3" xfId="9802"/>
    <cellStyle name="Normal 4 6 5 3 3 2" xfId="27320"/>
    <cellStyle name="Normal 4 6 5 3 3 3" xfId="38920"/>
    <cellStyle name="Normal 4 6 5 3 4" xfId="15602"/>
    <cellStyle name="Normal 4 6 5 3 5" xfId="21520"/>
    <cellStyle name="Normal 4 6 5 3 6" xfId="33120"/>
    <cellStyle name="Normal 4 6 5 4" xfId="5564"/>
    <cellStyle name="Normal 4 6 5 4 2" xfId="11364"/>
    <cellStyle name="Normal 4 6 5 4 2 2" xfId="28882"/>
    <cellStyle name="Normal 4 6 5 4 2 3" xfId="40482"/>
    <cellStyle name="Normal 4 6 5 4 3" xfId="17164"/>
    <cellStyle name="Normal 4 6 5 4 4" xfId="23082"/>
    <cellStyle name="Normal 4 6 5 4 5" xfId="34682"/>
    <cellStyle name="Normal 4 6 5 5" xfId="8479"/>
    <cellStyle name="Normal 4 6 5 5 2" xfId="25997"/>
    <cellStyle name="Normal 4 6 5 5 3" xfId="37597"/>
    <cellStyle name="Normal 4 6 5 6" xfId="14279"/>
    <cellStyle name="Normal 4 6 5 7" xfId="20198"/>
    <cellStyle name="Normal 4 6 5 8" xfId="31797"/>
    <cellStyle name="Normal 4 6 6" xfId="2698"/>
    <cellStyle name="Normal 4 6 6 2" xfId="3657"/>
    <cellStyle name="Normal 4 6 6 2 2" xfId="5021"/>
    <cellStyle name="Normal 4 6 6 2 2 2" xfId="7906"/>
    <cellStyle name="Normal 4 6 6 2 2 2 2" xfId="13706"/>
    <cellStyle name="Normal 4 6 6 2 2 2 2 2" xfId="31224"/>
    <cellStyle name="Normal 4 6 6 2 2 2 2 3" xfId="42824"/>
    <cellStyle name="Normal 4 6 6 2 2 2 3" xfId="19506"/>
    <cellStyle name="Normal 4 6 6 2 2 2 4" xfId="25424"/>
    <cellStyle name="Normal 4 6 6 2 2 2 5" xfId="37024"/>
    <cellStyle name="Normal 4 6 6 2 2 3" xfId="10821"/>
    <cellStyle name="Normal 4 6 6 2 2 3 2" xfId="28339"/>
    <cellStyle name="Normal 4 6 6 2 2 3 3" xfId="39939"/>
    <cellStyle name="Normal 4 6 6 2 2 4" xfId="16621"/>
    <cellStyle name="Normal 4 6 6 2 2 5" xfId="22539"/>
    <cellStyle name="Normal 4 6 6 2 2 6" xfId="34139"/>
    <cellStyle name="Normal 4 6 6 2 3" xfId="6583"/>
    <cellStyle name="Normal 4 6 6 2 3 2" xfId="12383"/>
    <cellStyle name="Normal 4 6 6 2 3 2 2" xfId="29901"/>
    <cellStyle name="Normal 4 6 6 2 3 2 3" xfId="41501"/>
    <cellStyle name="Normal 4 6 6 2 3 3" xfId="18183"/>
    <cellStyle name="Normal 4 6 6 2 3 4" xfId="24101"/>
    <cellStyle name="Normal 4 6 6 2 3 5" xfId="35701"/>
    <cellStyle name="Normal 4 6 6 2 4" xfId="9498"/>
    <cellStyle name="Normal 4 6 6 2 4 2" xfId="27016"/>
    <cellStyle name="Normal 4 6 6 2 4 3" xfId="38616"/>
    <cellStyle name="Normal 4 6 6 2 5" xfId="15298"/>
    <cellStyle name="Normal 4 6 6 2 6" xfId="21217"/>
    <cellStyle name="Normal 4 6 6 2 7" xfId="32816"/>
    <cellStyle name="Normal 4 6 6 3" xfId="4062"/>
    <cellStyle name="Normal 4 6 6 3 2" xfId="6947"/>
    <cellStyle name="Normal 4 6 6 3 2 2" xfId="12747"/>
    <cellStyle name="Normal 4 6 6 3 2 2 2" xfId="30265"/>
    <cellStyle name="Normal 4 6 6 3 2 2 3" xfId="41865"/>
    <cellStyle name="Normal 4 6 6 3 2 3" xfId="18547"/>
    <cellStyle name="Normal 4 6 6 3 2 4" xfId="24465"/>
    <cellStyle name="Normal 4 6 6 3 2 5" xfId="36065"/>
    <cellStyle name="Normal 4 6 6 3 3" xfId="9862"/>
    <cellStyle name="Normal 4 6 6 3 3 2" xfId="27380"/>
    <cellStyle name="Normal 4 6 6 3 3 3" xfId="38980"/>
    <cellStyle name="Normal 4 6 6 3 4" xfId="15662"/>
    <cellStyle name="Normal 4 6 6 3 5" xfId="21580"/>
    <cellStyle name="Normal 4 6 6 3 6" xfId="33180"/>
    <cellStyle name="Normal 4 6 6 4" xfId="5624"/>
    <cellStyle name="Normal 4 6 6 4 2" xfId="11424"/>
    <cellStyle name="Normal 4 6 6 4 2 2" xfId="28942"/>
    <cellStyle name="Normal 4 6 6 4 2 3" xfId="40542"/>
    <cellStyle name="Normal 4 6 6 4 3" xfId="17224"/>
    <cellStyle name="Normal 4 6 6 4 4" xfId="23142"/>
    <cellStyle name="Normal 4 6 6 4 5" xfId="34742"/>
    <cellStyle name="Normal 4 6 6 5" xfId="8539"/>
    <cellStyle name="Normal 4 6 6 5 2" xfId="26057"/>
    <cellStyle name="Normal 4 6 6 5 3" xfId="37657"/>
    <cellStyle name="Normal 4 6 6 6" xfId="14339"/>
    <cellStyle name="Normal 4 6 6 7" xfId="20258"/>
    <cellStyle name="Normal 4 6 6 8" xfId="31857"/>
    <cellStyle name="Normal 4 6 7" xfId="2758"/>
    <cellStyle name="Normal 4 6 7 2" xfId="3658"/>
    <cellStyle name="Normal 4 6 7 2 2" xfId="5022"/>
    <cellStyle name="Normal 4 6 7 2 2 2" xfId="7907"/>
    <cellStyle name="Normal 4 6 7 2 2 2 2" xfId="13707"/>
    <cellStyle name="Normal 4 6 7 2 2 2 2 2" xfId="31225"/>
    <cellStyle name="Normal 4 6 7 2 2 2 2 3" xfId="42825"/>
    <cellStyle name="Normal 4 6 7 2 2 2 3" xfId="19507"/>
    <cellStyle name="Normal 4 6 7 2 2 2 4" xfId="25425"/>
    <cellStyle name="Normal 4 6 7 2 2 2 5" xfId="37025"/>
    <cellStyle name="Normal 4 6 7 2 2 3" xfId="10822"/>
    <cellStyle name="Normal 4 6 7 2 2 3 2" xfId="28340"/>
    <cellStyle name="Normal 4 6 7 2 2 3 3" xfId="39940"/>
    <cellStyle name="Normal 4 6 7 2 2 4" xfId="16622"/>
    <cellStyle name="Normal 4 6 7 2 2 5" xfId="22540"/>
    <cellStyle name="Normal 4 6 7 2 2 6" xfId="34140"/>
    <cellStyle name="Normal 4 6 7 2 3" xfId="6584"/>
    <cellStyle name="Normal 4 6 7 2 3 2" xfId="12384"/>
    <cellStyle name="Normal 4 6 7 2 3 2 2" xfId="29902"/>
    <cellStyle name="Normal 4 6 7 2 3 2 3" xfId="41502"/>
    <cellStyle name="Normal 4 6 7 2 3 3" xfId="18184"/>
    <cellStyle name="Normal 4 6 7 2 3 4" xfId="24102"/>
    <cellStyle name="Normal 4 6 7 2 3 5" xfId="35702"/>
    <cellStyle name="Normal 4 6 7 2 4" xfId="9499"/>
    <cellStyle name="Normal 4 6 7 2 4 2" xfId="27017"/>
    <cellStyle name="Normal 4 6 7 2 4 3" xfId="38617"/>
    <cellStyle name="Normal 4 6 7 2 5" xfId="15299"/>
    <cellStyle name="Normal 4 6 7 2 6" xfId="21218"/>
    <cellStyle name="Normal 4 6 7 2 7" xfId="32817"/>
    <cellStyle name="Normal 4 6 7 3" xfId="4122"/>
    <cellStyle name="Normal 4 6 7 3 2" xfId="7007"/>
    <cellStyle name="Normal 4 6 7 3 2 2" xfId="12807"/>
    <cellStyle name="Normal 4 6 7 3 2 2 2" xfId="30325"/>
    <cellStyle name="Normal 4 6 7 3 2 2 3" xfId="41925"/>
    <cellStyle name="Normal 4 6 7 3 2 3" xfId="18607"/>
    <cellStyle name="Normal 4 6 7 3 2 4" xfId="24525"/>
    <cellStyle name="Normal 4 6 7 3 2 5" xfId="36125"/>
    <cellStyle name="Normal 4 6 7 3 3" xfId="9922"/>
    <cellStyle name="Normal 4 6 7 3 3 2" xfId="27440"/>
    <cellStyle name="Normal 4 6 7 3 3 3" xfId="39040"/>
    <cellStyle name="Normal 4 6 7 3 4" xfId="15722"/>
    <cellStyle name="Normal 4 6 7 3 5" xfId="21640"/>
    <cellStyle name="Normal 4 6 7 3 6" xfId="33240"/>
    <cellStyle name="Normal 4 6 7 4" xfId="5684"/>
    <cellStyle name="Normal 4 6 7 4 2" xfId="11484"/>
    <cellStyle name="Normal 4 6 7 4 2 2" xfId="29002"/>
    <cellStyle name="Normal 4 6 7 4 2 3" xfId="40602"/>
    <cellStyle name="Normal 4 6 7 4 3" xfId="17284"/>
    <cellStyle name="Normal 4 6 7 4 4" xfId="23202"/>
    <cellStyle name="Normal 4 6 7 4 5" xfId="34802"/>
    <cellStyle name="Normal 4 6 7 5" xfId="8599"/>
    <cellStyle name="Normal 4 6 7 5 2" xfId="26117"/>
    <cellStyle name="Normal 4 6 7 5 3" xfId="37717"/>
    <cellStyle name="Normal 4 6 7 6" xfId="14399"/>
    <cellStyle name="Normal 4 6 7 7" xfId="20318"/>
    <cellStyle name="Normal 4 6 7 8" xfId="31917"/>
    <cellStyle name="Normal 4 6 8" xfId="2818"/>
    <cellStyle name="Normal 4 6 8 2" xfId="3659"/>
    <cellStyle name="Normal 4 6 8 2 2" xfId="5023"/>
    <cellStyle name="Normal 4 6 8 2 2 2" xfId="7908"/>
    <cellStyle name="Normal 4 6 8 2 2 2 2" xfId="13708"/>
    <cellStyle name="Normal 4 6 8 2 2 2 2 2" xfId="31226"/>
    <cellStyle name="Normal 4 6 8 2 2 2 2 3" xfId="42826"/>
    <cellStyle name="Normal 4 6 8 2 2 2 3" xfId="19508"/>
    <cellStyle name="Normal 4 6 8 2 2 2 4" xfId="25426"/>
    <cellStyle name="Normal 4 6 8 2 2 2 5" xfId="37026"/>
    <cellStyle name="Normal 4 6 8 2 2 3" xfId="10823"/>
    <cellStyle name="Normal 4 6 8 2 2 3 2" xfId="28341"/>
    <cellStyle name="Normal 4 6 8 2 2 3 3" xfId="39941"/>
    <cellStyle name="Normal 4 6 8 2 2 4" xfId="16623"/>
    <cellStyle name="Normal 4 6 8 2 2 5" xfId="22541"/>
    <cellStyle name="Normal 4 6 8 2 2 6" xfId="34141"/>
    <cellStyle name="Normal 4 6 8 2 3" xfId="6585"/>
    <cellStyle name="Normal 4 6 8 2 3 2" xfId="12385"/>
    <cellStyle name="Normal 4 6 8 2 3 2 2" xfId="29903"/>
    <cellStyle name="Normal 4 6 8 2 3 2 3" xfId="41503"/>
    <cellStyle name="Normal 4 6 8 2 3 3" xfId="18185"/>
    <cellStyle name="Normal 4 6 8 2 3 4" xfId="24103"/>
    <cellStyle name="Normal 4 6 8 2 3 5" xfId="35703"/>
    <cellStyle name="Normal 4 6 8 2 4" xfId="9500"/>
    <cellStyle name="Normal 4 6 8 2 4 2" xfId="27018"/>
    <cellStyle name="Normal 4 6 8 2 4 3" xfId="38618"/>
    <cellStyle name="Normal 4 6 8 2 5" xfId="15300"/>
    <cellStyle name="Normal 4 6 8 2 6" xfId="21219"/>
    <cellStyle name="Normal 4 6 8 2 7" xfId="32818"/>
    <cellStyle name="Normal 4 6 8 3" xfId="4182"/>
    <cellStyle name="Normal 4 6 8 3 2" xfId="7067"/>
    <cellStyle name="Normal 4 6 8 3 2 2" xfId="12867"/>
    <cellStyle name="Normal 4 6 8 3 2 2 2" xfId="30385"/>
    <cellStyle name="Normal 4 6 8 3 2 2 3" xfId="41985"/>
    <cellStyle name="Normal 4 6 8 3 2 3" xfId="18667"/>
    <cellStyle name="Normal 4 6 8 3 2 4" xfId="24585"/>
    <cellStyle name="Normal 4 6 8 3 2 5" xfId="36185"/>
    <cellStyle name="Normal 4 6 8 3 3" xfId="9982"/>
    <cellStyle name="Normal 4 6 8 3 3 2" xfId="27500"/>
    <cellStyle name="Normal 4 6 8 3 3 3" xfId="39100"/>
    <cellStyle name="Normal 4 6 8 3 4" xfId="15782"/>
    <cellStyle name="Normal 4 6 8 3 5" xfId="21700"/>
    <cellStyle name="Normal 4 6 8 3 6" xfId="33300"/>
    <cellStyle name="Normal 4 6 8 4" xfId="5744"/>
    <cellStyle name="Normal 4 6 8 4 2" xfId="11544"/>
    <cellStyle name="Normal 4 6 8 4 2 2" xfId="29062"/>
    <cellStyle name="Normal 4 6 8 4 2 3" xfId="40662"/>
    <cellStyle name="Normal 4 6 8 4 3" xfId="17344"/>
    <cellStyle name="Normal 4 6 8 4 4" xfId="23262"/>
    <cellStyle name="Normal 4 6 8 4 5" xfId="34862"/>
    <cellStyle name="Normal 4 6 8 5" xfId="8659"/>
    <cellStyle name="Normal 4 6 8 5 2" xfId="26177"/>
    <cellStyle name="Normal 4 6 8 5 3" xfId="37777"/>
    <cellStyle name="Normal 4 6 8 6" xfId="14459"/>
    <cellStyle name="Normal 4 6 8 7" xfId="20378"/>
    <cellStyle name="Normal 4 6 8 8" xfId="31977"/>
    <cellStyle name="Normal 4 6 9" xfId="2878"/>
    <cellStyle name="Normal 4 6 9 2" xfId="3660"/>
    <cellStyle name="Normal 4 6 9 2 2" xfId="5024"/>
    <cellStyle name="Normal 4 6 9 2 2 2" xfId="7909"/>
    <cellStyle name="Normal 4 6 9 2 2 2 2" xfId="13709"/>
    <cellStyle name="Normal 4 6 9 2 2 2 2 2" xfId="31227"/>
    <cellStyle name="Normal 4 6 9 2 2 2 2 3" xfId="42827"/>
    <cellStyle name="Normal 4 6 9 2 2 2 3" xfId="19509"/>
    <cellStyle name="Normal 4 6 9 2 2 2 4" xfId="25427"/>
    <cellStyle name="Normal 4 6 9 2 2 2 5" xfId="37027"/>
    <cellStyle name="Normal 4 6 9 2 2 3" xfId="10824"/>
    <cellStyle name="Normal 4 6 9 2 2 3 2" xfId="28342"/>
    <cellStyle name="Normal 4 6 9 2 2 3 3" xfId="39942"/>
    <cellStyle name="Normal 4 6 9 2 2 4" xfId="16624"/>
    <cellStyle name="Normal 4 6 9 2 2 5" xfId="22542"/>
    <cellStyle name="Normal 4 6 9 2 2 6" xfId="34142"/>
    <cellStyle name="Normal 4 6 9 2 3" xfId="6586"/>
    <cellStyle name="Normal 4 6 9 2 3 2" xfId="12386"/>
    <cellStyle name="Normal 4 6 9 2 3 2 2" xfId="29904"/>
    <cellStyle name="Normal 4 6 9 2 3 2 3" xfId="41504"/>
    <cellStyle name="Normal 4 6 9 2 3 3" xfId="18186"/>
    <cellStyle name="Normal 4 6 9 2 3 4" xfId="24104"/>
    <cellStyle name="Normal 4 6 9 2 3 5" xfId="35704"/>
    <cellStyle name="Normal 4 6 9 2 4" xfId="9501"/>
    <cellStyle name="Normal 4 6 9 2 4 2" xfId="27019"/>
    <cellStyle name="Normal 4 6 9 2 4 3" xfId="38619"/>
    <cellStyle name="Normal 4 6 9 2 5" xfId="15301"/>
    <cellStyle name="Normal 4 6 9 2 6" xfId="21220"/>
    <cellStyle name="Normal 4 6 9 2 7" xfId="32819"/>
    <cellStyle name="Normal 4 6 9 3" xfId="4242"/>
    <cellStyle name="Normal 4 6 9 3 2" xfId="7127"/>
    <cellStyle name="Normal 4 6 9 3 2 2" xfId="12927"/>
    <cellStyle name="Normal 4 6 9 3 2 2 2" xfId="30445"/>
    <cellStyle name="Normal 4 6 9 3 2 2 3" xfId="42045"/>
    <cellStyle name="Normal 4 6 9 3 2 3" xfId="18727"/>
    <cellStyle name="Normal 4 6 9 3 2 4" xfId="24645"/>
    <cellStyle name="Normal 4 6 9 3 2 5" xfId="36245"/>
    <cellStyle name="Normal 4 6 9 3 3" xfId="10042"/>
    <cellStyle name="Normal 4 6 9 3 3 2" xfId="27560"/>
    <cellStyle name="Normal 4 6 9 3 3 3" xfId="39160"/>
    <cellStyle name="Normal 4 6 9 3 4" xfId="15842"/>
    <cellStyle name="Normal 4 6 9 3 5" xfId="21760"/>
    <cellStyle name="Normal 4 6 9 3 6" xfId="33360"/>
    <cellStyle name="Normal 4 6 9 4" xfId="5804"/>
    <cellStyle name="Normal 4 6 9 4 2" xfId="11604"/>
    <cellStyle name="Normal 4 6 9 4 2 2" xfId="29122"/>
    <cellStyle name="Normal 4 6 9 4 2 3" xfId="40722"/>
    <cellStyle name="Normal 4 6 9 4 3" xfId="17404"/>
    <cellStyle name="Normal 4 6 9 4 4" xfId="23322"/>
    <cellStyle name="Normal 4 6 9 4 5" xfId="34922"/>
    <cellStyle name="Normal 4 6 9 5" xfId="8719"/>
    <cellStyle name="Normal 4 6 9 5 2" xfId="26237"/>
    <cellStyle name="Normal 4 6 9 5 3" xfId="37837"/>
    <cellStyle name="Normal 4 6 9 6" xfId="14519"/>
    <cellStyle name="Normal 4 6 9 7" xfId="20438"/>
    <cellStyle name="Normal 4 6 9 8" xfId="32037"/>
    <cellStyle name="Normal 4 7" xfId="2531"/>
    <cellStyle name="Normal 4 7 10" xfId="2940"/>
    <cellStyle name="Normal 4 7 10 2" xfId="3662"/>
    <cellStyle name="Normal 4 7 10 2 2" xfId="5026"/>
    <cellStyle name="Normal 4 7 10 2 2 2" xfId="7911"/>
    <cellStyle name="Normal 4 7 10 2 2 2 2" xfId="13711"/>
    <cellStyle name="Normal 4 7 10 2 2 2 2 2" xfId="31229"/>
    <cellStyle name="Normal 4 7 10 2 2 2 2 3" xfId="42829"/>
    <cellStyle name="Normal 4 7 10 2 2 2 3" xfId="19511"/>
    <cellStyle name="Normal 4 7 10 2 2 2 4" xfId="25429"/>
    <cellStyle name="Normal 4 7 10 2 2 2 5" xfId="37029"/>
    <cellStyle name="Normal 4 7 10 2 2 3" xfId="10826"/>
    <cellStyle name="Normal 4 7 10 2 2 3 2" xfId="28344"/>
    <cellStyle name="Normal 4 7 10 2 2 3 3" xfId="39944"/>
    <cellStyle name="Normal 4 7 10 2 2 4" xfId="16626"/>
    <cellStyle name="Normal 4 7 10 2 2 5" xfId="22544"/>
    <cellStyle name="Normal 4 7 10 2 2 6" xfId="34144"/>
    <cellStyle name="Normal 4 7 10 2 3" xfId="6588"/>
    <cellStyle name="Normal 4 7 10 2 3 2" xfId="12388"/>
    <cellStyle name="Normal 4 7 10 2 3 2 2" xfId="29906"/>
    <cellStyle name="Normal 4 7 10 2 3 2 3" xfId="41506"/>
    <cellStyle name="Normal 4 7 10 2 3 3" xfId="18188"/>
    <cellStyle name="Normal 4 7 10 2 3 4" xfId="24106"/>
    <cellStyle name="Normal 4 7 10 2 3 5" xfId="35706"/>
    <cellStyle name="Normal 4 7 10 2 4" xfId="9503"/>
    <cellStyle name="Normal 4 7 10 2 4 2" xfId="27021"/>
    <cellStyle name="Normal 4 7 10 2 4 3" xfId="38621"/>
    <cellStyle name="Normal 4 7 10 2 5" xfId="15303"/>
    <cellStyle name="Normal 4 7 10 2 6" xfId="21222"/>
    <cellStyle name="Normal 4 7 10 2 7" xfId="32821"/>
    <cellStyle name="Normal 4 7 10 3" xfId="4304"/>
    <cellStyle name="Normal 4 7 10 3 2" xfId="7189"/>
    <cellStyle name="Normal 4 7 10 3 2 2" xfId="12989"/>
    <cellStyle name="Normal 4 7 10 3 2 2 2" xfId="30507"/>
    <cellStyle name="Normal 4 7 10 3 2 2 3" xfId="42107"/>
    <cellStyle name="Normal 4 7 10 3 2 3" xfId="18789"/>
    <cellStyle name="Normal 4 7 10 3 2 4" xfId="24707"/>
    <cellStyle name="Normal 4 7 10 3 2 5" xfId="36307"/>
    <cellStyle name="Normal 4 7 10 3 3" xfId="10104"/>
    <cellStyle name="Normal 4 7 10 3 3 2" xfId="27622"/>
    <cellStyle name="Normal 4 7 10 3 3 3" xfId="39222"/>
    <cellStyle name="Normal 4 7 10 3 4" xfId="15904"/>
    <cellStyle name="Normal 4 7 10 3 5" xfId="21822"/>
    <cellStyle name="Normal 4 7 10 3 6" xfId="33422"/>
    <cellStyle name="Normal 4 7 10 4" xfId="5866"/>
    <cellStyle name="Normal 4 7 10 4 2" xfId="11666"/>
    <cellStyle name="Normal 4 7 10 4 2 2" xfId="29184"/>
    <cellStyle name="Normal 4 7 10 4 2 3" xfId="40784"/>
    <cellStyle name="Normal 4 7 10 4 3" xfId="17466"/>
    <cellStyle name="Normal 4 7 10 4 4" xfId="23384"/>
    <cellStyle name="Normal 4 7 10 4 5" xfId="34984"/>
    <cellStyle name="Normal 4 7 10 5" xfId="8781"/>
    <cellStyle name="Normal 4 7 10 5 2" xfId="26299"/>
    <cellStyle name="Normal 4 7 10 5 3" xfId="37899"/>
    <cellStyle name="Normal 4 7 10 6" xfId="14581"/>
    <cellStyle name="Normal 4 7 10 7" xfId="20500"/>
    <cellStyle name="Normal 4 7 10 8" xfId="32099"/>
    <cellStyle name="Normal 4 7 11" xfId="2982"/>
    <cellStyle name="Normal 4 7 11 2" xfId="3663"/>
    <cellStyle name="Normal 4 7 11 2 2" xfId="5027"/>
    <cellStyle name="Normal 4 7 11 2 2 2" xfId="7912"/>
    <cellStyle name="Normal 4 7 11 2 2 2 2" xfId="13712"/>
    <cellStyle name="Normal 4 7 11 2 2 2 2 2" xfId="31230"/>
    <cellStyle name="Normal 4 7 11 2 2 2 2 3" xfId="42830"/>
    <cellStyle name="Normal 4 7 11 2 2 2 3" xfId="19512"/>
    <cellStyle name="Normal 4 7 11 2 2 2 4" xfId="25430"/>
    <cellStyle name="Normal 4 7 11 2 2 2 5" xfId="37030"/>
    <cellStyle name="Normal 4 7 11 2 2 3" xfId="10827"/>
    <cellStyle name="Normal 4 7 11 2 2 3 2" xfId="28345"/>
    <cellStyle name="Normal 4 7 11 2 2 3 3" xfId="39945"/>
    <cellStyle name="Normal 4 7 11 2 2 4" xfId="16627"/>
    <cellStyle name="Normal 4 7 11 2 2 5" xfId="22545"/>
    <cellStyle name="Normal 4 7 11 2 2 6" xfId="34145"/>
    <cellStyle name="Normal 4 7 11 2 3" xfId="6589"/>
    <cellStyle name="Normal 4 7 11 2 3 2" xfId="12389"/>
    <cellStyle name="Normal 4 7 11 2 3 2 2" xfId="29907"/>
    <cellStyle name="Normal 4 7 11 2 3 2 3" xfId="41507"/>
    <cellStyle name="Normal 4 7 11 2 3 3" xfId="18189"/>
    <cellStyle name="Normal 4 7 11 2 3 4" xfId="24107"/>
    <cellStyle name="Normal 4 7 11 2 3 5" xfId="35707"/>
    <cellStyle name="Normal 4 7 11 2 4" xfId="9504"/>
    <cellStyle name="Normal 4 7 11 2 4 2" xfId="27022"/>
    <cellStyle name="Normal 4 7 11 2 4 3" xfId="38622"/>
    <cellStyle name="Normal 4 7 11 2 5" xfId="15304"/>
    <cellStyle name="Normal 4 7 11 2 6" xfId="21223"/>
    <cellStyle name="Normal 4 7 11 2 7" xfId="32822"/>
    <cellStyle name="Normal 4 7 11 3" xfId="4346"/>
    <cellStyle name="Normal 4 7 11 3 2" xfId="7231"/>
    <cellStyle name="Normal 4 7 11 3 2 2" xfId="13031"/>
    <cellStyle name="Normal 4 7 11 3 2 2 2" xfId="30549"/>
    <cellStyle name="Normal 4 7 11 3 2 2 3" xfId="42149"/>
    <cellStyle name="Normal 4 7 11 3 2 3" xfId="18831"/>
    <cellStyle name="Normal 4 7 11 3 2 4" xfId="24749"/>
    <cellStyle name="Normal 4 7 11 3 2 5" xfId="36349"/>
    <cellStyle name="Normal 4 7 11 3 3" xfId="10146"/>
    <cellStyle name="Normal 4 7 11 3 3 2" xfId="27664"/>
    <cellStyle name="Normal 4 7 11 3 3 3" xfId="39264"/>
    <cellStyle name="Normal 4 7 11 3 4" xfId="15946"/>
    <cellStyle name="Normal 4 7 11 3 5" xfId="21864"/>
    <cellStyle name="Normal 4 7 11 3 6" xfId="33464"/>
    <cellStyle name="Normal 4 7 11 4" xfId="5908"/>
    <cellStyle name="Normal 4 7 11 4 2" xfId="11708"/>
    <cellStyle name="Normal 4 7 11 4 2 2" xfId="29226"/>
    <cellStyle name="Normal 4 7 11 4 2 3" xfId="40826"/>
    <cellStyle name="Normal 4 7 11 4 3" xfId="17508"/>
    <cellStyle name="Normal 4 7 11 4 4" xfId="23426"/>
    <cellStyle name="Normal 4 7 11 4 5" xfId="35026"/>
    <cellStyle name="Normal 4 7 11 5" xfId="8823"/>
    <cellStyle name="Normal 4 7 11 5 2" xfId="26341"/>
    <cellStyle name="Normal 4 7 11 5 3" xfId="37941"/>
    <cellStyle name="Normal 4 7 11 6" xfId="14623"/>
    <cellStyle name="Normal 4 7 11 7" xfId="20542"/>
    <cellStyle name="Normal 4 7 11 8" xfId="32141"/>
    <cellStyle name="Normal 4 7 12" xfId="3012"/>
    <cellStyle name="Normal 4 7 12 2" xfId="3664"/>
    <cellStyle name="Normal 4 7 12 2 2" xfId="5028"/>
    <cellStyle name="Normal 4 7 12 2 2 2" xfId="7913"/>
    <cellStyle name="Normal 4 7 12 2 2 2 2" xfId="13713"/>
    <cellStyle name="Normal 4 7 12 2 2 2 2 2" xfId="31231"/>
    <cellStyle name="Normal 4 7 12 2 2 2 2 3" xfId="42831"/>
    <cellStyle name="Normal 4 7 12 2 2 2 3" xfId="19513"/>
    <cellStyle name="Normal 4 7 12 2 2 2 4" xfId="25431"/>
    <cellStyle name="Normal 4 7 12 2 2 2 5" xfId="37031"/>
    <cellStyle name="Normal 4 7 12 2 2 3" xfId="10828"/>
    <cellStyle name="Normal 4 7 12 2 2 3 2" xfId="28346"/>
    <cellStyle name="Normal 4 7 12 2 2 3 3" xfId="39946"/>
    <cellStyle name="Normal 4 7 12 2 2 4" xfId="16628"/>
    <cellStyle name="Normal 4 7 12 2 2 5" xfId="22546"/>
    <cellStyle name="Normal 4 7 12 2 2 6" xfId="34146"/>
    <cellStyle name="Normal 4 7 12 2 3" xfId="6590"/>
    <cellStyle name="Normal 4 7 12 2 3 2" xfId="12390"/>
    <cellStyle name="Normal 4 7 12 2 3 2 2" xfId="29908"/>
    <cellStyle name="Normal 4 7 12 2 3 2 3" xfId="41508"/>
    <cellStyle name="Normal 4 7 12 2 3 3" xfId="18190"/>
    <cellStyle name="Normal 4 7 12 2 3 4" xfId="24108"/>
    <cellStyle name="Normal 4 7 12 2 3 5" xfId="35708"/>
    <cellStyle name="Normal 4 7 12 2 4" xfId="9505"/>
    <cellStyle name="Normal 4 7 12 2 4 2" xfId="27023"/>
    <cellStyle name="Normal 4 7 12 2 4 3" xfId="38623"/>
    <cellStyle name="Normal 4 7 12 2 5" xfId="15305"/>
    <cellStyle name="Normal 4 7 12 2 6" xfId="21224"/>
    <cellStyle name="Normal 4 7 12 2 7" xfId="32823"/>
    <cellStyle name="Normal 4 7 12 3" xfId="4376"/>
    <cellStyle name="Normal 4 7 12 3 2" xfId="7261"/>
    <cellStyle name="Normal 4 7 12 3 2 2" xfId="13061"/>
    <cellStyle name="Normal 4 7 12 3 2 2 2" xfId="30579"/>
    <cellStyle name="Normal 4 7 12 3 2 2 3" xfId="42179"/>
    <cellStyle name="Normal 4 7 12 3 2 3" xfId="18861"/>
    <cellStyle name="Normal 4 7 12 3 2 4" xfId="24779"/>
    <cellStyle name="Normal 4 7 12 3 2 5" xfId="36379"/>
    <cellStyle name="Normal 4 7 12 3 3" xfId="10176"/>
    <cellStyle name="Normal 4 7 12 3 3 2" xfId="27694"/>
    <cellStyle name="Normal 4 7 12 3 3 3" xfId="39294"/>
    <cellStyle name="Normal 4 7 12 3 4" xfId="15976"/>
    <cellStyle name="Normal 4 7 12 3 5" xfId="21894"/>
    <cellStyle name="Normal 4 7 12 3 6" xfId="33494"/>
    <cellStyle name="Normal 4 7 12 4" xfId="5938"/>
    <cellStyle name="Normal 4 7 12 4 2" xfId="11738"/>
    <cellStyle name="Normal 4 7 12 4 2 2" xfId="29256"/>
    <cellStyle name="Normal 4 7 12 4 2 3" xfId="40856"/>
    <cellStyle name="Normal 4 7 12 4 3" xfId="17538"/>
    <cellStyle name="Normal 4 7 12 4 4" xfId="23456"/>
    <cellStyle name="Normal 4 7 12 4 5" xfId="35056"/>
    <cellStyle name="Normal 4 7 12 5" xfId="8853"/>
    <cellStyle name="Normal 4 7 12 5 2" xfId="26371"/>
    <cellStyle name="Normal 4 7 12 5 3" xfId="37971"/>
    <cellStyle name="Normal 4 7 12 6" xfId="14653"/>
    <cellStyle name="Normal 4 7 12 7" xfId="20572"/>
    <cellStyle name="Normal 4 7 12 8" xfId="32171"/>
    <cellStyle name="Normal 4 7 13" xfId="3060"/>
    <cellStyle name="Normal 4 7 13 2" xfId="3665"/>
    <cellStyle name="Normal 4 7 13 2 2" xfId="5029"/>
    <cellStyle name="Normal 4 7 13 2 2 2" xfId="7914"/>
    <cellStyle name="Normal 4 7 13 2 2 2 2" xfId="13714"/>
    <cellStyle name="Normal 4 7 13 2 2 2 2 2" xfId="31232"/>
    <cellStyle name="Normal 4 7 13 2 2 2 2 3" xfId="42832"/>
    <cellStyle name="Normal 4 7 13 2 2 2 3" xfId="19514"/>
    <cellStyle name="Normal 4 7 13 2 2 2 4" xfId="25432"/>
    <cellStyle name="Normal 4 7 13 2 2 2 5" xfId="37032"/>
    <cellStyle name="Normal 4 7 13 2 2 3" xfId="10829"/>
    <cellStyle name="Normal 4 7 13 2 2 3 2" xfId="28347"/>
    <cellStyle name="Normal 4 7 13 2 2 3 3" xfId="39947"/>
    <cellStyle name="Normal 4 7 13 2 2 4" xfId="16629"/>
    <cellStyle name="Normal 4 7 13 2 2 5" xfId="22547"/>
    <cellStyle name="Normal 4 7 13 2 2 6" xfId="34147"/>
    <cellStyle name="Normal 4 7 13 2 3" xfId="6591"/>
    <cellStyle name="Normal 4 7 13 2 3 2" xfId="12391"/>
    <cellStyle name="Normal 4 7 13 2 3 2 2" xfId="29909"/>
    <cellStyle name="Normal 4 7 13 2 3 2 3" xfId="41509"/>
    <cellStyle name="Normal 4 7 13 2 3 3" xfId="18191"/>
    <cellStyle name="Normal 4 7 13 2 3 4" xfId="24109"/>
    <cellStyle name="Normal 4 7 13 2 3 5" xfId="35709"/>
    <cellStyle name="Normal 4 7 13 2 4" xfId="9506"/>
    <cellStyle name="Normal 4 7 13 2 4 2" xfId="27024"/>
    <cellStyle name="Normal 4 7 13 2 4 3" xfId="38624"/>
    <cellStyle name="Normal 4 7 13 2 5" xfId="15306"/>
    <cellStyle name="Normal 4 7 13 2 6" xfId="21225"/>
    <cellStyle name="Normal 4 7 13 2 7" xfId="32824"/>
    <cellStyle name="Normal 4 7 13 3" xfId="4424"/>
    <cellStyle name="Normal 4 7 13 3 2" xfId="7309"/>
    <cellStyle name="Normal 4 7 13 3 2 2" xfId="13109"/>
    <cellStyle name="Normal 4 7 13 3 2 2 2" xfId="30627"/>
    <cellStyle name="Normal 4 7 13 3 2 2 3" xfId="42227"/>
    <cellStyle name="Normal 4 7 13 3 2 3" xfId="18909"/>
    <cellStyle name="Normal 4 7 13 3 2 4" xfId="24827"/>
    <cellStyle name="Normal 4 7 13 3 2 5" xfId="36427"/>
    <cellStyle name="Normal 4 7 13 3 3" xfId="10224"/>
    <cellStyle name="Normal 4 7 13 3 3 2" xfId="27742"/>
    <cellStyle name="Normal 4 7 13 3 3 3" xfId="39342"/>
    <cellStyle name="Normal 4 7 13 3 4" xfId="16024"/>
    <cellStyle name="Normal 4 7 13 3 5" xfId="21942"/>
    <cellStyle name="Normal 4 7 13 3 6" xfId="33542"/>
    <cellStyle name="Normal 4 7 13 4" xfId="5986"/>
    <cellStyle name="Normal 4 7 13 4 2" xfId="11786"/>
    <cellStyle name="Normal 4 7 13 4 2 2" xfId="29304"/>
    <cellStyle name="Normal 4 7 13 4 2 3" xfId="40904"/>
    <cellStyle name="Normal 4 7 13 4 3" xfId="17586"/>
    <cellStyle name="Normal 4 7 13 4 4" xfId="23504"/>
    <cellStyle name="Normal 4 7 13 4 5" xfId="35104"/>
    <cellStyle name="Normal 4 7 13 5" xfId="8901"/>
    <cellStyle name="Normal 4 7 13 5 2" xfId="26419"/>
    <cellStyle name="Normal 4 7 13 5 3" xfId="38019"/>
    <cellStyle name="Normal 4 7 13 6" xfId="14701"/>
    <cellStyle name="Normal 4 7 13 7" xfId="20620"/>
    <cellStyle name="Normal 4 7 13 8" xfId="32219"/>
    <cellStyle name="Normal 4 7 14" xfId="3102"/>
    <cellStyle name="Normal 4 7 14 2" xfId="3666"/>
    <cellStyle name="Normal 4 7 14 2 2" xfId="5030"/>
    <cellStyle name="Normal 4 7 14 2 2 2" xfId="7915"/>
    <cellStyle name="Normal 4 7 14 2 2 2 2" xfId="13715"/>
    <cellStyle name="Normal 4 7 14 2 2 2 2 2" xfId="31233"/>
    <cellStyle name="Normal 4 7 14 2 2 2 2 3" xfId="42833"/>
    <cellStyle name="Normal 4 7 14 2 2 2 3" xfId="19515"/>
    <cellStyle name="Normal 4 7 14 2 2 2 4" xfId="25433"/>
    <cellStyle name="Normal 4 7 14 2 2 2 5" xfId="37033"/>
    <cellStyle name="Normal 4 7 14 2 2 3" xfId="10830"/>
    <cellStyle name="Normal 4 7 14 2 2 3 2" xfId="28348"/>
    <cellStyle name="Normal 4 7 14 2 2 3 3" xfId="39948"/>
    <cellStyle name="Normal 4 7 14 2 2 4" xfId="16630"/>
    <cellStyle name="Normal 4 7 14 2 2 5" xfId="22548"/>
    <cellStyle name="Normal 4 7 14 2 2 6" xfId="34148"/>
    <cellStyle name="Normal 4 7 14 2 3" xfId="6592"/>
    <cellStyle name="Normal 4 7 14 2 3 2" xfId="12392"/>
    <cellStyle name="Normal 4 7 14 2 3 2 2" xfId="29910"/>
    <cellStyle name="Normal 4 7 14 2 3 2 3" xfId="41510"/>
    <cellStyle name="Normal 4 7 14 2 3 3" xfId="18192"/>
    <cellStyle name="Normal 4 7 14 2 3 4" xfId="24110"/>
    <cellStyle name="Normal 4 7 14 2 3 5" xfId="35710"/>
    <cellStyle name="Normal 4 7 14 2 4" xfId="9507"/>
    <cellStyle name="Normal 4 7 14 2 4 2" xfId="27025"/>
    <cellStyle name="Normal 4 7 14 2 4 3" xfId="38625"/>
    <cellStyle name="Normal 4 7 14 2 5" xfId="15307"/>
    <cellStyle name="Normal 4 7 14 2 6" xfId="21226"/>
    <cellStyle name="Normal 4 7 14 2 7" xfId="32825"/>
    <cellStyle name="Normal 4 7 14 3" xfId="4466"/>
    <cellStyle name="Normal 4 7 14 3 2" xfId="7351"/>
    <cellStyle name="Normal 4 7 14 3 2 2" xfId="13151"/>
    <cellStyle name="Normal 4 7 14 3 2 2 2" xfId="30669"/>
    <cellStyle name="Normal 4 7 14 3 2 2 3" xfId="42269"/>
    <cellStyle name="Normal 4 7 14 3 2 3" xfId="18951"/>
    <cellStyle name="Normal 4 7 14 3 2 4" xfId="24869"/>
    <cellStyle name="Normal 4 7 14 3 2 5" xfId="36469"/>
    <cellStyle name="Normal 4 7 14 3 3" xfId="10266"/>
    <cellStyle name="Normal 4 7 14 3 3 2" xfId="27784"/>
    <cellStyle name="Normal 4 7 14 3 3 3" xfId="39384"/>
    <cellStyle name="Normal 4 7 14 3 4" xfId="16066"/>
    <cellStyle name="Normal 4 7 14 3 5" xfId="21984"/>
    <cellStyle name="Normal 4 7 14 3 6" xfId="33584"/>
    <cellStyle name="Normal 4 7 14 4" xfId="6028"/>
    <cellStyle name="Normal 4 7 14 4 2" xfId="11828"/>
    <cellStyle name="Normal 4 7 14 4 2 2" xfId="29346"/>
    <cellStyle name="Normal 4 7 14 4 2 3" xfId="40946"/>
    <cellStyle name="Normal 4 7 14 4 3" xfId="17628"/>
    <cellStyle name="Normal 4 7 14 4 4" xfId="23546"/>
    <cellStyle name="Normal 4 7 14 4 5" xfId="35146"/>
    <cellStyle name="Normal 4 7 14 5" xfId="8943"/>
    <cellStyle name="Normal 4 7 14 5 2" xfId="26461"/>
    <cellStyle name="Normal 4 7 14 5 3" xfId="38061"/>
    <cellStyle name="Normal 4 7 14 6" xfId="14743"/>
    <cellStyle name="Normal 4 7 14 7" xfId="20662"/>
    <cellStyle name="Normal 4 7 14 8" xfId="32261"/>
    <cellStyle name="Normal 4 7 15" xfId="3661"/>
    <cellStyle name="Normal 4 7 15 2" xfId="5025"/>
    <cellStyle name="Normal 4 7 15 2 2" xfId="7910"/>
    <cellStyle name="Normal 4 7 15 2 2 2" xfId="13710"/>
    <cellStyle name="Normal 4 7 15 2 2 2 2" xfId="31228"/>
    <cellStyle name="Normal 4 7 15 2 2 2 3" xfId="42828"/>
    <cellStyle name="Normal 4 7 15 2 2 3" xfId="19510"/>
    <cellStyle name="Normal 4 7 15 2 2 4" xfId="25428"/>
    <cellStyle name="Normal 4 7 15 2 2 5" xfId="37028"/>
    <cellStyle name="Normal 4 7 15 2 3" xfId="10825"/>
    <cellStyle name="Normal 4 7 15 2 3 2" xfId="28343"/>
    <cellStyle name="Normal 4 7 15 2 3 3" xfId="39943"/>
    <cellStyle name="Normal 4 7 15 2 4" xfId="16625"/>
    <cellStyle name="Normal 4 7 15 2 5" xfId="22543"/>
    <cellStyle name="Normal 4 7 15 2 6" xfId="34143"/>
    <cellStyle name="Normal 4 7 15 3" xfId="6587"/>
    <cellStyle name="Normal 4 7 15 3 2" xfId="12387"/>
    <cellStyle name="Normal 4 7 15 3 2 2" xfId="29905"/>
    <cellStyle name="Normal 4 7 15 3 2 3" xfId="41505"/>
    <cellStyle name="Normal 4 7 15 3 3" xfId="18187"/>
    <cellStyle name="Normal 4 7 15 3 4" xfId="24105"/>
    <cellStyle name="Normal 4 7 15 3 5" xfId="35705"/>
    <cellStyle name="Normal 4 7 15 4" xfId="9502"/>
    <cellStyle name="Normal 4 7 15 4 2" xfId="27020"/>
    <cellStyle name="Normal 4 7 15 4 3" xfId="38620"/>
    <cellStyle name="Normal 4 7 15 5" xfId="15302"/>
    <cellStyle name="Normal 4 7 15 6" xfId="21221"/>
    <cellStyle name="Normal 4 7 15 7" xfId="32820"/>
    <cellStyle name="Normal 4 7 16" xfId="3811"/>
    <cellStyle name="Normal 4 7 16 2" xfId="5175"/>
    <cellStyle name="Normal 4 7 16 2 2" xfId="8060"/>
    <cellStyle name="Normal 4 7 16 2 2 2" xfId="13860"/>
    <cellStyle name="Normal 4 7 16 2 2 2 2" xfId="31378"/>
    <cellStyle name="Normal 4 7 16 2 2 2 3" xfId="42978"/>
    <cellStyle name="Normal 4 7 16 2 2 3" xfId="19660"/>
    <cellStyle name="Normal 4 7 16 2 2 4" xfId="25578"/>
    <cellStyle name="Normal 4 7 16 2 2 5" xfId="37178"/>
    <cellStyle name="Normal 4 7 16 2 3" xfId="10975"/>
    <cellStyle name="Normal 4 7 16 2 3 2" xfId="28493"/>
    <cellStyle name="Normal 4 7 16 2 3 3" xfId="40093"/>
    <cellStyle name="Normal 4 7 16 2 4" xfId="16775"/>
    <cellStyle name="Normal 4 7 16 2 5" xfId="22693"/>
    <cellStyle name="Normal 4 7 16 2 6" xfId="34293"/>
    <cellStyle name="Normal 4 7 16 3" xfId="6737"/>
    <cellStyle name="Normal 4 7 16 3 2" xfId="12537"/>
    <cellStyle name="Normal 4 7 16 3 2 2" xfId="30055"/>
    <cellStyle name="Normal 4 7 16 3 2 3" xfId="41655"/>
    <cellStyle name="Normal 4 7 16 3 3" xfId="18337"/>
    <cellStyle name="Normal 4 7 16 3 4" xfId="24255"/>
    <cellStyle name="Normal 4 7 16 3 5" xfId="35855"/>
    <cellStyle name="Normal 4 7 16 4" xfId="9652"/>
    <cellStyle name="Normal 4 7 16 4 2" xfId="27170"/>
    <cellStyle name="Normal 4 7 16 4 3" xfId="38770"/>
    <cellStyle name="Normal 4 7 16 5" xfId="15452"/>
    <cellStyle name="Normal 4 7 16 6" xfId="21371"/>
    <cellStyle name="Normal 4 7 16 7" xfId="32970"/>
    <cellStyle name="Normal 4 7 17" xfId="5217"/>
    <cellStyle name="Normal 4 7 17 2" xfId="8102"/>
    <cellStyle name="Normal 4 7 17 2 2" xfId="13902"/>
    <cellStyle name="Normal 4 7 17 2 2 2" xfId="31420"/>
    <cellStyle name="Normal 4 7 17 2 2 3" xfId="43020"/>
    <cellStyle name="Normal 4 7 17 2 3" xfId="19702"/>
    <cellStyle name="Normal 4 7 17 2 4" xfId="25620"/>
    <cellStyle name="Normal 4 7 17 2 5" xfId="37220"/>
    <cellStyle name="Normal 4 7 17 3" xfId="11017"/>
    <cellStyle name="Normal 4 7 17 3 2" xfId="28535"/>
    <cellStyle name="Normal 4 7 17 3 3" xfId="40135"/>
    <cellStyle name="Normal 4 7 17 4" xfId="16817"/>
    <cellStyle name="Normal 4 7 17 5" xfId="22735"/>
    <cellStyle name="Normal 4 7 17 6" xfId="34335"/>
    <cellStyle name="Normal 4 7 18" xfId="3895"/>
    <cellStyle name="Normal 4 7 18 2" xfId="6780"/>
    <cellStyle name="Normal 4 7 18 2 2" xfId="12580"/>
    <cellStyle name="Normal 4 7 18 2 2 2" xfId="30098"/>
    <cellStyle name="Normal 4 7 18 2 2 3" xfId="41698"/>
    <cellStyle name="Normal 4 7 18 2 3" xfId="18380"/>
    <cellStyle name="Normal 4 7 18 2 4" xfId="24298"/>
    <cellStyle name="Normal 4 7 18 2 5" xfId="35898"/>
    <cellStyle name="Normal 4 7 18 3" xfId="9695"/>
    <cellStyle name="Normal 4 7 18 3 2" xfId="27213"/>
    <cellStyle name="Normal 4 7 18 3 3" xfId="38813"/>
    <cellStyle name="Normal 4 7 18 4" xfId="15495"/>
    <cellStyle name="Normal 4 7 18 5" xfId="21413"/>
    <cellStyle name="Normal 4 7 18 6" xfId="33013"/>
    <cellStyle name="Normal 4 7 19" xfId="5295"/>
    <cellStyle name="Normal 4 7 19 2" xfId="8180"/>
    <cellStyle name="Normal 4 7 19 2 2" xfId="13980"/>
    <cellStyle name="Normal 4 7 19 2 2 2" xfId="31498"/>
    <cellStyle name="Normal 4 7 19 2 2 3" xfId="43098"/>
    <cellStyle name="Normal 4 7 19 2 3" xfId="19780"/>
    <cellStyle name="Normal 4 7 19 2 4" xfId="25698"/>
    <cellStyle name="Normal 4 7 19 2 5" xfId="37298"/>
    <cellStyle name="Normal 4 7 19 3" xfId="11095"/>
    <cellStyle name="Normal 4 7 19 3 2" xfId="28613"/>
    <cellStyle name="Normal 4 7 19 3 3" xfId="40213"/>
    <cellStyle name="Normal 4 7 19 4" xfId="16895"/>
    <cellStyle name="Normal 4 7 19 5" xfId="22813"/>
    <cellStyle name="Normal 4 7 19 6" xfId="34413"/>
    <cellStyle name="Normal 4 7 2" xfId="2543"/>
    <cellStyle name="Normal 4 7 2 10" xfId="2994"/>
    <cellStyle name="Normal 4 7 2 10 2" xfId="3668"/>
    <cellStyle name="Normal 4 7 2 10 2 2" xfId="5032"/>
    <cellStyle name="Normal 4 7 2 10 2 2 2" xfId="7917"/>
    <cellStyle name="Normal 4 7 2 10 2 2 2 2" xfId="13717"/>
    <cellStyle name="Normal 4 7 2 10 2 2 2 2 2" xfId="31235"/>
    <cellStyle name="Normal 4 7 2 10 2 2 2 2 3" xfId="42835"/>
    <cellStyle name="Normal 4 7 2 10 2 2 2 3" xfId="19517"/>
    <cellStyle name="Normal 4 7 2 10 2 2 2 4" xfId="25435"/>
    <cellStyle name="Normal 4 7 2 10 2 2 2 5" xfId="37035"/>
    <cellStyle name="Normal 4 7 2 10 2 2 3" xfId="10832"/>
    <cellStyle name="Normal 4 7 2 10 2 2 3 2" xfId="28350"/>
    <cellStyle name="Normal 4 7 2 10 2 2 3 3" xfId="39950"/>
    <cellStyle name="Normal 4 7 2 10 2 2 4" xfId="16632"/>
    <cellStyle name="Normal 4 7 2 10 2 2 5" xfId="22550"/>
    <cellStyle name="Normal 4 7 2 10 2 2 6" xfId="34150"/>
    <cellStyle name="Normal 4 7 2 10 2 3" xfId="6594"/>
    <cellStyle name="Normal 4 7 2 10 2 3 2" xfId="12394"/>
    <cellStyle name="Normal 4 7 2 10 2 3 2 2" xfId="29912"/>
    <cellStyle name="Normal 4 7 2 10 2 3 2 3" xfId="41512"/>
    <cellStyle name="Normal 4 7 2 10 2 3 3" xfId="18194"/>
    <cellStyle name="Normal 4 7 2 10 2 3 4" xfId="24112"/>
    <cellStyle name="Normal 4 7 2 10 2 3 5" xfId="35712"/>
    <cellStyle name="Normal 4 7 2 10 2 4" xfId="9509"/>
    <cellStyle name="Normal 4 7 2 10 2 4 2" xfId="27027"/>
    <cellStyle name="Normal 4 7 2 10 2 4 3" xfId="38627"/>
    <cellStyle name="Normal 4 7 2 10 2 5" xfId="15309"/>
    <cellStyle name="Normal 4 7 2 10 2 6" xfId="21228"/>
    <cellStyle name="Normal 4 7 2 10 2 7" xfId="32827"/>
    <cellStyle name="Normal 4 7 2 10 3" xfId="4358"/>
    <cellStyle name="Normal 4 7 2 10 3 2" xfId="7243"/>
    <cellStyle name="Normal 4 7 2 10 3 2 2" xfId="13043"/>
    <cellStyle name="Normal 4 7 2 10 3 2 2 2" xfId="30561"/>
    <cellStyle name="Normal 4 7 2 10 3 2 2 3" xfId="42161"/>
    <cellStyle name="Normal 4 7 2 10 3 2 3" xfId="18843"/>
    <cellStyle name="Normal 4 7 2 10 3 2 4" xfId="24761"/>
    <cellStyle name="Normal 4 7 2 10 3 2 5" xfId="36361"/>
    <cellStyle name="Normal 4 7 2 10 3 3" xfId="10158"/>
    <cellStyle name="Normal 4 7 2 10 3 3 2" xfId="27676"/>
    <cellStyle name="Normal 4 7 2 10 3 3 3" xfId="39276"/>
    <cellStyle name="Normal 4 7 2 10 3 4" xfId="15958"/>
    <cellStyle name="Normal 4 7 2 10 3 5" xfId="21876"/>
    <cellStyle name="Normal 4 7 2 10 3 6" xfId="33476"/>
    <cellStyle name="Normal 4 7 2 10 4" xfId="5920"/>
    <cellStyle name="Normal 4 7 2 10 4 2" xfId="11720"/>
    <cellStyle name="Normal 4 7 2 10 4 2 2" xfId="29238"/>
    <cellStyle name="Normal 4 7 2 10 4 2 3" xfId="40838"/>
    <cellStyle name="Normal 4 7 2 10 4 3" xfId="17520"/>
    <cellStyle name="Normal 4 7 2 10 4 4" xfId="23438"/>
    <cellStyle name="Normal 4 7 2 10 4 5" xfId="35038"/>
    <cellStyle name="Normal 4 7 2 10 5" xfId="8835"/>
    <cellStyle name="Normal 4 7 2 10 5 2" xfId="26353"/>
    <cellStyle name="Normal 4 7 2 10 5 3" xfId="37953"/>
    <cellStyle name="Normal 4 7 2 10 6" xfId="14635"/>
    <cellStyle name="Normal 4 7 2 10 7" xfId="20554"/>
    <cellStyle name="Normal 4 7 2 10 8" xfId="32153"/>
    <cellStyle name="Normal 4 7 2 11" xfId="3024"/>
    <cellStyle name="Normal 4 7 2 11 2" xfId="3669"/>
    <cellStyle name="Normal 4 7 2 11 2 2" xfId="5033"/>
    <cellStyle name="Normal 4 7 2 11 2 2 2" xfId="7918"/>
    <cellStyle name="Normal 4 7 2 11 2 2 2 2" xfId="13718"/>
    <cellStyle name="Normal 4 7 2 11 2 2 2 2 2" xfId="31236"/>
    <cellStyle name="Normal 4 7 2 11 2 2 2 2 3" xfId="42836"/>
    <cellStyle name="Normal 4 7 2 11 2 2 2 3" xfId="19518"/>
    <cellStyle name="Normal 4 7 2 11 2 2 2 4" xfId="25436"/>
    <cellStyle name="Normal 4 7 2 11 2 2 2 5" xfId="37036"/>
    <cellStyle name="Normal 4 7 2 11 2 2 3" xfId="10833"/>
    <cellStyle name="Normal 4 7 2 11 2 2 3 2" xfId="28351"/>
    <cellStyle name="Normal 4 7 2 11 2 2 3 3" xfId="39951"/>
    <cellStyle name="Normal 4 7 2 11 2 2 4" xfId="16633"/>
    <cellStyle name="Normal 4 7 2 11 2 2 5" xfId="22551"/>
    <cellStyle name="Normal 4 7 2 11 2 2 6" xfId="34151"/>
    <cellStyle name="Normal 4 7 2 11 2 3" xfId="6595"/>
    <cellStyle name="Normal 4 7 2 11 2 3 2" xfId="12395"/>
    <cellStyle name="Normal 4 7 2 11 2 3 2 2" xfId="29913"/>
    <cellStyle name="Normal 4 7 2 11 2 3 2 3" xfId="41513"/>
    <cellStyle name="Normal 4 7 2 11 2 3 3" xfId="18195"/>
    <cellStyle name="Normal 4 7 2 11 2 3 4" xfId="24113"/>
    <cellStyle name="Normal 4 7 2 11 2 3 5" xfId="35713"/>
    <cellStyle name="Normal 4 7 2 11 2 4" xfId="9510"/>
    <cellStyle name="Normal 4 7 2 11 2 4 2" xfId="27028"/>
    <cellStyle name="Normal 4 7 2 11 2 4 3" xfId="38628"/>
    <cellStyle name="Normal 4 7 2 11 2 5" xfId="15310"/>
    <cellStyle name="Normal 4 7 2 11 2 6" xfId="21229"/>
    <cellStyle name="Normal 4 7 2 11 2 7" xfId="32828"/>
    <cellStyle name="Normal 4 7 2 11 3" xfId="4388"/>
    <cellStyle name="Normal 4 7 2 11 3 2" xfId="7273"/>
    <cellStyle name="Normal 4 7 2 11 3 2 2" xfId="13073"/>
    <cellStyle name="Normal 4 7 2 11 3 2 2 2" xfId="30591"/>
    <cellStyle name="Normal 4 7 2 11 3 2 2 3" xfId="42191"/>
    <cellStyle name="Normal 4 7 2 11 3 2 3" xfId="18873"/>
    <cellStyle name="Normal 4 7 2 11 3 2 4" xfId="24791"/>
    <cellStyle name="Normal 4 7 2 11 3 2 5" xfId="36391"/>
    <cellStyle name="Normal 4 7 2 11 3 3" xfId="10188"/>
    <cellStyle name="Normal 4 7 2 11 3 3 2" xfId="27706"/>
    <cellStyle name="Normal 4 7 2 11 3 3 3" xfId="39306"/>
    <cellStyle name="Normal 4 7 2 11 3 4" xfId="15988"/>
    <cellStyle name="Normal 4 7 2 11 3 5" xfId="21906"/>
    <cellStyle name="Normal 4 7 2 11 3 6" xfId="33506"/>
    <cellStyle name="Normal 4 7 2 11 4" xfId="5950"/>
    <cellStyle name="Normal 4 7 2 11 4 2" xfId="11750"/>
    <cellStyle name="Normal 4 7 2 11 4 2 2" xfId="29268"/>
    <cellStyle name="Normal 4 7 2 11 4 2 3" xfId="40868"/>
    <cellStyle name="Normal 4 7 2 11 4 3" xfId="17550"/>
    <cellStyle name="Normal 4 7 2 11 4 4" xfId="23468"/>
    <cellStyle name="Normal 4 7 2 11 4 5" xfId="35068"/>
    <cellStyle name="Normal 4 7 2 11 5" xfId="8865"/>
    <cellStyle name="Normal 4 7 2 11 5 2" xfId="26383"/>
    <cellStyle name="Normal 4 7 2 11 5 3" xfId="37983"/>
    <cellStyle name="Normal 4 7 2 11 6" xfId="14665"/>
    <cellStyle name="Normal 4 7 2 11 7" xfId="20584"/>
    <cellStyle name="Normal 4 7 2 11 8" xfId="32183"/>
    <cellStyle name="Normal 4 7 2 12" xfId="3061"/>
    <cellStyle name="Normal 4 7 2 12 2" xfId="3670"/>
    <cellStyle name="Normal 4 7 2 12 2 2" xfId="5034"/>
    <cellStyle name="Normal 4 7 2 12 2 2 2" xfId="7919"/>
    <cellStyle name="Normal 4 7 2 12 2 2 2 2" xfId="13719"/>
    <cellStyle name="Normal 4 7 2 12 2 2 2 2 2" xfId="31237"/>
    <cellStyle name="Normal 4 7 2 12 2 2 2 2 3" xfId="42837"/>
    <cellStyle name="Normal 4 7 2 12 2 2 2 3" xfId="19519"/>
    <cellStyle name="Normal 4 7 2 12 2 2 2 4" xfId="25437"/>
    <cellStyle name="Normal 4 7 2 12 2 2 2 5" xfId="37037"/>
    <cellStyle name="Normal 4 7 2 12 2 2 3" xfId="10834"/>
    <cellStyle name="Normal 4 7 2 12 2 2 3 2" xfId="28352"/>
    <cellStyle name="Normal 4 7 2 12 2 2 3 3" xfId="39952"/>
    <cellStyle name="Normal 4 7 2 12 2 2 4" xfId="16634"/>
    <cellStyle name="Normal 4 7 2 12 2 2 5" xfId="22552"/>
    <cellStyle name="Normal 4 7 2 12 2 2 6" xfId="34152"/>
    <cellStyle name="Normal 4 7 2 12 2 3" xfId="6596"/>
    <cellStyle name="Normal 4 7 2 12 2 3 2" xfId="12396"/>
    <cellStyle name="Normal 4 7 2 12 2 3 2 2" xfId="29914"/>
    <cellStyle name="Normal 4 7 2 12 2 3 2 3" xfId="41514"/>
    <cellStyle name="Normal 4 7 2 12 2 3 3" xfId="18196"/>
    <cellStyle name="Normal 4 7 2 12 2 3 4" xfId="24114"/>
    <cellStyle name="Normal 4 7 2 12 2 3 5" xfId="35714"/>
    <cellStyle name="Normal 4 7 2 12 2 4" xfId="9511"/>
    <cellStyle name="Normal 4 7 2 12 2 4 2" xfId="27029"/>
    <cellStyle name="Normal 4 7 2 12 2 4 3" xfId="38629"/>
    <cellStyle name="Normal 4 7 2 12 2 5" xfId="15311"/>
    <cellStyle name="Normal 4 7 2 12 2 6" xfId="21230"/>
    <cellStyle name="Normal 4 7 2 12 2 7" xfId="32829"/>
    <cellStyle name="Normal 4 7 2 12 3" xfId="4425"/>
    <cellStyle name="Normal 4 7 2 12 3 2" xfId="7310"/>
    <cellStyle name="Normal 4 7 2 12 3 2 2" xfId="13110"/>
    <cellStyle name="Normal 4 7 2 12 3 2 2 2" xfId="30628"/>
    <cellStyle name="Normal 4 7 2 12 3 2 2 3" xfId="42228"/>
    <cellStyle name="Normal 4 7 2 12 3 2 3" xfId="18910"/>
    <cellStyle name="Normal 4 7 2 12 3 2 4" xfId="24828"/>
    <cellStyle name="Normal 4 7 2 12 3 2 5" xfId="36428"/>
    <cellStyle name="Normal 4 7 2 12 3 3" xfId="10225"/>
    <cellStyle name="Normal 4 7 2 12 3 3 2" xfId="27743"/>
    <cellStyle name="Normal 4 7 2 12 3 3 3" xfId="39343"/>
    <cellStyle name="Normal 4 7 2 12 3 4" xfId="16025"/>
    <cellStyle name="Normal 4 7 2 12 3 5" xfId="21943"/>
    <cellStyle name="Normal 4 7 2 12 3 6" xfId="33543"/>
    <cellStyle name="Normal 4 7 2 12 4" xfId="5987"/>
    <cellStyle name="Normal 4 7 2 12 4 2" xfId="11787"/>
    <cellStyle name="Normal 4 7 2 12 4 2 2" xfId="29305"/>
    <cellStyle name="Normal 4 7 2 12 4 2 3" xfId="40905"/>
    <cellStyle name="Normal 4 7 2 12 4 3" xfId="17587"/>
    <cellStyle name="Normal 4 7 2 12 4 4" xfId="23505"/>
    <cellStyle name="Normal 4 7 2 12 4 5" xfId="35105"/>
    <cellStyle name="Normal 4 7 2 12 5" xfId="8902"/>
    <cellStyle name="Normal 4 7 2 12 5 2" xfId="26420"/>
    <cellStyle name="Normal 4 7 2 12 5 3" xfId="38020"/>
    <cellStyle name="Normal 4 7 2 12 6" xfId="14702"/>
    <cellStyle name="Normal 4 7 2 12 7" xfId="20621"/>
    <cellStyle name="Normal 4 7 2 12 8" xfId="32220"/>
    <cellStyle name="Normal 4 7 2 13" xfId="3114"/>
    <cellStyle name="Normal 4 7 2 13 2" xfId="3671"/>
    <cellStyle name="Normal 4 7 2 13 2 2" xfId="5035"/>
    <cellStyle name="Normal 4 7 2 13 2 2 2" xfId="7920"/>
    <cellStyle name="Normal 4 7 2 13 2 2 2 2" xfId="13720"/>
    <cellStyle name="Normal 4 7 2 13 2 2 2 2 2" xfId="31238"/>
    <cellStyle name="Normal 4 7 2 13 2 2 2 2 3" xfId="42838"/>
    <cellStyle name="Normal 4 7 2 13 2 2 2 3" xfId="19520"/>
    <cellStyle name="Normal 4 7 2 13 2 2 2 4" xfId="25438"/>
    <cellStyle name="Normal 4 7 2 13 2 2 2 5" xfId="37038"/>
    <cellStyle name="Normal 4 7 2 13 2 2 3" xfId="10835"/>
    <cellStyle name="Normal 4 7 2 13 2 2 3 2" xfId="28353"/>
    <cellStyle name="Normal 4 7 2 13 2 2 3 3" xfId="39953"/>
    <cellStyle name="Normal 4 7 2 13 2 2 4" xfId="16635"/>
    <cellStyle name="Normal 4 7 2 13 2 2 5" xfId="22553"/>
    <cellStyle name="Normal 4 7 2 13 2 2 6" xfId="34153"/>
    <cellStyle name="Normal 4 7 2 13 2 3" xfId="6597"/>
    <cellStyle name="Normal 4 7 2 13 2 3 2" xfId="12397"/>
    <cellStyle name="Normal 4 7 2 13 2 3 2 2" xfId="29915"/>
    <cellStyle name="Normal 4 7 2 13 2 3 2 3" xfId="41515"/>
    <cellStyle name="Normal 4 7 2 13 2 3 3" xfId="18197"/>
    <cellStyle name="Normal 4 7 2 13 2 3 4" xfId="24115"/>
    <cellStyle name="Normal 4 7 2 13 2 3 5" xfId="35715"/>
    <cellStyle name="Normal 4 7 2 13 2 4" xfId="9512"/>
    <cellStyle name="Normal 4 7 2 13 2 4 2" xfId="27030"/>
    <cellStyle name="Normal 4 7 2 13 2 4 3" xfId="38630"/>
    <cellStyle name="Normal 4 7 2 13 2 5" xfId="15312"/>
    <cellStyle name="Normal 4 7 2 13 2 6" xfId="21231"/>
    <cellStyle name="Normal 4 7 2 13 2 7" xfId="32830"/>
    <cellStyle name="Normal 4 7 2 13 3" xfId="4478"/>
    <cellStyle name="Normal 4 7 2 13 3 2" xfId="7363"/>
    <cellStyle name="Normal 4 7 2 13 3 2 2" xfId="13163"/>
    <cellStyle name="Normal 4 7 2 13 3 2 2 2" xfId="30681"/>
    <cellStyle name="Normal 4 7 2 13 3 2 2 3" xfId="42281"/>
    <cellStyle name="Normal 4 7 2 13 3 2 3" xfId="18963"/>
    <cellStyle name="Normal 4 7 2 13 3 2 4" xfId="24881"/>
    <cellStyle name="Normal 4 7 2 13 3 2 5" xfId="36481"/>
    <cellStyle name="Normal 4 7 2 13 3 3" xfId="10278"/>
    <cellStyle name="Normal 4 7 2 13 3 3 2" xfId="27796"/>
    <cellStyle name="Normal 4 7 2 13 3 3 3" xfId="39396"/>
    <cellStyle name="Normal 4 7 2 13 3 4" xfId="16078"/>
    <cellStyle name="Normal 4 7 2 13 3 5" xfId="21996"/>
    <cellStyle name="Normal 4 7 2 13 3 6" xfId="33596"/>
    <cellStyle name="Normal 4 7 2 13 4" xfId="6040"/>
    <cellStyle name="Normal 4 7 2 13 4 2" xfId="11840"/>
    <cellStyle name="Normal 4 7 2 13 4 2 2" xfId="29358"/>
    <cellStyle name="Normal 4 7 2 13 4 2 3" xfId="40958"/>
    <cellStyle name="Normal 4 7 2 13 4 3" xfId="17640"/>
    <cellStyle name="Normal 4 7 2 13 4 4" xfId="23558"/>
    <cellStyle name="Normal 4 7 2 13 4 5" xfId="35158"/>
    <cellStyle name="Normal 4 7 2 13 5" xfId="8955"/>
    <cellStyle name="Normal 4 7 2 13 5 2" xfId="26473"/>
    <cellStyle name="Normal 4 7 2 13 5 3" xfId="38073"/>
    <cellStyle name="Normal 4 7 2 13 6" xfId="14755"/>
    <cellStyle name="Normal 4 7 2 13 7" xfId="20674"/>
    <cellStyle name="Normal 4 7 2 13 8" xfId="32273"/>
    <cellStyle name="Normal 4 7 2 14" xfId="3667"/>
    <cellStyle name="Normal 4 7 2 14 2" xfId="5031"/>
    <cellStyle name="Normal 4 7 2 14 2 2" xfId="7916"/>
    <cellStyle name="Normal 4 7 2 14 2 2 2" xfId="13716"/>
    <cellStyle name="Normal 4 7 2 14 2 2 2 2" xfId="31234"/>
    <cellStyle name="Normal 4 7 2 14 2 2 2 3" xfId="42834"/>
    <cellStyle name="Normal 4 7 2 14 2 2 3" xfId="19516"/>
    <cellStyle name="Normal 4 7 2 14 2 2 4" xfId="25434"/>
    <cellStyle name="Normal 4 7 2 14 2 2 5" xfId="37034"/>
    <cellStyle name="Normal 4 7 2 14 2 3" xfId="10831"/>
    <cellStyle name="Normal 4 7 2 14 2 3 2" xfId="28349"/>
    <cellStyle name="Normal 4 7 2 14 2 3 3" xfId="39949"/>
    <cellStyle name="Normal 4 7 2 14 2 4" xfId="16631"/>
    <cellStyle name="Normal 4 7 2 14 2 5" xfId="22549"/>
    <cellStyle name="Normal 4 7 2 14 2 6" xfId="34149"/>
    <cellStyle name="Normal 4 7 2 14 3" xfId="6593"/>
    <cellStyle name="Normal 4 7 2 14 3 2" xfId="12393"/>
    <cellStyle name="Normal 4 7 2 14 3 2 2" xfId="29911"/>
    <cellStyle name="Normal 4 7 2 14 3 2 3" xfId="41511"/>
    <cellStyle name="Normal 4 7 2 14 3 3" xfId="18193"/>
    <cellStyle name="Normal 4 7 2 14 3 4" xfId="24111"/>
    <cellStyle name="Normal 4 7 2 14 3 5" xfId="35711"/>
    <cellStyle name="Normal 4 7 2 14 4" xfId="9508"/>
    <cellStyle name="Normal 4 7 2 14 4 2" xfId="27026"/>
    <cellStyle name="Normal 4 7 2 14 4 3" xfId="38626"/>
    <cellStyle name="Normal 4 7 2 14 5" xfId="15308"/>
    <cellStyle name="Normal 4 7 2 14 6" xfId="21227"/>
    <cellStyle name="Normal 4 7 2 14 7" xfId="32826"/>
    <cellStyle name="Normal 4 7 2 15" xfId="3812"/>
    <cellStyle name="Normal 4 7 2 15 2" xfId="5176"/>
    <cellStyle name="Normal 4 7 2 15 2 2" xfId="8061"/>
    <cellStyle name="Normal 4 7 2 15 2 2 2" xfId="13861"/>
    <cellStyle name="Normal 4 7 2 15 2 2 2 2" xfId="31379"/>
    <cellStyle name="Normal 4 7 2 15 2 2 2 3" xfId="42979"/>
    <cellStyle name="Normal 4 7 2 15 2 2 3" xfId="19661"/>
    <cellStyle name="Normal 4 7 2 15 2 2 4" xfId="25579"/>
    <cellStyle name="Normal 4 7 2 15 2 2 5" xfId="37179"/>
    <cellStyle name="Normal 4 7 2 15 2 3" xfId="10976"/>
    <cellStyle name="Normal 4 7 2 15 2 3 2" xfId="28494"/>
    <cellStyle name="Normal 4 7 2 15 2 3 3" xfId="40094"/>
    <cellStyle name="Normal 4 7 2 15 2 4" xfId="16776"/>
    <cellStyle name="Normal 4 7 2 15 2 5" xfId="22694"/>
    <cellStyle name="Normal 4 7 2 15 2 6" xfId="34294"/>
    <cellStyle name="Normal 4 7 2 15 3" xfId="6738"/>
    <cellStyle name="Normal 4 7 2 15 3 2" xfId="12538"/>
    <cellStyle name="Normal 4 7 2 15 3 2 2" xfId="30056"/>
    <cellStyle name="Normal 4 7 2 15 3 2 3" xfId="41656"/>
    <cellStyle name="Normal 4 7 2 15 3 3" xfId="18338"/>
    <cellStyle name="Normal 4 7 2 15 3 4" xfId="24256"/>
    <cellStyle name="Normal 4 7 2 15 3 5" xfId="35856"/>
    <cellStyle name="Normal 4 7 2 15 4" xfId="9653"/>
    <cellStyle name="Normal 4 7 2 15 4 2" xfId="27171"/>
    <cellStyle name="Normal 4 7 2 15 4 3" xfId="38771"/>
    <cellStyle name="Normal 4 7 2 15 5" xfId="15453"/>
    <cellStyle name="Normal 4 7 2 15 6" xfId="21372"/>
    <cellStyle name="Normal 4 7 2 15 7" xfId="32971"/>
    <cellStyle name="Normal 4 7 2 16" xfId="5229"/>
    <cellStyle name="Normal 4 7 2 16 2" xfId="8114"/>
    <cellStyle name="Normal 4 7 2 16 2 2" xfId="13914"/>
    <cellStyle name="Normal 4 7 2 16 2 2 2" xfId="31432"/>
    <cellStyle name="Normal 4 7 2 16 2 2 3" xfId="43032"/>
    <cellStyle name="Normal 4 7 2 16 2 3" xfId="19714"/>
    <cellStyle name="Normal 4 7 2 16 2 4" xfId="25632"/>
    <cellStyle name="Normal 4 7 2 16 2 5" xfId="37232"/>
    <cellStyle name="Normal 4 7 2 16 3" xfId="11029"/>
    <cellStyle name="Normal 4 7 2 16 3 2" xfId="28547"/>
    <cellStyle name="Normal 4 7 2 16 3 3" xfId="40147"/>
    <cellStyle name="Normal 4 7 2 16 4" xfId="16829"/>
    <cellStyle name="Normal 4 7 2 16 5" xfId="22747"/>
    <cellStyle name="Normal 4 7 2 16 6" xfId="34347"/>
    <cellStyle name="Normal 4 7 2 17" xfId="3907"/>
    <cellStyle name="Normal 4 7 2 17 2" xfId="6792"/>
    <cellStyle name="Normal 4 7 2 17 2 2" xfId="12592"/>
    <cellStyle name="Normal 4 7 2 17 2 2 2" xfId="30110"/>
    <cellStyle name="Normal 4 7 2 17 2 2 3" xfId="41710"/>
    <cellStyle name="Normal 4 7 2 17 2 3" xfId="18392"/>
    <cellStyle name="Normal 4 7 2 17 2 4" xfId="24310"/>
    <cellStyle name="Normal 4 7 2 17 2 5" xfId="35910"/>
    <cellStyle name="Normal 4 7 2 17 3" xfId="9707"/>
    <cellStyle name="Normal 4 7 2 17 3 2" xfId="27225"/>
    <cellStyle name="Normal 4 7 2 17 3 3" xfId="38825"/>
    <cellStyle name="Normal 4 7 2 17 4" xfId="15507"/>
    <cellStyle name="Normal 4 7 2 17 5" xfId="21425"/>
    <cellStyle name="Normal 4 7 2 17 6" xfId="33025"/>
    <cellStyle name="Normal 4 7 2 18" xfId="5296"/>
    <cellStyle name="Normal 4 7 2 18 2" xfId="8181"/>
    <cellStyle name="Normal 4 7 2 18 2 2" xfId="13981"/>
    <cellStyle name="Normal 4 7 2 18 2 2 2" xfId="31499"/>
    <cellStyle name="Normal 4 7 2 18 2 2 3" xfId="43099"/>
    <cellStyle name="Normal 4 7 2 18 2 3" xfId="19781"/>
    <cellStyle name="Normal 4 7 2 18 2 4" xfId="25699"/>
    <cellStyle name="Normal 4 7 2 18 2 5" xfId="37299"/>
    <cellStyle name="Normal 4 7 2 18 3" xfId="11096"/>
    <cellStyle name="Normal 4 7 2 18 3 2" xfId="28614"/>
    <cellStyle name="Normal 4 7 2 18 3 3" xfId="40214"/>
    <cellStyle name="Normal 4 7 2 18 4" xfId="16896"/>
    <cellStyle name="Normal 4 7 2 18 5" xfId="22814"/>
    <cellStyle name="Normal 4 7 2 18 6" xfId="34414"/>
    <cellStyle name="Normal 4 7 2 19" xfId="5356"/>
    <cellStyle name="Normal 4 7 2 19 2" xfId="8241"/>
    <cellStyle name="Normal 4 7 2 19 2 2" xfId="14041"/>
    <cellStyle name="Normal 4 7 2 19 2 2 2" xfId="31559"/>
    <cellStyle name="Normal 4 7 2 19 2 2 3" xfId="43159"/>
    <cellStyle name="Normal 4 7 2 19 2 3" xfId="19841"/>
    <cellStyle name="Normal 4 7 2 19 2 4" xfId="25759"/>
    <cellStyle name="Normal 4 7 2 19 2 5" xfId="37359"/>
    <cellStyle name="Normal 4 7 2 19 3" xfId="11156"/>
    <cellStyle name="Normal 4 7 2 19 3 2" xfId="28674"/>
    <cellStyle name="Normal 4 7 2 19 3 3" xfId="40274"/>
    <cellStyle name="Normal 4 7 2 19 4" xfId="16956"/>
    <cellStyle name="Normal 4 7 2 19 5" xfId="22874"/>
    <cellStyle name="Normal 4 7 2 19 6" xfId="34474"/>
    <cellStyle name="Normal 4 7 2 2" xfId="2604"/>
    <cellStyle name="Normal 4 7 2 2 10" xfId="3672"/>
    <cellStyle name="Normal 4 7 2 2 10 2" xfId="5036"/>
    <cellStyle name="Normal 4 7 2 2 10 2 2" xfId="7921"/>
    <cellStyle name="Normal 4 7 2 2 10 2 2 2" xfId="13721"/>
    <cellStyle name="Normal 4 7 2 2 10 2 2 2 2" xfId="31239"/>
    <cellStyle name="Normal 4 7 2 2 10 2 2 2 3" xfId="42839"/>
    <cellStyle name="Normal 4 7 2 2 10 2 2 3" xfId="19521"/>
    <cellStyle name="Normal 4 7 2 2 10 2 2 4" xfId="25439"/>
    <cellStyle name="Normal 4 7 2 2 10 2 2 5" xfId="37039"/>
    <cellStyle name="Normal 4 7 2 2 10 2 3" xfId="10836"/>
    <cellStyle name="Normal 4 7 2 2 10 2 3 2" xfId="28354"/>
    <cellStyle name="Normal 4 7 2 2 10 2 3 3" xfId="39954"/>
    <cellStyle name="Normal 4 7 2 2 10 2 4" xfId="16636"/>
    <cellStyle name="Normal 4 7 2 2 10 2 5" xfId="22554"/>
    <cellStyle name="Normal 4 7 2 2 10 2 6" xfId="34154"/>
    <cellStyle name="Normal 4 7 2 2 10 3" xfId="6598"/>
    <cellStyle name="Normal 4 7 2 2 10 3 2" xfId="12398"/>
    <cellStyle name="Normal 4 7 2 2 10 3 2 2" xfId="29916"/>
    <cellStyle name="Normal 4 7 2 2 10 3 2 3" xfId="41516"/>
    <cellStyle name="Normal 4 7 2 2 10 3 3" xfId="18198"/>
    <cellStyle name="Normal 4 7 2 2 10 3 4" xfId="24116"/>
    <cellStyle name="Normal 4 7 2 2 10 3 5" xfId="35716"/>
    <cellStyle name="Normal 4 7 2 2 10 4" xfId="9513"/>
    <cellStyle name="Normal 4 7 2 2 10 4 2" xfId="27031"/>
    <cellStyle name="Normal 4 7 2 2 10 4 3" xfId="38631"/>
    <cellStyle name="Normal 4 7 2 2 10 5" xfId="15313"/>
    <cellStyle name="Normal 4 7 2 2 10 6" xfId="21232"/>
    <cellStyle name="Normal 4 7 2 2 10 7" xfId="32831"/>
    <cellStyle name="Normal 4 7 2 2 11" xfId="3835"/>
    <cellStyle name="Normal 4 7 2 2 11 2" xfId="5199"/>
    <cellStyle name="Normal 4 7 2 2 11 2 2" xfId="8084"/>
    <cellStyle name="Normal 4 7 2 2 11 2 2 2" xfId="13884"/>
    <cellStyle name="Normal 4 7 2 2 11 2 2 2 2" xfId="31402"/>
    <cellStyle name="Normal 4 7 2 2 11 2 2 2 3" xfId="43002"/>
    <cellStyle name="Normal 4 7 2 2 11 2 2 3" xfId="19684"/>
    <cellStyle name="Normal 4 7 2 2 11 2 2 4" xfId="25602"/>
    <cellStyle name="Normal 4 7 2 2 11 2 2 5" xfId="37202"/>
    <cellStyle name="Normal 4 7 2 2 11 2 3" xfId="10999"/>
    <cellStyle name="Normal 4 7 2 2 11 2 3 2" xfId="28517"/>
    <cellStyle name="Normal 4 7 2 2 11 2 3 3" xfId="40117"/>
    <cellStyle name="Normal 4 7 2 2 11 2 4" xfId="16799"/>
    <cellStyle name="Normal 4 7 2 2 11 2 5" xfId="22717"/>
    <cellStyle name="Normal 4 7 2 2 11 2 6" xfId="34317"/>
    <cellStyle name="Normal 4 7 2 2 11 3" xfId="6761"/>
    <cellStyle name="Normal 4 7 2 2 11 3 2" xfId="12561"/>
    <cellStyle name="Normal 4 7 2 2 11 3 2 2" xfId="30079"/>
    <cellStyle name="Normal 4 7 2 2 11 3 2 3" xfId="41679"/>
    <cellStyle name="Normal 4 7 2 2 11 3 3" xfId="18361"/>
    <cellStyle name="Normal 4 7 2 2 11 3 4" xfId="24279"/>
    <cellStyle name="Normal 4 7 2 2 11 3 5" xfId="35879"/>
    <cellStyle name="Normal 4 7 2 2 11 4" xfId="9676"/>
    <cellStyle name="Normal 4 7 2 2 11 4 2" xfId="27194"/>
    <cellStyle name="Normal 4 7 2 2 11 4 3" xfId="38794"/>
    <cellStyle name="Normal 4 7 2 2 11 5" xfId="15476"/>
    <cellStyle name="Normal 4 7 2 2 11 6" xfId="21395"/>
    <cellStyle name="Normal 4 7 2 2 11 7" xfId="32994"/>
    <cellStyle name="Normal 4 7 2 2 12" xfId="5259"/>
    <cellStyle name="Normal 4 7 2 2 12 2" xfId="8144"/>
    <cellStyle name="Normal 4 7 2 2 12 2 2" xfId="13944"/>
    <cellStyle name="Normal 4 7 2 2 12 2 2 2" xfId="31462"/>
    <cellStyle name="Normal 4 7 2 2 12 2 2 3" xfId="43062"/>
    <cellStyle name="Normal 4 7 2 2 12 2 3" xfId="19744"/>
    <cellStyle name="Normal 4 7 2 2 12 2 4" xfId="25662"/>
    <cellStyle name="Normal 4 7 2 2 12 2 5" xfId="37262"/>
    <cellStyle name="Normal 4 7 2 2 12 3" xfId="11059"/>
    <cellStyle name="Normal 4 7 2 2 12 3 2" xfId="28577"/>
    <cellStyle name="Normal 4 7 2 2 12 3 3" xfId="40177"/>
    <cellStyle name="Normal 4 7 2 2 12 4" xfId="16859"/>
    <cellStyle name="Normal 4 7 2 2 12 5" xfId="22777"/>
    <cellStyle name="Normal 4 7 2 2 12 6" xfId="34377"/>
    <cellStyle name="Normal 4 7 2 2 13" xfId="3967"/>
    <cellStyle name="Normal 4 7 2 2 13 2" xfId="6852"/>
    <cellStyle name="Normal 4 7 2 2 13 2 2" xfId="12652"/>
    <cellStyle name="Normal 4 7 2 2 13 2 2 2" xfId="30170"/>
    <cellStyle name="Normal 4 7 2 2 13 2 2 3" xfId="41770"/>
    <cellStyle name="Normal 4 7 2 2 13 2 3" xfId="18452"/>
    <cellStyle name="Normal 4 7 2 2 13 2 4" xfId="24370"/>
    <cellStyle name="Normal 4 7 2 2 13 2 5" xfId="35970"/>
    <cellStyle name="Normal 4 7 2 2 13 3" xfId="9767"/>
    <cellStyle name="Normal 4 7 2 2 13 3 2" xfId="27285"/>
    <cellStyle name="Normal 4 7 2 2 13 3 3" xfId="38885"/>
    <cellStyle name="Normal 4 7 2 2 13 4" xfId="15567"/>
    <cellStyle name="Normal 4 7 2 2 13 5" xfId="21485"/>
    <cellStyle name="Normal 4 7 2 2 13 6" xfId="33085"/>
    <cellStyle name="Normal 4 7 2 2 14" xfId="5319"/>
    <cellStyle name="Normal 4 7 2 2 14 2" xfId="8204"/>
    <cellStyle name="Normal 4 7 2 2 14 2 2" xfId="14004"/>
    <cellStyle name="Normal 4 7 2 2 14 2 2 2" xfId="31522"/>
    <cellStyle name="Normal 4 7 2 2 14 2 2 3" xfId="43122"/>
    <cellStyle name="Normal 4 7 2 2 14 2 3" xfId="19804"/>
    <cellStyle name="Normal 4 7 2 2 14 2 4" xfId="25722"/>
    <cellStyle name="Normal 4 7 2 2 14 2 5" xfId="37322"/>
    <cellStyle name="Normal 4 7 2 2 14 3" xfId="11119"/>
    <cellStyle name="Normal 4 7 2 2 14 3 2" xfId="28637"/>
    <cellStyle name="Normal 4 7 2 2 14 3 3" xfId="40237"/>
    <cellStyle name="Normal 4 7 2 2 14 4" xfId="16919"/>
    <cellStyle name="Normal 4 7 2 2 14 5" xfId="22837"/>
    <cellStyle name="Normal 4 7 2 2 14 6" xfId="34437"/>
    <cellStyle name="Normal 4 7 2 2 15" xfId="5379"/>
    <cellStyle name="Normal 4 7 2 2 15 2" xfId="8264"/>
    <cellStyle name="Normal 4 7 2 2 15 2 2" xfId="14064"/>
    <cellStyle name="Normal 4 7 2 2 15 2 2 2" xfId="31582"/>
    <cellStyle name="Normal 4 7 2 2 15 2 2 3" xfId="43182"/>
    <cellStyle name="Normal 4 7 2 2 15 2 3" xfId="19864"/>
    <cellStyle name="Normal 4 7 2 2 15 2 4" xfId="25782"/>
    <cellStyle name="Normal 4 7 2 2 15 2 5" xfId="37382"/>
    <cellStyle name="Normal 4 7 2 2 15 3" xfId="11179"/>
    <cellStyle name="Normal 4 7 2 2 15 3 2" xfId="28697"/>
    <cellStyle name="Normal 4 7 2 2 15 3 3" xfId="40297"/>
    <cellStyle name="Normal 4 7 2 2 15 4" xfId="16979"/>
    <cellStyle name="Normal 4 7 2 2 15 5" xfId="22897"/>
    <cellStyle name="Normal 4 7 2 2 15 6" xfId="34497"/>
    <cellStyle name="Normal 4 7 2 2 16" xfId="5439"/>
    <cellStyle name="Normal 4 7 2 2 16 2" xfId="8324"/>
    <cellStyle name="Normal 4 7 2 2 16 2 2" xfId="14124"/>
    <cellStyle name="Normal 4 7 2 2 16 2 2 2" xfId="31642"/>
    <cellStyle name="Normal 4 7 2 2 16 2 2 3" xfId="43242"/>
    <cellStyle name="Normal 4 7 2 2 16 2 3" xfId="19924"/>
    <cellStyle name="Normal 4 7 2 2 16 2 4" xfId="25842"/>
    <cellStyle name="Normal 4 7 2 2 16 2 5" xfId="37442"/>
    <cellStyle name="Normal 4 7 2 2 16 3" xfId="11239"/>
    <cellStyle name="Normal 4 7 2 2 16 3 2" xfId="28757"/>
    <cellStyle name="Normal 4 7 2 2 16 3 3" xfId="40357"/>
    <cellStyle name="Normal 4 7 2 2 16 4" xfId="17039"/>
    <cellStyle name="Normal 4 7 2 2 16 5" xfId="22957"/>
    <cellStyle name="Normal 4 7 2 2 16 6" xfId="34557"/>
    <cellStyle name="Normal 4 7 2 2 17" xfId="5529"/>
    <cellStyle name="Normal 4 7 2 2 17 2" xfId="11329"/>
    <cellStyle name="Normal 4 7 2 2 17 2 2" xfId="28847"/>
    <cellStyle name="Normal 4 7 2 2 17 2 3" xfId="40447"/>
    <cellStyle name="Normal 4 7 2 2 17 3" xfId="17129"/>
    <cellStyle name="Normal 4 7 2 2 17 4" xfId="23047"/>
    <cellStyle name="Normal 4 7 2 2 17 5" xfId="34647"/>
    <cellStyle name="Normal 4 7 2 2 18" xfId="8444"/>
    <cellStyle name="Normal 4 7 2 2 18 2" xfId="25962"/>
    <cellStyle name="Normal 4 7 2 2 18 3" xfId="37562"/>
    <cellStyle name="Normal 4 7 2 2 19" xfId="14218"/>
    <cellStyle name="Normal 4 7 2 2 2" xfId="2664"/>
    <cellStyle name="Normal 4 7 2 2 2 2" xfId="3673"/>
    <cellStyle name="Normal 4 7 2 2 2 2 2" xfId="5037"/>
    <cellStyle name="Normal 4 7 2 2 2 2 2 2" xfId="7922"/>
    <cellStyle name="Normal 4 7 2 2 2 2 2 2 2" xfId="13722"/>
    <cellStyle name="Normal 4 7 2 2 2 2 2 2 2 2" xfId="31240"/>
    <cellStyle name="Normal 4 7 2 2 2 2 2 2 2 3" xfId="42840"/>
    <cellStyle name="Normal 4 7 2 2 2 2 2 2 3" xfId="19522"/>
    <cellStyle name="Normal 4 7 2 2 2 2 2 2 4" xfId="25440"/>
    <cellStyle name="Normal 4 7 2 2 2 2 2 2 5" xfId="37040"/>
    <cellStyle name="Normal 4 7 2 2 2 2 2 3" xfId="10837"/>
    <cellStyle name="Normal 4 7 2 2 2 2 2 3 2" xfId="28355"/>
    <cellStyle name="Normal 4 7 2 2 2 2 2 3 3" xfId="39955"/>
    <cellStyle name="Normal 4 7 2 2 2 2 2 4" xfId="16637"/>
    <cellStyle name="Normal 4 7 2 2 2 2 2 5" xfId="22555"/>
    <cellStyle name="Normal 4 7 2 2 2 2 2 6" xfId="34155"/>
    <cellStyle name="Normal 4 7 2 2 2 2 3" xfId="6599"/>
    <cellStyle name="Normal 4 7 2 2 2 2 3 2" xfId="12399"/>
    <cellStyle name="Normal 4 7 2 2 2 2 3 2 2" xfId="29917"/>
    <cellStyle name="Normal 4 7 2 2 2 2 3 2 3" xfId="41517"/>
    <cellStyle name="Normal 4 7 2 2 2 2 3 3" xfId="18199"/>
    <cellStyle name="Normal 4 7 2 2 2 2 3 4" xfId="24117"/>
    <cellStyle name="Normal 4 7 2 2 2 2 3 5" xfId="35717"/>
    <cellStyle name="Normal 4 7 2 2 2 2 4" xfId="9514"/>
    <cellStyle name="Normal 4 7 2 2 2 2 4 2" xfId="27032"/>
    <cellStyle name="Normal 4 7 2 2 2 2 4 3" xfId="38632"/>
    <cellStyle name="Normal 4 7 2 2 2 2 5" xfId="15314"/>
    <cellStyle name="Normal 4 7 2 2 2 2 6" xfId="21233"/>
    <cellStyle name="Normal 4 7 2 2 2 2 7" xfId="32832"/>
    <cellStyle name="Normal 4 7 2 2 2 3" xfId="4028"/>
    <cellStyle name="Normal 4 7 2 2 2 3 2" xfId="6913"/>
    <cellStyle name="Normal 4 7 2 2 2 3 2 2" xfId="12713"/>
    <cellStyle name="Normal 4 7 2 2 2 3 2 2 2" xfId="30231"/>
    <cellStyle name="Normal 4 7 2 2 2 3 2 2 3" xfId="41831"/>
    <cellStyle name="Normal 4 7 2 2 2 3 2 3" xfId="18513"/>
    <cellStyle name="Normal 4 7 2 2 2 3 2 4" xfId="24431"/>
    <cellStyle name="Normal 4 7 2 2 2 3 2 5" xfId="36031"/>
    <cellStyle name="Normal 4 7 2 2 2 3 3" xfId="9828"/>
    <cellStyle name="Normal 4 7 2 2 2 3 3 2" xfId="27346"/>
    <cellStyle name="Normal 4 7 2 2 2 3 3 3" xfId="38946"/>
    <cellStyle name="Normal 4 7 2 2 2 3 4" xfId="15628"/>
    <cellStyle name="Normal 4 7 2 2 2 3 5" xfId="21546"/>
    <cellStyle name="Normal 4 7 2 2 2 3 6" xfId="33146"/>
    <cellStyle name="Normal 4 7 2 2 2 4" xfId="5590"/>
    <cellStyle name="Normal 4 7 2 2 2 4 2" xfId="11390"/>
    <cellStyle name="Normal 4 7 2 2 2 4 2 2" xfId="28908"/>
    <cellStyle name="Normal 4 7 2 2 2 4 2 3" xfId="40508"/>
    <cellStyle name="Normal 4 7 2 2 2 4 3" xfId="17190"/>
    <cellStyle name="Normal 4 7 2 2 2 4 4" xfId="23108"/>
    <cellStyle name="Normal 4 7 2 2 2 4 5" xfId="34708"/>
    <cellStyle name="Normal 4 7 2 2 2 5" xfId="8505"/>
    <cellStyle name="Normal 4 7 2 2 2 5 2" xfId="26023"/>
    <cellStyle name="Normal 4 7 2 2 2 5 3" xfId="37623"/>
    <cellStyle name="Normal 4 7 2 2 2 6" xfId="14305"/>
    <cellStyle name="Normal 4 7 2 2 2 7" xfId="20224"/>
    <cellStyle name="Normal 4 7 2 2 2 8" xfId="31823"/>
    <cellStyle name="Normal 4 7 2 2 20" xfId="20014"/>
    <cellStyle name="Normal 4 7 2 2 21" xfId="20073"/>
    <cellStyle name="Normal 4 7 2 2 22" xfId="20140"/>
    <cellStyle name="Normal 4 7 2 2 23" xfId="31762"/>
    <cellStyle name="Normal 4 7 2 2 3" xfId="2724"/>
    <cellStyle name="Normal 4 7 2 2 3 2" xfId="3674"/>
    <cellStyle name="Normal 4 7 2 2 3 2 2" xfId="5038"/>
    <cellStyle name="Normal 4 7 2 2 3 2 2 2" xfId="7923"/>
    <cellStyle name="Normal 4 7 2 2 3 2 2 2 2" xfId="13723"/>
    <cellStyle name="Normal 4 7 2 2 3 2 2 2 2 2" xfId="31241"/>
    <cellStyle name="Normal 4 7 2 2 3 2 2 2 2 3" xfId="42841"/>
    <cellStyle name="Normal 4 7 2 2 3 2 2 2 3" xfId="19523"/>
    <cellStyle name="Normal 4 7 2 2 3 2 2 2 4" xfId="25441"/>
    <cellStyle name="Normal 4 7 2 2 3 2 2 2 5" xfId="37041"/>
    <cellStyle name="Normal 4 7 2 2 3 2 2 3" xfId="10838"/>
    <cellStyle name="Normal 4 7 2 2 3 2 2 3 2" xfId="28356"/>
    <cellStyle name="Normal 4 7 2 2 3 2 2 3 3" xfId="39956"/>
    <cellStyle name="Normal 4 7 2 2 3 2 2 4" xfId="16638"/>
    <cellStyle name="Normal 4 7 2 2 3 2 2 5" xfId="22556"/>
    <cellStyle name="Normal 4 7 2 2 3 2 2 6" xfId="34156"/>
    <cellStyle name="Normal 4 7 2 2 3 2 3" xfId="6600"/>
    <cellStyle name="Normal 4 7 2 2 3 2 3 2" xfId="12400"/>
    <cellStyle name="Normal 4 7 2 2 3 2 3 2 2" xfId="29918"/>
    <cellStyle name="Normal 4 7 2 2 3 2 3 2 3" xfId="41518"/>
    <cellStyle name="Normal 4 7 2 2 3 2 3 3" xfId="18200"/>
    <cellStyle name="Normal 4 7 2 2 3 2 3 4" xfId="24118"/>
    <cellStyle name="Normal 4 7 2 2 3 2 3 5" xfId="35718"/>
    <cellStyle name="Normal 4 7 2 2 3 2 4" xfId="9515"/>
    <cellStyle name="Normal 4 7 2 2 3 2 4 2" xfId="27033"/>
    <cellStyle name="Normal 4 7 2 2 3 2 4 3" xfId="38633"/>
    <cellStyle name="Normal 4 7 2 2 3 2 5" xfId="15315"/>
    <cellStyle name="Normal 4 7 2 2 3 2 6" xfId="21234"/>
    <cellStyle name="Normal 4 7 2 2 3 2 7" xfId="32833"/>
    <cellStyle name="Normal 4 7 2 2 3 3" xfId="4088"/>
    <cellStyle name="Normal 4 7 2 2 3 3 2" xfId="6973"/>
    <cellStyle name="Normal 4 7 2 2 3 3 2 2" xfId="12773"/>
    <cellStyle name="Normal 4 7 2 2 3 3 2 2 2" xfId="30291"/>
    <cellStyle name="Normal 4 7 2 2 3 3 2 2 3" xfId="41891"/>
    <cellStyle name="Normal 4 7 2 2 3 3 2 3" xfId="18573"/>
    <cellStyle name="Normal 4 7 2 2 3 3 2 4" xfId="24491"/>
    <cellStyle name="Normal 4 7 2 2 3 3 2 5" xfId="36091"/>
    <cellStyle name="Normal 4 7 2 2 3 3 3" xfId="9888"/>
    <cellStyle name="Normal 4 7 2 2 3 3 3 2" xfId="27406"/>
    <cellStyle name="Normal 4 7 2 2 3 3 3 3" xfId="39006"/>
    <cellStyle name="Normal 4 7 2 2 3 3 4" xfId="15688"/>
    <cellStyle name="Normal 4 7 2 2 3 3 5" xfId="21606"/>
    <cellStyle name="Normal 4 7 2 2 3 3 6" xfId="33206"/>
    <cellStyle name="Normal 4 7 2 2 3 4" xfId="5650"/>
    <cellStyle name="Normal 4 7 2 2 3 4 2" xfId="11450"/>
    <cellStyle name="Normal 4 7 2 2 3 4 2 2" xfId="28968"/>
    <cellStyle name="Normal 4 7 2 2 3 4 2 3" xfId="40568"/>
    <cellStyle name="Normal 4 7 2 2 3 4 3" xfId="17250"/>
    <cellStyle name="Normal 4 7 2 2 3 4 4" xfId="23168"/>
    <cellStyle name="Normal 4 7 2 2 3 4 5" xfId="34768"/>
    <cellStyle name="Normal 4 7 2 2 3 5" xfId="8565"/>
    <cellStyle name="Normal 4 7 2 2 3 5 2" xfId="26083"/>
    <cellStyle name="Normal 4 7 2 2 3 5 3" xfId="37683"/>
    <cellStyle name="Normal 4 7 2 2 3 6" xfId="14365"/>
    <cellStyle name="Normal 4 7 2 2 3 7" xfId="20284"/>
    <cellStyle name="Normal 4 7 2 2 3 8" xfId="31883"/>
    <cellStyle name="Normal 4 7 2 2 4" xfId="2784"/>
    <cellStyle name="Normal 4 7 2 2 4 2" xfId="3675"/>
    <cellStyle name="Normal 4 7 2 2 4 2 2" xfId="5039"/>
    <cellStyle name="Normal 4 7 2 2 4 2 2 2" xfId="7924"/>
    <cellStyle name="Normal 4 7 2 2 4 2 2 2 2" xfId="13724"/>
    <cellStyle name="Normal 4 7 2 2 4 2 2 2 2 2" xfId="31242"/>
    <cellStyle name="Normal 4 7 2 2 4 2 2 2 2 3" xfId="42842"/>
    <cellStyle name="Normal 4 7 2 2 4 2 2 2 3" xfId="19524"/>
    <cellStyle name="Normal 4 7 2 2 4 2 2 2 4" xfId="25442"/>
    <cellStyle name="Normal 4 7 2 2 4 2 2 2 5" xfId="37042"/>
    <cellStyle name="Normal 4 7 2 2 4 2 2 3" xfId="10839"/>
    <cellStyle name="Normal 4 7 2 2 4 2 2 3 2" xfId="28357"/>
    <cellStyle name="Normal 4 7 2 2 4 2 2 3 3" xfId="39957"/>
    <cellStyle name="Normal 4 7 2 2 4 2 2 4" xfId="16639"/>
    <cellStyle name="Normal 4 7 2 2 4 2 2 5" xfId="22557"/>
    <cellStyle name="Normal 4 7 2 2 4 2 2 6" xfId="34157"/>
    <cellStyle name="Normal 4 7 2 2 4 2 3" xfId="6601"/>
    <cellStyle name="Normal 4 7 2 2 4 2 3 2" xfId="12401"/>
    <cellStyle name="Normal 4 7 2 2 4 2 3 2 2" xfId="29919"/>
    <cellStyle name="Normal 4 7 2 2 4 2 3 2 3" xfId="41519"/>
    <cellStyle name="Normal 4 7 2 2 4 2 3 3" xfId="18201"/>
    <cellStyle name="Normal 4 7 2 2 4 2 3 4" xfId="24119"/>
    <cellStyle name="Normal 4 7 2 2 4 2 3 5" xfId="35719"/>
    <cellStyle name="Normal 4 7 2 2 4 2 4" xfId="9516"/>
    <cellStyle name="Normal 4 7 2 2 4 2 4 2" xfId="27034"/>
    <cellStyle name="Normal 4 7 2 2 4 2 4 3" xfId="38634"/>
    <cellStyle name="Normal 4 7 2 2 4 2 5" xfId="15316"/>
    <cellStyle name="Normal 4 7 2 2 4 2 6" xfId="21235"/>
    <cellStyle name="Normal 4 7 2 2 4 2 7" xfId="32834"/>
    <cellStyle name="Normal 4 7 2 2 4 3" xfId="4148"/>
    <cellStyle name="Normal 4 7 2 2 4 3 2" xfId="7033"/>
    <cellStyle name="Normal 4 7 2 2 4 3 2 2" xfId="12833"/>
    <cellStyle name="Normal 4 7 2 2 4 3 2 2 2" xfId="30351"/>
    <cellStyle name="Normal 4 7 2 2 4 3 2 2 3" xfId="41951"/>
    <cellStyle name="Normal 4 7 2 2 4 3 2 3" xfId="18633"/>
    <cellStyle name="Normal 4 7 2 2 4 3 2 4" xfId="24551"/>
    <cellStyle name="Normal 4 7 2 2 4 3 2 5" xfId="36151"/>
    <cellStyle name="Normal 4 7 2 2 4 3 3" xfId="9948"/>
    <cellStyle name="Normal 4 7 2 2 4 3 3 2" xfId="27466"/>
    <cellStyle name="Normal 4 7 2 2 4 3 3 3" xfId="39066"/>
    <cellStyle name="Normal 4 7 2 2 4 3 4" xfId="15748"/>
    <cellStyle name="Normal 4 7 2 2 4 3 5" xfId="21666"/>
    <cellStyle name="Normal 4 7 2 2 4 3 6" xfId="33266"/>
    <cellStyle name="Normal 4 7 2 2 4 4" xfId="5710"/>
    <cellStyle name="Normal 4 7 2 2 4 4 2" xfId="11510"/>
    <cellStyle name="Normal 4 7 2 2 4 4 2 2" xfId="29028"/>
    <cellStyle name="Normal 4 7 2 2 4 4 2 3" xfId="40628"/>
    <cellStyle name="Normal 4 7 2 2 4 4 3" xfId="17310"/>
    <cellStyle name="Normal 4 7 2 2 4 4 4" xfId="23228"/>
    <cellStyle name="Normal 4 7 2 2 4 4 5" xfId="34828"/>
    <cellStyle name="Normal 4 7 2 2 4 5" xfId="8625"/>
    <cellStyle name="Normal 4 7 2 2 4 5 2" xfId="26143"/>
    <cellStyle name="Normal 4 7 2 2 4 5 3" xfId="37743"/>
    <cellStyle name="Normal 4 7 2 2 4 6" xfId="14425"/>
    <cellStyle name="Normal 4 7 2 2 4 7" xfId="20344"/>
    <cellStyle name="Normal 4 7 2 2 4 8" xfId="31943"/>
    <cellStyle name="Normal 4 7 2 2 5" xfId="2844"/>
    <cellStyle name="Normal 4 7 2 2 5 2" xfId="3676"/>
    <cellStyle name="Normal 4 7 2 2 5 2 2" xfId="5040"/>
    <cellStyle name="Normal 4 7 2 2 5 2 2 2" xfId="7925"/>
    <cellStyle name="Normal 4 7 2 2 5 2 2 2 2" xfId="13725"/>
    <cellStyle name="Normal 4 7 2 2 5 2 2 2 2 2" xfId="31243"/>
    <cellStyle name="Normal 4 7 2 2 5 2 2 2 2 3" xfId="42843"/>
    <cellStyle name="Normal 4 7 2 2 5 2 2 2 3" xfId="19525"/>
    <cellStyle name="Normal 4 7 2 2 5 2 2 2 4" xfId="25443"/>
    <cellStyle name="Normal 4 7 2 2 5 2 2 2 5" xfId="37043"/>
    <cellStyle name="Normal 4 7 2 2 5 2 2 3" xfId="10840"/>
    <cellStyle name="Normal 4 7 2 2 5 2 2 3 2" xfId="28358"/>
    <cellStyle name="Normal 4 7 2 2 5 2 2 3 3" xfId="39958"/>
    <cellStyle name="Normal 4 7 2 2 5 2 2 4" xfId="16640"/>
    <cellStyle name="Normal 4 7 2 2 5 2 2 5" xfId="22558"/>
    <cellStyle name="Normal 4 7 2 2 5 2 2 6" xfId="34158"/>
    <cellStyle name="Normal 4 7 2 2 5 2 3" xfId="6602"/>
    <cellStyle name="Normal 4 7 2 2 5 2 3 2" xfId="12402"/>
    <cellStyle name="Normal 4 7 2 2 5 2 3 2 2" xfId="29920"/>
    <cellStyle name="Normal 4 7 2 2 5 2 3 2 3" xfId="41520"/>
    <cellStyle name="Normal 4 7 2 2 5 2 3 3" xfId="18202"/>
    <cellStyle name="Normal 4 7 2 2 5 2 3 4" xfId="24120"/>
    <cellStyle name="Normal 4 7 2 2 5 2 3 5" xfId="35720"/>
    <cellStyle name="Normal 4 7 2 2 5 2 4" xfId="9517"/>
    <cellStyle name="Normal 4 7 2 2 5 2 4 2" xfId="27035"/>
    <cellStyle name="Normal 4 7 2 2 5 2 4 3" xfId="38635"/>
    <cellStyle name="Normal 4 7 2 2 5 2 5" xfId="15317"/>
    <cellStyle name="Normal 4 7 2 2 5 2 6" xfId="21236"/>
    <cellStyle name="Normal 4 7 2 2 5 2 7" xfId="32835"/>
    <cellStyle name="Normal 4 7 2 2 5 3" xfId="4208"/>
    <cellStyle name="Normal 4 7 2 2 5 3 2" xfId="7093"/>
    <cellStyle name="Normal 4 7 2 2 5 3 2 2" xfId="12893"/>
    <cellStyle name="Normal 4 7 2 2 5 3 2 2 2" xfId="30411"/>
    <cellStyle name="Normal 4 7 2 2 5 3 2 2 3" xfId="42011"/>
    <cellStyle name="Normal 4 7 2 2 5 3 2 3" xfId="18693"/>
    <cellStyle name="Normal 4 7 2 2 5 3 2 4" xfId="24611"/>
    <cellStyle name="Normal 4 7 2 2 5 3 2 5" xfId="36211"/>
    <cellStyle name="Normal 4 7 2 2 5 3 3" xfId="10008"/>
    <cellStyle name="Normal 4 7 2 2 5 3 3 2" xfId="27526"/>
    <cellStyle name="Normal 4 7 2 2 5 3 3 3" xfId="39126"/>
    <cellStyle name="Normal 4 7 2 2 5 3 4" xfId="15808"/>
    <cellStyle name="Normal 4 7 2 2 5 3 5" xfId="21726"/>
    <cellStyle name="Normal 4 7 2 2 5 3 6" xfId="33326"/>
    <cellStyle name="Normal 4 7 2 2 5 4" xfId="5770"/>
    <cellStyle name="Normal 4 7 2 2 5 4 2" xfId="11570"/>
    <cellStyle name="Normal 4 7 2 2 5 4 2 2" xfId="29088"/>
    <cellStyle name="Normal 4 7 2 2 5 4 2 3" xfId="40688"/>
    <cellStyle name="Normal 4 7 2 2 5 4 3" xfId="17370"/>
    <cellStyle name="Normal 4 7 2 2 5 4 4" xfId="23288"/>
    <cellStyle name="Normal 4 7 2 2 5 4 5" xfId="34888"/>
    <cellStyle name="Normal 4 7 2 2 5 5" xfId="8685"/>
    <cellStyle name="Normal 4 7 2 2 5 5 2" xfId="26203"/>
    <cellStyle name="Normal 4 7 2 2 5 5 3" xfId="37803"/>
    <cellStyle name="Normal 4 7 2 2 5 6" xfId="14485"/>
    <cellStyle name="Normal 4 7 2 2 5 7" xfId="20404"/>
    <cellStyle name="Normal 4 7 2 2 5 8" xfId="32003"/>
    <cellStyle name="Normal 4 7 2 2 6" xfId="2904"/>
    <cellStyle name="Normal 4 7 2 2 6 2" xfId="3677"/>
    <cellStyle name="Normal 4 7 2 2 6 2 2" xfId="5041"/>
    <cellStyle name="Normal 4 7 2 2 6 2 2 2" xfId="7926"/>
    <cellStyle name="Normal 4 7 2 2 6 2 2 2 2" xfId="13726"/>
    <cellStyle name="Normal 4 7 2 2 6 2 2 2 2 2" xfId="31244"/>
    <cellStyle name="Normal 4 7 2 2 6 2 2 2 2 3" xfId="42844"/>
    <cellStyle name="Normal 4 7 2 2 6 2 2 2 3" xfId="19526"/>
    <cellStyle name="Normal 4 7 2 2 6 2 2 2 4" xfId="25444"/>
    <cellStyle name="Normal 4 7 2 2 6 2 2 2 5" xfId="37044"/>
    <cellStyle name="Normal 4 7 2 2 6 2 2 3" xfId="10841"/>
    <cellStyle name="Normal 4 7 2 2 6 2 2 3 2" xfId="28359"/>
    <cellStyle name="Normal 4 7 2 2 6 2 2 3 3" xfId="39959"/>
    <cellStyle name="Normal 4 7 2 2 6 2 2 4" xfId="16641"/>
    <cellStyle name="Normal 4 7 2 2 6 2 2 5" xfId="22559"/>
    <cellStyle name="Normal 4 7 2 2 6 2 2 6" xfId="34159"/>
    <cellStyle name="Normal 4 7 2 2 6 2 3" xfId="6603"/>
    <cellStyle name="Normal 4 7 2 2 6 2 3 2" xfId="12403"/>
    <cellStyle name="Normal 4 7 2 2 6 2 3 2 2" xfId="29921"/>
    <cellStyle name="Normal 4 7 2 2 6 2 3 2 3" xfId="41521"/>
    <cellStyle name="Normal 4 7 2 2 6 2 3 3" xfId="18203"/>
    <cellStyle name="Normal 4 7 2 2 6 2 3 4" xfId="24121"/>
    <cellStyle name="Normal 4 7 2 2 6 2 3 5" xfId="35721"/>
    <cellStyle name="Normal 4 7 2 2 6 2 4" xfId="9518"/>
    <cellStyle name="Normal 4 7 2 2 6 2 4 2" xfId="27036"/>
    <cellStyle name="Normal 4 7 2 2 6 2 4 3" xfId="38636"/>
    <cellStyle name="Normal 4 7 2 2 6 2 5" xfId="15318"/>
    <cellStyle name="Normal 4 7 2 2 6 2 6" xfId="21237"/>
    <cellStyle name="Normal 4 7 2 2 6 2 7" xfId="32836"/>
    <cellStyle name="Normal 4 7 2 2 6 3" xfId="4268"/>
    <cellStyle name="Normal 4 7 2 2 6 3 2" xfId="7153"/>
    <cellStyle name="Normal 4 7 2 2 6 3 2 2" xfId="12953"/>
    <cellStyle name="Normal 4 7 2 2 6 3 2 2 2" xfId="30471"/>
    <cellStyle name="Normal 4 7 2 2 6 3 2 2 3" xfId="42071"/>
    <cellStyle name="Normal 4 7 2 2 6 3 2 3" xfId="18753"/>
    <cellStyle name="Normal 4 7 2 2 6 3 2 4" xfId="24671"/>
    <cellStyle name="Normal 4 7 2 2 6 3 2 5" xfId="36271"/>
    <cellStyle name="Normal 4 7 2 2 6 3 3" xfId="10068"/>
    <cellStyle name="Normal 4 7 2 2 6 3 3 2" xfId="27586"/>
    <cellStyle name="Normal 4 7 2 2 6 3 3 3" xfId="39186"/>
    <cellStyle name="Normal 4 7 2 2 6 3 4" xfId="15868"/>
    <cellStyle name="Normal 4 7 2 2 6 3 5" xfId="21786"/>
    <cellStyle name="Normal 4 7 2 2 6 3 6" xfId="33386"/>
    <cellStyle name="Normal 4 7 2 2 6 4" xfId="5830"/>
    <cellStyle name="Normal 4 7 2 2 6 4 2" xfId="11630"/>
    <cellStyle name="Normal 4 7 2 2 6 4 2 2" xfId="29148"/>
    <cellStyle name="Normal 4 7 2 2 6 4 2 3" xfId="40748"/>
    <cellStyle name="Normal 4 7 2 2 6 4 3" xfId="17430"/>
    <cellStyle name="Normal 4 7 2 2 6 4 4" xfId="23348"/>
    <cellStyle name="Normal 4 7 2 2 6 4 5" xfId="34948"/>
    <cellStyle name="Normal 4 7 2 2 6 5" xfId="8745"/>
    <cellStyle name="Normal 4 7 2 2 6 5 2" xfId="26263"/>
    <cellStyle name="Normal 4 7 2 2 6 5 3" xfId="37863"/>
    <cellStyle name="Normal 4 7 2 2 6 6" xfId="14545"/>
    <cellStyle name="Normal 4 7 2 2 6 7" xfId="20464"/>
    <cellStyle name="Normal 4 7 2 2 6 8" xfId="32063"/>
    <cellStyle name="Normal 4 7 2 2 7" xfId="2964"/>
    <cellStyle name="Normal 4 7 2 2 7 2" xfId="3678"/>
    <cellStyle name="Normal 4 7 2 2 7 2 2" xfId="5042"/>
    <cellStyle name="Normal 4 7 2 2 7 2 2 2" xfId="7927"/>
    <cellStyle name="Normal 4 7 2 2 7 2 2 2 2" xfId="13727"/>
    <cellStyle name="Normal 4 7 2 2 7 2 2 2 2 2" xfId="31245"/>
    <cellStyle name="Normal 4 7 2 2 7 2 2 2 2 3" xfId="42845"/>
    <cellStyle name="Normal 4 7 2 2 7 2 2 2 3" xfId="19527"/>
    <cellStyle name="Normal 4 7 2 2 7 2 2 2 4" xfId="25445"/>
    <cellStyle name="Normal 4 7 2 2 7 2 2 2 5" xfId="37045"/>
    <cellStyle name="Normal 4 7 2 2 7 2 2 3" xfId="10842"/>
    <cellStyle name="Normal 4 7 2 2 7 2 2 3 2" xfId="28360"/>
    <cellStyle name="Normal 4 7 2 2 7 2 2 3 3" xfId="39960"/>
    <cellStyle name="Normal 4 7 2 2 7 2 2 4" xfId="16642"/>
    <cellStyle name="Normal 4 7 2 2 7 2 2 5" xfId="22560"/>
    <cellStyle name="Normal 4 7 2 2 7 2 2 6" xfId="34160"/>
    <cellStyle name="Normal 4 7 2 2 7 2 3" xfId="6604"/>
    <cellStyle name="Normal 4 7 2 2 7 2 3 2" xfId="12404"/>
    <cellStyle name="Normal 4 7 2 2 7 2 3 2 2" xfId="29922"/>
    <cellStyle name="Normal 4 7 2 2 7 2 3 2 3" xfId="41522"/>
    <cellStyle name="Normal 4 7 2 2 7 2 3 3" xfId="18204"/>
    <cellStyle name="Normal 4 7 2 2 7 2 3 4" xfId="24122"/>
    <cellStyle name="Normal 4 7 2 2 7 2 3 5" xfId="35722"/>
    <cellStyle name="Normal 4 7 2 2 7 2 4" xfId="9519"/>
    <cellStyle name="Normal 4 7 2 2 7 2 4 2" xfId="27037"/>
    <cellStyle name="Normal 4 7 2 2 7 2 4 3" xfId="38637"/>
    <cellStyle name="Normal 4 7 2 2 7 2 5" xfId="15319"/>
    <cellStyle name="Normal 4 7 2 2 7 2 6" xfId="21238"/>
    <cellStyle name="Normal 4 7 2 2 7 2 7" xfId="32837"/>
    <cellStyle name="Normal 4 7 2 2 7 3" xfId="4328"/>
    <cellStyle name="Normal 4 7 2 2 7 3 2" xfId="7213"/>
    <cellStyle name="Normal 4 7 2 2 7 3 2 2" xfId="13013"/>
    <cellStyle name="Normal 4 7 2 2 7 3 2 2 2" xfId="30531"/>
    <cellStyle name="Normal 4 7 2 2 7 3 2 2 3" xfId="42131"/>
    <cellStyle name="Normal 4 7 2 2 7 3 2 3" xfId="18813"/>
    <cellStyle name="Normal 4 7 2 2 7 3 2 4" xfId="24731"/>
    <cellStyle name="Normal 4 7 2 2 7 3 2 5" xfId="36331"/>
    <cellStyle name="Normal 4 7 2 2 7 3 3" xfId="10128"/>
    <cellStyle name="Normal 4 7 2 2 7 3 3 2" xfId="27646"/>
    <cellStyle name="Normal 4 7 2 2 7 3 3 3" xfId="39246"/>
    <cellStyle name="Normal 4 7 2 2 7 3 4" xfId="15928"/>
    <cellStyle name="Normal 4 7 2 2 7 3 5" xfId="21846"/>
    <cellStyle name="Normal 4 7 2 2 7 3 6" xfId="33446"/>
    <cellStyle name="Normal 4 7 2 2 7 4" xfId="5890"/>
    <cellStyle name="Normal 4 7 2 2 7 4 2" xfId="11690"/>
    <cellStyle name="Normal 4 7 2 2 7 4 2 2" xfId="29208"/>
    <cellStyle name="Normal 4 7 2 2 7 4 2 3" xfId="40808"/>
    <cellStyle name="Normal 4 7 2 2 7 4 3" xfId="17490"/>
    <cellStyle name="Normal 4 7 2 2 7 4 4" xfId="23408"/>
    <cellStyle name="Normal 4 7 2 2 7 4 5" xfId="35008"/>
    <cellStyle name="Normal 4 7 2 2 7 5" xfId="8805"/>
    <cellStyle name="Normal 4 7 2 2 7 5 2" xfId="26323"/>
    <cellStyle name="Normal 4 7 2 2 7 5 3" xfId="37923"/>
    <cellStyle name="Normal 4 7 2 2 7 6" xfId="14605"/>
    <cellStyle name="Normal 4 7 2 2 7 7" xfId="20524"/>
    <cellStyle name="Normal 4 7 2 2 7 8" xfId="32123"/>
    <cellStyle name="Normal 4 7 2 2 8" xfId="3084"/>
    <cellStyle name="Normal 4 7 2 2 8 2" xfId="3679"/>
    <cellStyle name="Normal 4 7 2 2 8 2 2" xfId="5043"/>
    <cellStyle name="Normal 4 7 2 2 8 2 2 2" xfId="7928"/>
    <cellStyle name="Normal 4 7 2 2 8 2 2 2 2" xfId="13728"/>
    <cellStyle name="Normal 4 7 2 2 8 2 2 2 2 2" xfId="31246"/>
    <cellStyle name="Normal 4 7 2 2 8 2 2 2 2 3" xfId="42846"/>
    <cellStyle name="Normal 4 7 2 2 8 2 2 2 3" xfId="19528"/>
    <cellStyle name="Normal 4 7 2 2 8 2 2 2 4" xfId="25446"/>
    <cellStyle name="Normal 4 7 2 2 8 2 2 2 5" xfId="37046"/>
    <cellStyle name="Normal 4 7 2 2 8 2 2 3" xfId="10843"/>
    <cellStyle name="Normal 4 7 2 2 8 2 2 3 2" xfId="28361"/>
    <cellStyle name="Normal 4 7 2 2 8 2 2 3 3" xfId="39961"/>
    <cellStyle name="Normal 4 7 2 2 8 2 2 4" xfId="16643"/>
    <cellStyle name="Normal 4 7 2 2 8 2 2 5" xfId="22561"/>
    <cellStyle name="Normal 4 7 2 2 8 2 2 6" xfId="34161"/>
    <cellStyle name="Normal 4 7 2 2 8 2 3" xfId="6605"/>
    <cellStyle name="Normal 4 7 2 2 8 2 3 2" xfId="12405"/>
    <cellStyle name="Normal 4 7 2 2 8 2 3 2 2" xfId="29923"/>
    <cellStyle name="Normal 4 7 2 2 8 2 3 2 3" xfId="41523"/>
    <cellStyle name="Normal 4 7 2 2 8 2 3 3" xfId="18205"/>
    <cellStyle name="Normal 4 7 2 2 8 2 3 4" xfId="24123"/>
    <cellStyle name="Normal 4 7 2 2 8 2 3 5" xfId="35723"/>
    <cellStyle name="Normal 4 7 2 2 8 2 4" xfId="9520"/>
    <cellStyle name="Normal 4 7 2 2 8 2 4 2" xfId="27038"/>
    <cellStyle name="Normal 4 7 2 2 8 2 4 3" xfId="38638"/>
    <cellStyle name="Normal 4 7 2 2 8 2 5" xfId="15320"/>
    <cellStyle name="Normal 4 7 2 2 8 2 6" xfId="21239"/>
    <cellStyle name="Normal 4 7 2 2 8 2 7" xfId="32838"/>
    <cellStyle name="Normal 4 7 2 2 8 3" xfId="4448"/>
    <cellStyle name="Normal 4 7 2 2 8 3 2" xfId="7333"/>
    <cellStyle name="Normal 4 7 2 2 8 3 2 2" xfId="13133"/>
    <cellStyle name="Normal 4 7 2 2 8 3 2 2 2" xfId="30651"/>
    <cellStyle name="Normal 4 7 2 2 8 3 2 2 3" xfId="42251"/>
    <cellStyle name="Normal 4 7 2 2 8 3 2 3" xfId="18933"/>
    <cellStyle name="Normal 4 7 2 2 8 3 2 4" xfId="24851"/>
    <cellStyle name="Normal 4 7 2 2 8 3 2 5" xfId="36451"/>
    <cellStyle name="Normal 4 7 2 2 8 3 3" xfId="10248"/>
    <cellStyle name="Normal 4 7 2 2 8 3 3 2" xfId="27766"/>
    <cellStyle name="Normal 4 7 2 2 8 3 3 3" xfId="39366"/>
    <cellStyle name="Normal 4 7 2 2 8 3 4" xfId="16048"/>
    <cellStyle name="Normal 4 7 2 2 8 3 5" xfId="21966"/>
    <cellStyle name="Normal 4 7 2 2 8 3 6" xfId="33566"/>
    <cellStyle name="Normal 4 7 2 2 8 4" xfId="6010"/>
    <cellStyle name="Normal 4 7 2 2 8 4 2" xfId="11810"/>
    <cellStyle name="Normal 4 7 2 2 8 4 2 2" xfId="29328"/>
    <cellStyle name="Normal 4 7 2 2 8 4 2 3" xfId="40928"/>
    <cellStyle name="Normal 4 7 2 2 8 4 3" xfId="17610"/>
    <cellStyle name="Normal 4 7 2 2 8 4 4" xfId="23528"/>
    <cellStyle name="Normal 4 7 2 2 8 4 5" xfId="35128"/>
    <cellStyle name="Normal 4 7 2 2 8 5" xfId="8925"/>
    <cellStyle name="Normal 4 7 2 2 8 5 2" xfId="26443"/>
    <cellStyle name="Normal 4 7 2 2 8 5 3" xfId="38043"/>
    <cellStyle name="Normal 4 7 2 2 8 6" xfId="14725"/>
    <cellStyle name="Normal 4 7 2 2 8 7" xfId="20644"/>
    <cellStyle name="Normal 4 7 2 2 8 8" xfId="32243"/>
    <cellStyle name="Normal 4 7 2 2 9" xfId="3144"/>
    <cellStyle name="Normal 4 7 2 2 9 2" xfId="3680"/>
    <cellStyle name="Normal 4 7 2 2 9 2 2" xfId="5044"/>
    <cellStyle name="Normal 4 7 2 2 9 2 2 2" xfId="7929"/>
    <cellStyle name="Normal 4 7 2 2 9 2 2 2 2" xfId="13729"/>
    <cellStyle name="Normal 4 7 2 2 9 2 2 2 2 2" xfId="31247"/>
    <cellStyle name="Normal 4 7 2 2 9 2 2 2 2 3" xfId="42847"/>
    <cellStyle name="Normal 4 7 2 2 9 2 2 2 3" xfId="19529"/>
    <cellStyle name="Normal 4 7 2 2 9 2 2 2 4" xfId="25447"/>
    <cellStyle name="Normal 4 7 2 2 9 2 2 2 5" xfId="37047"/>
    <cellStyle name="Normal 4 7 2 2 9 2 2 3" xfId="10844"/>
    <cellStyle name="Normal 4 7 2 2 9 2 2 3 2" xfId="28362"/>
    <cellStyle name="Normal 4 7 2 2 9 2 2 3 3" xfId="39962"/>
    <cellStyle name="Normal 4 7 2 2 9 2 2 4" xfId="16644"/>
    <cellStyle name="Normal 4 7 2 2 9 2 2 5" xfId="22562"/>
    <cellStyle name="Normal 4 7 2 2 9 2 2 6" xfId="34162"/>
    <cellStyle name="Normal 4 7 2 2 9 2 3" xfId="6606"/>
    <cellStyle name="Normal 4 7 2 2 9 2 3 2" xfId="12406"/>
    <cellStyle name="Normal 4 7 2 2 9 2 3 2 2" xfId="29924"/>
    <cellStyle name="Normal 4 7 2 2 9 2 3 2 3" xfId="41524"/>
    <cellStyle name="Normal 4 7 2 2 9 2 3 3" xfId="18206"/>
    <cellStyle name="Normal 4 7 2 2 9 2 3 4" xfId="24124"/>
    <cellStyle name="Normal 4 7 2 2 9 2 3 5" xfId="35724"/>
    <cellStyle name="Normal 4 7 2 2 9 2 4" xfId="9521"/>
    <cellStyle name="Normal 4 7 2 2 9 2 4 2" xfId="27039"/>
    <cellStyle name="Normal 4 7 2 2 9 2 4 3" xfId="38639"/>
    <cellStyle name="Normal 4 7 2 2 9 2 5" xfId="15321"/>
    <cellStyle name="Normal 4 7 2 2 9 2 6" xfId="21240"/>
    <cellStyle name="Normal 4 7 2 2 9 2 7" xfId="32839"/>
    <cellStyle name="Normal 4 7 2 2 9 3" xfId="4508"/>
    <cellStyle name="Normal 4 7 2 2 9 3 2" xfId="7393"/>
    <cellStyle name="Normal 4 7 2 2 9 3 2 2" xfId="13193"/>
    <cellStyle name="Normal 4 7 2 2 9 3 2 2 2" xfId="30711"/>
    <cellStyle name="Normal 4 7 2 2 9 3 2 2 3" xfId="42311"/>
    <cellStyle name="Normal 4 7 2 2 9 3 2 3" xfId="18993"/>
    <cellStyle name="Normal 4 7 2 2 9 3 2 4" xfId="24911"/>
    <cellStyle name="Normal 4 7 2 2 9 3 2 5" xfId="36511"/>
    <cellStyle name="Normal 4 7 2 2 9 3 3" xfId="10308"/>
    <cellStyle name="Normal 4 7 2 2 9 3 3 2" xfId="27826"/>
    <cellStyle name="Normal 4 7 2 2 9 3 3 3" xfId="39426"/>
    <cellStyle name="Normal 4 7 2 2 9 3 4" xfId="16108"/>
    <cellStyle name="Normal 4 7 2 2 9 3 5" xfId="22026"/>
    <cellStyle name="Normal 4 7 2 2 9 3 6" xfId="33626"/>
    <cellStyle name="Normal 4 7 2 2 9 4" xfId="6070"/>
    <cellStyle name="Normal 4 7 2 2 9 4 2" xfId="11870"/>
    <cellStyle name="Normal 4 7 2 2 9 4 2 2" xfId="29388"/>
    <cellStyle name="Normal 4 7 2 2 9 4 2 3" xfId="40988"/>
    <cellStyle name="Normal 4 7 2 2 9 4 3" xfId="17670"/>
    <cellStyle name="Normal 4 7 2 2 9 4 4" xfId="23588"/>
    <cellStyle name="Normal 4 7 2 2 9 4 5" xfId="35188"/>
    <cellStyle name="Normal 4 7 2 2 9 5" xfId="8985"/>
    <cellStyle name="Normal 4 7 2 2 9 5 2" xfId="26503"/>
    <cellStyle name="Normal 4 7 2 2 9 5 3" xfId="38103"/>
    <cellStyle name="Normal 4 7 2 2 9 6" xfId="14785"/>
    <cellStyle name="Normal 4 7 2 2 9 7" xfId="20704"/>
    <cellStyle name="Normal 4 7 2 2 9 8" xfId="32303"/>
    <cellStyle name="Normal 4 7 2 20" xfId="5416"/>
    <cellStyle name="Normal 4 7 2 20 2" xfId="8301"/>
    <cellStyle name="Normal 4 7 2 20 2 2" xfId="14101"/>
    <cellStyle name="Normal 4 7 2 20 2 2 2" xfId="31619"/>
    <cellStyle name="Normal 4 7 2 20 2 2 3" xfId="43219"/>
    <cellStyle name="Normal 4 7 2 20 2 3" xfId="19901"/>
    <cellStyle name="Normal 4 7 2 20 2 4" xfId="25819"/>
    <cellStyle name="Normal 4 7 2 20 2 5" xfId="37419"/>
    <cellStyle name="Normal 4 7 2 20 3" xfId="11216"/>
    <cellStyle name="Normal 4 7 2 20 3 2" xfId="28734"/>
    <cellStyle name="Normal 4 7 2 20 3 3" xfId="40334"/>
    <cellStyle name="Normal 4 7 2 20 4" xfId="17016"/>
    <cellStyle name="Normal 4 7 2 20 5" xfId="22934"/>
    <cellStyle name="Normal 4 7 2 20 6" xfId="34534"/>
    <cellStyle name="Normal 4 7 2 21" xfId="5469"/>
    <cellStyle name="Normal 4 7 2 21 2" xfId="11269"/>
    <cellStyle name="Normal 4 7 2 21 2 2" xfId="28787"/>
    <cellStyle name="Normal 4 7 2 21 2 3" xfId="40387"/>
    <cellStyle name="Normal 4 7 2 21 3" xfId="17069"/>
    <cellStyle name="Normal 4 7 2 21 4" xfId="22987"/>
    <cellStyle name="Normal 4 7 2 21 5" xfId="34587"/>
    <cellStyle name="Normal 4 7 2 22" xfId="8354"/>
    <cellStyle name="Normal 4 7 2 22 2" xfId="14154"/>
    <cellStyle name="Normal 4 7 2 22 2 2" xfId="31672"/>
    <cellStyle name="Normal 4 7 2 22 2 3" xfId="43272"/>
    <cellStyle name="Normal 4 7 2 22 3" xfId="19954"/>
    <cellStyle name="Normal 4 7 2 22 4" xfId="25872"/>
    <cellStyle name="Normal 4 7 2 22 5" xfId="37472"/>
    <cellStyle name="Normal 4 7 2 23" xfId="8384"/>
    <cellStyle name="Normal 4 7 2 23 2" xfId="25902"/>
    <cellStyle name="Normal 4 7 2 23 3" xfId="37502"/>
    <cellStyle name="Normal 4 7 2 24" xfId="14195"/>
    <cellStyle name="Normal 4 7 2 25" xfId="19991"/>
    <cellStyle name="Normal 4 7 2 26" xfId="20050"/>
    <cellStyle name="Normal 4 7 2 27" xfId="20117"/>
    <cellStyle name="Normal 4 7 2 28" xfId="31702"/>
    <cellStyle name="Normal 4 7 2 3" xfId="2581"/>
    <cellStyle name="Normal 4 7 2 3 2" xfId="3681"/>
    <cellStyle name="Normal 4 7 2 3 2 2" xfId="5045"/>
    <cellStyle name="Normal 4 7 2 3 2 2 2" xfId="7930"/>
    <cellStyle name="Normal 4 7 2 3 2 2 2 2" xfId="13730"/>
    <cellStyle name="Normal 4 7 2 3 2 2 2 2 2" xfId="31248"/>
    <cellStyle name="Normal 4 7 2 3 2 2 2 2 3" xfId="42848"/>
    <cellStyle name="Normal 4 7 2 3 2 2 2 3" xfId="19530"/>
    <cellStyle name="Normal 4 7 2 3 2 2 2 4" xfId="25448"/>
    <cellStyle name="Normal 4 7 2 3 2 2 2 5" xfId="37048"/>
    <cellStyle name="Normal 4 7 2 3 2 2 3" xfId="10845"/>
    <cellStyle name="Normal 4 7 2 3 2 2 3 2" xfId="28363"/>
    <cellStyle name="Normal 4 7 2 3 2 2 3 3" xfId="39963"/>
    <cellStyle name="Normal 4 7 2 3 2 2 4" xfId="16645"/>
    <cellStyle name="Normal 4 7 2 3 2 2 5" xfId="22563"/>
    <cellStyle name="Normal 4 7 2 3 2 2 6" xfId="34163"/>
    <cellStyle name="Normal 4 7 2 3 2 3" xfId="6607"/>
    <cellStyle name="Normal 4 7 2 3 2 3 2" xfId="12407"/>
    <cellStyle name="Normal 4 7 2 3 2 3 2 2" xfId="29925"/>
    <cellStyle name="Normal 4 7 2 3 2 3 2 3" xfId="41525"/>
    <cellStyle name="Normal 4 7 2 3 2 3 3" xfId="18207"/>
    <cellStyle name="Normal 4 7 2 3 2 3 4" xfId="24125"/>
    <cellStyle name="Normal 4 7 2 3 2 3 5" xfId="35725"/>
    <cellStyle name="Normal 4 7 2 3 2 4" xfId="9522"/>
    <cellStyle name="Normal 4 7 2 3 2 4 2" xfId="27040"/>
    <cellStyle name="Normal 4 7 2 3 2 4 3" xfId="38640"/>
    <cellStyle name="Normal 4 7 2 3 2 5" xfId="15322"/>
    <cellStyle name="Normal 4 7 2 3 2 6" xfId="21241"/>
    <cellStyle name="Normal 4 7 2 3 2 7" xfId="32840"/>
    <cellStyle name="Normal 4 7 2 3 3" xfId="3944"/>
    <cellStyle name="Normal 4 7 2 3 3 2" xfId="6829"/>
    <cellStyle name="Normal 4 7 2 3 3 2 2" xfId="12629"/>
    <cellStyle name="Normal 4 7 2 3 3 2 2 2" xfId="30147"/>
    <cellStyle name="Normal 4 7 2 3 3 2 2 3" xfId="41747"/>
    <cellStyle name="Normal 4 7 2 3 3 2 3" xfId="18429"/>
    <cellStyle name="Normal 4 7 2 3 3 2 4" xfId="24347"/>
    <cellStyle name="Normal 4 7 2 3 3 2 5" xfId="35947"/>
    <cellStyle name="Normal 4 7 2 3 3 3" xfId="9744"/>
    <cellStyle name="Normal 4 7 2 3 3 3 2" xfId="27262"/>
    <cellStyle name="Normal 4 7 2 3 3 3 3" xfId="38862"/>
    <cellStyle name="Normal 4 7 2 3 3 4" xfId="15544"/>
    <cellStyle name="Normal 4 7 2 3 3 5" xfId="21462"/>
    <cellStyle name="Normal 4 7 2 3 3 6" xfId="33062"/>
    <cellStyle name="Normal 4 7 2 3 4" xfId="5506"/>
    <cellStyle name="Normal 4 7 2 3 4 2" xfId="11306"/>
    <cellStyle name="Normal 4 7 2 3 4 2 2" xfId="28824"/>
    <cellStyle name="Normal 4 7 2 3 4 2 3" xfId="40424"/>
    <cellStyle name="Normal 4 7 2 3 4 3" xfId="17106"/>
    <cellStyle name="Normal 4 7 2 3 4 4" xfId="23024"/>
    <cellStyle name="Normal 4 7 2 3 4 5" xfId="34624"/>
    <cellStyle name="Normal 4 7 2 3 5" xfId="8421"/>
    <cellStyle name="Normal 4 7 2 3 5 2" xfId="25939"/>
    <cellStyle name="Normal 4 7 2 3 5 3" xfId="37539"/>
    <cellStyle name="Normal 4 7 2 3 6" xfId="14232"/>
    <cellStyle name="Normal 4 7 2 3 7" xfId="20170"/>
    <cellStyle name="Normal 4 7 2 3 8" xfId="31739"/>
    <cellStyle name="Normal 4 7 2 4" xfId="2641"/>
    <cellStyle name="Normal 4 7 2 4 2" xfId="3682"/>
    <cellStyle name="Normal 4 7 2 4 2 2" xfId="5046"/>
    <cellStyle name="Normal 4 7 2 4 2 2 2" xfId="7931"/>
    <cellStyle name="Normal 4 7 2 4 2 2 2 2" xfId="13731"/>
    <cellStyle name="Normal 4 7 2 4 2 2 2 2 2" xfId="31249"/>
    <cellStyle name="Normal 4 7 2 4 2 2 2 2 3" xfId="42849"/>
    <cellStyle name="Normal 4 7 2 4 2 2 2 3" xfId="19531"/>
    <cellStyle name="Normal 4 7 2 4 2 2 2 4" xfId="25449"/>
    <cellStyle name="Normal 4 7 2 4 2 2 2 5" xfId="37049"/>
    <cellStyle name="Normal 4 7 2 4 2 2 3" xfId="10846"/>
    <cellStyle name="Normal 4 7 2 4 2 2 3 2" xfId="28364"/>
    <cellStyle name="Normal 4 7 2 4 2 2 3 3" xfId="39964"/>
    <cellStyle name="Normal 4 7 2 4 2 2 4" xfId="16646"/>
    <cellStyle name="Normal 4 7 2 4 2 2 5" xfId="22564"/>
    <cellStyle name="Normal 4 7 2 4 2 2 6" xfId="34164"/>
    <cellStyle name="Normal 4 7 2 4 2 3" xfId="6608"/>
    <cellStyle name="Normal 4 7 2 4 2 3 2" xfId="12408"/>
    <cellStyle name="Normal 4 7 2 4 2 3 2 2" xfId="29926"/>
    <cellStyle name="Normal 4 7 2 4 2 3 2 3" xfId="41526"/>
    <cellStyle name="Normal 4 7 2 4 2 3 3" xfId="18208"/>
    <cellStyle name="Normal 4 7 2 4 2 3 4" xfId="24126"/>
    <cellStyle name="Normal 4 7 2 4 2 3 5" xfId="35726"/>
    <cellStyle name="Normal 4 7 2 4 2 4" xfId="9523"/>
    <cellStyle name="Normal 4 7 2 4 2 4 2" xfId="27041"/>
    <cellStyle name="Normal 4 7 2 4 2 4 3" xfId="38641"/>
    <cellStyle name="Normal 4 7 2 4 2 5" xfId="15323"/>
    <cellStyle name="Normal 4 7 2 4 2 6" xfId="21242"/>
    <cellStyle name="Normal 4 7 2 4 2 7" xfId="32841"/>
    <cellStyle name="Normal 4 7 2 4 3" xfId="4005"/>
    <cellStyle name="Normal 4 7 2 4 3 2" xfId="6890"/>
    <cellStyle name="Normal 4 7 2 4 3 2 2" xfId="12690"/>
    <cellStyle name="Normal 4 7 2 4 3 2 2 2" xfId="30208"/>
    <cellStyle name="Normal 4 7 2 4 3 2 2 3" xfId="41808"/>
    <cellStyle name="Normal 4 7 2 4 3 2 3" xfId="18490"/>
    <cellStyle name="Normal 4 7 2 4 3 2 4" xfId="24408"/>
    <cellStyle name="Normal 4 7 2 4 3 2 5" xfId="36008"/>
    <cellStyle name="Normal 4 7 2 4 3 3" xfId="9805"/>
    <cellStyle name="Normal 4 7 2 4 3 3 2" xfId="27323"/>
    <cellStyle name="Normal 4 7 2 4 3 3 3" xfId="38923"/>
    <cellStyle name="Normal 4 7 2 4 3 4" xfId="15605"/>
    <cellStyle name="Normal 4 7 2 4 3 5" xfId="21523"/>
    <cellStyle name="Normal 4 7 2 4 3 6" xfId="33123"/>
    <cellStyle name="Normal 4 7 2 4 4" xfId="5567"/>
    <cellStyle name="Normal 4 7 2 4 4 2" xfId="11367"/>
    <cellStyle name="Normal 4 7 2 4 4 2 2" xfId="28885"/>
    <cellStyle name="Normal 4 7 2 4 4 2 3" xfId="40485"/>
    <cellStyle name="Normal 4 7 2 4 4 3" xfId="17167"/>
    <cellStyle name="Normal 4 7 2 4 4 4" xfId="23085"/>
    <cellStyle name="Normal 4 7 2 4 4 5" xfId="34685"/>
    <cellStyle name="Normal 4 7 2 4 5" xfId="8482"/>
    <cellStyle name="Normal 4 7 2 4 5 2" xfId="26000"/>
    <cellStyle name="Normal 4 7 2 4 5 3" xfId="37600"/>
    <cellStyle name="Normal 4 7 2 4 6" xfId="14282"/>
    <cellStyle name="Normal 4 7 2 4 7" xfId="20201"/>
    <cellStyle name="Normal 4 7 2 4 8" xfId="31800"/>
    <cellStyle name="Normal 4 7 2 5" xfId="2701"/>
    <cellStyle name="Normal 4 7 2 5 2" xfId="3683"/>
    <cellStyle name="Normal 4 7 2 5 2 2" xfId="5047"/>
    <cellStyle name="Normal 4 7 2 5 2 2 2" xfId="7932"/>
    <cellStyle name="Normal 4 7 2 5 2 2 2 2" xfId="13732"/>
    <cellStyle name="Normal 4 7 2 5 2 2 2 2 2" xfId="31250"/>
    <cellStyle name="Normal 4 7 2 5 2 2 2 2 3" xfId="42850"/>
    <cellStyle name="Normal 4 7 2 5 2 2 2 3" xfId="19532"/>
    <cellStyle name="Normal 4 7 2 5 2 2 2 4" xfId="25450"/>
    <cellStyle name="Normal 4 7 2 5 2 2 2 5" xfId="37050"/>
    <cellStyle name="Normal 4 7 2 5 2 2 3" xfId="10847"/>
    <cellStyle name="Normal 4 7 2 5 2 2 3 2" xfId="28365"/>
    <cellStyle name="Normal 4 7 2 5 2 2 3 3" xfId="39965"/>
    <cellStyle name="Normal 4 7 2 5 2 2 4" xfId="16647"/>
    <cellStyle name="Normal 4 7 2 5 2 2 5" xfId="22565"/>
    <cellStyle name="Normal 4 7 2 5 2 2 6" xfId="34165"/>
    <cellStyle name="Normal 4 7 2 5 2 3" xfId="6609"/>
    <cellStyle name="Normal 4 7 2 5 2 3 2" xfId="12409"/>
    <cellStyle name="Normal 4 7 2 5 2 3 2 2" xfId="29927"/>
    <cellStyle name="Normal 4 7 2 5 2 3 2 3" xfId="41527"/>
    <cellStyle name="Normal 4 7 2 5 2 3 3" xfId="18209"/>
    <cellStyle name="Normal 4 7 2 5 2 3 4" xfId="24127"/>
    <cellStyle name="Normal 4 7 2 5 2 3 5" xfId="35727"/>
    <cellStyle name="Normal 4 7 2 5 2 4" xfId="9524"/>
    <cellStyle name="Normal 4 7 2 5 2 4 2" xfId="27042"/>
    <cellStyle name="Normal 4 7 2 5 2 4 3" xfId="38642"/>
    <cellStyle name="Normal 4 7 2 5 2 5" xfId="15324"/>
    <cellStyle name="Normal 4 7 2 5 2 6" xfId="21243"/>
    <cellStyle name="Normal 4 7 2 5 2 7" xfId="32842"/>
    <cellStyle name="Normal 4 7 2 5 3" xfId="4065"/>
    <cellStyle name="Normal 4 7 2 5 3 2" xfId="6950"/>
    <cellStyle name="Normal 4 7 2 5 3 2 2" xfId="12750"/>
    <cellStyle name="Normal 4 7 2 5 3 2 2 2" xfId="30268"/>
    <cellStyle name="Normal 4 7 2 5 3 2 2 3" xfId="41868"/>
    <cellStyle name="Normal 4 7 2 5 3 2 3" xfId="18550"/>
    <cellStyle name="Normal 4 7 2 5 3 2 4" xfId="24468"/>
    <cellStyle name="Normal 4 7 2 5 3 2 5" xfId="36068"/>
    <cellStyle name="Normal 4 7 2 5 3 3" xfId="9865"/>
    <cellStyle name="Normal 4 7 2 5 3 3 2" xfId="27383"/>
    <cellStyle name="Normal 4 7 2 5 3 3 3" xfId="38983"/>
    <cellStyle name="Normal 4 7 2 5 3 4" xfId="15665"/>
    <cellStyle name="Normal 4 7 2 5 3 5" xfId="21583"/>
    <cellStyle name="Normal 4 7 2 5 3 6" xfId="33183"/>
    <cellStyle name="Normal 4 7 2 5 4" xfId="5627"/>
    <cellStyle name="Normal 4 7 2 5 4 2" xfId="11427"/>
    <cellStyle name="Normal 4 7 2 5 4 2 2" xfId="28945"/>
    <cellStyle name="Normal 4 7 2 5 4 2 3" xfId="40545"/>
    <cellStyle name="Normal 4 7 2 5 4 3" xfId="17227"/>
    <cellStyle name="Normal 4 7 2 5 4 4" xfId="23145"/>
    <cellStyle name="Normal 4 7 2 5 4 5" xfId="34745"/>
    <cellStyle name="Normal 4 7 2 5 5" xfId="8542"/>
    <cellStyle name="Normal 4 7 2 5 5 2" xfId="26060"/>
    <cellStyle name="Normal 4 7 2 5 5 3" xfId="37660"/>
    <cellStyle name="Normal 4 7 2 5 6" xfId="14342"/>
    <cellStyle name="Normal 4 7 2 5 7" xfId="20261"/>
    <cellStyle name="Normal 4 7 2 5 8" xfId="31860"/>
    <cellStyle name="Normal 4 7 2 6" xfId="2761"/>
    <cellStyle name="Normal 4 7 2 6 2" xfId="3684"/>
    <cellStyle name="Normal 4 7 2 6 2 2" xfId="5048"/>
    <cellStyle name="Normal 4 7 2 6 2 2 2" xfId="7933"/>
    <cellStyle name="Normal 4 7 2 6 2 2 2 2" xfId="13733"/>
    <cellStyle name="Normal 4 7 2 6 2 2 2 2 2" xfId="31251"/>
    <cellStyle name="Normal 4 7 2 6 2 2 2 2 3" xfId="42851"/>
    <cellStyle name="Normal 4 7 2 6 2 2 2 3" xfId="19533"/>
    <cellStyle name="Normal 4 7 2 6 2 2 2 4" xfId="25451"/>
    <cellStyle name="Normal 4 7 2 6 2 2 2 5" xfId="37051"/>
    <cellStyle name="Normal 4 7 2 6 2 2 3" xfId="10848"/>
    <cellStyle name="Normal 4 7 2 6 2 2 3 2" xfId="28366"/>
    <cellStyle name="Normal 4 7 2 6 2 2 3 3" xfId="39966"/>
    <cellStyle name="Normal 4 7 2 6 2 2 4" xfId="16648"/>
    <cellStyle name="Normal 4 7 2 6 2 2 5" xfId="22566"/>
    <cellStyle name="Normal 4 7 2 6 2 2 6" xfId="34166"/>
    <cellStyle name="Normal 4 7 2 6 2 3" xfId="6610"/>
    <cellStyle name="Normal 4 7 2 6 2 3 2" xfId="12410"/>
    <cellStyle name="Normal 4 7 2 6 2 3 2 2" xfId="29928"/>
    <cellStyle name="Normal 4 7 2 6 2 3 2 3" xfId="41528"/>
    <cellStyle name="Normal 4 7 2 6 2 3 3" xfId="18210"/>
    <cellStyle name="Normal 4 7 2 6 2 3 4" xfId="24128"/>
    <cellStyle name="Normal 4 7 2 6 2 3 5" xfId="35728"/>
    <cellStyle name="Normal 4 7 2 6 2 4" xfId="9525"/>
    <cellStyle name="Normal 4 7 2 6 2 4 2" xfId="27043"/>
    <cellStyle name="Normal 4 7 2 6 2 4 3" xfId="38643"/>
    <cellStyle name="Normal 4 7 2 6 2 5" xfId="15325"/>
    <cellStyle name="Normal 4 7 2 6 2 6" xfId="21244"/>
    <cellStyle name="Normal 4 7 2 6 2 7" xfId="32843"/>
    <cellStyle name="Normal 4 7 2 6 3" xfId="4125"/>
    <cellStyle name="Normal 4 7 2 6 3 2" xfId="7010"/>
    <cellStyle name="Normal 4 7 2 6 3 2 2" xfId="12810"/>
    <cellStyle name="Normal 4 7 2 6 3 2 2 2" xfId="30328"/>
    <cellStyle name="Normal 4 7 2 6 3 2 2 3" xfId="41928"/>
    <cellStyle name="Normal 4 7 2 6 3 2 3" xfId="18610"/>
    <cellStyle name="Normal 4 7 2 6 3 2 4" xfId="24528"/>
    <cellStyle name="Normal 4 7 2 6 3 2 5" xfId="36128"/>
    <cellStyle name="Normal 4 7 2 6 3 3" xfId="9925"/>
    <cellStyle name="Normal 4 7 2 6 3 3 2" xfId="27443"/>
    <cellStyle name="Normal 4 7 2 6 3 3 3" xfId="39043"/>
    <cellStyle name="Normal 4 7 2 6 3 4" xfId="15725"/>
    <cellStyle name="Normal 4 7 2 6 3 5" xfId="21643"/>
    <cellStyle name="Normal 4 7 2 6 3 6" xfId="33243"/>
    <cellStyle name="Normal 4 7 2 6 4" xfId="5687"/>
    <cellStyle name="Normal 4 7 2 6 4 2" xfId="11487"/>
    <cellStyle name="Normal 4 7 2 6 4 2 2" xfId="29005"/>
    <cellStyle name="Normal 4 7 2 6 4 2 3" xfId="40605"/>
    <cellStyle name="Normal 4 7 2 6 4 3" xfId="17287"/>
    <cellStyle name="Normal 4 7 2 6 4 4" xfId="23205"/>
    <cellStyle name="Normal 4 7 2 6 4 5" xfId="34805"/>
    <cellStyle name="Normal 4 7 2 6 5" xfId="8602"/>
    <cellStyle name="Normal 4 7 2 6 5 2" xfId="26120"/>
    <cellStyle name="Normal 4 7 2 6 5 3" xfId="37720"/>
    <cellStyle name="Normal 4 7 2 6 6" xfId="14402"/>
    <cellStyle name="Normal 4 7 2 6 7" xfId="20321"/>
    <cellStyle name="Normal 4 7 2 6 8" xfId="31920"/>
    <cellStyle name="Normal 4 7 2 7" xfId="2821"/>
    <cellStyle name="Normal 4 7 2 7 2" xfId="3685"/>
    <cellStyle name="Normal 4 7 2 7 2 2" xfId="5049"/>
    <cellStyle name="Normal 4 7 2 7 2 2 2" xfId="7934"/>
    <cellStyle name="Normal 4 7 2 7 2 2 2 2" xfId="13734"/>
    <cellStyle name="Normal 4 7 2 7 2 2 2 2 2" xfId="31252"/>
    <cellStyle name="Normal 4 7 2 7 2 2 2 2 3" xfId="42852"/>
    <cellStyle name="Normal 4 7 2 7 2 2 2 3" xfId="19534"/>
    <cellStyle name="Normal 4 7 2 7 2 2 2 4" xfId="25452"/>
    <cellStyle name="Normal 4 7 2 7 2 2 2 5" xfId="37052"/>
    <cellStyle name="Normal 4 7 2 7 2 2 3" xfId="10849"/>
    <cellStyle name="Normal 4 7 2 7 2 2 3 2" xfId="28367"/>
    <cellStyle name="Normal 4 7 2 7 2 2 3 3" xfId="39967"/>
    <cellStyle name="Normal 4 7 2 7 2 2 4" xfId="16649"/>
    <cellStyle name="Normal 4 7 2 7 2 2 5" xfId="22567"/>
    <cellStyle name="Normal 4 7 2 7 2 2 6" xfId="34167"/>
    <cellStyle name="Normal 4 7 2 7 2 3" xfId="6611"/>
    <cellStyle name="Normal 4 7 2 7 2 3 2" xfId="12411"/>
    <cellStyle name="Normal 4 7 2 7 2 3 2 2" xfId="29929"/>
    <cellStyle name="Normal 4 7 2 7 2 3 2 3" xfId="41529"/>
    <cellStyle name="Normal 4 7 2 7 2 3 3" xfId="18211"/>
    <cellStyle name="Normal 4 7 2 7 2 3 4" xfId="24129"/>
    <cellStyle name="Normal 4 7 2 7 2 3 5" xfId="35729"/>
    <cellStyle name="Normal 4 7 2 7 2 4" xfId="9526"/>
    <cellStyle name="Normal 4 7 2 7 2 4 2" xfId="27044"/>
    <cellStyle name="Normal 4 7 2 7 2 4 3" xfId="38644"/>
    <cellStyle name="Normal 4 7 2 7 2 5" xfId="15326"/>
    <cellStyle name="Normal 4 7 2 7 2 6" xfId="21245"/>
    <cellStyle name="Normal 4 7 2 7 2 7" xfId="32844"/>
    <cellStyle name="Normal 4 7 2 7 3" xfId="4185"/>
    <cellStyle name="Normal 4 7 2 7 3 2" xfId="7070"/>
    <cellStyle name="Normal 4 7 2 7 3 2 2" xfId="12870"/>
    <cellStyle name="Normal 4 7 2 7 3 2 2 2" xfId="30388"/>
    <cellStyle name="Normal 4 7 2 7 3 2 2 3" xfId="41988"/>
    <cellStyle name="Normal 4 7 2 7 3 2 3" xfId="18670"/>
    <cellStyle name="Normal 4 7 2 7 3 2 4" xfId="24588"/>
    <cellStyle name="Normal 4 7 2 7 3 2 5" xfId="36188"/>
    <cellStyle name="Normal 4 7 2 7 3 3" xfId="9985"/>
    <cellStyle name="Normal 4 7 2 7 3 3 2" xfId="27503"/>
    <cellStyle name="Normal 4 7 2 7 3 3 3" xfId="39103"/>
    <cellStyle name="Normal 4 7 2 7 3 4" xfId="15785"/>
    <cellStyle name="Normal 4 7 2 7 3 5" xfId="21703"/>
    <cellStyle name="Normal 4 7 2 7 3 6" xfId="33303"/>
    <cellStyle name="Normal 4 7 2 7 4" xfId="5747"/>
    <cellStyle name="Normal 4 7 2 7 4 2" xfId="11547"/>
    <cellStyle name="Normal 4 7 2 7 4 2 2" xfId="29065"/>
    <cellStyle name="Normal 4 7 2 7 4 2 3" xfId="40665"/>
    <cellStyle name="Normal 4 7 2 7 4 3" xfId="17347"/>
    <cellStyle name="Normal 4 7 2 7 4 4" xfId="23265"/>
    <cellStyle name="Normal 4 7 2 7 4 5" xfId="34865"/>
    <cellStyle name="Normal 4 7 2 7 5" xfId="8662"/>
    <cellStyle name="Normal 4 7 2 7 5 2" xfId="26180"/>
    <cellStyle name="Normal 4 7 2 7 5 3" xfId="37780"/>
    <cellStyle name="Normal 4 7 2 7 6" xfId="14462"/>
    <cellStyle name="Normal 4 7 2 7 7" xfId="20381"/>
    <cellStyle name="Normal 4 7 2 7 8" xfId="31980"/>
    <cellStyle name="Normal 4 7 2 8" xfId="2881"/>
    <cellStyle name="Normal 4 7 2 8 2" xfId="3686"/>
    <cellStyle name="Normal 4 7 2 8 2 2" xfId="5050"/>
    <cellStyle name="Normal 4 7 2 8 2 2 2" xfId="7935"/>
    <cellStyle name="Normal 4 7 2 8 2 2 2 2" xfId="13735"/>
    <cellStyle name="Normal 4 7 2 8 2 2 2 2 2" xfId="31253"/>
    <cellStyle name="Normal 4 7 2 8 2 2 2 2 3" xfId="42853"/>
    <cellStyle name="Normal 4 7 2 8 2 2 2 3" xfId="19535"/>
    <cellStyle name="Normal 4 7 2 8 2 2 2 4" xfId="25453"/>
    <cellStyle name="Normal 4 7 2 8 2 2 2 5" xfId="37053"/>
    <cellStyle name="Normal 4 7 2 8 2 2 3" xfId="10850"/>
    <cellStyle name="Normal 4 7 2 8 2 2 3 2" xfId="28368"/>
    <cellStyle name="Normal 4 7 2 8 2 2 3 3" xfId="39968"/>
    <cellStyle name="Normal 4 7 2 8 2 2 4" xfId="16650"/>
    <cellStyle name="Normal 4 7 2 8 2 2 5" xfId="22568"/>
    <cellStyle name="Normal 4 7 2 8 2 2 6" xfId="34168"/>
    <cellStyle name="Normal 4 7 2 8 2 3" xfId="6612"/>
    <cellStyle name="Normal 4 7 2 8 2 3 2" xfId="12412"/>
    <cellStyle name="Normal 4 7 2 8 2 3 2 2" xfId="29930"/>
    <cellStyle name="Normal 4 7 2 8 2 3 2 3" xfId="41530"/>
    <cellStyle name="Normal 4 7 2 8 2 3 3" xfId="18212"/>
    <cellStyle name="Normal 4 7 2 8 2 3 4" xfId="24130"/>
    <cellStyle name="Normal 4 7 2 8 2 3 5" xfId="35730"/>
    <cellStyle name="Normal 4 7 2 8 2 4" xfId="9527"/>
    <cellStyle name="Normal 4 7 2 8 2 4 2" xfId="27045"/>
    <cellStyle name="Normal 4 7 2 8 2 4 3" xfId="38645"/>
    <cellStyle name="Normal 4 7 2 8 2 5" xfId="15327"/>
    <cellStyle name="Normal 4 7 2 8 2 6" xfId="21246"/>
    <cellStyle name="Normal 4 7 2 8 2 7" xfId="32845"/>
    <cellStyle name="Normal 4 7 2 8 3" xfId="4245"/>
    <cellStyle name="Normal 4 7 2 8 3 2" xfId="7130"/>
    <cellStyle name="Normal 4 7 2 8 3 2 2" xfId="12930"/>
    <cellStyle name="Normal 4 7 2 8 3 2 2 2" xfId="30448"/>
    <cellStyle name="Normal 4 7 2 8 3 2 2 3" xfId="42048"/>
    <cellStyle name="Normal 4 7 2 8 3 2 3" xfId="18730"/>
    <cellStyle name="Normal 4 7 2 8 3 2 4" xfId="24648"/>
    <cellStyle name="Normal 4 7 2 8 3 2 5" xfId="36248"/>
    <cellStyle name="Normal 4 7 2 8 3 3" xfId="10045"/>
    <cellStyle name="Normal 4 7 2 8 3 3 2" xfId="27563"/>
    <cellStyle name="Normal 4 7 2 8 3 3 3" xfId="39163"/>
    <cellStyle name="Normal 4 7 2 8 3 4" xfId="15845"/>
    <cellStyle name="Normal 4 7 2 8 3 5" xfId="21763"/>
    <cellStyle name="Normal 4 7 2 8 3 6" xfId="33363"/>
    <cellStyle name="Normal 4 7 2 8 4" xfId="5807"/>
    <cellStyle name="Normal 4 7 2 8 4 2" xfId="11607"/>
    <cellStyle name="Normal 4 7 2 8 4 2 2" xfId="29125"/>
    <cellStyle name="Normal 4 7 2 8 4 2 3" xfId="40725"/>
    <cellStyle name="Normal 4 7 2 8 4 3" xfId="17407"/>
    <cellStyle name="Normal 4 7 2 8 4 4" xfId="23325"/>
    <cellStyle name="Normal 4 7 2 8 4 5" xfId="34925"/>
    <cellStyle name="Normal 4 7 2 8 5" xfId="8722"/>
    <cellStyle name="Normal 4 7 2 8 5 2" xfId="26240"/>
    <cellStyle name="Normal 4 7 2 8 5 3" xfId="37840"/>
    <cellStyle name="Normal 4 7 2 8 6" xfId="14522"/>
    <cellStyle name="Normal 4 7 2 8 7" xfId="20441"/>
    <cellStyle name="Normal 4 7 2 8 8" xfId="32040"/>
    <cellStyle name="Normal 4 7 2 9" xfId="2941"/>
    <cellStyle name="Normal 4 7 2 9 2" xfId="3687"/>
    <cellStyle name="Normal 4 7 2 9 2 2" xfId="5051"/>
    <cellStyle name="Normal 4 7 2 9 2 2 2" xfId="7936"/>
    <cellStyle name="Normal 4 7 2 9 2 2 2 2" xfId="13736"/>
    <cellStyle name="Normal 4 7 2 9 2 2 2 2 2" xfId="31254"/>
    <cellStyle name="Normal 4 7 2 9 2 2 2 2 3" xfId="42854"/>
    <cellStyle name="Normal 4 7 2 9 2 2 2 3" xfId="19536"/>
    <cellStyle name="Normal 4 7 2 9 2 2 2 4" xfId="25454"/>
    <cellStyle name="Normal 4 7 2 9 2 2 2 5" xfId="37054"/>
    <cellStyle name="Normal 4 7 2 9 2 2 3" xfId="10851"/>
    <cellStyle name="Normal 4 7 2 9 2 2 3 2" xfId="28369"/>
    <cellStyle name="Normal 4 7 2 9 2 2 3 3" xfId="39969"/>
    <cellStyle name="Normal 4 7 2 9 2 2 4" xfId="16651"/>
    <cellStyle name="Normal 4 7 2 9 2 2 5" xfId="22569"/>
    <cellStyle name="Normal 4 7 2 9 2 2 6" xfId="34169"/>
    <cellStyle name="Normal 4 7 2 9 2 3" xfId="6613"/>
    <cellStyle name="Normal 4 7 2 9 2 3 2" xfId="12413"/>
    <cellStyle name="Normal 4 7 2 9 2 3 2 2" xfId="29931"/>
    <cellStyle name="Normal 4 7 2 9 2 3 2 3" xfId="41531"/>
    <cellStyle name="Normal 4 7 2 9 2 3 3" xfId="18213"/>
    <cellStyle name="Normal 4 7 2 9 2 3 4" xfId="24131"/>
    <cellStyle name="Normal 4 7 2 9 2 3 5" xfId="35731"/>
    <cellStyle name="Normal 4 7 2 9 2 4" xfId="9528"/>
    <cellStyle name="Normal 4 7 2 9 2 4 2" xfId="27046"/>
    <cellStyle name="Normal 4 7 2 9 2 4 3" xfId="38646"/>
    <cellStyle name="Normal 4 7 2 9 2 5" xfId="15328"/>
    <cellStyle name="Normal 4 7 2 9 2 6" xfId="21247"/>
    <cellStyle name="Normal 4 7 2 9 2 7" xfId="32846"/>
    <cellStyle name="Normal 4 7 2 9 3" xfId="4305"/>
    <cellStyle name="Normal 4 7 2 9 3 2" xfId="7190"/>
    <cellStyle name="Normal 4 7 2 9 3 2 2" xfId="12990"/>
    <cellStyle name="Normal 4 7 2 9 3 2 2 2" xfId="30508"/>
    <cellStyle name="Normal 4 7 2 9 3 2 2 3" xfId="42108"/>
    <cellStyle name="Normal 4 7 2 9 3 2 3" xfId="18790"/>
    <cellStyle name="Normal 4 7 2 9 3 2 4" xfId="24708"/>
    <cellStyle name="Normal 4 7 2 9 3 2 5" xfId="36308"/>
    <cellStyle name="Normal 4 7 2 9 3 3" xfId="10105"/>
    <cellStyle name="Normal 4 7 2 9 3 3 2" xfId="27623"/>
    <cellStyle name="Normal 4 7 2 9 3 3 3" xfId="39223"/>
    <cellStyle name="Normal 4 7 2 9 3 4" xfId="15905"/>
    <cellStyle name="Normal 4 7 2 9 3 5" xfId="21823"/>
    <cellStyle name="Normal 4 7 2 9 3 6" xfId="33423"/>
    <cellStyle name="Normal 4 7 2 9 4" xfId="5867"/>
    <cellStyle name="Normal 4 7 2 9 4 2" xfId="11667"/>
    <cellStyle name="Normal 4 7 2 9 4 2 2" xfId="29185"/>
    <cellStyle name="Normal 4 7 2 9 4 2 3" xfId="40785"/>
    <cellStyle name="Normal 4 7 2 9 4 3" xfId="17467"/>
    <cellStyle name="Normal 4 7 2 9 4 4" xfId="23385"/>
    <cellStyle name="Normal 4 7 2 9 4 5" xfId="34985"/>
    <cellStyle name="Normal 4 7 2 9 5" xfId="8782"/>
    <cellStyle name="Normal 4 7 2 9 5 2" xfId="26300"/>
    <cellStyle name="Normal 4 7 2 9 5 3" xfId="37900"/>
    <cellStyle name="Normal 4 7 2 9 6" xfId="14582"/>
    <cellStyle name="Normal 4 7 2 9 7" xfId="20501"/>
    <cellStyle name="Normal 4 7 2 9 8" xfId="32100"/>
    <cellStyle name="Normal 4 7 20" xfId="5355"/>
    <cellStyle name="Normal 4 7 20 2" xfId="8240"/>
    <cellStyle name="Normal 4 7 20 2 2" xfId="14040"/>
    <cellStyle name="Normal 4 7 20 2 2 2" xfId="31558"/>
    <cellStyle name="Normal 4 7 20 2 2 3" xfId="43158"/>
    <cellStyle name="Normal 4 7 20 2 3" xfId="19840"/>
    <cellStyle name="Normal 4 7 20 2 4" xfId="25758"/>
    <cellStyle name="Normal 4 7 20 2 5" xfId="37358"/>
    <cellStyle name="Normal 4 7 20 3" xfId="11155"/>
    <cellStyle name="Normal 4 7 20 3 2" xfId="28673"/>
    <cellStyle name="Normal 4 7 20 3 3" xfId="40273"/>
    <cellStyle name="Normal 4 7 20 4" xfId="16955"/>
    <cellStyle name="Normal 4 7 20 5" xfId="22873"/>
    <cellStyle name="Normal 4 7 20 6" xfId="34473"/>
    <cellStyle name="Normal 4 7 21" xfId="5415"/>
    <cellStyle name="Normal 4 7 21 2" xfId="8300"/>
    <cellStyle name="Normal 4 7 21 2 2" xfId="14100"/>
    <cellStyle name="Normal 4 7 21 2 2 2" xfId="31618"/>
    <cellStyle name="Normal 4 7 21 2 2 3" xfId="43218"/>
    <cellStyle name="Normal 4 7 21 2 3" xfId="19900"/>
    <cellStyle name="Normal 4 7 21 2 4" xfId="25818"/>
    <cellStyle name="Normal 4 7 21 2 5" xfId="37418"/>
    <cellStyle name="Normal 4 7 21 3" xfId="11215"/>
    <cellStyle name="Normal 4 7 21 3 2" xfId="28733"/>
    <cellStyle name="Normal 4 7 21 3 3" xfId="40333"/>
    <cellStyle name="Normal 4 7 21 4" xfId="17015"/>
    <cellStyle name="Normal 4 7 21 5" xfId="22933"/>
    <cellStyle name="Normal 4 7 21 6" xfId="34533"/>
    <cellStyle name="Normal 4 7 22" xfId="5457"/>
    <cellStyle name="Normal 4 7 22 2" xfId="11257"/>
    <cellStyle name="Normal 4 7 22 2 2" xfId="28775"/>
    <cellStyle name="Normal 4 7 22 2 3" xfId="40375"/>
    <cellStyle name="Normal 4 7 22 3" xfId="17057"/>
    <cellStyle name="Normal 4 7 22 4" xfId="22975"/>
    <cellStyle name="Normal 4 7 22 5" xfId="34575"/>
    <cellStyle name="Normal 4 7 23" xfId="8342"/>
    <cellStyle name="Normal 4 7 23 2" xfId="14142"/>
    <cellStyle name="Normal 4 7 23 2 2" xfId="31660"/>
    <cellStyle name="Normal 4 7 23 2 3" xfId="43260"/>
    <cellStyle name="Normal 4 7 23 3" xfId="19942"/>
    <cellStyle name="Normal 4 7 23 4" xfId="25860"/>
    <cellStyle name="Normal 4 7 23 5" xfId="37460"/>
    <cellStyle name="Normal 4 7 24" xfId="8372"/>
    <cellStyle name="Normal 4 7 24 2" xfId="25890"/>
    <cellStyle name="Normal 4 7 24 3" xfId="37490"/>
    <cellStyle name="Normal 4 7 25" xfId="14194"/>
    <cellStyle name="Normal 4 7 26" xfId="19990"/>
    <cellStyle name="Normal 4 7 27" xfId="20049"/>
    <cellStyle name="Normal 4 7 28" xfId="20116"/>
    <cellStyle name="Normal 4 7 29" xfId="31690"/>
    <cellStyle name="Normal 4 7 3" xfId="2592"/>
    <cellStyle name="Normal 4 7 3 10" xfId="3688"/>
    <cellStyle name="Normal 4 7 3 10 2" xfId="5052"/>
    <cellStyle name="Normal 4 7 3 10 2 2" xfId="7937"/>
    <cellStyle name="Normal 4 7 3 10 2 2 2" xfId="13737"/>
    <cellStyle name="Normal 4 7 3 10 2 2 2 2" xfId="31255"/>
    <cellStyle name="Normal 4 7 3 10 2 2 2 3" xfId="42855"/>
    <cellStyle name="Normal 4 7 3 10 2 2 3" xfId="19537"/>
    <cellStyle name="Normal 4 7 3 10 2 2 4" xfId="25455"/>
    <cellStyle name="Normal 4 7 3 10 2 2 5" xfId="37055"/>
    <cellStyle name="Normal 4 7 3 10 2 3" xfId="10852"/>
    <cellStyle name="Normal 4 7 3 10 2 3 2" xfId="28370"/>
    <cellStyle name="Normal 4 7 3 10 2 3 3" xfId="39970"/>
    <cellStyle name="Normal 4 7 3 10 2 4" xfId="16652"/>
    <cellStyle name="Normal 4 7 3 10 2 5" xfId="22570"/>
    <cellStyle name="Normal 4 7 3 10 2 6" xfId="34170"/>
    <cellStyle name="Normal 4 7 3 10 3" xfId="6614"/>
    <cellStyle name="Normal 4 7 3 10 3 2" xfId="12414"/>
    <cellStyle name="Normal 4 7 3 10 3 2 2" xfId="29932"/>
    <cellStyle name="Normal 4 7 3 10 3 2 3" xfId="41532"/>
    <cellStyle name="Normal 4 7 3 10 3 3" xfId="18214"/>
    <cellStyle name="Normal 4 7 3 10 3 4" xfId="24132"/>
    <cellStyle name="Normal 4 7 3 10 3 5" xfId="35732"/>
    <cellStyle name="Normal 4 7 3 10 4" xfId="9529"/>
    <cellStyle name="Normal 4 7 3 10 4 2" xfId="27047"/>
    <cellStyle name="Normal 4 7 3 10 4 3" xfId="38647"/>
    <cellStyle name="Normal 4 7 3 10 5" xfId="15329"/>
    <cellStyle name="Normal 4 7 3 10 6" xfId="21248"/>
    <cellStyle name="Normal 4 7 3 10 7" xfId="32847"/>
    <cellStyle name="Normal 4 7 3 11" xfId="3823"/>
    <cellStyle name="Normal 4 7 3 11 2" xfId="5187"/>
    <cellStyle name="Normal 4 7 3 11 2 2" xfId="8072"/>
    <cellStyle name="Normal 4 7 3 11 2 2 2" xfId="13872"/>
    <cellStyle name="Normal 4 7 3 11 2 2 2 2" xfId="31390"/>
    <cellStyle name="Normal 4 7 3 11 2 2 2 3" xfId="42990"/>
    <cellStyle name="Normal 4 7 3 11 2 2 3" xfId="19672"/>
    <cellStyle name="Normal 4 7 3 11 2 2 4" xfId="25590"/>
    <cellStyle name="Normal 4 7 3 11 2 2 5" xfId="37190"/>
    <cellStyle name="Normal 4 7 3 11 2 3" xfId="10987"/>
    <cellStyle name="Normal 4 7 3 11 2 3 2" xfId="28505"/>
    <cellStyle name="Normal 4 7 3 11 2 3 3" xfId="40105"/>
    <cellStyle name="Normal 4 7 3 11 2 4" xfId="16787"/>
    <cellStyle name="Normal 4 7 3 11 2 5" xfId="22705"/>
    <cellStyle name="Normal 4 7 3 11 2 6" xfId="34305"/>
    <cellStyle name="Normal 4 7 3 11 3" xfId="6749"/>
    <cellStyle name="Normal 4 7 3 11 3 2" xfId="12549"/>
    <cellStyle name="Normal 4 7 3 11 3 2 2" xfId="30067"/>
    <cellStyle name="Normal 4 7 3 11 3 2 3" xfId="41667"/>
    <cellStyle name="Normal 4 7 3 11 3 3" xfId="18349"/>
    <cellStyle name="Normal 4 7 3 11 3 4" xfId="24267"/>
    <cellStyle name="Normal 4 7 3 11 3 5" xfId="35867"/>
    <cellStyle name="Normal 4 7 3 11 4" xfId="9664"/>
    <cellStyle name="Normal 4 7 3 11 4 2" xfId="27182"/>
    <cellStyle name="Normal 4 7 3 11 4 3" xfId="38782"/>
    <cellStyle name="Normal 4 7 3 11 5" xfId="15464"/>
    <cellStyle name="Normal 4 7 3 11 6" xfId="21383"/>
    <cellStyle name="Normal 4 7 3 11 7" xfId="32982"/>
    <cellStyle name="Normal 4 7 3 12" xfId="5247"/>
    <cellStyle name="Normal 4 7 3 12 2" xfId="8132"/>
    <cellStyle name="Normal 4 7 3 12 2 2" xfId="13932"/>
    <cellStyle name="Normal 4 7 3 12 2 2 2" xfId="31450"/>
    <cellStyle name="Normal 4 7 3 12 2 2 3" xfId="43050"/>
    <cellStyle name="Normal 4 7 3 12 2 3" xfId="19732"/>
    <cellStyle name="Normal 4 7 3 12 2 4" xfId="25650"/>
    <cellStyle name="Normal 4 7 3 12 2 5" xfId="37250"/>
    <cellStyle name="Normal 4 7 3 12 3" xfId="11047"/>
    <cellStyle name="Normal 4 7 3 12 3 2" xfId="28565"/>
    <cellStyle name="Normal 4 7 3 12 3 3" xfId="40165"/>
    <cellStyle name="Normal 4 7 3 12 4" xfId="16847"/>
    <cellStyle name="Normal 4 7 3 12 5" xfId="22765"/>
    <cellStyle name="Normal 4 7 3 12 6" xfId="34365"/>
    <cellStyle name="Normal 4 7 3 13" xfId="3955"/>
    <cellStyle name="Normal 4 7 3 13 2" xfId="6840"/>
    <cellStyle name="Normal 4 7 3 13 2 2" xfId="12640"/>
    <cellStyle name="Normal 4 7 3 13 2 2 2" xfId="30158"/>
    <cellStyle name="Normal 4 7 3 13 2 2 3" xfId="41758"/>
    <cellStyle name="Normal 4 7 3 13 2 3" xfId="18440"/>
    <cellStyle name="Normal 4 7 3 13 2 4" xfId="24358"/>
    <cellStyle name="Normal 4 7 3 13 2 5" xfId="35958"/>
    <cellStyle name="Normal 4 7 3 13 3" xfId="9755"/>
    <cellStyle name="Normal 4 7 3 13 3 2" xfId="27273"/>
    <cellStyle name="Normal 4 7 3 13 3 3" xfId="38873"/>
    <cellStyle name="Normal 4 7 3 13 4" xfId="15555"/>
    <cellStyle name="Normal 4 7 3 13 5" xfId="21473"/>
    <cellStyle name="Normal 4 7 3 13 6" xfId="33073"/>
    <cellStyle name="Normal 4 7 3 14" xfId="5307"/>
    <cellStyle name="Normal 4 7 3 14 2" xfId="8192"/>
    <cellStyle name="Normal 4 7 3 14 2 2" xfId="13992"/>
    <cellStyle name="Normal 4 7 3 14 2 2 2" xfId="31510"/>
    <cellStyle name="Normal 4 7 3 14 2 2 3" xfId="43110"/>
    <cellStyle name="Normal 4 7 3 14 2 3" xfId="19792"/>
    <cellStyle name="Normal 4 7 3 14 2 4" xfId="25710"/>
    <cellStyle name="Normal 4 7 3 14 2 5" xfId="37310"/>
    <cellStyle name="Normal 4 7 3 14 3" xfId="11107"/>
    <cellStyle name="Normal 4 7 3 14 3 2" xfId="28625"/>
    <cellStyle name="Normal 4 7 3 14 3 3" xfId="40225"/>
    <cellStyle name="Normal 4 7 3 14 4" xfId="16907"/>
    <cellStyle name="Normal 4 7 3 14 5" xfId="22825"/>
    <cellStyle name="Normal 4 7 3 14 6" xfId="34425"/>
    <cellStyle name="Normal 4 7 3 15" xfId="5367"/>
    <cellStyle name="Normal 4 7 3 15 2" xfId="8252"/>
    <cellStyle name="Normal 4 7 3 15 2 2" xfId="14052"/>
    <cellStyle name="Normal 4 7 3 15 2 2 2" xfId="31570"/>
    <cellStyle name="Normal 4 7 3 15 2 2 3" xfId="43170"/>
    <cellStyle name="Normal 4 7 3 15 2 3" xfId="19852"/>
    <cellStyle name="Normal 4 7 3 15 2 4" xfId="25770"/>
    <cellStyle name="Normal 4 7 3 15 2 5" xfId="37370"/>
    <cellStyle name="Normal 4 7 3 15 3" xfId="11167"/>
    <cellStyle name="Normal 4 7 3 15 3 2" xfId="28685"/>
    <cellStyle name="Normal 4 7 3 15 3 3" xfId="40285"/>
    <cellStyle name="Normal 4 7 3 15 4" xfId="16967"/>
    <cellStyle name="Normal 4 7 3 15 5" xfId="22885"/>
    <cellStyle name="Normal 4 7 3 15 6" xfId="34485"/>
    <cellStyle name="Normal 4 7 3 16" xfId="5427"/>
    <cellStyle name="Normal 4 7 3 16 2" xfId="8312"/>
    <cellStyle name="Normal 4 7 3 16 2 2" xfId="14112"/>
    <cellStyle name="Normal 4 7 3 16 2 2 2" xfId="31630"/>
    <cellStyle name="Normal 4 7 3 16 2 2 3" xfId="43230"/>
    <cellStyle name="Normal 4 7 3 16 2 3" xfId="19912"/>
    <cellStyle name="Normal 4 7 3 16 2 4" xfId="25830"/>
    <cellStyle name="Normal 4 7 3 16 2 5" xfId="37430"/>
    <cellStyle name="Normal 4 7 3 16 3" xfId="11227"/>
    <cellStyle name="Normal 4 7 3 16 3 2" xfId="28745"/>
    <cellStyle name="Normal 4 7 3 16 3 3" xfId="40345"/>
    <cellStyle name="Normal 4 7 3 16 4" xfId="17027"/>
    <cellStyle name="Normal 4 7 3 16 5" xfId="22945"/>
    <cellStyle name="Normal 4 7 3 16 6" xfId="34545"/>
    <cellStyle name="Normal 4 7 3 17" xfId="5517"/>
    <cellStyle name="Normal 4 7 3 17 2" xfId="11317"/>
    <cellStyle name="Normal 4 7 3 17 2 2" xfId="28835"/>
    <cellStyle name="Normal 4 7 3 17 2 3" xfId="40435"/>
    <cellStyle name="Normal 4 7 3 17 3" xfId="17117"/>
    <cellStyle name="Normal 4 7 3 17 4" xfId="23035"/>
    <cellStyle name="Normal 4 7 3 17 5" xfId="34635"/>
    <cellStyle name="Normal 4 7 3 18" xfId="8432"/>
    <cellStyle name="Normal 4 7 3 18 2" xfId="25950"/>
    <cellStyle name="Normal 4 7 3 18 3" xfId="37550"/>
    <cellStyle name="Normal 4 7 3 19" xfId="14206"/>
    <cellStyle name="Normal 4 7 3 2" xfId="2652"/>
    <cellStyle name="Normal 4 7 3 2 2" xfId="3689"/>
    <cellStyle name="Normal 4 7 3 2 2 2" xfId="5053"/>
    <cellStyle name="Normal 4 7 3 2 2 2 2" xfId="7938"/>
    <cellStyle name="Normal 4 7 3 2 2 2 2 2" xfId="13738"/>
    <cellStyle name="Normal 4 7 3 2 2 2 2 2 2" xfId="31256"/>
    <cellStyle name="Normal 4 7 3 2 2 2 2 2 3" xfId="42856"/>
    <cellStyle name="Normal 4 7 3 2 2 2 2 3" xfId="19538"/>
    <cellStyle name="Normal 4 7 3 2 2 2 2 4" xfId="25456"/>
    <cellStyle name="Normal 4 7 3 2 2 2 2 5" xfId="37056"/>
    <cellStyle name="Normal 4 7 3 2 2 2 3" xfId="10853"/>
    <cellStyle name="Normal 4 7 3 2 2 2 3 2" xfId="28371"/>
    <cellStyle name="Normal 4 7 3 2 2 2 3 3" xfId="39971"/>
    <cellStyle name="Normal 4 7 3 2 2 2 4" xfId="16653"/>
    <cellStyle name="Normal 4 7 3 2 2 2 5" xfId="22571"/>
    <cellStyle name="Normal 4 7 3 2 2 2 6" xfId="34171"/>
    <cellStyle name="Normal 4 7 3 2 2 3" xfId="6615"/>
    <cellStyle name="Normal 4 7 3 2 2 3 2" xfId="12415"/>
    <cellStyle name="Normal 4 7 3 2 2 3 2 2" xfId="29933"/>
    <cellStyle name="Normal 4 7 3 2 2 3 2 3" xfId="41533"/>
    <cellStyle name="Normal 4 7 3 2 2 3 3" xfId="18215"/>
    <cellStyle name="Normal 4 7 3 2 2 3 4" xfId="24133"/>
    <cellStyle name="Normal 4 7 3 2 2 3 5" xfId="35733"/>
    <cellStyle name="Normal 4 7 3 2 2 4" xfId="9530"/>
    <cellStyle name="Normal 4 7 3 2 2 4 2" xfId="27048"/>
    <cellStyle name="Normal 4 7 3 2 2 4 3" xfId="38648"/>
    <cellStyle name="Normal 4 7 3 2 2 5" xfId="15330"/>
    <cellStyle name="Normal 4 7 3 2 2 6" xfId="21249"/>
    <cellStyle name="Normal 4 7 3 2 2 7" xfId="32848"/>
    <cellStyle name="Normal 4 7 3 2 3" xfId="4016"/>
    <cellStyle name="Normal 4 7 3 2 3 2" xfId="6901"/>
    <cellStyle name="Normal 4 7 3 2 3 2 2" xfId="12701"/>
    <cellStyle name="Normal 4 7 3 2 3 2 2 2" xfId="30219"/>
    <cellStyle name="Normal 4 7 3 2 3 2 2 3" xfId="41819"/>
    <cellStyle name="Normal 4 7 3 2 3 2 3" xfId="18501"/>
    <cellStyle name="Normal 4 7 3 2 3 2 4" xfId="24419"/>
    <cellStyle name="Normal 4 7 3 2 3 2 5" xfId="36019"/>
    <cellStyle name="Normal 4 7 3 2 3 3" xfId="9816"/>
    <cellStyle name="Normal 4 7 3 2 3 3 2" xfId="27334"/>
    <cellStyle name="Normal 4 7 3 2 3 3 3" xfId="38934"/>
    <cellStyle name="Normal 4 7 3 2 3 4" xfId="15616"/>
    <cellStyle name="Normal 4 7 3 2 3 5" xfId="21534"/>
    <cellStyle name="Normal 4 7 3 2 3 6" xfId="33134"/>
    <cellStyle name="Normal 4 7 3 2 4" xfId="5578"/>
    <cellStyle name="Normal 4 7 3 2 4 2" xfId="11378"/>
    <cellStyle name="Normal 4 7 3 2 4 2 2" xfId="28896"/>
    <cellStyle name="Normal 4 7 3 2 4 2 3" xfId="40496"/>
    <cellStyle name="Normal 4 7 3 2 4 3" xfId="17178"/>
    <cellStyle name="Normal 4 7 3 2 4 4" xfId="23096"/>
    <cellStyle name="Normal 4 7 3 2 4 5" xfId="34696"/>
    <cellStyle name="Normal 4 7 3 2 5" xfId="8493"/>
    <cellStyle name="Normal 4 7 3 2 5 2" xfId="26011"/>
    <cellStyle name="Normal 4 7 3 2 5 3" xfId="37611"/>
    <cellStyle name="Normal 4 7 3 2 6" xfId="14293"/>
    <cellStyle name="Normal 4 7 3 2 7" xfId="20212"/>
    <cellStyle name="Normal 4 7 3 2 8" xfId="31811"/>
    <cellStyle name="Normal 4 7 3 20" xfId="20002"/>
    <cellStyle name="Normal 4 7 3 21" xfId="20061"/>
    <cellStyle name="Normal 4 7 3 22" xfId="20128"/>
    <cellStyle name="Normal 4 7 3 23" xfId="31750"/>
    <cellStyle name="Normal 4 7 3 3" xfId="2712"/>
    <cellStyle name="Normal 4 7 3 3 2" xfId="3690"/>
    <cellStyle name="Normal 4 7 3 3 2 2" xfId="5054"/>
    <cellStyle name="Normal 4 7 3 3 2 2 2" xfId="7939"/>
    <cellStyle name="Normal 4 7 3 3 2 2 2 2" xfId="13739"/>
    <cellStyle name="Normal 4 7 3 3 2 2 2 2 2" xfId="31257"/>
    <cellStyle name="Normal 4 7 3 3 2 2 2 2 3" xfId="42857"/>
    <cellStyle name="Normal 4 7 3 3 2 2 2 3" xfId="19539"/>
    <cellStyle name="Normal 4 7 3 3 2 2 2 4" xfId="25457"/>
    <cellStyle name="Normal 4 7 3 3 2 2 2 5" xfId="37057"/>
    <cellStyle name="Normal 4 7 3 3 2 2 3" xfId="10854"/>
    <cellStyle name="Normal 4 7 3 3 2 2 3 2" xfId="28372"/>
    <cellStyle name="Normal 4 7 3 3 2 2 3 3" xfId="39972"/>
    <cellStyle name="Normal 4 7 3 3 2 2 4" xfId="16654"/>
    <cellStyle name="Normal 4 7 3 3 2 2 5" xfId="22572"/>
    <cellStyle name="Normal 4 7 3 3 2 2 6" xfId="34172"/>
    <cellStyle name="Normal 4 7 3 3 2 3" xfId="6616"/>
    <cellStyle name="Normal 4 7 3 3 2 3 2" xfId="12416"/>
    <cellStyle name="Normal 4 7 3 3 2 3 2 2" xfId="29934"/>
    <cellStyle name="Normal 4 7 3 3 2 3 2 3" xfId="41534"/>
    <cellStyle name="Normal 4 7 3 3 2 3 3" xfId="18216"/>
    <cellStyle name="Normal 4 7 3 3 2 3 4" xfId="24134"/>
    <cellStyle name="Normal 4 7 3 3 2 3 5" xfId="35734"/>
    <cellStyle name="Normal 4 7 3 3 2 4" xfId="9531"/>
    <cellStyle name="Normal 4 7 3 3 2 4 2" xfId="27049"/>
    <cellStyle name="Normal 4 7 3 3 2 4 3" xfId="38649"/>
    <cellStyle name="Normal 4 7 3 3 2 5" xfId="15331"/>
    <cellStyle name="Normal 4 7 3 3 2 6" xfId="21250"/>
    <cellStyle name="Normal 4 7 3 3 2 7" xfId="32849"/>
    <cellStyle name="Normal 4 7 3 3 3" xfId="4076"/>
    <cellStyle name="Normal 4 7 3 3 3 2" xfId="6961"/>
    <cellStyle name="Normal 4 7 3 3 3 2 2" xfId="12761"/>
    <cellStyle name="Normal 4 7 3 3 3 2 2 2" xfId="30279"/>
    <cellStyle name="Normal 4 7 3 3 3 2 2 3" xfId="41879"/>
    <cellStyle name="Normal 4 7 3 3 3 2 3" xfId="18561"/>
    <cellStyle name="Normal 4 7 3 3 3 2 4" xfId="24479"/>
    <cellStyle name="Normal 4 7 3 3 3 2 5" xfId="36079"/>
    <cellStyle name="Normal 4 7 3 3 3 3" xfId="9876"/>
    <cellStyle name="Normal 4 7 3 3 3 3 2" xfId="27394"/>
    <cellStyle name="Normal 4 7 3 3 3 3 3" xfId="38994"/>
    <cellStyle name="Normal 4 7 3 3 3 4" xfId="15676"/>
    <cellStyle name="Normal 4 7 3 3 3 5" xfId="21594"/>
    <cellStyle name="Normal 4 7 3 3 3 6" xfId="33194"/>
    <cellStyle name="Normal 4 7 3 3 4" xfId="5638"/>
    <cellStyle name="Normal 4 7 3 3 4 2" xfId="11438"/>
    <cellStyle name="Normal 4 7 3 3 4 2 2" xfId="28956"/>
    <cellStyle name="Normal 4 7 3 3 4 2 3" xfId="40556"/>
    <cellStyle name="Normal 4 7 3 3 4 3" xfId="17238"/>
    <cellStyle name="Normal 4 7 3 3 4 4" xfId="23156"/>
    <cellStyle name="Normal 4 7 3 3 4 5" xfId="34756"/>
    <cellStyle name="Normal 4 7 3 3 5" xfId="8553"/>
    <cellStyle name="Normal 4 7 3 3 5 2" xfId="26071"/>
    <cellStyle name="Normal 4 7 3 3 5 3" xfId="37671"/>
    <cellStyle name="Normal 4 7 3 3 6" xfId="14353"/>
    <cellStyle name="Normal 4 7 3 3 7" xfId="20272"/>
    <cellStyle name="Normal 4 7 3 3 8" xfId="31871"/>
    <cellStyle name="Normal 4 7 3 4" xfId="2772"/>
    <cellStyle name="Normal 4 7 3 4 2" xfId="3691"/>
    <cellStyle name="Normal 4 7 3 4 2 2" xfId="5055"/>
    <cellStyle name="Normal 4 7 3 4 2 2 2" xfId="7940"/>
    <cellStyle name="Normal 4 7 3 4 2 2 2 2" xfId="13740"/>
    <cellStyle name="Normal 4 7 3 4 2 2 2 2 2" xfId="31258"/>
    <cellStyle name="Normal 4 7 3 4 2 2 2 2 3" xfId="42858"/>
    <cellStyle name="Normal 4 7 3 4 2 2 2 3" xfId="19540"/>
    <cellStyle name="Normal 4 7 3 4 2 2 2 4" xfId="25458"/>
    <cellStyle name="Normal 4 7 3 4 2 2 2 5" xfId="37058"/>
    <cellStyle name="Normal 4 7 3 4 2 2 3" xfId="10855"/>
    <cellStyle name="Normal 4 7 3 4 2 2 3 2" xfId="28373"/>
    <cellStyle name="Normal 4 7 3 4 2 2 3 3" xfId="39973"/>
    <cellStyle name="Normal 4 7 3 4 2 2 4" xfId="16655"/>
    <cellStyle name="Normal 4 7 3 4 2 2 5" xfId="22573"/>
    <cellStyle name="Normal 4 7 3 4 2 2 6" xfId="34173"/>
    <cellStyle name="Normal 4 7 3 4 2 3" xfId="6617"/>
    <cellStyle name="Normal 4 7 3 4 2 3 2" xfId="12417"/>
    <cellStyle name="Normal 4 7 3 4 2 3 2 2" xfId="29935"/>
    <cellStyle name="Normal 4 7 3 4 2 3 2 3" xfId="41535"/>
    <cellStyle name="Normal 4 7 3 4 2 3 3" xfId="18217"/>
    <cellStyle name="Normal 4 7 3 4 2 3 4" xfId="24135"/>
    <cellStyle name="Normal 4 7 3 4 2 3 5" xfId="35735"/>
    <cellStyle name="Normal 4 7 3 4 2 4" xfId="9532"/>
    <cellStyle name="Normal 4 7 3 4 2 4 2" xfId="27050"/>
    <cellStyle name="Normal 4 7 3 4 2 4 3" xfId="38650"/>
    <cellStyle name="Normal 4 7 3 4 2 5" xfId="15332"/>
    <cellStyle name="Normal 4 7 3 4 2 6" xfId="21251"/>
    <cellStyle name="Normal 4 7 3 4 2 7" xfId="32850"/>
    <cellStyle name="Normal 4 7 3 4 3" xfId="4136"/>
    <cellStyle name="Normal 4 7 3 4 3 2" xfId="7021"/>
    <cellStyle name="Normal 4 7 3 4 3 2 2" xfId="12821"/>
    <cellStyle name="Normal 4 7 3 4 3 2 2 2" xfId="30339"/>
    <cellStyle name="Normal 4 7 3 4 3 2 2 3" xfId="41939"/>
    <cellStyle name="Normal 4 7 3 4 3 2 3" xfId="18621"/>
    <cellStyle name="Normal 4 7 3 4 3 2 4" xfId="24539"/>
    <cellStyle name="Normal 4 7 3 4 3 2 5" xfId="36139"/>
    <cellStyle name="Normal 4 7 3 4 3 3" xfId="9936"/>
    <cellStyle name="Normal 4 7 3 4 3 3 2" xfId="27454"/>
    <cellStyle name="Normal 4 7 3 4 3 3 3" xfId="39054"/>
    <cellStyle name="Normal 4 7 3 4 3 4" xfId="15736"/>
    <cellStyle name="Normal 4 7 3 4 3 5" xfId="21654"/>
    <cellStyle name="Normal 4 7 3 4 3 6" xfId="33254"/>
    <cellStyle name="Normal 4 7 3 4 4" xfId="5698"/>
    <cellStyle name="Normal 4 7 3 4 4 2" xfId="11498"/>
    <cellStyle name="Normal 4 7 3 4 4 2 2" xfId="29016"/>
    <cellStyle name="Normal 4 7 3 4 4 2 3" xfId="40616"/>
    <cellStyle name="Normal 4 7 3 4 4 3" xfId="17298"/>
    <cellStyle name="Normal 4 7 3 4 4 4" xfId="23216"/>
    <cellStyle name="Normal 4 7 3 4 4 5" xfId="34816"/>
    <cellStyle name="Normal 4 7 3 4 5" xfId="8613"/>
    <cellStyle name="Normal 4 7 3 4 5 2" xfId="26131"/>
    <cellStyle name="Normal 4 7 3 4 5 3" xfId="37731"/>
    <cellStyle name="Normal 4 7 3 4 6" xfId="14413"/>
    <cellStyle name="Normal 4 7 3 4 7" xfId="20332"/>
    <cellStyle name="Normal 4 7 3 4 8" xfId="31931"/>
    <cellStyle name="Normal 4 7 3 5" xfId="2832"/>
    <cellStyle name="Normal 4 7 3 5 2" xfId="3692"/>
    <cellStyle name="Normal 4 7 3 5 2 2" xfId="5056"/>
    <cellStyle name="Normal 4 7 3 5 2 2 2" xfId="7941"/>
    <cellStyle name="Normal 4 7 3 5 2 2 2 2" xfId="13741"/>
    <cellStyle name="Normal 4 7 3 5 2 2 2 2 2" xfId="31259"/>
    <cellStyle name="Normal 4 7 3 5 2 2 2 2 3" xfId="42859"/>
    <cellStyle name="Normal 4 7 3 5 2 2 2 3" xfId="19541"/>
    <cellStyle name="Normal 4 7 3 5 2 2 2 4" xfId="25459"/>
    <cellStyle name="Normal 4 7 3 5 2 2 2 5" xfId="37059"/>
    <cellStyle name="Normal 4 7 3 5 2 2 3" xfId="10856"/>
    <cellStyle name="Normal 4 7 3 5 2 2 3 2" xfId="28374"/>
    <cellStyle name="Normal 4 7 3 5 2 2 3 3" xfId="39974"/>
    <cellStyle name="Normal 4 7 3 5 2 2 4" xfId="16656"/>
    <cellStyle name="Normal 4 7 3 5 2 2 5" xfId="22574"/>
    <cellStyle name="Normal 4 7 3 5 2 2 6" xfId="34174"/>
    <cellStyle name="Normal 4 7 3 5 2 3" xfId="6618"/>
    <cellStyle name="Normal 4 7 3 5 2 3 2" xfId="12418"/>
    <cellStyle name="Normal 4 7 3 5 2 3 2 2" xfId="29936"/>
    <cellStyle name="Normal 4 7 3 5 2 3 2 3" xfId="41536"/>
    <cellStyle name="Normal 4 7 3 5 2 3 3" xfId="18218"/>
    <cellStyle name="Normal 4 7 3 5 2 3 4" xfId="24136"/>
    <cellStyle name="Normal 4 7 3 5 2 3 5" xfId="35736"/>
    <cellStyle name="Normal 4 7 3 5 2 4" xfId="9533"/>
    <cellStyle name="Normal 4 7 3 5 2 4 2" xfId="27051"/>
    <cellStyle name="Normal 4 7 3 5 2 4 3" xfId="38651"/>
    <cellStyle name="Normal 4 7 3 5 2 5" xfId="15333"/>
    <cellStyle name="Normal 4 7 3 5 2 6" xfId="21252"/>
    <cellStyle name="Normal 4 7 3 5 2 7" xfId="32851"/>
    <cellStyle name="Normal 4 7 3 5 3" xfId="4196"/>
    <cellStyle name="Normal 4 7 3 5 3 2" xfId="7081"/>
    <cellStyle name="Normal 4 7 3 5 3 2 2" xfId="12881"/>
    <cellStyle name="Normal 4 7 3 5 3 2 2 2" xfId="30399"/>
    <cellStyle name="Normal 4 7 3 5 3 2 2 3" xfId="41999"/>
    <cellStyle name="Normal 4 7 3 5 3 2 3" xfId="18681"/>
    <cellStyle name="Normal 4 7 3 5 3 2 4" xfId="24599"/>
    <cellStyle name="Normal 4 7 3 5 3 2 5" xfId="36199"/>
    <cellStyle name="Normal 4 7 3 5 3 3" xfId="9996"/>
    <cellStyle name="Normal 4 7 3 5 3 3 2" xfId="27514"/>
    <cellStyle name="Normal 4 7 3 5 3 3 3" xfId="39114"/>
    <cellStyle name="Normal 4 7 3 5 3 4" xfId="15796"/>
    <cellStyle name="Normal 4 7 3 5 3 5" xfId="21714"/>
    <cellStyle name="Normal 4 7 3 5 3 6" xfId="33314"/>
    <cellStyle name="Normal 4 7 3 5 4" xfId="5758"/>
    <cellStyle name="Normal 4 7 3 5 4 2" xfId="11558"/>
    <cellStyle name="Normal 4 7 3 5 4 2 2" xfId="29076"/>
    <cellStyle name="Normal 4 7 3 5 4 2 3" xfId="40676"/>
    <cellStyle name="Normal 4 7 3 5 4 3" xfId="17358"/>
    <cellStyle name="Normal 4 7 3 5 4 4" xfId="23276"/>
    <cellStyle name="Normal 4 7 3 5 4 5" xfId="34876"/>
    <cellStyle name="Normal 4 7 3 5 5" xfId="8673"/>
    <cellStyle name="Normal 4 7 3 5 5 2" xfId="26191"/>
    <cellStyle name="Normal 4 7 3 5 5 3" xfId="37791"/>
    <cellStyle name="Normal 4 7 3 5 6" xfId="14473"/>
    <cellStyle name="Normal 4 7 3 5 7" xfId="20392"/>
    <cellStyle name="Normal 4 7 3 5 8" xfId="31991"/>
    <cellStyle name="Normal 4 7 3 6" xfId="2892"/>
    <cellStyle name="Normal 4 7 3 6 2" xfId="3693"/>
    <cellStyle name="Normal 4 7 3 6 2 2" xfId="5057"/>
    <cellStyle name="Normal 4 7 3 6 2 2 2" xfId="7942"/>
    <cellStyle name="Normal 4 7 3 6 2 2 2 2" xfId="13742"/>
    <cellStyle name="Normal 4 7 3 6 2 2 2 2 2" xfId="31260"/>
    <cellStyle name="Normal 4 7 3 6 2 2 2 2 3" xfId="42860"/>
    <cellStyle name="Normal 4 7 3 6 2 2 2 3" xfId="19542"/>
    <cellStyle name="Normal 4 7 3 6 2 2 2 4" xfId="25460"/>
    <cellStyle name="Normal 4 7 3 6 2 2 2 5" xfId="37060"/>
    <cellStyle name="Normal 4 7 3 6 2 2 3" xfId="10857"/>
    <cellStyle name="Normal 4 7 3 6 2 2 3 2" xfId="28375"/>
    <cellStyle name="Normal 4 7 3 6 2 2 3 3" xfId="39975"/>
    <cellStyle name="Normal 4 7 3 6 2 2 4" xfId="16657"/>
    <cellStyle name="Normal 4 7 3 6 2 2 5" xfId="22575"/>
    <cellStyle name="Normal 4 7 3 6 2 2 6" xfId="34175"/>
    <cellStyle name="Normal 4 7 3 6 2 3" xfId="6619"/>
    <cellStyle name="Normal 4 7 3 6 2 3 2" xfId="12419"/>
    <cellStyle name="Normal 4 7 3 6 2 3 2 2" xfId="29937"/>
    <cellStyle name="Normal 4 7 3 6 2 3 2 3" xfId="41537"/>
    <cellStyle name="Normal 4 7 3 6 2 3 3" xfId="18219"/>
    <cellStyle name="Normal 4 7 3 6 2 3 4" xfId="24137"/>
    <cellStyle name="Normal 4 7 3 6 2 3 5" xfId="35737"/>
    <cellStyle name="Normal 4 7 3 6 2 4" xfId="9534"/>
    <cellStyle name="Normal 4 7 3 6 2 4 2" xfId="27052"/>
    <cellStyle name="Normal 4 7 3 6 2 4 3" xfId="38652"/>
    <cellStyle name="Normal 4 7 3 6 2 5" xfId="15334"/>
    <cellStyle name="Normal 4 7 3 6 2 6" xfId="21253"/>
    <cellStyle name="Normal 4 7 3 6 2 7" xfId="32852"/>
    <cellStyle name="Normal 4 7 3 6 3" xfId="4256"/>
    <cellStyle name="Normal 4 7 3 6 3 2" xfId="7141"/>
    <cellStyle name="Normal 4 7 3 6 3 2 2" xfId="12941"/>
    <cellStyle name="Normal 4 7 3 6 3 2 2 2" xfId="30459"/>
    <cellStyle name="Normal 4 7 3 6 3 2 2 3" xfId="42059"/>
    <cellStyle name="Normal 4 7 3 6 3 2 3" xfId="18741"/>
    <cellStyle name="Normal 4 7 3 6 3 2 4" xfId="24659"/>
    <cellStyle name="Normal 4 7 3 6 3 2 5" xfId="36259"/>
    <cellStyle name="Normal 4 7 3 6 3 3" xfId="10056"/>
    <cellStyle name="Normal 4 7 3 6 3 3 2" xfId="27574"/>
    <cellStyle name="Normal 4 7 3 6 3 3 3" xfId="39174"/>
    <cellStyle name="Normal 4 7 3 6 3 4" xfId="15856"/>
    <cellStyle name="Normal 4 7 3 6 3 5" xfId="21774"/>
    <cellStyle name="Normal 4 7 3 6 3 6" xfId="33374"/>
    <cellStyle name="Normal 4 7 3 6 4" xfId="5818"/>
    <cellStyle name="Normal 4 7 3 6 4 2" xfId="11618"/>
    <cellStyle name="Normal 4 7 3 6 4 2 2" xfId="29136"/>
    <cellStyle name="Normal 4 7 3 6 4 2 3" xfId="40736"/>
    <cellStyle name="Normal 4 7 3 6 4 3" xfId="17418"/>
    <cellStyle name="Normal 4 7 3 6 4 4" xfId="23336"/>
    <cellStyle name="Normal 4 7 3 6 4 5" xfId="34936"/>
    <cellStyle name="Normal 4 7 3 6 5" xfId="8733"/>
    <cellStyle name="Normal 4 7 3 6 5 2" xfId="26251"/>
    <cellStyle name="Normal 4 7 3 6 5 3" xfId="37851"/>
    <cellStyle name="Normal 4 7 3 6 6" xfId="14533"/>
    <cellStyle name="Normal 4 7 3 6 7" xfId="20452"/>
    <cellStyle name="Normal 4 7 3 6 8" xfId="32051"/>
    <cellStyle name="Normal 4 7 3 7" xfId="2952"/>
    <cellStyle name="Normal 4 7 3 7 2" xfId="3694"/>
    <cellStyle name="Normal 4 7 3 7 2 2" xfId="5058"/>
    <cellStyle name="Normal 4 7 3 7 2 2 2" xfId="7943"/>
    <cellStyle name="Normal 4 7 3 7 2 2 2 2" xfId="13743"/>
    <cellStyle name="Normal 4 7 3 7 2 2 2 2 2" xfId="31261"/>
    <cellStyle name="Normal 4 7 3 7 2 2 2 2 3" xfId="42861"/>
    <cellStyle name="Normal 4 7 3 7 2 2 2 3" xfId="19543"/>
    <cellStyle name="Normal 4 7 3 7 2 2 2 4" xfId="25461"/>
    <cellStyle name="Normal 4 7 3 7 2 2 2 5" xfId="37061"/>
    <cellStyle name="Normal 4 7 3 7 2 2 3" xfId="10858"/>
    <cellStyle name="Normal 4 7 3 7 2 2 3 2" xfId="28376"/>
    <cellStyle name="Normal 4 7 3 7 2 2 3 3" xfId="39976"/>
    <cellStyle name="Normal 4 7 3 7 2 2 4" xfId="16658"/>
    <cellStyle name="Normal 4 7 3 7 2 2 5" xfId="22576"/>
    <cellStyle name="Normal 4 7 3 7 2 2 6" xfId="34176"/>
    <cellStyle name="Normal 4 7 3 7 2 3" xfId="6620"/>
    <cellStyle name="Normal 4 7 3 7 2 3 2" xfId="12420"/>
    <cellStyle name="Normal 4 7 3 7 2 3 2 2" xfId="29938"/>
    <cellStyle name="Normal 4 7 3 7 2 3 2 3" xfId="41538"/>
    <cellStyle name="Normal 4 7 3 7 2 3 3" xfId="18220"/>
    <cellStyle name="Normal 4 7 3 7 2 3 4" xfId="24138"/>
    <cellStyle name="Normal 4 7 3 7 2 3 5" xfId="35738"/>
    <cellStyle name="Normal 4 7 3 7 2 4" xfId="9535"/>
    <cellStyle name="Normal 4 7 3 7 2 4 2" xfId="27053"/>
    <cellStyle name="Normal 4 7 3 7 2 4 3" xfId="38653"/>
    <cellStyle name="Normal 4 7 3 7 2 5" xfId="15335"/>
    <cellStyle name="Normal 4 7 3 7 2 6" xfId="21254"/>
    <cellStyle name="Normal 4 7 3 7 2 7" xfId="32853"/>
    <cellStyle name="Normal 4 7 3 7 3" xfId="4316"/>
    <cellStyle name="Normal 4 7 3 7 3 2" xfId="7201"/>
    <cellStyle name="Normal 4 7 3 7 3 2 2" xfId="13001"/>
    <cellStyle name="Normal 4 7 3 7 3 2 2 2" xfId="30519"/>
    <cellStyle name="Normal 4 7 3 7 3 2 2 3" xfId="42119"/>
    <cellStyle name="Normal 4 7 3 7 3 2 3" xfId="18801"/>
    <cellStyle name="Normal 4 7 3 7 3 2 4" xfId="24719"/>
    <cellStyle name="Normal 4 7 3 7 3 2 5" xfId="36319"/>
    <cellStyle name="Normal 4 7 3 7 3 3" xfId="10116"/>
    <cellStyle name="Normal 4 7 3 7 3 3 2" xfId="27634"/>
    <cellStyle name="Normal 4 7 3 7 3 3 3" xfId="39234"/>
    <cellStyle name="Normal 4 7 3 7 3 4" xfId="15916"/>
    <cellStyle name="Normal 4 7 3 7 3 5" xfId="21834"/>
    <cellStyle name="Normal 4 7 3 7 3 6" xfId="33434"/>
    <cellStyle name="Normal 4 7 3 7 4" xfId="5878"/>
    <cellStyle name="Normal 4 7 3 7 4 2" xfId="11678"/>
    <cellStyle name="Normal 4 7 3 7 4 2 2" xfId="29196"/>
    <cellStyle name="Normal 4 7 3 7 4 2 3" xfId="40796"/>
    <cellStyle name="Normal 4 7 3 7 4 3" xfId="17478"/>
    <cellStyle name="Normal 4 7 3 7 4 4" xfId="23396"/>
    <cellStyle name="Normal 4 7 3 7 4 5" xfId="34996"/>
    <cellStyle name="Normal 4 7 3 7 5" xfId="8793"/>
    <cellStyle name="Normal 4 7 3 7 5 2" xfId="26311"/>
    <cellStyle name="Normal 4 7 3 7 5 3" xfId="37911"/>
    <cellStyle name="Normal 4 7 3 7 6" xfId="14593"/>
    <cellStyle name="Normal 4 7 3 7 7" xfId="20512"/>
    <cellStyle name="Normal 4 7 3 7 8" xfId="32111"/>
    <cellStyle name="Normal 4 7 3 8" xfId="3072"/>
    <cellStyle name="Normal 4 7 3 8 2" xfId="3695"/>
    <cellStyle name="Normal 4 7 3 8 2 2" xfId="5059"/>
    <cellStyle name="Normal 4 7 3 8 2 2 2" xfId="7944"/>
    <cellStyle name="Normal 4 7 3 8 2 2 2 2" xfId="13744"/>
    <cellStyle name="Normal 4 7 3 8 2 2 2 2 2" xfId="31262"/>
    <cellStyle name="Normal 4 7 3 8 2 2 2 2 3" xfId="42862"/>
    <cellStyle name="Normal 4 7 3 8 2 2 2 3" xfId="19544"/>
    <cellStyle name="Normal 4 7 3 8 2 2 2 4" xfId="25462"/>
    <cellStyle name="Normal 4 7 3 8 2 2 2 5" xfId="37062"/>
    <cellStyle name="Normal 4 7 3 8 2 2 3" xfId="10859"/>
    <cellStyle name="Normal 4 7 3 8 2 2 3 2" xfId="28377"/>
    <cellStyle name="Normal 4 7 3 8 2 2 3 3" xfId="39977"/>
    <cellStyle name="Normal 4 7 3 8 2 2 4" xfId="16659"/>
    <cellStyle name="Normal 4 7 3 8 2 2 5" xfId="22577"/>
    <cellStyle name="Normal 4 7 3 8 2 2 6" xfId="34177"/>
    <cellStyle name="Normal 4 7 3 8 2 3" xfId="6621"/>
    <cellStyle name="Normal 4 7 3 8 2 3 2" xfId="12421"/>
    <cellStyle name="Normal 4 7 3 8 2 3 2 2" xfId="29939"/>
    <cellStyle name="Normal 4 7 3 8 2 3 2 3" xfId="41539"/>
    <cellStyle name="Normal 4 7 3 8 2 3 3" xfId="18221"/>
    <cellStyle name="Normal 4 7 3 8 2 3 4" xfId="24139"/>
    <cellStyle name="Normal 4 7 3 8 2 3 5" xfId="35739"/>
    <cellStyle name="Normal 4 7 3 8 2 4" xfId="9536"/>
    <cellStyle name="Normal 4 7 3 8 2 4 2" xfId="27054"/>
    <cellStyle name="Normal 4 7 3 8 2 4 3" xfId="38654"/>
    <cellStyle name="Normal 4 7 3 8 2 5" xfId="15336"/>
    <cellStyle name="Normal 4 7 3 8 2 6" xfId="21255"/>
    <cellStyle name="Normal 4 7 3 8 2 7" xfId="32854"/>
    <cellStyle name="Normal 4 7 3 8 3" xfId="4436"/>
    <cellStyle name="Normal 4 7 3 8 3 2" xfId="7321"/>
    <cellStyle name="Normal 4 7 3 8 3 2 2" xfId="13121"/>
    <cellStyle name="Normal 4 7 3 8 3 2 2 2" xfId="30639"/>
    <cellStyle name="Normal 4 7 3 8 3 2 2 3" xfId="42239"/>
    <cellStyle name="Normal 4 7 3 8 3 2 3" xfId="18921"/>
    <cellStyle name="Normal 4 7 3 8 3 2 4" xfId="24839"/>
    <cellStyle name="Normal 4 7 3 8 3 2 5" xfId="36439"/>
    <cellStyle name="Normal 4 7 3 8 3 3" xfId="10236"/>
    <cellStyle name="Normal 4 7 3 8 3 3 2" xfId="27754"/>
    <cellStyle name="Normal 4 7 3 8 3 3 3" xfId="39354"/>
    <cellStyle name="Normal 4 7 3 8 3 4" xfId="16036"/>
    <cellStyle name="Normal 4 7 3 8 3 5" xfId="21954"/>
    <cellStyle name="Normal 4 7 3 8 3 6" xfId="33554"/>
    <cellStyle name="Normal 4 7 3 8 4" xfId="5998"/>
    <cellStyle name="Normal 4 7 3 8 4 2" xfId="11798"/>
    <cellStyle name="Normal 4 7 3 8 4 2 2" xfId="29316"/>
    <cellStyle name="Normal 4 7 3 8 4 2 3" xfId="40916"/>
    <cellStyle name="Normal 4 7 3 8 4 3" xfId="17598"/>
    <cellStyle name="Normal 4 7 3 8 4 4" xfId="23516"/>
    <cellStyle name="Normal 4 7 3 8 4 5" xfId="35116"/>
    <cellStyle name="Normal 4 7 3 8 5" xfId="8913"/>
    <cellStyle name="Normal 4 7 3 8 5 2" xfId="26431"/>
    <cellStyle name="Normal 4 7 3 8 5 3" xfId="38031"/>
    <cellStyle name="Normal 4 7 3 8 6" xfId="14713"/>
    <cellStyle name="Normal 4 7 3 8 7" xfId="20632"/>
    <cellStyle name="Normal 4 7 3 8 8" xfId="32231"/>
    <cellStyle name="Normal 4 7 3 9" xfId="3132"/>
    <cellStyle name="Normal 4 7 3 9 2" xfId="3696"/>
    <cellStyle name="Normal 4 7 3 9 2 2" xfId="5060"/>
    <cellStyle name="Normal 4 7 3 9 2 2 2" xfId="7945"/>
    <cellStyle name="Normal 4 7 3 9 2 2 2 2" xfId="13745"/>
    <cellStyle name="Normal 4 7 3 9 2 2 2 2 2" xfId="31263"/>
    <cellStyle name="Normal 4 7 3 9 2 2 2 2 3" xfId="42863"/>
    <cellStyle name="Normal 4 7 3 9 2 2 2 3" xfId="19545"/>
    <cellStyle name="Normal 4 7 3 9 2 2 2 4" xfId="25463"/>
    <cellStyle name="Normal 4 7 3 9 2 2 2 5" xfId="37063"/>
    <cellStyle name="Normal 4 7 3 9 2 2 3" xfId="10860"/>
    <cellStyle name="Normal 4 7 3 9 2 2 3 2" xfId="28378"/>
    <cellStyle name="Normal 4 7 3 9 2 2 3 3" xfId="39978"/>
    <cellStyle name="Normal 4 7 3 9 2 2 4" xfId="16660"/>
    <cellStyle name="Normal 4 7 3 9 2 2 5" xfId="22578"/>
    <cellStyle name="Normal 4 7 3 9 2 2 6" xfId="34178"/>
    <cellStyle name="Normal 4 7 3 9 2 3" xfId="6622"/>
    <cellStyle name="Normal 4 7 3 9 2 3 2" xfId="12422"/>
    <cellStyle name="Normal 4 7 3 9 2 3 2 2" xfId="29940"/>
    <cellStyle name="Normal 4 7 3 9 2 3 2 3" xfId="41540"/>
    <cellStyle name="Normal 4 7 3 9 2 3 3" xfId="18222"/>
    <cellStyle name="Normal 4 7 3 9 2 3 4" xfId="24140"/>
    <cellStyle name="Normal 4 7 3 9 2 3 5" xfId="35740"/>
    <cellStyle name="Normal 4 7 3 9 2 4" xfId="9537"/>
    <cellStyle name="Normal 4 7 3 9 2 4 2" xfId="27055"/>
    <cellStyle name="Normal 4 7 3 9 2 4 3" xfId="38655"/>
    <cellStyle name="Normal 4 7 3 9 2 5" xfId="15337"/>
    <cellStyle name="Normal 4 7 3 9 2 6" xfId="21256"/>
    <cellStyle name="Normal 4 7 3 9 2 7" xfId="32855"/>
    <cellStyle name="Normal 4 7 3 9 3" xfId="4496"/>
    <cellStyle name="Normal 4 7 3 9 3 2" xfId="7381"/>
    <cellStyle name="Normal 4 7 3 9 3 2 2" xfId="13181"/>
    <cellStyle name="Normal 4 7 3 9 3 2 2 2" xfId="30699"/>
    <cellStyle name="Normal 4 7 3 9 3 2 2 3" xfId="42299"/>
    <cellStyle name="Normal 4 7 3 9 3 2 3" xfId="18981"/>
    <cellStyle name="Normal 4 7 3 9 3 2 4" xfId="24899"/>
    <cellStyle name="Normal 4 7 3 9 3 2 5" xfId="36499"/>
    <cellStyle name="Normal 4 7 3 9 3 3" xfId="10296"/>
    <cellStyle name="Normal 4 7 3 9 3 3 2" xfId="27814"/>
    <cellStyle name="Normal 4 7 3 9 3 3 3" xfId="39414"/>
    <cellStyle name="Normal 4 7 3 9 3 4" xfId="16096"/>
    <cellStyle name="Normal 4 7 3 9 3 5" xfId="22014"/>
    <cellStyle name="Normal 4 7 3 9 3 6" xfId="33614"/>
    <cellStyle name="Normal 4 7 3 9 4" xfId="6058"/>
    <cellStyle name="Normal 4 7 3 9 4 2" xfId="11858"/>
    <cellStyle name="Normal 4 7 3 9 4 2 2" xfId="29376"/>
    <cellStyle name="Normal 4 7 3 9 4 2 3" xfId="40976"/>
    <cellStyle name="Normal 4 7 3 9 4 3" xfId="17658"/>
    <cellStyle name="Normal 4 7 3 9 4 4" xfId="23576"/>
    <cellStyle name="Normal 4 7 3 9 4 5" xfId="35176"/>
    <cellStyle name="Normal 4 7 3 9 5" xfId="8973"/>
    <cellStyle name="Normal 4 7 3 9 5 2" xfId="26491"/>
    <cellStyle name="Normal 4 7 3 9 5 3" xfId="38091"/>
    <cellStyle name="Normal 4 7 3 9 6" xfId="14773"/>
    <cellStyle name="Normal 4 7 3 9 7" xfId="20692"/>
    <cellStyle name="Normal 4 7 3 9 8" xfId="32291"/>
    <cellStyle name="Normal 4 7 4" xfId="2580"/>
    <cellStyle name="Normal 4 7 4 2" xfId="3697"/>
    <cellStyle name="Normal 4 7 4 2 2" xfId="5061"/>
    <cellStyle name="Normal 4 7 4 2 2 2" xfId="7946"/>
    <cellStyle name="Normal 4 7 4 2 2 2 2" xfId="13746"/>
    <cellStyle name="Normal 4 7 4 2 2 2 2 2" xfId="31264"/>
    <cellStyle name="Normal 4 7 4 2 2 2 2 3" xfId="42864"/>
    <cellStyle name="Normal 4 7 4 2 2 2 3" xfId="19546"/>
    <cellStyle name="Normal 4 7 4 2 2 2 4" xfId="25464"/>
    <cellStyle name="Normal 4 7 4 2 2 2 5" xfId="37064"/>
    <cellStyle name="Normal 4 7 4 2 2 3" xfId="10861"/>
    <cellStyle name="Normal 4 7 4 2 2 3 2" xfId="28379"/>
    <cellStyle name="Normal 4 7 4 2 2 3 3" xfId="39979"/>
    <cellStyle name="Normal 4 7 4 2 2 4" xfId="16661"/>
    <cellStyle name="Normal 4 7 4 2 2 5" xfId="22579"/>
    <cellStyle name="Normal 4 7 4 2 2 6" xfId="34179"/>
    <cellStyle name="Normal 4 7 4 2 3" xfId="6623"/>
    <cellStyle name="Normal 4 7 4 2 3 2" xfId="12423"/>
    <cellStyle name="Normal 4 7 4 2 3 2 2" xfId="29941"/>
    <cellStyle name="Normal 4 7 4 2 3 2 3" xfId="41541"/>
    <cellStyle name="Normal 4 7 4 2 3 3" xfId="18223"/>
    <cellStyle name="Normal 4 7 4 2 3 4" xfId="24141"/>
    <cellStyle name="Normal 4 7 4 2 3 5" xfId="35741"/>
    <cellStyle name="Normal 4 7 4 2 4" xfId="9538"/>
    <cellStyle name="Normal 4 7 4 2 4 2" xfId="27056"/>
    <cellStyle name="Normal 4 7 4 2 4 3" xfId="38656"/>
    <cellStyle name="Normal 4 7 4 2 5" xfId="15338"/>
    <cellStyle name="Normal 4 7 4 2 6" xfId="21257"/>
    <cellStyle name="Normal 4 7 4 2 7" xfId="32856"/>
    <cellStyle name="Normal 4 7 4 3" xfId="3943"/>
    <cellStyle name="Normal 4 7 4 3 2" xfId="6828"/>
    <cellStyle name="Normal 4 7 4 3 2 2" xfId="12628"/>
    <cellStyle name="Normal 4 7 4 3 2 2 2" xfId="30146"/>
    <cellStyle name="Normal 4 7 4 3 2 2 3" xfId="41746"/>
    <cellStyle name="Normal 4 7 4 3 2 3" xfId="18428"/>
    <cellStyle name="Normal 4 7 4 3 2 4" xfId="24346"/>
    <cellStyle name="Normal 4 7 4 3 2 5" xfId="35946"/>
    <cellStyle name="Normal 4 7 4 3 3" xfId="9743"/>
    <cellStyle name="Normal 4 7 4 3 3 2" xfId="27261"/>
    <cellStyle name="Normal 4 7 4 3 3 3" xfId="38861"/>
    <cellStyle name="Normal 4 7 4 3 4" xfId="15543"/>
    <cellStyle name="Normal 4 7 4 3 5" xfId="21461"/>
    <cellStyle name="Normal 4 7 4 3 6" xfId="33061"/>
    <cellStyle name="Normal 4 7 4 4" xfId="5505"/>
    <cellStyle name="Normal 4 7 4 4 2" xfId="11305"/>
    <cellStyle name="Normal 4 7 4 4 2 2" xfId="28823"/>
    <cellStyle name="Normal 4 7 4 4 2 3" xfId="40423"/>
    <cellStyle name="Normal 4 7 4 4 3" xfId="17105"/>
    <cellStyle name="Normal 4 7 4 4 4" xfId="23023"/>
    <cellStyle name="Normal 4 7 4 4 5" xfId="34623"/>
    <cellStyle name="Normal 4 7 4 5" xfId="8420"/>
    <cellStyle name="Normal 4 7 4 5 2" xfId="25938"/>
    <cellStyle name="Normal 4 7 4 5 3" xfId="37538"/>
    <cellStyle name="Normal 4 7 4 6" xfId="14251"/>
    <cellStyle name="Normal 4 7 4 7" xfId="20169"/>
    <cellStyle name="Normal 4 7 4 8" xfId="31738"/>
    <cellStyle name="Normal 4 7 5" xfId="2640"/>
    <cellStyle name="Normal 4 7 5 2" xfId="3698"/>
    <cellStyle name="Normal 4 7 5 2 2" xfId="5062"/>
    <cellStyle name="Normal 4 7 5 2 2 2" xfId="7947"/>
    <cellStyle name="Normal 4 7 5 2 2 2 2" xfId="13747"/>
    <cellStyle name="Normal 4 7 5 2 2 2 2 2" xfId="31265"/>
    <cellStyle name="Normal 4 7 5 2 2 2 2 3" xfId="42865"/>
    <cellStyle name="Normal 4 7 5 2 2 2 3" xfId="19547"/>
    <cellStyle name="Normal 4 7 5 2 2 2 4" xfId="25465"/>
    <cellStyle name="Normal 4 7 5 2 2 2 5" xfId="37065"/>
    <cellStyle name="Normal 4 7 5 2 2 3" xfId="10862"/>
    <cellStyle name="Normal 4 7 5 2 2 3 2" xfId="28380"/>
    <cellStyle name="Normal 4 7 5 2 2 3 3" xfId="39980"/>
    <cellStyle name="Normal 4 7 5 2 2 4" xfId="16662"/>
    <cellStyle name="Normal 4 7 5 2 2 5" xfId="22580"/>
    <cellStyle name="Normal 4 7 5 2 2 6" xfId="34180"/>
    <cellStyle name="Normal 4 7 5 2 3" xfId="6624"/>
    <cellStyle name="Normal 4 7 5 2 3 2" xfId="12424"/>
    <cellStyle name="Normal 4 7 5 2 3 2 2" xfId="29942"/>
    <cellStyle name="Normal 4 7 5 2 3 2 3" xfId="41542"/>
    <cellStyle name="Normal 4 7 5 2 3 3" xfId="18224"/>
    <cellStyle name="Normal 4 7 5 2 3 4" xfId="24142"/>
    <cellStyle name="Normal 4 7 5 2 3 5" xfId="35742"/>
    <cellStyle name="Normal 4 7 5 2 4" xfId="9539"/>
    <cellStyle name="Normal 4 7 5 2 4 2" xfId="27057"/>
    <cellStyle name="Normal 4 7 5 2 4 3" xfId="38657"/>
    <cellStyle name="Normal 4 7 5 2 5" xfId="15339"/>
    <cellStyle name="Normal 4 7 5 2 6" xfId="21258"/>
    <cellStyle name="Normal 4 7 5 2 7" xfId="32857"/>
    <cellStyle name="Normal 4 7 5 3" xfId="4004"/>
    <cellStyle name="Normal 4 7 5 3 2" xfId="6889"/>
    <cellStyle name="Normal 4 7 5 3 2 2" xfId="12689"/>
    <cellStyle name="Normal 4 7 5 3 2 2 2" xfId="30207"/>
    <cellStyle name="Normal 4 7 5 3 2 2 3" xfId="41807"/>
    <cellStyle name="Normal 4 7 5 3 2 3" xfId="18489"/>
    <cellStyle name="Normal 4 7 5 3 2 4" xfId="24407"/>
    <cellStyle name="Normal 4 7 5 3 2 5" xfId="36007"/>
    <cellStyle name="Normal 4 7 5 3 3" xfId="9804"/>
    <cellStyle name="Normal 4 7 5 3 3 2" xfId="27322"/>
    <cellStyle name="Normal 4 7 5 3 3 3" xfId="38922"/>
    <cellStyle name="Normal 4 7 5 3 4" xfId="15604"/>
    <cellStyle name="Normal 4 7 5 3 5" xfId="21522"/>
    <cellStyle name="Normal 4 7 5 3 6" xfId="33122"/>
    <cellStyle name="Normal 4 7 5 4" xfId="5566"/>
    <cellStyle name="Normal 4 7 5 4 2" xfId="11366"/>
    <cellStyle name="Normal 4 7 5 4 2 2" xfId="28884"/>
    <cellStyle name="Normal 4 7 5 4 2 3" xfId="40484"/>
    <cellStyle name="Normal 4 7 5 4 3" xfId="17166"/>
    <cellStyle name="Normal 4 7 5 4 4" xfId="23084"/>
    <cellStyle name="Normal 4 7 5 4 5" xfId="34684"/>
    <cellStyle name="Normal 4 7 5 5" xfId="8481"/>
    <cellStyle name="Normal 4 7 5 5 2" xfId="25999"/>
    <cellStyle name="Normal 4 7 5 5 3" xfId="37599"/>
    <cellStyle name="Normal 4 7 5 6" xfId="14281"/>
    <cellStyle name="Normal 4 7 5 7" xfId="20200"/>
    <cellStyle name="Normal 4 7 5 8" xfId="31799"/>
    <cellStyle name="Normal 4 7 6" xfId="2700"/>
    <cellStyle name="Normal 4 7 6 2" xfId="3699"/>
    <cellStyle name="Normal 4 7 6 2 2" xfId="5063"/>
    <cellStyle name="Normal 4 7 6 2 2 2" xfId="7948"/>
    <cellStyle name="Normal 4 7 6 2 2 2 2" xfId="13748"/>
    <cellStyle name="Normal 4 7 6 2 2 2 2 2" xfId="31266"/>
    <cellStyle name="Normal 4 7 6 2 2 2 2 3" xfId="42866"/>
    <cellStyle name="Normal 4 7 6 2 2 2 3" xfId="19548"/>
    <cellStyle name="Normal 4 7 6 2 2 2 4" xfId="25466"/>
    <cellStyle name="Normal 4 7 6 2 2 2 5" xfId="37066"/>
    <cellStyle name="Normal 4 7 6 2 2 3" xfId="10863"/>
    <cellStyle name="Normal 4 7 6 2 2 3 2" xfId="28381"/>
    <cellStyle name="Normal 4 7 6 2 2 3 3" xfId="39981"/>
    <cellStyle name="Normal 4 7 6 2 2 4" xfId="16663"/>
    <cellStyle name="Normal 4 7 6 2 2 5" xfId="22581"/>
    <cellStyle name="Normal 4 7 6 2 2 6" xfId="34181"/>
    <cellStyle name="Normal 4 7 6 2 3" xfId="6625"/>
    <cellStyle name="Normal 4 7 6 2 3 2" xfId="12425"/>
    <cellStyle name="Normal 4 7 6 2 3 2 2" xfId="29943"/>
    <cellStyle name="Normal 4 7 6 2 3 2 3" xfId="41543"/>
    <cellStyle name="Normal 4 7 6 2 3 3" xfId="18225"/>
    <cellStyle name="Normal 4 7 6 2 3 4" xfId="24143"/>
    <cellStyle name="Normal 4 7 6 2 3 5" xfId="35743"/>
    <cellStyle name="Normal 4 7 6 2 4" xfId="9540"/>
    <cellStyle name="Normal 4 7 6 2 4 2" xfId="27058"/>
    <cellStyle name="Normal 4 7 6 2 4 3" xfId="38658"/>
    <cellStyle name="Normal 4 7 6 2 5" xfId="15340"/>
    <cellStyle name="Normal 4 7 6 2 6" xfId="21259"/>
    <cellStyle name="Normal 4 7 6 2 7" xfId="32858"/>
    <cellStyle name="Normal 4 7 6 3" xfId="4064"/>
    <cellStyle name="Normal 4 7 6 3 2" xfId="6949"/>
    <cellStyle name="Normal 4 7 6 3 2 2" xfId="12749"/>
    <cellStyle name="Normal 4 7 6 3 2 2 2" xfId="30267"/>
    <cellStyle name="Normal 4 7 6 3 2 2 3" xfId="41867"/>
    <cellStyle name="Normal 4 7 6 3 2 3" xfId="18549"/>
    <cellStyle name="Normal 4 7 6 3 2 4" xfId="24467"/>
    <cellStyle name="Normal 4 7 6 3 2 5" xfId="36067"/>
    <cellStyle name="Normal 4 7 6 3 3" xfId="9864"/>
    <cellStyle name="Normal 4 7 6 3 3 2" xfId="27382"/>
    <cellStyle name="Normal 4 7 6 3 3 3" xfId="38982"/>
    <cellStyle name="Normal 4 7 6 3 4" xfId="15664"/>
    <cellStyle name="Normal 4 7 6 3 5" xfId="21582"/>
    <cellStyle name="Normal 4 7 6 3 6" xfId="33182"/>
    <cellStyle name="Normal 4 7 6 4" xfId="5626"/>
    <cellStyle name="Normal 4 7 6 4 2" xfId="11426"/>
    <cellStyle name="Normal 4 7 6 4 2 2" xfId="28944"/>
    <cellStyle name="Normal 4 7 6 4 2 3" xfId="40544"/>
    <cellStyle name="Normal 4 7 6 4 3" xfId="17226"/>
    <cellStyle name="Normal 4 7 6 4 4" xfId="23144"/>
    <cellStyle name="Normal 4 7 6 4 5" xfId="34744"/>
    <cellStyle name="Normal 4 7 6 5" xfId="8541"/>
    <cellStyle name="Normal 4 7 6 5 2" xfId="26059"/>
    <cellStyle name="Normal 4 7 6 5 3" xfId="37659"/>
    <cellStyle name="Normal 4 7 6 6" xfId="14341"/>
    <cellStyle name="Normal 4 7 6 7" xfId="20260"/>
    <cellStyle name="Normal 4 7 6 8" xfId="31859"/>
    <cellStyle name="Normal 4 7 7" xfId="2760"/>
    <cellStyle name="Normal 4 7 7 2" xfId="3700"/>
    <cellStyle name="Normal 4 7 7 2 2" xfId="5064"/>
    <cellStyle name="Normal 4 7 7 2 2 2" xfId="7949"/>
    <cellStyle name="Normal 4 7 7 2 2 2 2" xfId="13749"/>
    <cellStyle name="Normal 4 7 7 2 2 2 2 2" xfId="31267"/>
    <cellStyle name="Normal 4 7 7 2 2 2 2 3" xfId="42867"/>
    <cellStyle name="Normal 4 7 7 2 2 2 3" xfId="19549"/>
    <cellStyle name="Normal 4 7 7 2 2 2 4" xfId="25467"/>
    <cellStyle name="Normal 4 7 7 2 2 2 5" xfId="37067"/>
    <cellStyle name="Normal 4 7 7 2 2 3" xfId="10864"/>
    <cellStyle name="Normal 4 7 7 2 2 3 2" xfId="28382"/>
    <cellStyle name="Normal 4 7 7 2 2 3 3" xfId="39982"/>
    <cellStyle name="Normal 4 7 7 2 2 4" xfId="16664"/>
    <cellStyle name="Normal 4 7 7 2 2 5" xfId="22582"/>
    <cellStyle name="Normal 4 7 7 2 2 6" xfId="34182"/>
    <cellStyle name="Normal 4 7 7 2 3" xfId="6626"/>
    <cellStyle name="Normal 4 7 7 2 3 2" xfId="12426"/>
    <cellStyle name="Normal 4 7 7 2 3 2 2" xfId="29944"/>
    <cellStyle name="Normal 4 7 7 2 3 2 3" xfId="41544"/>
    <cellStyle name="Normal 4 7 7 2 3 3" xfId="18226"/>
    <cellStyle name="Normal 4 7 7 2 3 4" xfId="24144"/>
    <cellStyle name="Normal 4 7 7 2 3 5" xfId="35744"/>
    <cellStyle name="Normal 4 7 7 2 4" xfId="9541"/>
    <cellStyle name="Normal 4 7 7 2 4 2" xfId="27059"/>
    <cellStyle name="Normal 4 7 7 2 4 3" xfId="38659"/>
    <cellStyle name="Normal 4 7 7 2 5" xfId="15341"/>
    <cellStyle name="Normal 4 7 7 2 6" xfId="21260"/>
    <cellStyle name="Normal 4 7 7 2 7" xfId="32859"/>
    <cellStyle name="Normal 4 7 7 3" xfId="4124"/>
    <cellStyle name="Normal 4 7 7 3 2" xfId="7009"/>
    <cellStyle name="Normal 4 7 7 3 2 2" xfId="12809"/>
    <cellStyle name="Normal 4 7 7 3 2 2 2" xfId="30327"/>
    <cellStyle name="Normal 4 7 7 3 2 2 3" xfId="41927"/>
    <cellStyle name="Normal 4 7 7 3 2 3" xfId="18609"/>
    <cellStyle name="Normal 4 7 7 3 2 4" xfId="24527"/>
    <cellStyle name="Normal 4 7 7 3 2 5" xfId="36127"/>
    <cellStyle name="Normal 4 7 7 3 3" xfId="9924"/>
    <cellStyle name="Normal 4 7 7 3 3 2" xfId="27442"/>
    <cellStyle name="Normal 4 7 7 3 3 3" xfId="39042"/>
    <cellStyle name="Normal 4 7 7 3 4" xfId="15724"/>
    <cellStyle name="Normal 4 7 7 3 5" xfId="21642"/>
    <cellStyle name="Normal 4 7 7 3 6" xfId="33242"/>
    <cellStyle name="Normal 4 7 7 4" xfId="5686"/>
    <cellStyle name="Normal 4 7 7 4 2" xfId="11486"/>
    <cellStyle name="Normal 4 7 7 4 2 2" xfId="29004"/>
    <cellStyle name="Normal 4 7 7 4 2 3" xfId="40604"/>
    <cellStyle name="Normal 4 7 7 4 3" xfId="17286"/>
    <cellStyle name="Normal 4 7 7 4 4" xfId="23204"/>
    <cellStyle name="Normal 4 7 7 4 5" xfId="34804"/>
    <cellStyle name="Normal 4 7 7 5" xfId="8601"/>
    <cellStyle name="Normal 4 7 7 5 2" xfId="26119"/>
    <cellStyle name="Normal 4 7 7 5 3" xfId="37719"/>
    <cellStyle name="Normal 4 7 7 6" xfId="14401"/>
    <cellStyle name="Normal 4 7 7 7" xfId="20320"/>
    <cellStyle name="Normal 4 7 7 8" xfId="31919"/>
    <cellStyle name="Normal 4 7 8" xfId="2820"/>
    <cellStyle name="Normal 4 7 8 2" xfId="3701"/>
    <cellStyle name="Normal 4 7 8 2 2" xfId="5065"/>
    <cellStyle name="Normal 4 7 8 2 2 2" xfId="7950"/>
    <cellStyle name="Normal 4 7 8 2 2 2 2" xfId="13750"/>
    <cellStyle name="Normal 4 7 8 2 2 2 2 2" xfId="31268"/>
    <cellStyle name="Normal 4 7 8 2 2 2 2 3" xfId="42868"/>
    <cellStyle name="Normal 4 7 8 2 2 2 3" xfId="19550"/>
    <cellStyle name="Normal 4 7 8 2 2 2 4" xfId="25468"/>
    <cellStyle name="Normal 4 7 8 2 2 2 5" xfId="37068"/>
    <cellStyle name="Normal 4 7 8 2 2 3" xfId="10865"/>
    <cellStyle name="Normal 4 7 8 2 2 3 2" xfId="28383"/>
    <cellStyle name="Normal 4 7 8 2 2 3 3" xfId="39983"/>
    <cellStyle name="Normal 4 7 8 2 2 4" xfId="16665"/>
    <cellStyle name="Normal 4 7 8 2 2 5" xfId="22583"/>
    <cellStyle name="Normal 4 7 8 2 2 6" xfId="34183"/>
    <cellStyle name="Normal 4 7 8 2 3" xfId="6627"/>
    <cellStyle name="Normal 4 7 8 2 3 2" xfId="12427"/>
    <cellStyle name="Normal 4 7 8 2 3 2 2" xfId="29945"/>
    <cellStyle name="Normal 4 7 8 2 3 2 3" xfId="41545"/>
    <cellStyle name="Normal 4 7 8 2 3 3" xfId="18227"/>
    <cellStyle name="Normal 4 7 8 2 3 4" xfId="24145"/>
    <cellStyle name="Normal 4 7 8 2 3 5" xfId="35745"/>
    <cellStyle name="Normal 4 7 8 2 4" xfId="9542"/>
    <cellStyle name="Normal 4 7 8 2 4 2" xfId="27060"/>
    <cellStyle name="Normal 4 7 8 2 4 3" xfId="38660"/>
    <cellStyle name="Normal 4 7 8 2 5" xfId="15342"/>
    <cellStyle name="Normal 4 7 8 2 6" xfId="21261"/>
    <cellStyle name="Normal 4 7 8 2 7" xfId="32860"/>
    <cellStyle name="Normal 4 7 8 3" xfId="4184"/>
    <cellStyle name="Normal 4 7 8 3 2" xfId="7069"/>
    <cellStyle name="Normal 4 7 8 3 2 2" xfId="12869"/>
    <cellStyle name="Normal 4 7 8 3 2 2 2" xfId="30387"/>
    <cellStyle name="Normal 4 7 8 3 2 2 3" xfId="41987"/>
    <cellStyle name="Normal 4 7 8 3 2 3" xfId="18669"/>
    <cellStyle name="Normal 4 7 8 3 2 4" xfId="24587"/>
    <cellStyle name="Normal 4 7 8 3 2 5" xfId="36187"/>
    <cellStyle name="Normal 4 7 8 3 3" xfId="9984"/>
    <cellStyle name="Normal 4 7 8 3 3 2" xfId="27502"/>
    <cellStyle name="Normal 4 7 8 3 3 3" xfId="39102"/>
    <cellStyle name="Normal 4 7 8 3 4" xfId="15784"/>
    <cellStyle name="Normal 4 7 8 3 5" xfId="21702"/>
    <cellStyle name="Normal 4 7 8 3 6" xfId="33302"/>
    <cellStyle name="Normal 4 7 8 4" xfId="5746"/>
    <cellStyle name="Normal 4 7 8 4 2" xfId="11546"/>
    <cellStyle name="Normal 4 7 8 4 2 2" xfId="29064"/>
    <cellStyle name="Normal 4 7 8 4 2 3" xfId="40664"/>
    <cellStyle name="Normal 4 7 8 4 3" xfId="17346"/>
    <cellStyle name="Normal 4 7 8 4 4" xfId="23264"/>
    <cellStyle name="Normal 4 7 8 4 5" xfId="34864"/>
    <cellStyle name="Normal 4 7 8 5" xfId="8661"/>
    <cellStyle name="Normal 4 7 8 5 2" xfId="26179"/>
    <cellStyle name="Normal 4 7 8 5 3" xfId="37779"/>
    <cellStyle name="Normal 4 7 8 6" xfId="14461"/>
    <cellStyle name="Normal 4 7 8 7" xfId="20380"/>
    <cellStyle name="Normal 4 7 8 8" xfId="31979"/>
    <cellStyle name="Normal 4 7 9" xfId="2880"/>
    <cellStyle name="Normal 4 7 9 2" xfId="3702"/>
    <cellStyle name="Normal 4 7 9 2 2" xfId="5066"/>
    <cellStyle name="Normal 4 7 9 2 2 2" xfId="7951"/>
    <cellStyle name="Normal 4 7 9 2 2 2 2" xfId="13751"/>
    <cellStyle name="Normal 4 7 9 2 2 2 2 2" xfId="31269"/>
    <cellStyle name="Normal 4 7 9 2 2 2 2 3" xfId="42869"/>
    <cellStyle name="Normal 4 7 9 2 2 2 3" xfId="19551"/>
    <cellStyle name="Normal 4 7 9 2 2 2 4" xfId="25469"/>
    <cellStyle name="Normal 4 7 9 2 2 2 5" xfId="37069"/>
    <cellStyle name="Normal 4 7 9 2 2 3" xfId="10866"/>
    <cellStyle name="Normal 4 7 9 2 2 3 2" xfId="28384"/>
    <cellStyle name="Normal 4 7 9 2 2 3 3" xfId="39984"/>
    <cellStyle name="Normal 4 7 9 2 2 4" xfId="16666"/>
    <cellStyle name="Normal 4 7 9 2 2 5" xfId="22584"/>
    <cellStyle name="Normal 4 7 9 2 2 6" xfId="34184"/>
    <cellStyle name="Normal 4 7 9 2 3" xfId="6628"/>
    <cellStyle name="Normal 4 7 9 2 3 2" xfId="12428"/>
    <cellStyle name="Normal 4 7 9 2 3 2 2" xfId="29946"/>
    <cellStyle name="Normal 4 7 9 2 3 2 3" xfId="41546"/>
    <cellStyle name="Normal 4 7 9 2 3 3" xfId="18228"/>
    <cellStyle name="Normal 4 7 9 2 3 4" xfId="24146"/>
    <cellStyle name="Normal 4 7 9 2 3 5" xfId="35746"/>
    <cellStyle name="Normal 4 7 9 2 4" xfId="9543"/>
    <cellStyle name="Normal 4 7 9 2 4 2" xfId="27061"/>
    <cellStyle name="Normal 4 7 9 2 4 3" xfId="38661"/>
    <cellStyle name="Normal 4 7 9 2 5" xfId="15343"/>
    <cellStyle name="Normal 4 7 9 2 6" xfId="21262"/>
    <cellStyle name="Normal 4 7 9 2 7" xfId="32861"/>
    <cellStyle name="Normal 4 7 9 3" xfId="4244"/>
    <cellStyle name="Normal 4 7 9 3 2" xfId="7129"/>
    <cellStyle name="Normal 4 7 9 3 2 2" xfId="12929"/>
    <cellStyle name="Normal 4 7 9 3 2 2 2" xfId="30447"/>
    <cellStyle name="Normal 4 7 9 3 2 2 3" xfId="42047"/>
    <cellStyle name="Normal 4 7 9 3 2 3" xfId="18729"/>
    <cellStyle name="Normal 4 7 9 3 2 4" xfId="24647"/>
    <cellStyle name="Normal 4 7 9 3 2 5" xfId="36247"/>
    <cellStyle name="Normal 4 7 9 3 3" xfId="10044"/>
    <cellStyle name="Normal 4 7 9 3 3 2" xfId="27562"/>
    <cellStyle name="Normal 4 7 9 3 3 3" xfId="39162"/>
    <cellStyle name="Normal 4 7 9 3 4" xfId="15844"/>
    <cellStyle name="Normal 4 7 9 3 5" xfId="21762"/>
    <cellStyle name="Normal 4 7 9 3 6" xfId="33362"/>
    <cellStyle name="Normal 4 7 9 4" xfId="5806"/>
    <cellStyle name="Normal 4 7 9 4 2" xfId="11606"/>
    <cellStyle name="Normal 4 7 9 4 2 2" xfId="29124"/>
    <cellStyle name="Normal 4 7 9 4 2 3" xfId="40724"/>
    <cellStyle name="Normal 4 7 9 4 3" xfId="17406"/>
    <cellStyle name="Normal 4 7 9 4 4" xfId="23324"/>
    <cellStyle name="Normal 4 7 9 4 5" xfId="34924"/>
    <cellStyle name="Normal 4 7 9 5" xfId="8721"/>
    <cellStyle name="Normal 4 7 9 5 2" xfId="26239"/>
    <cellStyle name="Normal 4 7 9 5 3" xfId="37839"/>
    <cellStyle name="Normal 4 7 9 6" xfId="14521"/>
    <cellStyle name="Normal 4 7 9 7" xfId="20440"/>
    <cellStyle name="Normal 4 7 9 8" xfId="32039"/>
    <cellStyle name="Normal 4 8" xfId="2533"/>
    <cellStyle name="Normal 4 8 10" xfId="2942"/>
    <cellStyle name="Normal 4 8 10 2" xfId="3704"/>
    <cellStyle name="Normal 4 8 10 2 2" xfId="5068"/>
    <cellStyle name="Normal 4 8 10 2 2 2" xfId="7953"/>
    <cellStyle name="Normal 4 8 10 2 2 2 2" xfId="13753"/>
    <cellStyle name="Normal 4 8 10 2 2 2 2 2" xfId="31271"/>
    <cellStyle name="Normal 4 8 10 2 2 2 2 3" xfId="42871"/>
    <cellStyle name="Normal 4 8 10 2 2 2 3" xfId="19553"/>
    <cellStyle name="Normal 4 8 10 2 2 2 4" xfId="25471"/>
    <cellStyle name="Normal 4 8 10 2 2 2 5" xfId="37071"/>
    <cellStyle name="Normal 4 8 10 2 2 3" xfId="10868"/>
    <cellStyle name="Normal 4 8 10 2 2 3 2" xfId="28386"/>
    <cellStyle name="Normal 4 8 10 2 2 3 3" xfId="39986"/>
    <cellStyle name="Normal 4 8 10 2 2 4" xfId="16668"/>
    <cellStyle name="Normal 4 8 10 2 2 5" xfId="22586"/>
    <cellStyle name="Normal 4 8 10 2 2 6" xfId="34186"/>
    <cellStyle name="Normal 4 8 10 2 3" xfId="6630"/>
    <cellStyle name="Normal 4 8 10 2 3 2" xfId="12430"/>
    <cellStyle name="Normal 4 8 10 2 3 2 2" xfId="29948"/>
    <cellStyle name="Normal 4 8 10 2 3 2 3" xfId="41548"/>
    <cellStyle name="Normal 4 8 10 2 3 3" xfId="18230"/>
    <cellStyle name="Normal 4 8 10 2 3 4" xfId="24148"/>
    <cellStyle name="Normal 4 8 10 2 3 5" xfId="35748"/>
    <cellStyle name="Normal 4 8 10 2 4" xfId="9545"/>
    <cellStyle name="Normal 4 8 10 2 4 2" xfId="27063"/>
    <cellStyle name="Normal 4 8 10 2 4 3" xfId="38663"/>
    <cellStyle name="Normal 4 8 10 2 5" xfId="15345"/>
    <cellStyle name="Normal 4 8 10 2 6" xfId="21264"/>
    <cellStyle name="Normal 4 8 10 2 7" xfId="32863"/>
    <cellStyle name="Normal 4 8 10 3" xfId="4306"/>
    <cellStyle name="Normal 4 8 10 3 2" xfId="7191"/>
    <cellStyle name="Normal 4 8 10 3 2 2" xfId="12991"/>
    <cellStyle name="Normal 4 8 10 3 2 2 2" xfId="30509"/>
    <cellStyle name="Normal 4 8 10 3 2 2 3" xfId="42109"/>
    <cellStyle name="Normal 4 8 10 3 2 3" xfId="18791"/>
    <cellStyle name="Normal 4 8 10 3 2 4" xfId="24709"/>
    <cellStyle name="Normal 4 8 10 3 2 5" xfId="36309"/>
    <cellStyle name="Normal 4 8 10 3 3" xfId="10106"/>
    <cellStyle name="Normal 4 8 10 3 3 2" xfId="27624"/>
    <cellStyle name="Normal 4 8 10 3 3 3" xfId="39224"/>
    <cellStyle name="Normal 4 8 10 3 4" xfId="15906"/>
    <cellStyle name="Normal 4 8 10 3 5" xfId="21824"/>
    <cellStyle name="Normal 4 8 10 3 6" xfId="33424"/>
    <cellStyle name="Normal 4 8 10 4" xfId="5868"/>
    <cellStyle name="Normal 4 8 10 4 2" xfId="11668"/>
    <cellStyle name="Normal 4 8 10 4 2 2" xfId="29186"/>
    <cellStyle name="Normal 4 8 10 4 2 3" xfId="40786"/>
    <cellStyle name="Normal 4 8 10 4 3" xfId="17468"/>
    <cellStyle name="Normal 4 8 10 4 4" xfId="23386"/>
    <cellStyle name="Normal 4 8 10 4 5" xfId="34986"/>
    <cellStyle name="Normal 4 8 10 5" xfId="8783"/>
    <cellStyle name="Normal 4 8 10 5 2" xfId="26301"/>
    <cellStyle name="Normal 4 8 10 5 3" xfId="37901"/>
    <cellStyle name="Normal 4 8 10 6" xfId="14583"/>
    <cellStyle name="Normal 4 8 10 7" xfId="20502"/>
    <cellStyle name="Normal 4 8 10 8" xfId="32101"/>
    <cellStyle name="Normal 4 8 11" xfId="2984"/>
    <cellStyle name="Normal 4 8 11 2" xfId="3705"/>
    <cellStyle name="Normal 4 8 11 2 2" xfId="5069"/>
    <cellStyle name="Normal 4 8 11 2 2 2" xfId="7954"/>
    <cellStyle name="Normal 4 8 11 2 2 2 2" xfId="13754"/>
    <cellStyle name="Normal 4 8 11 2 2 2 2 2" xfId="31272"/>
    <cellStyle name="Normal 4 8 11 2 2 2 2 3" xfId="42872"/>
    <cellStyle name="Normal 4 8 11 2 2 2 3" xfId="19554"/>
    <cellStyle name="Normal 4 8 11 2 2 2 4" xfId="25472"/>
    <cellStyle name="Normal 4 8 11 2 2 2 5" xfId="37072"/>
    <cellStyle name="Normal 4 8 11 2 2 3" xfId="10869"/>
    <cellStyle name="Normal 4 8 11 2 2 3 2" xfId="28387"/>
    <cellStyle name="Normal 4 8 11 2 2 3 3" xfId="39987"/>
    <cellStyle name="Normal 4 8 11 2 2 4" xfId="16669"/>
    <cellStyle name="Normal 4 8 11 2 2 5" xfId="22587"/>
    <cellStyle name="Normal 4 8 11 2 2 6" xfId="34187"/>
    <cellStyle name="Normal 4 8 11 2 3" xfId="6631"/>
    <cellStyle name="Normal 4 8 11 2 3 2" xfId="12431"/>
    <cellStyle name="Normal 4 8 11 2 3 2 2" xfId="29949"/>
    <cellStyle name="Normal 4 8 11 2 3 2 3" xfId="41549"/>
    <cellStyle name="Normal 4 8 11 2 3 3" xfId="18231"/>
    <cellStyle name="Normal 4 8 11 2 3 4" xfId="24149"/>
    <cellStyle name="Normal 4 8 11 2 3 5" xfId="35749"/>
    <cellStyle name="Normal 4 8 11 2 4" xfId="9546"/>
    <cellStyle name="Normal 4 8 11 2 4 2" xfId="27064"/>
    <cellStyle name="Normal 4 8 11 2 4 3" xfId="38664"/>
    <cellStyle name="Normal 4 8 11 2 5" xfId="15346"/>
    <cellStyle name="Normal 4 8 11 2 6" xfId="21265"/>
    <cellStyle name="Normal 4 8 11 2 7" xfId="32864"/>
    <cellStyle name="Normal 4 8 11 3" xfId="4348"/>
    <cellStyle name="Normal 4 8 11 3 2" xfId="7233"/>
    <cellStyle name="Normal 4 8 11 3 2 2" xfId="13033"/>
    <cellStyle name="Normal 4 8 11 3 2 2 2" xfId="30551"/>
    <cellStyle name="Normal 4 8 11 3 2 2 3" xfId="42151"/>
    <cellStyle name="Normal 4 8 11 3 2 3" xfId="18833"/>
    <cellStyle name="Normal 4 8 11 3 2 4" xfId="24751"/>
    <cellStyle name="Normal 4 8 11 3 2 5" xfId="36351"/>
    <cellStyle name="Normal 4 8 11 3 3" xfId="10148"/>
    <cellStyle name="Normal 4 8 11 3 3 2" xfId="27666"/>
    <cellStyle name="Normal 4 8 11 3 3 3" xfId="39266"/>
    <cellStyle name="Normal 4 8 11 3 4" xfId="15948"/>
    <cellStyle name="Normal 4 8 11 3 5" xfId="21866"/>
    <cellStyle name="Normal 4 8 11 3 6" xfId="33466"/>
    <cellStyle name="Normal 4 8 11 4" xfId="5910"/>
    <cellStyle name="Normal 4 8 11 4 2" xfId="11710"/>
    <cellStyle name="Normal 4 8 11 4 2 2" xfId="29228"/>
    <cellStyle name="Normal 4 8 11 4 2 3" xfId="40828"/>
    <cellStyle name="Normal 4 8 11 4 3" xfId="17510"/>
    <cellStyle name="Normal 4 8 11 4 4" xfId="23428"/>
    <cellStyle name="Normal 4 8 11 4 5" xfId="35028"/>
    <cellStyle name="Normal 4 8 11 5" xfId="8825"/>
    <cellStyle name="Normal 4 8 11 5 2" xfId="26343"/>
    <cellStyle name="Normal 4 8 11 5 3" xfId="37943"/>
    <cellStyle name="Normal 4 8 11 6" xfId="14625"/>
    <cellStyle name="Normal 4 8 11 7" xfId="20544"/>
    <cellStyle name="Normal 4 8 11 8" xfId="32143"/>
    <cellStyle name="Normal 4 8 12" xfId="3014"/>
    <cellStyle name="Normal 4 8 12 2" xfId="3706"/>
    <cellStyle name="Normal 4 8 12 2 2" xfId="5070"/>
    <cellStyle name="Normal 4 8 12 2 2 2" xfId="7955"/>
    <cellStyle name="Normal 4 8 12 2 2 2 2" xfId="13755"/>
    <cellStyle name="Normal 4 8 12 2 2 2 2 2" xfId="31273"/>
    <cellStyle name="Normal 4 8 12 2 2 2 2 3" xfId="42873"/>
    <cellStyle name="Normal 4 8 12 2 2 2 3" xfId="19555"/>
    <cellStyle name="Normal 4 8 12 2 2 2 4" xfId="25473"/>
    <cellStyle name="Normal 4 8 12 2 2 2 5" xfId="37073"/>
    <cellStyle name="Normal 4 8 12 2 2 3" xfId="10870"/>
    <cellStyle name="Normal 4 8 12 2 2 3 2" xfId="28388"/>
    <cellStyle name="Normal 4 8 12 2 2 3 3" xfId="39988"/>
    <cellStyle name="Normal 4 8 12 2 2 4" xfId="16670"/>
    <cellStyle name="Normal 4 8 12 2 2 5" xfId="22588"/>
    <cellStyle name="Normal 4 8 12 2 2 6" xfId="34188"/>
    <cellStyle name="Normal 4 8 12 2 3" xfId="6632"/>
    <cellStyle name="Normal 4 8 12 2 3 2" xfId="12432"/>
    <cellStyle name="Normal 4 8 12 2 3 2 2" xfId="29950"/>
    <cellStyle name="Normal 4 8 12 2 3 2 3" xfId="41550"/>
    <cellStyle name="Normal 4 8 12 2 3 3" xfId="18232"/>
    <cellStyle name="Normal 4 8 12 2 3 4" xfId="24150"/>
    <cellStyle name="Normal 4 8 12 2 3 5" xfId="35750"/>
    <cellStyle name="Normal 4 8 12 2 4" xfId="9547"/>
    <cellStyle name="Normal 4 8 12 2 4 2" xfId="27065"/>
    <cellStyle name="Normal 4 8 12 2 4 3" xfId="38665"/>
    <cellStyle name="Normal 4 8 12 2 5" xfId="15347"/>
    <cellStyle name="Normal 4 8 12 2 6" xfId="21266"/>
    <cellStyle name="Normal 4 8 12 2 7" xfId="32865"/>
    <cellStyle name="Normal 4 8 12 3" xfId="4378"/>
    <cellStyle name="Normal 4 8 12 3 2" xfId="7263"/>
    <cellStyle name="Normal 4 8 12 3 2 2" xfId="13063"/>
    <cellStyle name="Normal 4 8 12 3 2 2 2" xfId="30581"/>
    <cellStyle name="Normal 4 8 12 3 2 2 3" xfId="42181"/>
    <cellStyle name="Normal 4 8 12 3 2 3" xfId="18863"/>
    <cellStyle name="Normal 4 8 12 3 2 4" xfId="24781"/>
    <cellStyle name="Normal 4 8 12 3 2 5" xfId="36381"/>
    <cellStyle name="Normal 4 8 12 3 3" xfId="10178"/>
    <cellStyle name="Normal 4 8 12 3 3 2" xfId="27696"/>
    <cellStyle name="Normal 4 8 12 3 3 3" xfId="39296"/>
    <cellStyle name="Normal 4 8 12 3 4" xfId="15978"/>
    <cellStyle name="Normal 4 8 12 3 5" xfId="21896"/>
    <cellStyle name="Normal 4 8 12 3 6" xfId="33496"/>
    <cellStyle name="Normal 4 8 12 4" xfId="5940"/>
    <cellStyle name="Normal 4 8 12 4 2" xfId="11740"/>
    <cellStyle name="Normal 4 8 12 4 2 2" xfId="29258"/>
    <cellStyle name="Normal 4 8 12 4 2 3" xfId="40858"/>
    <cellStyle name="Normal 4 8 12 4 3" xfId="17540"/>
    <cellStyle name="Normal 4 8 12 4 4" xfId="23458"/>
    <cellStyle name="Normal 4 8 12 4 5" xfId="35058"/>
    <cellStyle name="Normal 4 8 12 5" xfId="8855"/>
    <cellStyle name="Normal 4 8 12 5 2" xfId="26373"/>
    <cellStyle name="Normal 4 8 12 5 3" xfId="37973"/>
    <cellStyle name="Normal 4 8 12 6" xfId="14655"/>
    <cellStyle name="Normal 4 8 12 7" xfId="20574"/>
    <cellStyle name="Normal 4 8 12 8" xfId="32173"/>
    <cellStyle name="Normal 4 8 13" xfId="3062"/>
    <cellStyle name="Normal 4 8 13 2" xfId="3707"/>
    <cellStyle name="Normal 4 8 13 2 2" xfId="5071"/>
    <cellStyle name="Normal 4 8 13 2 2 2" xfId="7956"/>
    <cellStyle name="Normal 4 8 13 2 2 2 2" xfId="13756"/>
    <cellStyle name="Normal 4 8 13 2 2 2 2 2" xfId="31274"/>
    <cellStyle name="Normal 4 8 13 2 2 2 2 3" xfId="42874"/>
    <cellStyle name="Normal 4 8 13 2 2 2 3" xfId="19556"/>
    <cellStyle name="Normal 4 8 13 2 2 2 4" xfId="25474"/>
    <cellStyle name="Normal 4 8 13 2 2 2 5" xfId="37074"/>
    <cellStyle name="Normal 4 8 13 2 2 3" xfId="10871"/>
    <cellStyle name="Normal 4 8 13 2 2 3 2" xfId="28389"/>
    <cellStyle name="Normal 4 8 13 2 2 3 3" xfId="39989"/>
    <cellStyle name="Normal 4 8 13 2 2 4" xfId="16671"/>
    <cellStyle name="Normal 4 8 13 2 2 5" xfId="22589"/>
    <cellStyle name="Normal 4 8 13 2 2 6" xfId="34189"/>
    <cellStyle name="Normal 4 8 13 2 3" xfId="6633"/>
    <cellStyle name="Normal 4 8 13 2 3 2" xfId="12433"/>
    <cellStyle name="Normal 4 8 13 2 3 2 2" xfId="29951"/>
    <cellStyle name="Normal 4 8 13 2 3 2 3" xfId="41551"/>
    <cellStyle name="Normal 4 8 13 2 3 3" xfId="18233"/>
    <cellStyle name="Normal 4 8 13 2 3 4" xfId="24151"/>
    <cellStyle name="Normal 4 8 13 2 3 5" xfId="35751"/>
    <cellStyle name="Normal 4 8 13 2 4" xfId="9548"/>
    <cellStyle name="Normal 4 8 13 2 4 2" xfId="27066"/>
    <cellStyle name="Normal 4 8 13 2 4 3" xfId="38666"/>
    <cellStyle name="Normal 4 8 13 2 5" xfId="15348"/>
    <cellStyle name="Normal 4 8 13 2 6" xfId="21267"/>
    <cellStyle name="Normal 4 8 13 2 7" xfId="32866"/>
    <cellStyle name="Normal 4 8 13 3" xfId="4426"/>
    <cellStyle name="Normal 4 8 13 3 2" xfId="7311"/>
    <cellStyle name="Normal 4 8 13 3 2 2" xfId="13111"/>
    <cellStyle name="Normal 4 8 13 3 2 2 2" xfId="30629"/>
    <cellStyle name="Normal 4 8 13 3 2 2 3" xfId="42229"/>
    <cellStyle name="Normal 4 8 13 3 2 3" xfId="18911"/>
    <cellStyle name="Normal 4 8 13 3 2 4" xfId="24829"/>
    <cellStyle name="Normal 4 8 13 3 2 5" xfId="36429"/>
    <cellStyle name="Normal 4 8 13 3 3" xfId="10226"/>
    <cellStyle name="Normal 4 8 13 3 3 2" xfId="27744"/>
    <cellStyle name="Normal 4 8 13 3 3 3" xfId="39344"/>
    <cellStyle name="Normal 4 8 13 3 4" xfId="16026"/>
    <cellStyle name="Normal 4 8 13 3 5" xfId="21944"/>
    <cellStyle name="Normal 4 8 13 3 6" xfId="33544"/>
    <cellStyle name="Normal 4 8 13 4" xfId="5988"/>
    <cellStyle name="Normal 4 8 13 4 2" xfId="11788"/>
    <cellStyle name="Normal 4 8 13 4 2 2" xfId="29306"/>
    <cellStyle name="Normal 4 8 13 4 2 3" xfId="40906"/>
    <cellStyle name="Normal 4 8 13 4 3" xfId="17588"/>
    <cellStyle name="Normal 4 8 13 4 4" xfId="23506"/>
    <cellStyle name="Normal 4 8 13 4 5" xfId="35106"/>
    <cellStyle name="Normal 4 8 13 5" xfId="8903"/>
    <cellStyle name="Normal 4 8 13 5 2" xfId="26421"/>
    <cellStyle name="Normal 4 8 13 5 3" xfId="38021"/>
    <cellStyle name="Normal 4 8 13 6" xfId="14703"/>
    <cellStyle name="Normal 4 8 13 7" xfId="20622"/>
    <cellStyle name="Normal 4 8 13 8" xfId="32221"/>
    <cellStyle name="Normal 4 8 14" xfId="3104"/>
    <cellStyle name="Normal 4 8 14 2" xfId="3708"/>
    <cellStyle name="Normal 4 8 14 2 2" xfId="5072"/>
    <cellStyle name="Normal 4 8 14 2 2 2" xfId="7957"/>
    <cellStyle name="Normal 4 8 14 2 2 2 2" xfId="13757"/>
    <cellStyle name="Normal 4 8 14 2 2 2 2 2" xfId="31275"/>
    <cellStyle name="Normal 4 8 14 2 2 2 2 3" xfId="42875"/>
    <cellStyle name="Normal 4 8 14 2 2 2 3" xfId="19557"/>
    <cellStyle name="Normal 4 8 14 2 2 2 4" xfId="25475"/>
    <cellStyle name="Normal 4 8 14 2 2 2 5" xfId="37075"/>
    <cellStyle name="Normal 4 8 14 2 2 3" xfId="10872"/>
    <cellStyle name="Normal 4 8 14 2 2 3 2" xfId="28390"/>
    <cellStyle name="Normal 4 8 14 2 2 3 3" xfId="39990"/>
    <cellStyle name="Normal 4 8 14 2 2 4" xfId="16672"/>
    <cellStyle name="Normal 4 8 14 2 2 5" xfId="22590"/>
    <cellStyle name="Normal 4 8 14 2 2 6" xfId="34190"/>
    <cellStyle name="Normal 4 8 14 2 3" xfId="6634"/>
    <cellStyle name="Normal 4 8 14 2 3 2" xfId="12434"/>
    <cellStyle name="Normal 4 8 14 2 3 2 2" xfId="29952"/>
    <cellStyle name="Normal 4 8 14 2 3 2 3" xfId="41552"/>
    <cellStyle name="Normal 4 8 14 2 3 3" xfId="18234"/>
    <cellStyle name="Normal 4 8 14 2 3 4" xfId="24152"/>
    <cellStyle name="Normal 4 8 14 2 3 5" xfId="35752"/>
    <cellStyle name="Normal 4 8 14 2 4" xfId="9549"/>
    <cellStyle name="Normal 4 8 14 2 4 2" xfId="27067"/>
    <cellStyle name="Normal 4 8 14 2 4 3" xfId="38667"/>
    <cellStyle name="Normal 4 8 14 2 5" xfId="15349"/>
    <cellStyle name="Normal 4 8 14 2 6" xfId="21268"/>
    <cellStyle name="Normal 4 8 14 2 7" xfId="32867"/>
    <cellStyle name="Normal 4 8 14 3" xfId="4468"/>
    <cellStyle name="Normal 4 8 14 3 2" xfId="7353"/>
    <cellStyle name="Normal 4 8 14 3 2 2" xfId="13153"/>
    <cellStyle name="Normal 4 8 14 3 2 2 2" xfId="30671"/>
    <cellStyle name="Normal 4 8 14 3 2 2 3" xfId="42271"/>
    <cellStyle name="Normal 4 8 14 3 2 3" xfId="18953"/>
    <cellStyle name="Normal 4 8 14 3 2 4" xfId="24871"/>
    <cellStyle name="Normal 4 8 14 3 2 5" xfId="36471"/>
    <cellStyle name="Normal 4 8 14 3 3" xfId="10268"/>
    <cellStyle name="Normal 4 8 14 3 3 2" xfId="27786"/>
    <cellStyle name="Normal 4 8 14 3 3 3" xfId="39386"/>
    <cellStyle name="Normal 4 8 14 3 4" xfId="16068"/>
    <cellStyle name="Normal 4 8 14 3 5" xfId="21986"/>
    <cellStyle name="Normal 4 8 14 3 6" xfId="33586"/>
    <cellStyle name="Normal 4 8 14 4" xfId="6030"/>
    <cellStyle name="Normal 4 8 14 4 2" xfId="11830"/>
    <cellStyle name="Normal 4 8 14 4 2 2" xfId="29348"/>
    <cellStyle name="Normal 4 8 14 4 2 3" xfId="40948"/>
    <cellStyle name="Normal 4 8 14 4 3" xfId="17630"/>
    <cellStyle name="Normal 4 8 14 4 4" xfId="23548"/>
    <cellStyle name="Normal 4 8 14 4 5" xfId="35148"/>
    <cellStyle name="Normal 4 8 14 5" xfId="8945"/>
    <cellStyle name="Normal 4 8 14 5 2" xfId="26463"/>
    <cellStyle name="Normal 4 8 14 5 3" xfId="38063"/>
    <cellStyle name="Normal 4 8 14 6" xfId="14745"/>
    <cellStyle name="Normal 4 8 14 7" xfId="20664"/>
    <cellStyle name="Normal 4 8 14 8" xfId="32263"/>
    <cellStyle name="Normal 4 8 15" xfId="3703"/>
    <cellStyle name="Normal 4 8 15 2" xfId="5067"/>
    <cellStyle name="Normal 4 8 15 2 2" xfId="7952"/>
    <cellStyle name="Normal 4 8 15 2 2 2" xfId="13752"/>
    <cellStyle name="Normal 4 8 15 2 2 2 2" xfId="31270"/>
    <cellStyle name="Normal 4 8 15 2 2 2 3" xfId="42870"/>
    <cellStyle name="Normal 4 8 15 2 2 3" xfId="19552"/>
    <cellStyle name="Normal 4 8 15 2 2 4" xfId="25470"/>
    <cellStyle name="Normal 4 8 15 2 2 5" xfId="37070"/>
    <cellStyle name="Normal 4 8 15 2 3" xfId="10867"/>
    <cellStyle name="Normal 4 8 15 2 3 2" xfId="28385"/>
    <cellStyle name="Normal 4 8 15 2 3 3" xfId="39985"/>
    <cellStyle name="Normal 4 8 15 2 4" xfId="16667"/>
    <cellStyle name="Normal 4 8 15 2 5" xfId="22585"/>
    <cellStyle name="Normal 4 8 15 2 6" xfId="34185"/>
    <cellStyle name="Normal 4 8 15 3" xfId="6629"/>
    <cellStyle name="Normal 4 8 15 3 2" xfId="12429"/>
    <cellStyle name="Normal 4 8 15 3 2 2" xfId="29947"/>
    <cellStyle name="Normal 4 8 15 3 2 3" xfId="41547"/>
    <cellStyle name="Normal 4 8 15 3 3" xfId="18229"/>
    <cellStyle name="Normal 4 8 15 3 4" xfId="24147"/>
    <cellStyle name="Normal 4 8 15 3 5" xfId="35747"/>
    <cellStyle name="Normal 4 8 15 4" xfId="9544"/>
    <cellStyle name="Normal 4 8 15 4 2" xfId="27062"/>
    <cellStyle name="Normal 4 8 15 4 3" xfId="38662"/>
    <cellStyle name="Normal 4 8 15 5" xfId="15344"/>
    <cellStyle name="Normal 4 8 15 6" xfId="21263"/>
    <cellStyle name="Normal 4 8 15 7" xfId="32862"/>
    <cellStyle name="Normal 4 8 16" xfId="3813"/>
    <cellStyle name="Normal 4 8 16 2" xfId="5177"/>
    <cellStyle name="Normal 4 8 16 2 2" xfId="8062"/>
    <cellStyle name="Normal 4 8 16 2 2 2" xfId="13862"/>
    <cellStyle name="Normal 4 8 16 2 2 2 2" xfId="31380"/>
    <cellStyle name="Normal 4 8 16 2 2 2 3" xfId="42980"/>
    <cellStyle name="Normal 4 8 16 2 2 3" xfId="19662"/>
    <cellStyle name="Normal 4 8 16 2 2 4" xfId="25580"/>
    <cellStyle name="Normal 4 8 16 2 2 5" xfId="37180"/>
    <cellStyle name="Normal 4 8 16 2 3" xfId="10977"/>
    <cellStyle name="Normal 4 8 16 2 3 2" xfId="28495"/>
    <cellStyle name="Normal 4 8 16 2 3 3" xfId="40095"/>
    <cellStyle name="Normal 4 8 16 2 4" xfId="16777"/>
    <cellStyle name="Normal 4 8 16 2 5" xfId="22695"/>
    <cellStyle name="Normal 4 8 16 2 6" xfId="34295"/>
    <cellStyle name="Normal 4 8 16 3" xfId="6739"/>
    <cellStyle name="Normal 4 8 16 3 2" xfId="12539"/>
    <cellStyle name="Normal 4 8 16 3 2 2" xfId="30057"/>
    <cellStyle name="Normal 4 8 16 3 2 3" xfId="41657"/>
    <cellStyle name="Normal 4 8 16 3 3" xfId="18339"/>
    <cellStyle name="Normal 4 8 16 3 4" xfId="24257"/>
    <cellStyle name="Normal 4 8 16 3 5" xfId="35857"/>
    <cellStyle name="Normal 4 8 16 4" xfId="9654"/>
    <cellStyle name="Normal 4 8 16 4 2" xfId="27172"/>
    <cellStyle name="Normal 4 8 16 4 3" xfId="38772"/>
    <cellStyle name="Normal 4 8 16 5" xfId="15454"/>
    <cellStyle name="Normal 4 8 16 6" xfId="21373"/>
    <cellStyle name="Normal 4 8 16 7" xfId="32972"/>
    <cellStyle name="Normal 4 8 17" xfId="5219"/>
    <cellStyle name="Normal 4 8 17 2" xfId="8104"/>
    <cellStyle name="Normal 4 8 17 2 2" xfId="13904"/>
    <cellStyle name="Normal 4 8 17 2 2 2" xfId="31422"/>
    <cellStyle name="Normal 4 8 17 2 2 3" xfId="43022"/>
    <cellStyle name="Normal 4 8 17 2 3" xfId="19704"/>
    <cellStyle name="Normal 4 8 17 2 4" xfId="25622"/>
    <cellStyle name="Normal 4 8 17 2 5" xfId="37222"/>
    <cellStyle name="Normal 4 8 17 3" xfId="11019"/>
    <cellStyle name="Normal 4 8 17 3 2" xfId="28537"/>
    <cellStyle name="Normal 4 8 17 3 3" xfId="40137"/>
    <cellStyle name="Normal 4 8 17 4" xfId="16819"/>
    <cellStyle name="Normal 4 8 17 5" xfId="22737"/>
    <cellStyle name="Normal 4 8 17 6" xfId="34337"/>
    <cellStyle name="Normal 4 8 18" xfId="3897"/>
    <cellStyle name="Normal 4 8 18 2" xfId="6782"/>
    <cellStyle name="Normal 4 8 18 2 2" xfId="12582"/>
    <cellStyle name="Normal 4 8 18 2 2 2" xfId="30100"/>
    <cellStyle name="Normal 4 8 18 2 2 3" xfId="41700"/>
    <cellStyle name="Normal 4 8 18 2 3" xfId="18382"/>
    <cellStyle name="Normal 4 8 18 2 4" xfId="24300"/>
    <cellStyle name="Normal 4 8 18 2 5" xfId="35900"/>
    <cellStyle name="Normal 4 8 18 3" xfId="9697"/>
    <cellStyle name="Normal 4 8 18 3 2" xfId="27215"/>
    <cellStyle name="Normal 4 8 18 3 3" xfId="38815"/>
    <cellStyle name="Normal 4 8 18 4" xfId="15497"/>
    <cellStyle name="Normal 4 8 18 5" xfId="21415"/>
    <cellStyle name="Normal 4 8 18 6" xfId="33015"/>
    <cellStyle name="Normal 4 8 19" xfId="5297"/>
    <cellStyle name="Normal 4 8 19 2" xfId="8182"/>
    <cellStyle name="Normal 4 8 19 2 2" xfId="13982"/>
    <cellStyle name="Normal 4 8 19 2 2 2" xfId="31500"/>
    <cellStyle name="Normal 4 8 19 2 2 3" xfId="43100"/>
    <cellStyle name="Normal 4 8 19 2 3" xfId="19782"/>
    <cellStyle name="Normal 4 8 19 2 4" xfId="25700"/>
    <cellStyle name="Normal 4 8 19 2 5" xfId="37300"/>
    <cellStyle name="Normal 4 8 19 3" xfId="11097"/>
    <cellStyle name="Normal 4 8 19 3 2" xfId="28615"/>
    <cellStyle name="Normal 4 8 19 3 3" xfId="40215"/>
    <cellStyle name="Normal 4 8 19 4" xfId="16897"/>
    <cellStyle name="Normal 4 8 19 5" xfId="22815"/>
    <cellStyle name="Normal 4 8 19 6" xfId="34415"/>
    <cellStyle name="Normal 4 8 2" xfId="2545"/>
    <cellStyle name="Normal 4 8 2 10" xfId="2996"/>
    <cellStyle name="Normal 4 8 2 10 2" xfId="3710"/>
    <cellStyle name="Normal 4 8 2 10 2 2" xfId="5074"/>
    <cellStyle name="Normal 4 8 2 10 2 2 2" xfId="7959"/>
    <cellStyle name="Normal 4 8 2 10 2 2 2 2" xfId="13759"/>
    <cellStyle name="Normal 4 8 2 10 2 2 2 2 2" xfId="31277"/>
    <cellStyle name="Normal 4 8 2 10 2 2 2 2 3" xfId="42877"/>
    <cellStyle name="Normal 4 8 2 10 2 2 2 3" xfId="19559"/>
    <cellStyle name="Normal 4 8 2 10 2 2 2 4" xfId="25477"/>
    <cellStyle name="Normal 4 8 2 10 2 2 2 5" xfId="37077"/>
    <cellStyle name="Normal 4 8 2 10 2 2 3" xfId="10874"/>
    <cellStyle name="Normal 4 8 2 10 2 2 3 2" xfId="28392"/>
    <cellStyle name="Normal 4 8 2 10 2 2 3 3" xfId="39992"/>
    <cellStyle name="Normal 4 8 2 10 2 2 4" xfId="16674"/>
    <cellStyle name="Normal 4 8 2 10 2 2 5" xfId="22592"/>
    <cellStyle name="Normal 4 8 2 10 2 2 6" xfId="34192"/>
    <cellStyle name="Normal 4 8 2 10 2 3" xfId="6636"/>
    <cellStyle name="Normal 4 8 2 10 2 3 2" xfId="12436"/>
    <cellStyle name="Normal 4 8 2 10 2 3 2 2" xfId="29954"/>
    <cellStyle name="Normal 4 8 2 10 2 3 2 3" xfId="41554"/>
    <cellStyle name="Normal 4 8 2 10 2 3 3" xfId="18236"/>
    <cellStyle name="Normal 4 8 2 10 2 3 4" xfId="24154"/>
    <cellStyle name="Normal 4 8 2 10 2 3 5" xfId="35754"/>
    <cellStyle name="Normal 4 8 2 10 2 4" xfId="9551"/>
    <cellStyle name="Normal 4 8 2 10 2 4 2" xfId="27069"/>
    <cellStyle name="Normal 4 8 2 10 2 4 3" xfId="38669"/>
    <cellStyle name="Normal 4 8 2 10 2 5" xfId="15351"/>
    <cellStyle name="Normal 4 8 2 10 2 6" xfId="21270"/>
    <cellStyle name="Normal 4 8 2 10 2 7" xfId="32869"/>
    <cellStyle name="Normal 4 8 2 10 3" xfId="4360"/>
    <cellStyle name="Normal 4 8 2 10 3 2" xfId="7245"/>
    <cellStyle name="Normal 4 8 2 10 3 2 2" xfId="13045"/>
    <cellStyle name="Normal 4 8 2 10 3 2 2 2" xfId="30563"/>
    <cellStyle name="Normal 4 8 2 10 3 2 2 3" xfId="42163"/>
    <cellStyle name="Normal 4 8 2 10 3 2 3" xfId="18845"/>
    <cellStyle name="Normal 4 8 2 10 3 2 4" xfId="24763"/>
    <cellStyle name="Normal 4 8 2 10 3 2 5" xfId="36363"/>
    <cellStyle name="Normal 4 8 2 10 3 3" xfId="10160"/>
    <cellStyle name="Normal 4 8 2 10 3 3 2" xfId="27678"/>
    <cellStyle name="Normal 4 8 2 10 3 3 3" xfId="39278"/>
    <cellStyle name="Normal 4 8 2 10 3 4" xfId="15960"/>
    <cellStyle name="Normal 4 8 2 10 3 5" xfId="21878"/>
    <cellStyle name="Normal 4 8 2 10 3 6" xfId="33478"/>
    <cellStyle name="Normal 4 8 2 10 4" xfId="5922"/>
    <cellStyle name="Normal 4 8 2 10 4 2" xfId="11722"/>
    <cellStyle name="Normal 4 8 2 10 4 2 2" xfId="29240"/>
    <cellStyle name="Normal 4 8 2 10 4 2 3" xfId="40840"/>
    <cellStyle name="Normal 4 8 2 10 4 3" xfId="17522"/>
    <cellStyle name="Normal 4 8 2 10 4 4" xfId="23440"/>
    <cellStyle name="Normal 4 8 2 10 4 5" xfId="35040"/>
    <cellStyle name="Normal 4 8 2 10 5" xfId="8837"/>
    <cellStyle name="Normal 4 8 2 10 5 2" xfId="26355"/>
    <cellStyle name="Normal 4 8 2 10 5 3" xfId="37955"/>
    <cellStyle name="Normal 4 8 2 10 6" xfId="14637"/>
    <cellStyle name="Normal 4 8 2 10 7" xfId="20556"/>
    <cellStyle name="Normal 4 8 2 10 8" xfId="32155"/>
    <cellStyle name="Normal 4 8 2 11" xfId="3026"/>
    <cellStyle name="Normal 4 8 2 11 2" xfId="3711"/>
    <cellStyle name="Normal 4 8 2 11 2 2" xfId="5075"/>
    <cellStyle name="Normal 4 8 2 11 2 2 2" xfId="7960"/>
    <cellStyle name="Normal 4 8 2 11 2 2 2 2" xfId="13760"/>
    <cellStyle name="Normal 4 8 2 11 2 2 2 2 2" xfId="31278"/>
    <cellStyle name="Normal 4 8 2 11 2 2 2 2 3" xfId="42878"/>
    <cellStyle name="Normal 4 8 2 11 2 2 2 3" xfId="19560"/>
    <cellStyle name="Normal 4 8 2 11 2 2 2 4" xfId="25478"/>
    <cellStyle name="Normal 4 8 2 11 2 2 2 5" xfId="37078"/>
    <cellStyle name="Normal 4 8 2 11 2 2 3" xfId="10875"/>
    <cellStyle name="Normal 4 8 2 11 2 2 3 2" xfId="28393"/>
    <cellStyle name="Normal 4 8 2 11 2 2 3 3" xfId="39993"/>
    <cellStyle name="Normal 4 8 2 11 2 2 4" xfId="16675"/>
    <cellStyle name="Normal 4 8 2 11 2 2 5" xfId="22593"/>
    <cellStyle name="Normal 4 8 2 11 2 2 6" xfId="34193"/>
    <cellStyle name="Normal 4 8 2 11 2 3" xfId="6637"/>
    <cellStyle name="Normal 4 8 2 11 2 3 2" xfId="12437"/>
    <cellStyle name="Normal 4 8 2 11 2 3 2 2" xfId="29955"/>
    <cellStyle name="Normal 4 8 2 11 2 3 2 3" xfId="41555"/>
    <cellStyle name="Normal 4 8 2 11 2 3 3" xfId="18237"/>
    <cellStyle name="Normal 4 8 2 11 2 3 4" xfId="24155"/>
    <cellStyle name="Normal 4 8 2 11 2 3 5" xfId="35755"/>
    <cellStyle name="Normal 4 8 2 11 2 4" xfId="9552"/>
    <cellStyle name="Normal 4 8 2 11 2 4 2" xfId="27070"/>
    <cellStyle name="Normal 4 8 2 11 2 4 3" xfId="38670"/>
    <cellStyle name="Normal 4 8 2 11 2 5" xfId="15352"/>
    <cellStyle name="Normal 4 8 2 11 2 6" xfId="21271"/>
    <cellStyle name="Normal 4 8 2 11 2 7" xfId="32870"/>
    <cellStyle name="Normal 4 8 2 11 3" xfId="4390"/>
    <cellStyle name="Normal 4 8 2 11 3 2" xfId="7275"/>
    <cellStyle name="Normal 4 8 2 11 3 2 2" xfId="13075"/>
    <cellStyle name="Normal 4 8 2 11 3 2 2 2" xfId="30593"/>
    <cellStyle name="Normal 4 8 2 11 3 2 2 3" xfId="42193"/>
    <cellStyle name="Normal 4 8 2 11 3 2 3" xfId="18875"/>
    <cellStyle name="Normal 4 8 2 11 3 2 4" xfId="24793"/>
    <cellStyle name="Normal 4 8 2 11 3 2 5" xfId="36393"/>
    <cellStyle name="Normal 4 8 2 11 3 3" xfId="10190"/>
    <cellStyle name="Normal 4 8 2 11 3 3 2" xfId="27708"/>
    <cellStyle name="Normal 4 8 2 11 3 3 3" xfId="39308"/>
    <cellStyle name="Normal 4 8 2 11 3 4" xfId="15990"/>
    <cellStyle name="Normal 4 8 2 11 3 5" xfId="21908"/>
    <cellStyle name="Normal 4 8 2 11 3 6" xfId="33508"/>
    <cellStyle name="Normal 4 8 2 11 4" xfId="5952"/>
    <cellStyle name="Normal 4 8 2 11 4 2" xfId="11752"/>
    <cellStyle name="Normal 4 8 2 11 4 2 2" xfId="29270"/>
    <cellStyle name="Normal 4 8 2 11 4 2 3" xfId="40870"/>
    <cellStyle name="Normal 4 8 2 11 4 3" xfId="17552"/>
    <cellStyle name="Normal 4 8 2 11 4 4" xfId="23470"/>
    <cellStyle name="Normal 4 8 2 11 4 5" xfId="35070"/>
    <cellStyle name="Normal 4 8 2 11 5" xfId="8867"/>
    <cellStyle name="Normal 4 8 2 11 5 2" xfId="26385"/>
    <cellStyle name="Normal 4 8 2 11 5 3" xfId="37985"/>
    <cellStyle name="Normal 4 8 2 11 6" xfId="14667"/>
    <cellStyle name="Normal 4 8 2 11 7" xfId="20586"/>
    <cellStyle name="Normal 4 8 2 11 8" xfId="32185"/>
    <cellStyle name="Normal 4 8 2 12" xfId="3063"/>
    <cellStyle name="Normal 4 8 2 12 2" xfId="3712"/>
    <cellStyle name="Normal 4 8 2 12 2 2" xfId="5076"/>
    <cellStyle name="Normal 4 8 2 12 2 2 2" xfId="7961"/>
    <cellStyle name="Normal 4 8 2 12 2 2 2 2" xfId="13761"/>
    <cellStyle name="Normal 4 8 2 12 2 2 2 2 2" xfId="31279"/>
    <cellStyle name="Normal 4 8 2 12 2 2 2 2 3" xfId="42879"/>
    <cellStyle name="Normal 4 8 2 12 2 2 2 3" xfId="19561"/>
    <cellStyle name="Normal 4 8 2 12 2 2 2 4" xfId="25479"/>
    <cellStyle name="Normal 4 8 2 12 2 2 2 5" xfId="37079"/>
    <cellStyle name="Normal 4 8 2 12 2 2 3" xfId="10876"/>
    <cellStyle name="Normal 4 8 2 12 2 2 3 2" xfId="28394"/>
    <cellStyle name="Normal 4 8 2 12 2 2 3 3" xfId="39994"/>
    <cellStyle name="Normal 4 8 2 12 2 2 4" xfId="16676"/>
    <cellStyle name="Normal 4 8 2 12 2 2 5" xfId="22594"/>
    <cellStyle name="Normal 4 8 2 12 2 2 6" xfId="34194"/>
    <cellStyle name="Normal 4 8 2 12 2 3" xfId="6638"/>
    <cellStyle name="Normal 4 8 2 12 2 3 2" xfId="12438"/>
    <cellStyle name="Normal 4 8 2 12 2 3 2 2" xfId="29956"/>
    <cellStyle name="Normal 4 8 2 12 2 3 2 3" xfId="41556"/>
    <cellStyle name="Normal 4 8 2 12 2 3 3" xfId="18238"/>
    <cellStyle name="Normal 4 8 2 12 2 3 4" xfId="24156"/>
    <cellStyle name="Normal 4 8 2 12 2 3 5" xfId="35756"/>
    <cellStyle name="Normal 4 8 2 12 2 4" xfId="9553"/>
    <cellStyle name="Normal 4 8 2 12 2 4 2" xfId="27071"/>
    <cellStyle name="Normal 4 8 2 12 2 4 3" xfId="38671"/>
    <cellStyle name="Normal 4 8 2 12 2 5" xfId="15353"/>
    <cellStyle name="Normal 4 8 2 12 2 6" xfId="21272"/>
    <cellStyle name="Normal 4 8 2 12 2 7" xfId="32871"/>
    <cellStyle name="Normal 4 8 2 12 3" xfId="4427"/>
    <cellStyle name="Normal 4 8 2 12 3 2" xfId="7312"/>
    <cellStyle name="Normal 4 8 2 12 3 2 2" xfId="13112"/>
    <cellStyle name="Normal 4 8 2 12 3 2 2 2" xfId="30630"/>
    <cellStyle name="Normal 4 8 2 12 3 2 2 3" xfId="42230"/>
    <cellStyle name="Normal 4 8 2 12 3 2 3" xfId="18912"/>
    <cellStyle name="Normal 4 8 2 12 3 2 4" xfId="24830"/>
    <cellStyle name="Normal 4 8 2 12 3 2 5" xfId="36430"/>
    <cellStyle name="Normal 4 8 2 12 3 3" xfId="10227"/>
    <cellStyle name="Normal 4 8 2 12 3 3 2" xfId="27745"/>
    <cellStyle name="Normal 4 8 2 12 3 3 3" xfId="39345"/>
    <cellStyle name="Normal 4 8 2 12 3 4" xfId="16027"/>
    <cellStyle name="Normal 4 8 2 12 3 5" xfId="21945"/>
    <cellStyle name="Normal 4 8 2 12 3 6" xfId="33545"/>
    <cellStyle name="Normal 4 8 2 12 4" xfId="5989"/>
    <cellStyle name="Normal 4 8 2 12 4 2" xfId="11789"/>
    <cellStyle name="Normal 4 8 2 12 4 2 2" xfId="29307"/>
    <cellStyle name="Normal 4 8 2 12 4 2 3" xfId="40907"/>
    <cellStyle name="Normal 4 8 2 12 4 3" xfId="17589"/>
    <cellStyle name="Normal 4 8 2 12 4 4" xfId="23507"/>
    <cellStyle name="Normal 4 8 2 12 4 5" xfId="35107"/>
    <cellStyle name="Normal 4 8 2 12 5" xfId="8904"/>
    <cellStyle name="Normal 4 8 2 12 5 2" xfId="26422"/>
    <cellStyle name="Normal 4 8 2 12 5 3" xfId="38022"/>
    <cellStyle name="Normal 4 8 2 12 6" xfId="14704"/>
    <cellStyle name="Normal 4 8 2 12 7" xfId="20623"/>
    <cellStyle name="Normal 4 8 2 12 8" xfId="32222"/>
    <cellStyle name="Normal 4 8 2 13" xfId="3116"/>
    <cellStyle name="Normal 4 8 2 13 2" xfId="3713"/>
    <cellStyle name="Normal 4 8 2 13 2 2" xfId="5077"/>
    <cellStyle name="Normal 4 8 2 13 2 2 2" xfId="7962"/>
    <cellStyle name="Normal 4 8 2 13 2 2 2 2" xfId="13762"/>
    <cellStyle name="Normal 4 8 2 13 2 2 2 2 2" xfId="31280"/>
    <cellStyle name="Normal 4 8 2 13 2 2 2 2 3" xfId="42880"/>
    <cellStyle name="Normal 4 8 2 13 2 2 2 3" xfId="19562"/>
    <cellStyle name="Normal 4 8 2 13 2 2 2 4" xfId="25480"/>
    <cellStyle name="Normal 4 8 2 13 2 2 2 5" xfId="37080"/>
    <cellStyle name="Normal 4 8 2 13 2 2 3" xfId="10877"/>
    <cellStyle name="Normal 4 8 2 13 2 2 3 2" xfId="28395"/>
    <cellStyle name="Normal 4 8 2 13 2 2 3 3" xfId="39995"/>
    <cellStyle name="Normal 4 8 2 13 2 2 4" xfId="16677"/>
    <cellStyle name="Normal 4 8 2 13 2 2 5" xfId="22595"/>
    <cellStyle name="Normal 4 8 2 13 2 2 6" xfId="34195"/>
    <cellStyle name="Normal 4 8 2 13 2 3" xfId="6639"/>
    <cellStyle name="Normal 4 8 2 13 2 3 2" xfId="12439"/>
    <cellStyle name="Normal 4 8 2 13 2 3 2 2" xfId="29957"/>
    <cellStyle name="Normal 4 8 2 13 2 3 2 3" xfId="41557"/>
    <cellStyle name="Normal 4 8 2 13 2 3 3" xfId="18239"/>
    <cellStyle name="Normal 4 8 2 13 2 3 4" xfId="24157"/>
    <cellStyle name="Normal 4 8 2 13 2 3 5" xfId="35757"/>
    <cellStyle name="Normal 4 8 2 13 2 4" xfId="9554"/>
    <cellStyle name="Normal 4 8 2 13 2 4 2" xfId="27072"/>
    <cellStyle name="Normal 4 8 2 13 2 4 3" xfId="38672"/>
    <cellStyle name="Normal 4 8 2 13 2 5" xfId="15354"/>
    <cellStyle name="Normal 4 8 2 13 2 6" xfId="21273"/>
    <cellStyle name="Normal 4 8 2 13 2 7" xfId="32872"/>
    <cellStyle name="Normal 4 8 2 13 3" xfId="4480"/>
    <cellStyle name="Normal 4 8 2 13 3 2" xfId="7365"/>
    <cellStyle name="Normal 4 8 2 13 3 2 2" xfId="13165"/>
    <cellStyle name="Normal 4 8 2 13 3 2 2 2" xfId="30683"/>
    <cellStyle name="Normal 4 8 2 13 3 2 2 3" xfId="42283"/>
    <cellStyle name="Normal 4 8 2 13 3 2 3" xfId="18965"/>
    <cellStyle name="Normal 4 8 2 13 3 2 4" xfId="24883"/>
    <cellStyle name="Normal 4 8 2 13 3 2 5" xfId="36483"/>
    <cellStyle name="Normal 4 8 2 13 3 3" xfId="10280"/>
    <cellStyle name="Normal 4 8 2 13 3 3 2" xfId="27798"/>
    <cellStyle name="Normal 4 8 2 13 3 3 3" xfId="39398"/>
    <cellStyle name="Normal 4 8 2 13 3 4" xfId="16080"/>
    <cellStyle name="Normal 4 8 2 13 3 5" xfId="21998"/>
    <cellStyle name="Normal 4 8 2 13 3 6" xfId="33598"/>
    <cellStyle name="Normal 4 8 2 13 4" xfId="6042"/>
    <cellStyle name="Normal 4 8 2 13 4 2" xfId="11842"/>
    <cellStyle name="Normal 4 8 2 13 4 2 2" xfId="29360"/>
    <cellStyle name="Normal 4 8 2 13 4 2 3" xfId="40960"/>
    <cellStyle name="Normal 4 8 2 13 4 3" xfId="17642"/>
    <cellStyle name="Normal 4 8 2 13 4 4" xfId="23560"/>
    <cellStyle name="Normal 4 8 2 13 4 5" xfId="35160"/>
    <cellStyle name="Normal 4 8 2 13 5" xfId="8957"/>
    <cellStyle name="Normal 4 8 2 13 5 2" xfId="26475"/>
    <cellStyle name="Normal 4 8 2 13 5 3" xfId="38075"/>
    <cellStyle name="Normal 4 8 2 13 6" xfId="14757"/>
    <cellStyle name="Normal 4 8 2 13 7" xfId="20676"/>
    <cellStyle name="Normal 4 8 2 13 8" xfId="32275"/>
    <cellStyle name="Normal 4 8 2 14" xfId="3709"/>
    <cellStyle name="Normal 4 8 2 14 2" xfId="5073"/>
    <cellStyle name="Normal 4 8 2 14 2 2" xfId="7958"/>
    <cellStyle name="Normal 4 8 2 14 2 2 2" xfId="13758"/>
    <cellStyle name="Normal 4 8 2 14 2 2 2 2" xfId="31276"/>
    <cellStyle name="Normal 4 8 2 14 2 2 2 3" xfId="42876"/>
    <cellStyle name="Normal 4 8 2 14 2 2 3" xfId="19558"/>
    <cellStyle name="Normal 4 8 2 14 2 2 4" xfId="25476"/>
    <cellStyle name="Normal 4 8 2 14 2 2 5" xfId="37076"/>
    <cellStyle name="Normal 4 8 2 14 2 3" xfId="10873"/>
    <cellStyle name="Normal 4 8 2 14 2 3 2" xfId="28391"/>
    <cellStyle name="Normal 4 8 2 14 2 3 3" xfId="39991"/>
    <cellStyle name="Normal 4 8 2 14 2 4" xfId="16673"/>
    <cellStyle name="Normal 4 8 2 14 2 5" xfId="22591"/>
    <cellStyle name="Normal 4 8 2 14 2 6" xfId="34191"/>
    <cellStyle name="Normal 4 8 2 14 3" xfId="6635"/>
    <cellStyle name="Normal 4 8 2 14 3 2" xfId="12435"/>
    <cellStyle name="Normal 4 8 2 14 3 2 2" xfId="29953"/>
    <cellStyle name="Normal 4 8 2 14 3 2 3" xfId="41553"/>
    <cellStyle name="Normal 4 8 2 14 3 3" xfId="18235"/>
    <cellStyle name="Normal 4 8 2 14 3 4" xfId="24153"/>
    <cellStyle name="Normal 4 8 2 14 3 5" xfId="35753"/>
    <cellStyle name="Normal 4 8 2 14 4" xfId="9550"/>
    <cellStyle name="Normal 4 8 2 14 4 2" xfId="27068"/>
    <cellStyle name="Normal 4 8 2 14 4 3" xfId="38668"/>
    <cellStyle name="Normal 4 8 2 14 5" xfId="15350"/>
    <cellStyle name="Normal 4 8 2 14 6" xfId="21269"/>
    <cellStyle name="Normal 4 8 2 14 7" xfId="32868"/>
    <cellStyle name="Normal 4 8 2 15" xfId="3814"/>
    <cellStyle name="Normal 4 8 2 15 2" xfId="5178"/>
    <cellStyle name="Normal 4 8 2 15 2 2" xfId="8063"/>
    <cellStyle name="Normal 4 8 2 15 2 2 2" xfId="13863"/>
    <cellStyle name="Normal 4 8 2 15 2 2 2 2" xfId="31381"/>
    <cellStyle name="Normal 4 8 2 15 2 2 2 3" xfId="42981"/>
    <cellStyle name="Normal 4 8 2 15 2 2 3" xfId="19663"/>
    <cellStyle name="Normal 4 8 2 15 2 2 4" xfId="25581"/>
    <cellStyle name="Normal 4 8 2 15 2 2 5" xfId="37181"/>
    <cellStyle name="Normal 4 8 2 15 2 3" xfId="10978"/>
    <cellStyle name="Normal 4 8 2 15 2 3 2" xfId="28496"/>
    <cellStyle name="Normal 4 8 2 15 2 3 3" xfId="40096"/>
    <cellStyle name="Normal 4 8 2 15 2 4" xfId="16778"/>
    <cellStyle name="Normal 4 8 2 15 2 5" xfId="22696"/>
    <cellStyle name="Normal 4 8 2 15 2 6" xfId="34296"/>
    <cellStyle name="Normal 4 8 2 15 3" xfId="6740"/>
    <cellStyle name="Normal 4 8 2 15 3 2" xfId="12540"/>
    <cellStyle name="Normal 4 8 2 15 3 2 2" xfId="30058"/>
    <cellStyle name="Normal 4 8 2 15 3 2 3" xfId="41658"/>
    <cellStyle name="Normal 4 8 2 15 3 3" xfId="18340"/>
    <cellStyle name="Normal 4 8 2 15 3 4" xfId="24258"/>
    <cellStyle name="Normal 4 8 2 15 3 5" xfId="35858"/>
    <cellStyle name="Normal 4 8 2 15 4" xfId="9655"/>
    <cellStyle name="Normal 4 8 2 15 4 2" xfId="27173"/>
    <cellStyle name="Normal 4 8 2 15 4 3" xfId="38773"/>
    <cellStyle name="Normal 4 8 2 15 5" xfId="15455"/>
    <cellStyle name="Normal 4 8 2 15 6" xfId="21374"/>
    <cellStyle name="Normal 4 8 2 15 7" xfId="32973"/>
    <cellStyle name="Normal 4 8 2 16" xfId="5231"/>
    <cellStyle name="Normal 4 8 2 16 2" xfId="8116"/>
    <cellStyle name="Normal 4 8 2 16 2 2" xfId="13916"/>
    <cellStyle name="Normal 4 8 2 16 2 2 2" xfId="31434"/>
    <cellStyle name="Normal 4 8 2 16 2 2 3" xfId="43034"/>
    <cellStyle name="Normal 4 8 2 16 2 3" xfId="19716"/>
    <cellStyle name="Normal 4 8 2 16 2 4" xfId="25634"/>
    <cellStyle name="Normal 4 8 2 16 2 5" xfId="37234"/>
    <cellStyle name="Normal 4 8 2 16 3" xfId="11031"/>
    <cellStyle name="Normal 4 8 2 16 3 2" xfId="28549"/>
    <cellStyle name="Normal 4 8 2 16 3 3" xfId="40149"/>
    <cellStyle name="Normal 4 8 2 16 4" xfId="16831"/>
    <cellStyle name="Normal 4 8 2 16 5" xfId="22749"/>
    <cellStyle name="Normal 4 8 2 16 6" xfId="34349"/>
    <cellStyle name="Normal 4 8 2 17" xfId="3909"/>
    <cellStyle name="Normal 4 8 2 17 2" xfId="6794"/>
    <cellStyle name="Normal 4 8 2 17 2 2" xfId="12594"/>
    <cellStyle name="Normal 4 8 2 17 2 2 2" xfId="30112"/>
    <cellStyle name="Normal 4 8 2 17 2 2 3" xfId="41712"/>
    <cellStyle name="Normal 4 8 2 17 2 3" xfId="18394"/>
    <cellStyle name="Normal 4 8 2 17 2 4" xfId="24312"/>
    <cellStyle name="Normal 4 8 2 17 2 5" xfId="35912"/>
    <cellStyle name="Normal 4 8 2 17 3" xfId="9709"/>
    <cellStyle name="Normal 4 8 2 17 3 2" xfId="27227"/>
    <cellStyle name="Normal 4 8 2 17 3 3" xfId="38827"/>
    <cellStyle name="Normal 4 8 2 17 4" xfId="15509"/>
    <cellStyle name="Normal 4 8 2 17 5" xfId="21427"/>
    <cellStyle name="Normal 4 8 2 17 6" xfId="33027"/>
    <cellStyle name="Normal 4 8 2 18" xfId="5298"/>
    <cellStyle name="Normal 4 8 2 18 2" xfId="8183"/>
    <cellStyle name="Normal 4 8 2 18 2 2" xfId="13983"/>
    <cellStyle name="Normal 4 8 2 18 2 2 2" xfId="31501"/>
    <cellStyle name="Normal 4 8 2 18 2 2 3" xfId="43101"/>
    <cellStyle name="Normal 4 8 2 18 2 3" xfId="19783"/>
    <cellStyle name="Normal 4 8 2 18 2 4" xfId="25701"/>
    <cellStyle name="Normal 4 8 2 18 2 5" xfId="37301"/>
    <cellStyle name="Normal 4 8 2 18 3" xfId="11098"/>
    <cellStyle name="Normal 4 8 2 18 3 2" xfId="28616"/>
    <cellStyle name="Normal 4 8 2 18 3 3" xfId="40216"/>
    <cellStyle name="Normal 4 8 2 18 4" xfId="16898"/>
    <cellStyle name="Normal 4 8 2 18 5" xfId="22816"/>
    <cellStyle name="Normal 4 8 2 18 6" xfId="34416"/>
    <cellStyle name="Normal 4 8 2 19" xfId="5358"/>
    <cellStyle name="Normal 4 8 2 19 2" xfId="8243"/>
    <cellStyle name="Normal 4 8 2 19 2 2" xfId="14043"/>
    <cellStyle name="Normal 4 8 2 19 2 2 2" xfId="31561"/>
    <cellStyle name="Normal 4 8 2 19 2 2 3" xfId="43161"/>
    <cellStyle name="Normal 4 8 2 19 2 3" xfId="19843"/>
    <cellStyle name="Normal 4 8 2 19 2 4" xfId="25761"/>
    <cellStyle name="Normal 4 8 2 19 2 5" xfId="37361"/>
    <cellStyle name="Normal 4 8 2 19 3" xfId="11158"/>
    <cellStyle name="Normal 4 8 2 19 3 2" xfId="28676"/>
    <cellStyle name="Normal 4 8 2 19 3 3" xfId="40276"/>
    <cellStyle name="Normal 4 8 2 19 4" xfId="16958"/>
    <cellStyle name="Normal 4 8 2 19 5" xfId="22876"/>
    <cellStyle name="Normal 4 8 2 19 6" xfId="34476"/>
    <cellStyle name="Normal 4 8 2 2" xfId="2606"/>
    <cellStyle name="Normal 4 8 2 2 10" xfId="3714"/>
    <cellStyle name="Normal 4 8 2 2 10 2" xfId="5078"/>
    <cellStyle name="Normal 4 8 2 2 10 2 2" xfId="7963"/>
    <cellStyle name="Normal 4 8 2 2 10 2 2 2" xfId="13763"/>
    <cellStyle name="Normal 4 8 2 2 10 2 2 2 2" xfId="31281"/>
    <cellStyle name="Normal 4 8 2 2 10 2 2 2 3" xfId="42881"/>
    <cellStyle name="Normal 4 8 2 2 10 2 2 3" xfId="19563"/>
    <cellStyle name="Normal 4 8 2 2 10 2 2 4" xfId="25481"/>
    <cellStyle name="Normal 4 8 2 2 10 2 2 5" xfId="37081"/>
    <cellStyle name="Normal 4 8 2 2 10 2 3" xfId="10878"/>
    <cellStyle name="Normal 4 8 2 2 10 2 3 2" xfId="28396"/>
    <cellStyle name="Normal 4 8 2 2 10 2 3 3" xfId="39996"/>
    <cellStyle name="Normal 4 8 2 2 10 2 4" xfId="16678"/>
    <cellStyle name="Normal 4 8 2 2 10 2 5" xfId="22596"/>
    <cellStyle name="Normal 4 8 2 2 10 2 6" xfId="34196"/>
    <cellStyle name="Normal 4 8 2 2 10 3" xfId="6640"/>
    <cellStyle name="Normal 4 8 2 2 10 3 2" xfId="12440"/>
    <cellStyle name="Normal 4 8 2 2 10 3 2 2" xfId="29958"/>
    <cellStyle name="Normal 4 8 2 2 10 3 2 3" xfId="41558"/>
    <cellStyle name="Normal 4 8 2 2 10 3 3" xfId="18240"/>
    <cellStyle name="Normal 4 8 2 2 10 3 4" xfId="24158"/>
    <cellStyle name="Normal 4 8 2 2 10 3 5" xfId="35758"/>
    <cellStyle name="Normal 4 8 2 2 10 4" xfId="9555"/>
    <cellStyle name="Normal 4 8 2 2 10 4 2" xfId="27073"/>
    <cellStyle name="Normal 4 8 2 2 10 4 3" xfId="38673"/>
    <cellStyle name="Normal 4 8 2 2 10 5" xfId="15355"/>
    <cellStyle name="Normal 4 8 2 2 10 6" xfId="21274"/>
    <cellStyle name="Normal 4 8 2 2 10 7" xfId="32873"/>
    <cellStyle name="Normal 4 8 2 2 11" xfId="3837"/>
    <cellStyle name="Normal 4 8 2 2 11 2" xfId="5201"/>
    <cellStyle name="Normal 4 8 2 2 11 2 2" xfId="8086"/>
    <cellStyle name="Normal 4 8 2 2 11 2 2 2" xfId="13886"/>
    <cellStyle name="Normal 4 8 2 2 11 2 2 2 2" xfId="31404"/>
    <cellStyle name="Normal 4 8 2 2 11 2 2 2 3" xfId="43004"/>
    <cellStyle name="Normal 4 8 2 2 11 2 2 3" xfId="19686"/>
    <cellStyle name="Normal 4 8 2 2 11 2 2 4" xfId="25604"/>
    <cellStyle name="Normal 4 8 2 2 11 2 2 5" xfId="37204"/>
    <cellStyle name="Normal 4 8 2 2 11 2 3" xfId="11001"/>
    <cellStyle name="Normal 4 8 2 2 11 2 3 2" xfId="28519"/>
    <cellStyle name="Normal 4 8 2 2 11 2 3 3" xfId="40119"/>
    <cellStyle name="Normal 4 8 2 2 11 2 4" xfId="16801"/>
    <cellStyle name="Normal 4 8 2 2 11 2 5" xfId="22719"/>
    <cellStyle name="Normal 4 8 2 2 11 2 6" xfId="34319"/>
    <cellStyle name="Normal 4 8 2 2 11 3" xfId="6763"/>
    <cellStyle name="Normal 4 8 2 2 11 3 2" xfId="12563"/>
    <cellStyle name="Normal 4 8 2 2 11 3 2 2" xfId="30081"/>
    <cellStyle name="Normal 4 8 2 2 11 3 2 3" xfId="41681"/>
    <cellStyle name="Normal 4 8 2 2 11 3 3" xfId="18363"/>
    <cellStyle name="Normal 4 8 2 2 11 3 4" xfId="24281"/>
    <cellStyle name="Normal 4 8 2 2 11 3 5" xfId="35881"/>
    <cellStyle name="Normal 4 8 2 2 11 4" xfId="9678"/>
    <cellStyle name="Normal 4 8 2 2 11 4 2" xfId="27196"/>
    <cellStyle name="Normal 4 8 2 2 11 4 3" xfId="38796"/>
    <cellStyle name="Normal 4 8 2 2 11 5" xfId="15478"/>
    <cellStyle name="Normal 4 8 2 2 11 6" xfId="21397"/>
    <cellStyle name="Normal 4 8 2 2 11 7" xfId="32996"/>
    <cellStyle name="Normal 4 8 2 2 12" xfId="5261"/>
    <cellStyle name="Normal 4 8 2 2 12 2" xfId="8146"/>
    <cellStyle name="Normal 4 8 2 2 12 2 2" xfId="13946"/>
    <cellStyle name="Normal 4 8 2 2 12 2 2 2" xfId="31464"/>
    <cellStyle name="Normal 4 8 2 2 12 2 2 3" xfId="43064"/>
    <cellStyle name="Normal 4 8 2 2 12 2 3" xfId="19746"/>
    <cellStyle name="Normal 4 8 2 2 12 2 4" xfId="25664"/>
    <cellStyle name="Normal 4 8 2 2 12 2 5" xfId="37264"/>
    <cellStyle name="Normal 4 8 2 2 12 3" xfId="11061"/>
    <cellStyle name="Normal 4 8 2 2 12 3 2" xfId="28579"/>
    <cellStyle name="Normal 4 8 2 2 12 3 3" xfId="40179"/>
    <cellStyle name="Normal 4 8 2 2 12 4" xfId="16861"/>
    <cellStyle name="Normal 4 8 2 2 12 5" xfId="22779"/>
    <cellStyle name="Normal 4 8 2 2 12 6" xfId="34379"/>
    <cellStyle name="Normal 4 8 2 2 13" xfId="3969"/>
    <cellStyle name="Normal 4 8 2 2 13 2" xfId="6854"/>
    <cellStyle name="Normal 4 8 2 2 13 2 2" xfId="12654"/>
    <cellStyle name="Normal 4 8 2 2 13 2 2 2" xfId="30172"/>
    <cellStyle name="Normal 4 8 2 2 13 2 2 3" xfId="41772"/>
    <cellStyle name="Normal 4 8 2 2 13 2 3" xfId="18454"/>
    <cellStyle name="Normal 4 8 2 2 13 2 4" xfId="24372"/>
    <cellStyle name="Normal 4 8 2 2 13 2 5" xfId="35972"/>
    <cellStyle name="Normal 4 8 2 2 13 3" xfId="9769"/>
    <cellStyle name="Normal 4 8 2 2 13 3 2" xfId="27287"/>
    <cellStyle name="Normal 4 8 2 2 13 3 3" xfId="38887"/>
    <cellStyle name="Normal 4 8 2 2 13 4" xfId="15569"/>
    <cellStyle name="Normal 4 8 2 2 13 5" xfId="21487"/>
    <cellStyle name="Normal 4 8 2 2 13 6" xfId="33087"/>
    <cellStyle name="Normal 4 8 2 2 14" xfId="5321"/>
    <cellStyle name="Normal 4 8 2 2 14 2" xfId="8206"/>
    <cellStyle name="Normal 4 8 2 2 14 2 2" xfId="14006"/>
    <cellStyle name="Normal 4 8 2 2 14 2 2 2" xfId="31524"/>
    <cellStyle name="Normal 4 8 2 2 14 2 2 3" xfId="43124"/>
    <cellStyle name="Normal 4 8 2 2 14 2 3" xfId="19806"/>
    <cellStyle name="Normal 4 8 2 2 14 2 4" xfId="25724"/>
    <cellStyle name="Normal 4 8 2 2 14 2 5" xfId="37324"/>
    <cellStyle name="Normal 4 8 2 2 14 3" xfId="11121"/>
    <cellStyle name="Normal 4 8 2 2 14 3 2" xfId="28639"/>
    <cellStyle name="Normal 4 8 2 2 14 3 3" xfId="40239"/>
    <cellStyle name="Normal 4 8 2 2 14 4" xfId="16921"/>
    <cellStyle name="Normal 4 8 2 2 14 5" xfId="22839"/>
    <cellStyle name="Normal 4 8 2 2 14 6" xfId="34439"/>
    <cellStyle name="Normal 4 8 2 2 15" xfId="5381"/>
    <cellStyle name="Normal 4 8 2 2 15 2" xfId="8266"/>
    <cellStyle name="Normal 4 8 2 2 15 2 2" xfId="14066"/>
    <cellStyle name="Normal 4 8 2 2 15 2 2 2" xfId="31584"/>
    <cellStyle name="Normal 4 8 2 2 15 2 2 3" xfId="43184"/>
    <cellStyle name="Normal 4 8 2 2 15 2 3" xfId="19866"/>
    <cellStyle name="Normal 4 8 2 2 15 2 4" xfId="25784"/>
    <cellStyle name="Normal 4 8 2 2 15 2 5" xfId="37384"/>
    <cellStyle name="Normal 4 8 2 2 15 3" xfId="11181"/>
    <cellStyle name="Normal 4 8 2 2 15 3 2" xfId="28699"/>
    <cellStyle name="Normal 4 8 2 2 15 3 3" xfId="40299"/>
    <cellStyle name="Normal 4 8 2 2 15 4" xfId="16981"/>
    <cellStyle name="Normal 4 8 2 2 15 5" xfId="22899"/>
    <cellStyle name="Normal 4 8 2 2 15 6" xfId="34499"/>
    <cellStyle name="Normal 4 8 2 2 16" xfId="5441"/>
    <cellStyle name="Normal 4 8 2 2 16 2" xfId="8326"/>
    <cellStyle name="Normal 4 8 2 2 16 2 2" xfId="14126"/>
    <cellStyle name="Normal 4 8 2 2 16 2 2 2" xfId="31644"/>
    <cellStyle name="Normal 4 8 2 2 16 2 2 3" xfId="43244"/>
    <cellStyle name="Normal 4 8 2 2 16 2 3" xfId="19926"/>
    <cellStyle name="Normal 4 8 2 2 16 2 4" xfId="25844"/>
    <cellStyle name="Normal 4 8 2 2 16 2 5" xfId="37444"/>
    <cellStyle name="Normal 4 8 2 2 16 3" xfId="11241"/>
    <cellStyle name="Normal 4 8 2 2 16 3 2" xfId="28759"/>
    <cellStyle name="Normal 4 8 2 2 16 3 3" xfId="40359"/>
    <cellStyle name="Normal 4 8 2 2 16 4" xfId="17041"/>
    <cellStyle name="Normal 4 8 2 2 16 5" xfId="22959"/>
    <cellStyle name="Normal 4 8 2 2 16 6" xfId="34559"/>
    <cellStyle name="Normal 4 8 2 2 17" xfId="5531"/>
    <cellStyle name="Normal 4 8 2 2 17 2" xfId="11331"/>
    <cellStyle name="Normal 4 8 2 2 17 2 2" xfId="28849"/>
    <cellStyle name="Normal 4 8 2 2 17 2 3" xfId="40449"/>
    <cellStyle name="Normal 4 8 2 2 17 3" xfId="17131"/>
    <cellStyle name="Normal 4 8 2 2 17 4" xfId="23049"/>
    <cellStyle name="Normal 4 8 2 2 17 5" xfId="34649"/>
    <cellStyle name="Normal 4 8 2 2 18" xfId="8446"/>
    <cellStyle name="Normal 4 8 2 2 18 2" xfId="25964"/>
    <cellStyle name="Normal 4 8 2 2 18 3" xfId="37564"/>
    <cellStyle name="Normal 4 8 2 2 19" xfId="14220"/>
    <cellStyle name="Normal 4 8 2 2 2" xfId="2666"/>
    <cellStyle name="Normal 4 8 2 2 2 2" xfId="3715"/>
    <cellStyle name="Normal 4 8 2 2 2 2 2" xfId="5079"/>
    <cellStyle name="Normal 4 8 2 2 2 2 2 2" xfId="7964"/>
    <cellStyle name="Normal 4 8 2 2 2 2 2 2 2" xfId="13764"/>
    <cellStyle name="Normal 4 8 2 2 2 2 2 2 2 2" xfId="31282"/>
    <cellStyle name="Normal 4 8 2 2 2 2 2 2 2 3" xfId="42882"/>
    <cellStyle name="Normal 4 8 2 2 2 2 2 2 3" xfId="19564"/>
    <cellStyle name="Normal 4 8 2 2 2 2 2 2 4" xfId="25482"/>
    <cellStyle name="Normal 4 8 2 2 2 2 2 2 5" xfId="37082"/>
    <cellStyle name="Normal 4 8 2 2 2 2 2 3" xfId="10879"/>
    <cellStyle name="Normal 4 8 2 2 2 2 2 3 2" xfId="28397"/>
    <cellStyle name="Normal 4 8 2 2 2 2 2 3 3" xfId="39997"/>
    <cellStyle name="Normal 4 8 2 2 2 2 2 4" xfId="16679"/>
    <cellStyle name="Normal 4 8 2 2 2 2 2 5" xfId="22597"/>
    <cellStyle name="Normal 4 8 2 2 2 2 2 6" xfId="34197"/>
    <cellStyle name="Normal 4 8 2 2 2 2 3" xfId="6641"/>
    <cellStyle name="Normal 4 8 2 2 2 2 3 2" xfId="12441"/>
    <cellStyle name="Normal 4 8 2 2 2 2 3 2 2" xfId="29959"/>
    <cellStyle name="Normal 4 8 2 2 2 2 3 2 3" xfId="41559"/>
    <cellStyle name="Normal 4 8 2 2 2 2 3 3" xfId="18241"/>
    <cellStyle name="Normal 4 8 2 2 2 2 3 4" xfId="24159"/>
    <cellStyle name="Normal 4 8 2 2 2 2 3 5" xfId="35759"/>
    <cellStyle name="Normal 4 8 2 2 2 2 4" xfId="9556"/>
    <cellStyle name="Normal 4 8 2 2 2 2 4 2" xfId="27074"/>
    <cellStyle name="Normal 4 8 2 2 2 2 4 3" xfId="38674"/>
    <cellStyle name="Normal 4 8 2 2 2 2 5" xfId="15356"/>
    <cellStyle name="Normal 4 8 2 2 2 2 6" xfId="21275"/>
    <cellStyle name="Normal 4 8 2 2 2 2 7" xfId="32874"/>
    <cellStyle name="Normal 4 8 2 2 2 3" xfId="4030"/>
    <cellStyle name="Normal 4 8 2 2 2 3 2" xfId="6915"/>
    <cellStyle name="Normal 4 8 2 2 2 3 2 2" xfId="12715"/>
    <cellStyle name="Normal 4 8 2 2 2 3 2 2 2" xfId="30233"/>
    <cellStyle name="Normal 4 8 2 2 2 3 2 2 3" xfId="41833"/>
    <cellStyle name="Normal 4 8 2 2 2 3 2 3" xfId="18515"/>
    <cellStyle name="Normal 4 8 2 2 2 3 2 4" xfId="24433"/>
    <cellStyle name="Normal 4 8 2 2 2 3 2 5" xfId="36033"/>
    <cellStyle name="Normal 4 8 2 2 2 3 3" xfId="9830"/>
    <cellStyle name="Normal 4 8 2 2 2 3 3 2" xfId="27348"/>
    <cellStyle name="Normal 4 8 2 2 2 3 3 3" xfId="38948"/>
    <cellStyle name="Normal 4 8 2 2 2 3 4" xfId="15630"/>
    <cellStyle name="Normal 4 8 2 2 2 3 5" xfId="21548"/>
    <cellStyle name="Normal 4 8 2 2 2 3 6" xfId="33148"/>
    <cellStyle name="Normal 4 8 2 2 2 4" xfId="5592"/>
    <cellStyle name="Normal 4 8 2 2 2 4 2" xfId="11392"/>
    <cellStyle name="Normal 4 8 2 2 2 4 2 2" xfId="28910"/>
    <cellStyle name="Normal 4 8 2 2 2 4 2 3" xfId="40510"/>
    <cellStyle name="Normal 4 8 2 2 2 4 3" xfId="17192"/>
    <cellStyle name="Normal 4 8 2 2 2 4 4" xfId="23110"/>
    <cellStyle name="Normal 4 8 2 2 2 4 5" xfId="34710"/>
    <cellStyle name="Normal 4 8 2 2 2 5" xfId="8507"/>
    <cellStyle name="Normal 4 8 2 2 2 5 2" xfId="26025"/>
    <cellStyle name="Normal 4 8 2 2 2 5 3" xfId="37625"/>
    <cellStyle name="Normal 4 8 2 2 2 6" xfId="14307"/>
    <cellStyle name="Normal 4 8 2 2 2 7" xfId="20226"/>
    <cellStyle name="Normal 4 8 2 2 2 8" xfId="31825"/>
    <cellStyle name="Normal 4 8 2 2 20" xfId="20016"/>
    <cellStyle name="Normal 4 8 2 2 21" xfId="20075"/>
    <cellStyle name="Normal 4 8 2 2 22" xfId="20142"/>
    <cellStyle name="Normal 4 8 2 2 23" xfId="31764"/>
    <cellStyle name="Normal 4 8 2 2 3" xfId="2726"/>
    <cellStyle name="Normal 4 8 2 2 3 2" xfId="3716"/>
    <cellStyle name="Normal 4 8 2 2 3 2 2" xfId="5080"/>
    <cellStyle name="Normal 4 8 2 2 3 2 2 2" xfId="7965"/>
    <cellStyle name="Normal 4 8 2 2 3 2 2 2 2" xfId="13765"/>
    <cellStyle name="Normal 4 8 2 2 3 2 2 2 2 2" xfId="31283"/>
    <cellStyle name="Normal 4 8 2 2 3 2 2 2 2 3" xfId="42883"/>
    <cellStyle name="Normal 4 8 2 2 3 2 2 2 3" xfId="19565"/>
    <cellStyle name="Normal 4 8 2 2 3 2 2 2 4" xfId="25483"/>
    <cellStyle name="Normal 4 8 2 2 3 2 2 2 5" xfId="37083"/>
    <cellStyle name="Normal 4 8 2 2 3 2 2 3" xfId="10880"/>
    <cellStyle name="Normal 4 8 2 2 3 2 2 3 2" xfId="28398"/>
    <cellStyle name="Normal 4 8 2 2 3 2 2 3 3" xfId="39998"/>
    <cellStyle name="Normal 4 8 2 2 3 2 2 4" xfId="16680"/>
    <cellStyle name="Normal 4 8 2 2 3 2 2 5" xfId="22598"/>
    <cellStyle name="Normal 4 8 2 2 3 2 2 6" xfId="34198"/>
    <cellStyle name="Normal 4 8 2 2 3 2 3" xfId="6642"/>
    <cellStyle name="Normal 4 8 2 2 3 2 3 2" xfId="12442"/>
    <cellStyle name="Normal 4 8 2 2 3 2 3 2 2" xfId="29960"/>
    <cellStyle name="Normal 4 8 2 2 3 2 3 2 3" xfId="41560"/>
    <cellStyle name="Normal 4 8 2 2 3 2 3 3" xfId="18242"/>
    <cellStyle name="Normal 4 8 2 2 3 2 3 4" xfId="24160"/>
    <cellStyle name="Normal 4 8 2 2 3 2 3 5" xfId="35760"/>
    <cellStyle name="Normal 4 8 2 2 3 2 4" xfId="9557"/>
    <cellStyle name="Normal 4 8 2 2 3 2 4 2" xfId="27075"/>
    <cellStyle name="Normal 4 8 2 2 3 2 4 3" xfId="38675"/>
    <cellStyle name="Normal 4 8 2 2 3 2 5" xfId="15357"/>
    <cellStyle name="Normal 4 8 2 2 3 2 6" xfId="21276"/>
    <cellStyle name="Normal 4 8 2 2 3 2 7" xfId="32875"/>
    <cellStyle name="Normal 4 8 2 2 3 3" xfId="4090"/>
    <cellStyle name="Normal 4 8 2 2 3 3 2" xfId="6975"/>
    <cellStyle name="Normal 4 8 2 2 3 3 2 2" xfId="12775"/>
    <cellStyle name="Normal 4 8 2 2 3 3 2 2 2" xfId="30293"/>
    <cellStyle name="Normal 4 8 2 2 3 3 2 2 3" xfId="41893"/>
    <cellStyle name="Normal 4 8 2 2 3 3 2 3" xfId="18575"/>
    <cellStyle name="Normal 4 8 2 2 3 3 2 4" xfId="24493"/>
    <cellStyle name="Normal 4 8 2 2 3 3 2 5" xfId="36093"/>
    <cellStyle name="Normal 4 8 2 2 3 3 3" xfId="9890"/>
    <cellStyle name="Normal 4 8 2 2 3 3 3 2" xfId="27408"/>
    <cellStyle name="Normal 4 8 2 2 3 3 3 3" xfId="39008"/>
    <cellStyle name="Normal 4 8 2 2 3 3 4" xfId="15690"/>
    <cellStyle name="Normal 4 8 2 2 3 3 5" xfId="21608"/>
    <cellStyle name="Normal 4 8 2 2 3 3 6" xfId="33208"/>
    <cellStyle name="Normal 4 8 2 2 3 4" xfId="5652"/>
    <cellStyle name="Normal 4 8 2 2 3 4 2" xfId="11452"/>
    <cellStyle name="Normal 4 8 2 2 3 4 2 2" xfId="28970"/>
    <cellStyle name="Normal 4 8 2 2 3 4 2 3" xfId="40570"/>
    <cellStyle name="Normal 4 8 2 2 3 4 3" xfId="17252"/>
    <cellStyle name="Normal 4 8 2 2 3 4 4" xfId="23170"/>
    <cellStyle name="Normal 4 8 2 2 3 4 5" xfId="34770"/>
    <cellStyle name="Normal 4 8 2 2 3 5" xfId="8567"/>
    <cellStyle name="Normal 4 8 2 2 3 5 2" xfId="26085"/>
    <cellStyle name="Normal 4 8 2 2 3 5 3" xfId="37685"/>
    <cellStyle name="Normal 4 8 2 2 3 6" xfId="14367"/>
    <cellStyle name="Normal 4 8 2 2 3 7" xfId="20286"/>
    <cellStyle name="Normal 4 8 2 2 3 8" xfId="31885"/>
    <cellStyle name="Normal 4 8 2 2 4" xfId="2786"/>
    <cellStyle name="Normal 4 8 2 2 4 2" xfId="3717"/>
    <cellStyle name="Normal 4 8 2 2 4 2 2" xfId="5081"/>
    <cellStyle name="Normal 4 8 2 2 4 2 2 2" xfId="7966"/>
    <cellStyle name="Normal 4 8 2 2 4 2 2 2 2" xfId="13766"/>
    <cellStyle name="Normal 4 8 2 2 4 2 2 2 2 2" xfId="31284"/>
    <cellStyle name="Normal 4 8 2 2 4 2 2 2 2 3" xfId="42884"/>
    <cellStyle name="Normal 4 8 2 2 4 2 2 2 3" xfId="19566"/>
    <cellStyle name="Normal 4 8 2 2 4 2 2 2 4" xfId="25484"/>
    <cellStyle name="Normal 4 8 2 2 4 2 2 2 5" xfId="37084"/>
    <cellStyle name="Normal 4 8 2 2 4 2 2 3" xfId="10881"/>
    <cellStyle name="Normal 4 8 2 2 4 2 2 3 2" xfId="28399"/>
    <cellStyle name="Normal 4 8 2 2 4 2 2 3 3" xfId="39999"/>
    <cellStyle name="Normal 4 8 2 2 4 2 2 4" xfId="16681"/>
    <cellStyle name="Normal 4 8 2 2 4 2 2 5" xfId="22599"/>
    <cellStyle name="Normal 4 8 2 2 4 2 2 6" xfId="34199"/>
    <cellStyle name="Normal 4 8 2 2 4 2 3" xfId="6643"/>
    <cellStyle name="Normal 4 8 2 2 4 2 3 2" xfId="12443"/>
    <cellStyle name="Normal 4 8 2 2 4 2 3 2 2" xfId="29961"/>
    <cellStyle name="Normal 4 8 2 2 4 2 3 2 3" xfId="41561"/>
    <cellStyle name="Normal 4 8 2 2 4 2 3 3" xfId="18243"/>
    <cellStyle name="Normal 4 8 2 2 4 2 3 4" xfId="24161"/>
    <cellStyle name="Normal 4 8 2 2 4 2 3 5" xfId="35761"/>
    <cellStyle name="Normal 4 8 2 2 4 2 4" xfId="9558"/>
    <cellStyle name="Normal 4 8 2 2 4 2 4 2" xfId="27076"/>
    <cellStyle name="Normal 4 8 2 2 4 2 4 3" xfId="38676"/>
    <cellStyle name="Normal 4 8 2 2 4 2 5" xfId="15358"/>
    <cellStyle name="Normal 4 8 2 2 4 2 6" xfId="21277"/>
    <cellStyle name="Normal 4 8 2 2 4 2 7" xfId="32876"/>
    <cellStyle name="Normal 4 8 2 2 4 3" xfId="4150"/>
    <cellStyle name="Normal 4 8 2 2 4 3 2" xfId="7035"/>
    <cellStyle name="Normal 4 8 2 2 4 3 2 2" xfId="12835"/>
    <cellStyle name="Normal 4 8 2 2 4 3 2 2 2" xfId="30353"/>
    <cellStyle name="Normal 4 8 2 2 4 3 2 2 3" xfId="41953"/>
    <cellStyle name="Normal 4 8 2 2 4 3 2 3" xfId="18635"/>
    <cellStyle name="Normal 4 8 2 2 4 3 2 4" xfId="24553"/>
    <cellStyle name="Normal 4 8 2 2 4 3 2 5" xfId="36153"/>
    <cellStyle name="Normal 4 8 2 2 4 3 3" xfId="9950"/>
    <cellStyle name="Normal 4 8 2 2 4 3 3 2" xfId="27468"/>
    <cellStyle name="Normal 4 8 2 2 4 3 3 3" xfId="39068"/>
    <cellStyle name="Normal 4 8 2 2 4 3 4" xfId="15750"/>
    <cellStyle name="Normal 4 8 2 2 4 3 5" xfId="21668"/>
    <cellStyle name="Normal 4 8 2 2 4 3 6" xfId="33268"/>
    <cellStyle name="Normal 4 8 2 2 4 4" xfId="5712"/>
    <cellStyle name="Normal 4 8 2 2 4 4 2" xfId="11512"/>
    <cellStyle name="Normal 4 8 2 2 4 4 2 2" xfId="29030"/>
    <cellStyle name="Normal 4 8 2 2 4 4 2 3" xfId="40630"/>
    <cellStyle name="Normal 4 8 2 2 4 4 3" xfId="17312"/>
    <cellStyle name="Normal 4 8 2 2 4 4 4" xfId="23230"/>
    <cellStyle name="Normal 4 8 2 2 4 4 5" xfId="34830"/>
    <cellStyle name="Normal 4 8 2 2 4 5" xfId="8627"/>
    <cellStyle name="Normal 4 8 2 2 4 5 2" xfId="26145"/>
    <cellStyle name="Normal 4 8 2 2 4 5 3" xfId="37745"/>
    <cellStyle name="Normal 4 8 2 2 4 6" xfId="14427"/>
    <cellStyle name="Normal 4 8 2 2 4 7" xfId="20346"/>
    <cellStyle name="Normal 4 8 2 2 4 8" xfId="31945"/>
    <cellStyle name="Normal 4 8 2 2 5" xfId="2846"/>
    <cellStyle name="Normal 4 8 2 2 5 2" xfId="3718"/>
    <cellStyle name="Normal 4 8 2 2 5 2 2" xfId="5082"/>
    <cellStyle name="Normal 4 8 2 2 5 2 2 2" xfId="7967"/>
    <cellStyle name="Normal 4 8 2 2 5 2 2 2 2" xfId="13767"/>
    <cellStyle name="Normal 4 8 2 2 5 2 2 2 2 2" xfId="31285"/>
    <cellStyle name="Normal 4 8 2 2 5 2 2 2 2 3" xfId="42885"/>
    <cellStyle name="Normal 4 8 2 2 5 2 2 2 3" xfId="19567"/>
    <cellStyle name="Normal 4 8 2 2 5 2 2 2 4" xfId="25485"/>
    <cellStyle name="Normal 4 8 2 2 5 2 2 2 5" xfId="37085"/>
    <cellStyle name="Normal 4 8 2 2 5 2 2 3" xfId="10882"/>
    <cellStyle name="Normal 4 8 2 2 5 2 2 3 2" xfId="28400"/>
    <cellStyle name="Normal 4 8 2 2 5 2 2 3 3" xfId="40000"/>
    <cellStyle name="Normal 4 8 2 2 5 2 2 4" xfId="16682"/>
    <cellStyle name="Normal 4 8 2 2 5 2 2 5" xfId="22600"/>
    <cellStyle name="Normal 4 8 2 2 5 2 2 6" xfId="34200"/>
    <cellStyle name="Normal 4 8 2 2 5 2 3" xfId="6644"/>
    <cellStyle name="Normal 4 8 2 2 5 2 3 2" xfId="12444"/>
    <cellStyle name="Normal 4 8 2 2 5 2 3 2 2" xfId="29962"/>
    <cellStyle name="Normal 4 8 2 2 5 2 3 2 3" xfId="41562"/>
    <cellStyle name="Normal 4 8 2 2 5 2 3 3" xfId="18244"/>
    <cellStyle name="Normal 4 8 2 2 5 2 3 4" xfId="24162"/>
    <cellStyle name="Normal 4 8 2 2 5 2 3 5" xfId="35762"/>
    <cellStyle name="Normal 4 8 2 2 5 2 4" xfId="9559"/>
    <cellStyle name="Normal 4 8 2 2 5 2 4 2" xfId="27077"/>
    <cellStyle name="Normal 4 8 2 2 5 2 4 3" xfId="38677"/>
    <cellStyle name="Normal 4 8 2 2 5 2 5" xfId="15359"/>
    <cellStyle name="Normal 4 8 2 2 5 2 6" xfId="21278"/>
    <cellStyle name="Normal 4 8 2 2 5 2 7" xfId="32877"/>
    <cellStyle name="Normal 4 8 2 2 5 3" xfId="4210"/>
    <cellStyle name="Normal 4 8 2 2 5 3 2" xfId="7095"/>
    <cellStyle name="Normal 4 8 2 2 5 3 2 2" xfId="12895"/>
    <cellStyle name="Normal 4 8 2 2 5 3 2 2 2" xfId="30413"/>
    <cellStyle name="Normal 4 8 2 2 5 3 2 2 3" xfId="42013"/>
    <cellStyle name="Normal 4 8 2 2 5 3 2 3" xfId="18695"/>
    <cellStyle name="Normal 4 8 2 2 5 3 2 4" xfId="24613"/>
    <cellStyle name="Normal 4 8 2 2 5 3 2 5" xfId="36213"/>
    <cellStyle name="Normal 4 8 2 2 5 3 3" xfId="10010"/>
    <cellStyle name="Normal 4 8 2 2 5 3 3 2" xfId="27528"/>
    <cellStyle name="Normal 4 8 2 2 5 3 3 3" xfId="39128"/>
    <cellStyle name="Normal 4 8 2 2 5 3 4" xfId="15810"/>
    <cellStyle name="Normal 4 8 2 2 5 3 5" xfId="21728"/>
    <cellStyle name="Normal 4 8 2 2 5 3 6" xfId="33328"/>
    <cellStyle name="Normal 4 8 2 2 5 4" xfId="5772"/>
    <cellStyle name="Normal 4 8 2 2 5 4 2" xfId="11572"/>
    <cellStyle name="Normal 4 8 2 2 5 4 2 2" xfId="29090"/>
    <cellStyle name="Normal 4 8 2 2 5 4 2 3" xfId="40690"/>
    <cellStyle name="Normal 4 8 2 2 5 4 3" xfId="17372"/>
    <cellStyle name="Normal 4 8 2 2 5 4 4" xfId="23290"/>
    <cellStyle name="Normal 4 8 2 2 5 4 5" xfId="34890"/>
    <cellStyle name="Normal 4 8 2 2 5 5" xfId="8687"/>
    <cellStyle name="Normal 4 8 2 2 5 5 2" xfId="26205"/>
    <cellStyle name="Normal 4 8 2 2 5 5 3" xfId="37805"/>
    <cellStyle name="Normal 4 8 2 2 5 6" xfId="14487"/>
    <cellStyle name="Normal 4 8 2 2 5 7" xfId="20406"/>
    <cellStyle name="Normal 4 8 2 2 5 8" xfId="32005"/>
    <cellStyle name="Normal 4 8 2 2 6" xfId="2906"/>
    <cellStyle name="Normal 4 8 2 2 6 2" xfId="3719"/>
    <cellStyle name="Normal 4 8 2 2 6 2 2" xfId="5083"/>
    <cellStyle name="Normal 4 8 2 2 6 2 2 2" xfId="7968"/>
    <cellStyle name="Normal 4 8 2 2 6 2 2 2 2" xfId="13768"/>
    <cellStyle name="Normal 4 8 2 2 6 2 2 2 2 2" xfId="31286"/>
    <cellStyle name="Normal 4 8 2 2 6 2 2 2 2 3" xfId="42886"/>
    <cellStyle name="Normal 4 8 2 2 6 2 2 2 3" xfId="19568"/>
    <cellStyle name="Normal 4 8 2 2 6 2 2 2 4" xfId="25486"/>
    <cellStyle name="Normal 4 8 2 2 6 2 2 2 5" xfId="37086"/>
    <cellStyle name="Normal 4 8 2 2 6 2 2 3" xfId="10883"/>
    <cellStyle name="Normal 4 8 2 2 6 2 2 3 2" xfId="28401"/>
    <cellStyle name="Normal 4 8 2 2 6 2 2 3 3" xfId="40001"/>
    <cellStyle name="Normal 4 8 2 2 6 2 2 4" xfId="16683"/>
    <cellStyle name="Normal 4 8 2 2 6 2 2 5" xfId="22601"/>
    <cellStyle name="Normal 4 8 2 2 6 2 2 6" xfId="34201"/>
    <cellStyle name="Normal 4 8 2 2 6 2 3" xfId="6645"/>
    <cellStyle name="Normal 4 8 2 2 6 2 3 2" xfId="12445"/>
    <cellStyle name="Normal 4 8 2 2 6 2 3 2 2" xfId="29963"/>
    <cellStyle name="Normal 4 8 2 2 6 2 3 2 3" xfId="41563"/>
    <cellStyle name="Normal 4 8 2 2 6 2 3 3" xfId="18245"/>
    <cellStyle name="Normal 4 8 2 2 6 2 3 4" xfId="24163"/>
    <cellStyle name="Normal 4 8 2 2 6 2 3 5" xfId="35763"/>
    <cellStyle name="Normal 4 8 2 2 6 2 4" xfId="9560"/>
    <cellStyle name="Normal 4 8 2 2 6 2 4 2" xfId="27078"/>
    <cellStyle name="Normal 4 8 2 2 6 2 4 3" xfId="38678"/>
    <cellStyle name="Normal 4 8 2 2 6 2 5" xfId="15360"/>
    <cellStyle name="Normal 4 8 2 2 6 2 6" xfId="21279"/>
    <cellStyle name="Normal 4 8 2 2 6 2 7" xfId="32878"/>
    <cellStyle name="Normal 4 8 2 2 6 3" xfId="4270"/>
    <cellStyle name="Normal 4 8 2 2 6 3 2" xfId="7155"/>
    <cellStyle name="Normal 4 8 2 2 6 3 2 2" xfId="12955"/>
    <cellStyle name="Normal 4 8 2 2 6 3 2 2 2" xfId="30473"/>
    <cellStyle name="Normal 4 8 2 2 6 3 2 2 3" xfId="42073"/>
    <cellStyle name="Normal 4 8 2 2 6 3 2 3" xfId="18755"/>
    <cellStyle name="Normal 4 8 2 2 6 3 2 4" xfId="24673"/>
    <cellStyle name="Normal 4 8 2 2 6 3 2 5" xfId="36273"/>
    <cellStyle name="Normal 4 8 2 2 6 3 3" xfId="10070"/>
    <cellStyle name="Normal 4 8 2 2 6 3 3 2" xfId="27588"/>
    <cellStyle name="Normal 4 8 2 2 6 3 3 3" xfId="39188"/>
    <cellStyle name="Normal 4 8 2 2 6 3 4" xfId="15870"/>
    <cellStyle name="Normal 4 8 2 2 6 3 5" xfId="21788"/>
    <cellStyle name="Normal 4 8 2 2 6 3 6" xfId="33388"/>
    <cellStyle name="Normal 4 8 2 2 6 4" xfId="5832"/>
    <cellStyle name="Normal 4 8 2 2 6 4 2" xfId="11632"/>
    <cellStyle name="Normal 4 8 2 2 6 4 2 2" xfId="29150"/>
    <cellStyle name="Normal 4 8 2 2 6 4 2 3" xfId="40750"/>
    <cellStyle name="Normal 4 8 2 2 6 4 3" xfId="17432"/>
    <cellStyle name="Normal 4 8 2 2 6 4 4" xfId="23350"/>
    <cellStyle name="Normal 4 8 2 2 6 4 5" xfId="34950"/>
    <cellStyle name="Normal 4 8 2 2 6 5" xfId="8747"/>
    <cellStyle name="Normal 4 8 2 2 6 5 2" xfId="26265"/>
    <cellStyle name="Normal 4 8 2 2 6 5 3" xfId="37865"/>
    <cellStyle name="Normal 4 8 2 2 6 6" xfId="14547"/>
    <cellStyle name="Normal 4 8 2 2 6 7" xfId="20466"/>
    <cellStyle name="Normal 4 8 2 2 6 8" xfId="32065"/>
    <cellStyle name="Normal 4 8 2 2 7" xfId="2966"/>
    <cellStyle name="Normal 4 8 2 2 7 2" xfId="3720"/>
    <cellStyle name="Normal 4 8 2 2 7 2 2" xfId="5084"/>
    <cellStyle name="Normal 4 8 2 2 7 2 2 2" xfId="7969"/>
    <cellStyle name="Normal 4 8 2 2 7 2 2 2 2" xfId="13769"/>
    <cellStyle name="Normal 4 8 2 2 7 2 2 2 2 2" xfId="31287"/>
    <cellStyle name="Normal 4 8 2 2 7 2 2 2 2 3" xfId="42887"/>
    <cellStyle name="Normal 4 8 2 2 7 2 2 2 3" xfId="19569"/>
    <cellStyle name="Normal 4 8 2 2 7 2 2 2 4" xfId="25487"/>
    <cellStyle name="Normal 4 8 2 2 7 2 2 2 5" xfId="37087"/>
    <cellStyle name="Normal 4 8 2 2 7 2 2 3" xfId="10884"/>
    <cellStyle name="Normal 4 8 2 2 7 2 2 3 2" xfId="28402"/>
    <cellStyle name="Normal 4 8 2 2 7 2 2 3 3" xfId="40002"/>
    <cellStyle name="Normal 4 8 2 2 7 2 2 4" xfId="16684"/>
    <cellStyle name="Normal 4 8 2 2 7 2 2 5" xfId="22602"/>
    <cellStyle name="Normal 4 8 2 2 7 2 2 6" xfId="34202"/>
    <cellStyle name="Normal 4 8 2 2 7 2 3" xfId="6646"/>
    <cellStyle name="Normal 4 8 2 2 7 2 3 2" xfId="12446"/>
    <cellStyle name="Normal 4 8 2 2 7 2 3 2 2" xfId="29964"/>
    <cellStyle name="Normal 4 8 2 2 7 2 3 2 3" xfId="41564"/>
    <cellStyle name="Normal 4 8 2 2 7 2 3 3" xfId="18246"/>
    <cellStyle name="Normal 4 8 2 2 7 2 3 4" xfId="24164"/>
    <cellStyle name="Normal 4 8 2 2 7 2 3 5" xfId="35764"/>
    <cellStyle name="Normal 4 8 2 2 7 2 4" xfId="9561"/>
    <cellStyle name="Normal 4 8 2 2 7 2 4 2" xfId="27079"/>
    <cellStyle name="Normal 4 8 2 2 7 2 4 3" xfId="38679"/>
    <cellStyle name="Normal 4 8 2 2 7 2 5" xfId="15361"/>
    <cellStyle name="Normal 4 8 2 2 7 2 6" xfId="21280"/>
    <cellStyle name="Normal 4 8 2 2 7 2 7" xfId="32879"/>
    <cellStyle name="Normal 4 8 2 2 7 3" xfId="4330"/>
    <cellStyle name="Normal 4 8 2 2 7 3 2" xfId="7215"/>
    <cellStyle name="Normal 4 8 2 2 7 3 2 2" xfId="13015"/>
    <cellStyle name="Normal 4 8 2 2 7 3 2 2 2" xfId="30533"/>
    <cellStyle name="Normal 4 8 2 2 7 3 2 2 3" xfId="42133"/>
    <cellStyle name="Normal 4 8 2 2 7 3 2 3" xfId="18815"/>
    <cellStyle name="Normal 4 8 2 2 7 3 2 4" xfId="24733"/>
    <cellStyle name="Normal 4 8 2 2 7 3 2 5" xfId="36333"/>
    <cellStyle name="Normal 4 8 2 2 7 3 3" xfId="10130"/>
    <cellStyle name="Normal 4 8 2 2 7 3 3 2" xfId="27648"/>
    <cellStyle name="Normal 4 8 2 2 7 3 3 3" xfId="39248"/>
    <cellStyle name="Normal 4 8 2 2 7 3 4" xfId="15930"/>
    <cellStyle name="Normal 4 8 2 2 7 3 5" xfId="21848"/>
    <cellStyle name="Normal 4 8 2 2 7 3 6" xfId="33448"/>
    <cellStyle name="Normal 4 8 2 2 7 4" xfId="5892"/>
    <cellStyle name="Normal 4 8 2 2 7 4 2" xfId="11692"/>
    <cellStyle name="Normal 4 8 2 2 7 4 2 2" xfId="29210"/>
    <cellStyle name="Normal 4 8 2 2 7 4 2 3" xfId="40810"/>
    <cellStyle name="Normal 4 8 2 2 7 4 3" xfId="17492"/>
    <cellStyle name="Normal 4 8 2 2 7 4 4" xfId="23410"/>
    <cellStyle name="Normal 4 8 2 2 7 4 5" xfId="35010"/>
    <cellStyle name="Normal 4 8 2 2 7 5" xfId="8807"/>
    <cellStyle name="Normal 4 8 2 2 7 5 2" xfId="26325"/>
    <cellStyle name="Normal 4 8 2 2 7 5 3" xfId="37925"/>
    <cellStyle name="Normal 4 8 2 2 7 6" xfId="14607"/>
    <cellStyle name="Normal 4 8 2 2 7 7" xfId="20526"/>
    <cellStyle name="Normal 4 8 2 2 7 8" xfId="32125"/>
    <cellStyle name="Normal 4 8 2 2 8" xfId="3086"/>
    <cellStyle name="Normal 4 8 2 2 8 2" xfId="3721"/>
    <cellStyle name="Normal 4 8 2 2 8 2 2" xfId="5085"/>
    <cellStyle name="Normal 4 8 2 2 8 2 2 2" xfId="7970"/>
    <cellStyle name="Normal 4 8 2 2 8 2 2 2 2" xfId="13770"/>
    <cellStyle name="Normal 4 8 2 2 8 2 2 2 2 2" xfId="31288"/>
    <cellStyle name="Normal 4 8 2 2 8 2 2 2 2 3" xfId="42888"/>
    <cellStyle name="Normal 4 8 2 2 8 2 2 2 3" xfId="19570"/>
    <cellStyle name="Normal 4 8 2 2 8 2 2 2 4" xfId="25488"/>
    <cellStyle name="Normal 4 8 2 2 8 2 2 2 5" xfId="37088"/>
    <cellStyle name="Normal 4 8 2 2 8 2 2 3" xfId="10885"/>
    <cellStyle name="Normal 4 8 2 2 8 2 2 3 2" xfId="28403"/>
    <cellStyle name="Normal 4 8 2 2 8 2 2 3 3" xfId="40003"/>
    <cellStyle name="Normal 4 8 2 2 8 2 2 4" xfId="16685"/>
    <cellStyle name="Normal 4 8 2 2 8 2 2 5" xfId="22603"/>
    <cellStyle name="Normal 4 8 2 2 8 2 2 6" xfId="34203"/>
    <cellStyle name="Normal 4 8 2 2 8 2 3" xfId="6647"/>
    <cellStyle name="Normal 4 8 2 2 8 2 3 2" xfId="12447"/>
    <cellStyle name="Normal 4 8 2 2 8 2 3 2 2" xfId="29965"/>
    <cellStyle name="Normal 4 8 2 2 8 2 3 2 3" xfId="41565"/>
    <cellStyle name="Normal 4 8 2 2 8 2 3 3" xfId="18247"/>
    <cellStyle name="Normal 4 8 2 2 8 2 3 4" xfId="24165"/>
    <cellStyle name="Normal 4 8 2 2 8 2 3 5" xfId="35765"/>
    <cellStyle name="Normal 4 8 2 2 8 2 4" xfId="9562"/>
    <cellStyle name="Normal 4 8 2 2 8 2 4 2" xfId="27080"/>
    <cellStyle name="Normal 4 8 2 2 8 2 4 3" xfId="38680"/>
    <cellStyle name="Normal 4 8 2 2 8 2 5" xfId="15362"/>
    <cellStyle name="Normal 4 8 2 2 8 2 6" xfId="21281"/>
    <cellStyle name="Normal 4 8 2 2 8 2 7" xfId="32880"/>
    <cellStyle name="Normal 4 8 2 2 8 3" xfId="4450"/>
    <cellStyle name="Normal 4 8 2 2 8 3 2" xfId="7335"/>
    <cellStyle name="Normal 4 8 2 2 8 3 2 2" xfId="13135"/>
    <cellStyle name="Normal 4 8 2 2 8 3 2 2 2" xfId="30653"/>
    <cellStyle name="Normal 4 8 2 2 8 3 2 2 3" xfId="42253"/>
    <cellStyle name="Normal 4 8 2 2 8 3 2 3" xfId="18935"/>
    <cellStyle name="Normal 4 8 2 2 8 3 2 4" xfId="24853"/>
    <cellStyle name="Normal 4 8 2 2 8 3 2 5" xfId="36453"/>
    <cellStyle name="Normal 4 8 2 2 8 3 3" xfId="10250"/>
    <cellStyle name="Normal 4 8 2 2 8 3 3 2" xfId="27768"/>
    <cellStyle name="Normal 4 8 2 2 8 3 3 3" xfId="39368"/>
    <cellStyle name="Normal 4 8 2 2 8 3 4" xfId="16050"/>
    <cellStyle name="Normal 4 8 2 2 8 3 5" xfId="21968"/>
    <cellStyle name="Normal 4 8 2 2 8 3 6" xfId="33568"/>
    <cellStyle name="Normal 4 8 2 2 8 4" xfId="6012"/>
    <cellStyle name="Normal 4 8 2 2 8 4 2" xfId="11812"/>
    <cellStyle name="Normal 4 8 2 2 8 4 2 2" xfId="29330"/>
    <cellStyle name="Normal 4 8 2 2 8 4 2 3" xfId="40930"/>
    <cellStyle name="Normal 4 8 2 2 8 4 3" xfId="17612"/>
    <cellStyle name="Normal 4 8 2 2 8 4 4" xfId="23530"/>
    <cellStyle name="Normal 4 8 2 2 8 4 5" xfId="35130"/>
    <cellStyle name="Normal 4 8 2 2 8 5" xfId="8927"/>
    <cellStyle name="Normal 4 8 2 2 8 5 2" xfId="26445"/>
    <cellStyle name="Normal 4 8 2 2 8 5 3" xfId="38045"/>
    <cellStyle name="Normal 4 8 2 2 8 6" xfId="14727"/>
    <cellStyle name="Normal 4 8 2 2 8 7" xfId="20646"/>
    <cellStyle name="Normal 4 8 2 2 8 8" xfId="32245"/>
    <cellStyle name="Normal 4 8 2 2 9" xfId="3146"/>
    <cellStyle name="Normal 4 8 2 2 9 2" xfId="3722"/>
    <cellStyle name="Normal 4 8 2 2 9 2 2" xfId="5086"/>
    <cellStyle name="Normal 4 8 2 2 9 2 2 2" xfId="7971"/>
    <cellStyle name="Normal 4 8 2 2 9 2 2 2 2" xfId="13771"/>
    <cellStyle name="Normal 4 8 2 2 9 2 2 2 2 2" xfId="31289"/>
    <cellStyle name="Normal 4 8 2 2 9 2 2 2 2 3" xfId="42889"/>
    <cellStyle name="Normal 4 8 2 2 9 2 2 2 3" xfId="19571"/>
    <cellStyle name="Normal 4 8 2 2 9 2 2 2 4" xfId="25489"/>
    <cellStyle name="Normal 4 8 2 2 9 2 2 2 5" xfId="37089"/>
    <cellStyle name="Normal 4 8 2 2 9 2 2 3" xfId="10886"/>
    <cellStyle name="Normal 4 8 2 2 9 2 2 3 2" xfId="28404"/>
    <cellStyle name="Normal 4 8 2 2 9 2 2 3 3" xfId="40004"/>
    <cellStyle name="Normal 4 8 2 2 9 2 2 4" xfId="16686"/>
    <cellStyle name="Normal 4 8 2 2 9 2 2 5" xfId="22604"/>
    <cellStyle name="Normal 4 8 2 2 9 2 2 6" xfId="34204"/>
    <cellStyle name="Normal 4 8 2 2 9 2 3" xfId="6648"/>
    <cellStyle name="Normal 4 8 2 2 9 2 3 2" xfId="12448"/>
    <cellStyle name="Normal 4 8 2 2 9 2 3 2 2" xfId="29966"/>
    <cellStyle name="Normal 4 8 2 2 9 2 3 2 3" xfId="41566"/>
    <cellStyle name="Normal 4 8 2 2 9 2 3 3" xfId="18248"/>
    <cellStyle name="Normal 4 8 2 2 9 2 3 4" xfId="24166"/>
    <cellStyle name="Normal 4 8 2 2 9 2 3 5" xfId="35766"/>
    <cellStyle name="Normal 4 8 2 2 9 2 4" xfId="9563"/>
    <cellStyle name="Normal 4 8 2 2 9 2 4 2" xfId="27081"/>
    <cellStyle name="Normal 4 8 2 2 9 2 4 3" xfId="38681"/>
    <cellStyle name="Normal 4 8 2 2 9 2 5" xfId="15363"/>
    <cellStyle name="Normal 4 8 2 2 9 2 6" xfId="21282"/>
    <cellStyle name="Normal 4 8 2 2 9 2 7" xfId="32881"/>
    <cellStyle name="Normal 4 8 2 2 9 3" xfId="4510"/>
    <cellStyle name="Normal 4 8 2 2 9 3 2" xfId="7395"/>
    <cellStyle name="Normal 4 8 2 2 9 3 2 2" xfId="13195"/>
    <cellStyle name="Normal 4 8 2 2 9 3 2 2 2" xfId="30713"/>
    <cellStyle name="Normal 4 8 2 2 9 3 2 2 3" xfId="42313"/>
    <cellStyle name="Normal 4 8 2 2 9 3 2 3" xfId="18995"/>
    <cellStyle name="Normal 4 8 2 2 9 3 2 4" xfId="24913"/>
    <cellStyle name="Normal 4 8 2 2 9 3 2 5" xfId="36513"/>
    <cellStyle name="Normal 4 8 2 2 9 3 3" xfId="10310"/>
    <cellStyle name="Normal 4 8 2 2 9 3 3 2" xfId="27828"/>
    <cellStyle name="Normal 4 8 2 2 9 3 3 3" xfId="39428"/>
    <cellStyle name="Normal 4 8 2 2 9 3 4" xfId="16110"/>
    <cellStyle name="Normal 4 8 2 2 9 3 5" xfId="22028"/>
    <cellStyle name="Normal 4 8 2 2 9 3 6" xfId="33628"/>
    <cellStyle name="Normal 4 8 2 2 9 4" xfId="6072"/>
    <cellStyle name="Normal 4 8 2 2 9 4 2" xfId="11872"/>
    <cellStyle name="Normal 4 8 2 2 9 4 2 2" xfId="29390"/>
    <cellStyle name="Normal 4 8 2 2 9 4 2 3" xfId="40990"/>
    <cellStyle name="Normal 4 8 2 2 9 4 3" xfId="17672"/>
    <cellStyle name="Normal 4 8 2 2 9 4 4" xfId="23590"/>
    <cellStyle name="Normal 4 8 2 2 9 4 5" xfId="35190"/>
    <cellStyle name="Normal 4 8 2 2 9 5" xfId="8987"/>
    <cellStyle name="Normal 4 8 2 2 9 5 2" xfId="26505"/>
    <cellStyle name="Normal 4 8 2 2 9 5 3" xfId="38105"/>
    <cellStyle name="Normal 4 8 2 2 9 6" xfId="14787"/>
    <cellStyle name="Normal 4 8 2 2 9 7" xfId="20706"/>
    <cellStyle name="Normal 4 8 2 2 9 8" xfId="32305"/>
    <cellStyle name="Normal 4 8 2 20" xfId="5418"/>
    <cellStyle name="Normal 4 8 2 20 2" xfId="8303"/>
    <cellStyle name="Normal 4 8 2 20 2 2" xfId="14103"/>
    <cellStyle name="Normal 4 8 2 20 2 2 2" xfId="31621"/>
    <cellStyle name="Normal 4 8 2 20 2 2 3" xfId="43221"/>
    <cellStyle name="Normal 4 8 2 20 2 3" xfId="19903"/>
    <cellStyle name="Normal 4 8 2 20 2 4" xfId="25821"/>
    <cellStyle name="Normal 4 8 2 20 2 5" xfId="37421"/>
    <cellStyle name="Normal 4 8 2 20 3" xfId="11218"/>
    <cellStyle name="Normal 4 8 2 20 3 2" xfId="28736"/>
    <cellStyle name="Normal 4 8 2 20 3 3" xfId="40336"/>
    <cellStyle name="Normal 4 8 2 20 4" xfId="17018"/>
    <cellStyle name="Normal 4 8 2 20 5" xfId="22936"/>
    <cellStyle name="Normal 4 8 2 20 6" xfId="34536"/>
    <cellStyle name="Normal 4 8 2 21" xfId="5471"/>
    <cellStyle name="Normal 4 8 2 21 2" xfId="11271"/>
    <cellStyle name="Normal 4 8 2 21 2 2" xfId="28789"/>
    <cellStyle name="Normal 4 8 2 21 2 3" xfId="40389"/>
    <cellStyle name="Normal 4 8 2 21 3" xfId="17071"/>
    <cellStyle name="Normal 4 8 2 21 4" xfId="22989"/>
    <cellStyle name="Normal 4 8 2 21 5" xfId="34589"/>
    <cellStyle name="Normal 4 8 2 22" xfId="8356"/>
    <cellStyle name="Normal 4 8 2 22 2" xfId="14156"/>
    <cellStyle name="Normal 4 8 2 22 2 2" xfId="31674"/>
    <cellStyle name="Normal 4 8 2 22 2 3" xfId="43274"/>
    <cellStyle name="Normal 4 8 2 22 3" xfId="19956"/>
    <cellStyle name="Normal 4 8 2 22 4" xfId="25874"/>
    <cellStyle name="Normal 4 8 2 22 5" xfId="37474"/>
    <cellStyle name="Normal 4 8 2 23" xfId="8386"/>
    <cellStyle name="Normal 4 8 2 23 2" xfId="25904"/>
    <cellStyle name="Normal 4 8 2 23 3" xfId="37504"/>
    <cellStyle name="Normal 4 8 2 24" xfId="14197"/>
    <cellStyle name="Normal 4 8 2 25" xfId="19993"/>
    <cellStyle name="Normal 4 8 2 26" xfId="20052"/>
    <cellStyle name="Normal 4 8 2 27" xfId="20119"/>
    <cellStyle name="Normal 4 8 2 28" xfId="31704"/>
    <cellStyle name="Normal 4 8 2 3" xfId="2583"/>
    <cellStyle name="Normal 4 8 2 3 2" xfId="3723"/>
    <cellStyle name="Normal 4 8 2 3 2 2" xfId="5087"/>
    <cellStyle name="Normal 4 8 2 3 2 2 2" xfId="7972"/>
    <cellStyle name="Normal 4 8 2 3 2 2 2 2" xfId="13772"/>
    <cellStyle name="Normal 4 8 2 3 2 2 2 2 2" xfId="31290"/>
    <cellStyle name="Normal 4 8 2 3 2 2 2 2 3" xfId="42890"/>
    <cellStyle name="Normal 4 8 2 3 2 2 2 3" xfId="19572"/>
    <cellStyle name="Normal 4 8 2 3 2 2 2 4" xfId="25490"/>
    <cellStyle name="Normal 4 8 2 3 2 2 2 5" xfId="37090"/>
    <cellStyle name="Normal 4 8 2 3 2 2 3" xfId="10887"/>
    <cellStyle name="Normal 4 8 2 3 2 2 3 2" xfId="28405"/>
    <cellStyle name="Normal 4 8 2 3 2 2 3 3" xfId="40005"/>
    <cellStyle name="Normal 4 8 2 3 2 2 4" xfId="16687"/>
    <cellStyle name="Normal 4 8 2 3 2 2 5" xfId="22605"/>
    <cellStyle name="Normal 4 8 2 3 2 2 6" xfId="34205"/>
    <cellStyle name="Normal 4 8 2 3 2 3" xfId="6649"/>
    <cellStyle name="Normal 4 8 2 3 2 3 2" xfId="12449"/>
    <cellStyle name="Normal 4 8 2 3 2 3 2 2" xfId="29967"/>
    <cellStyle name="Normal 4 8 2 3 2 3 2 3" xfId="41567"/>
    <cellStyle name="Normal 4 8 2 3 2 3 3" xfId="18249"/>
    <cellStyle name="Normal 4 8 2 3 2 3 4" xfId="24167"/>
    <cellStyle name="Normal 4 8 2 3 2 3 5" xfId="35767"/>
    <cellStyle name="Normal 4 8 2 3 2 4" xfId="9564"/>
    <cellStyle name="Normal 4 8 2 3 2 4 2" xfId="27082"/>
    <cellStyle name="Normal 4 8 2 3 2 4 3" xfId="38682"/>
    <cellStyle name="Normal 4 8 2 3 2 5" xfId="15364"/>
    <cellStyle name="Normal 4 8 2 3 2 6" xfId="21283"/>
    <cellStyle name="Normal 4 8 2 3 2 7" xfId="32882"/>
    <cellStyle name="Normal 4 8 2 3 3" xfId="3946"/>
    <cellStyle name="Normal 4 8 2 3 3 2" xfId="6831"/>
    <cellStyle name="Normal 4 8 2 3 3 2 2" xfId="12631"/>
    <cellStyle name="Normal 4 8 2 3 3 2 2 2" xfId="30149"/>
    <cellStyle name="Normal 4 8 2 3 3 2 2 3" xfId="41749"/>
    <cellStyle name="Normal 4 8 2 3 3 2 3" xfId="18431"/>
    <cellStyle name="Normal 4 8 2 3 3 2 4" xfId="24349"/>
    <cellStyle name="Normal 4 8 2 3 3 2 5" xfId="35949"/>
    <cellStyle name="Normal 4 8 2 3 3 3" xfId="9746"/>
    <cellStyle name="Normal 4 8 2 3 3 3 2" xfId="27264"/>
    <cellStyle name="Normal 4 8 2 3 3 3 3" xfId="38864"/>
    <cellStyle name="Normal 4 8 2 3 3 4" xfId="15546"/>
    <cellStyle name="Normal 4 8 2 3 3 5" xfId="21464"/>
    <cellStyle name="Normal 4 8 2 3 3 6" xfId="33064"/>
    <cellStyle name="Normal 4 8 2 3 4" xfId="5508"/>
    <cellStyle name="Normal 4 8 2 3 4 2" xfId="11308"/>
    <cellStyle name="Normal 4 8 2 3 4 2 2" xfId="28826"/>
    <cellStyle name="Normal 4 8 2 3 4 2 3" xfId="40426"/>
    <cellStyle name="Normal 4 8 2 3 4 3" xfId="17108"/>
    <cellStyle name="Normal 4 8 2 3 4 4" xfId="23026"/>
    <cellStyle name="Normal 4 8 2 3 4 5" xfId="34626"/>
    <cellStyle name="Normal 4 8 2 3 5" xfId="8423"/>
    <cellStyle name="Normal 4 8 2 3 5 2" xfId="25941"/>
    <cellStyle name="Normal 4 8 2 3 5 3" xfId="37541"/>
    <cellStyle name="Normal 4 8 2 3 6" xfId="14166"/>
    <cellStyle name="Normal 4 8 2 3 7" xfId="20172"/>
    <cellStyle name="Normal 4 8 2 3 8" xfId="31741"/>
    <cellStyle name="Normal 4 8 2 4" xfId="2643"/>
    <cellStyle name="Normal 4 8 2 4 2" xfId="3724"/>
    <cellStyle name="Normal 4 8 2 4 2 2" xfId="5088"/>
    <cellStyle name="Normal 4 8 2 4 2 2 2" xfId="7973"/>
    <cellStyle name="Normal 4 8 2 4 2 2 2 2" xfId="13773"/>
    <cellStyle name="Normal 4 8 2 4 2 2 2 2 2" xfId="31291"/>
    <cellStyle name="Normal 4 8 2 4 2 2 2 2 3" xfId="42891"/>
    <cellStyle name="Normal 4 8 2 4 2 2 2 3" xfId="19573"/>
    <cellStyle name="Normal 4 8 2 4 2 2 2 4" xfId="25491"/>
    <cellStyle name="Normal 4 8 2 4 2 2 2 5" xfId="37091"/>
    <cellStyle name="Normal 4 8 2 4 2 2 3" xfId="10888"/>
    <cellStyle name="Normal 4 8 2 4 2 2 3 2" xfId="28406"/>
    <cellStyle name="Normal 4 8 2 4 2 2 3 3" xfId="40006"/>
    <cellStyle name="Normal 4 8 2 4 2 2 4" xfId="16688"/>
    <cellStyle name="Normal 4 8 2 4 2 2 5" xfId="22606"/>
    <cellStyle name="Normal 4 8 2 4 2 2 6" xfId="34206"/>
    <cellStyle name="Normal 4 8 2 4 2 3" xfId="6650"/>
    <cellStyle name="Normal 4 8 2 4 2 3 2" xfId="12450"/>
    <cellStyle name="Normal 4 8 2 4 2 3 2 2" xfId="29968"/>
    <cellStyle name="Normal 4 8 2 4 2 3 2 3" xfId="41568"/>
    <cellStyle name="Normal 4 8 2 4 2 3 3" xfId="18250"/>
    <cellStyle name="Normal 4 8 2 4 2 3 4" xfId="24168"/>
    <cellStyle name="Normal 4 8 2 4 2 3 5" xfId="35768"/>
    <cellStyle name="Normal 4 8 2 4 2 4" xfId="9565"/>
    <cellStyle name="Normal 4 8 2 4 2 4 2" xfId="27083"/>
    <cellStyle name="Normal 4 8 2 4 2 4 3" xfId="38683"/>
    <cellStyle name="Normal 4 8 2 4 2 5" xfId="15365"/>
    <cellStyle name="Normal 4 8 2 4 2 6" xfId="21284"/>
    <cellStyle name="Normal 4 8 2 4 2 7" xfId="32883"/>
    <cellStyle name="Normal 4 8 2 4 3" xfId="4007"/>
    <cellStyle name="Normal 4 8 2 4 3 2" xfId="6892"/>
    <cellStyle name="Normal 4 8 2 4 3 2 2" xfId="12692"/>
    <cellStyle name="Normal 4 8 2 4 3 2 2 2" xfId="30210"/>
    <cellStyle name="Normal 4 8 2 4 3 2 2 3" xfId="41810"/>
    <cellStyle name="Normal 4 8 2 4 3 2 3" xfId="18492"/>
    <cellStyle name="Normal 4 8 2 4 3 2 4" xfId="24410"/>
    <cellStyle name="Normal 4 8 2 4 3 2 5" xfId="36010"/>
    <cellStyle name="Normal 4 8 2 4 3 3" xfId="9807"/>
    <cellStyle name="Normal 4 8 2 4 3 3 2" xfId="27325"/>
    <cellStyle name="Normal 4 8 2 4 3 3 3" xfId="38925"/>
    <cellStyle name="Normal 4 8 2 4 3 4" xfId="15607"/>
    <cellStyle name="Normal 4 8 2 4 3 5" xfId="21525"/>
    <cellStyle name="Normal 4 8 2 4 3 6" xfId="33125"/>
    <cellStyle name="Normal 4 8 2 4 4" xfId="5569"/>
    <cellStyle name="Normal 4 8 2 4 4 2" xfId="11369"/>
    <cellStyle name="Normal 4 8 2 4 4 2 2" xfId="28887"/>
    <cellStyle name="Normal 4 8 2 4 4 2 3" xfId="40487"/>
    <cellStyle name="Normal 4 8 2 4 4 3" xfId="17169"/>
    <cellStyle name="Normal 4 8 2 4 4 4" xfId="23087"/>
    <cellStyle name="Normal 4 8 2 4 4 5" xfId="34687"/>
    <cellStyle name="Normal 4 8 2 4 5" xfId="8484"/>
    <cellStyle name="Normal 4 8 2 4 5 2" xfId="26002"/>
    <cellStyle name="Normal 4 8 2 4 5 3" xfId="37602"/>
    <cellStyle name="Normal 4 8 2 4 6" xfId="14284"/>
    <cellStyle name="Normal 4 8 2 4 7" xfId="20203"/>
    <cellStyle name="Normal 4 8 2 4 8" xfId="31802"/>
    <cellStyle name="Normal 4 8 2 5" xfId="2703"/>
    <cellStyle name="Normal 4 8 2 5 2" xfId="3725"/>
    <cellStyle name="Normal 4 8 2 5 2 2" xfId="5089"/>
    <cellStyle name="Normal 4 8 2 5 2 2 2" xfId="7974"/>
    <cellStyle name="Normal 4 8 2 5 2 2 2 2" xfId="13774"/>
    <cellStyle name="Normal 4 8 2 5 2 2 2 2 2" xfId="31292"/>
    <cellStyle name="Normal 4 8 2 5 2 2 2 2 3" xfId="42892"/>
    <cellStyle name="Normal 4 8 2 5 2 2 2 3" xfId="19574"/>
    <cellStyle name="Normal 4 8 2 5 2 2 2 4" xfId="25492"/>
    <cellStyle name="Normal 4 8 2 5 2 2 2 5" xfId="37092"/>
    <cellStyle name="Normal 4 8 2 5 2 2 3" xfId="10889"/>
    <cellStyle name="Normal 4 8 2 5 2 2 3 2" xfId="28407"/>
    <cellStyle name="Normal 4 8 2 5 2 2 3 3" xfId="40007"/>
    <cellStyle name="Normal 4 8 2 5 2 2 4" xfId="16689"/>
    <cellStyle name="Normal 4 8 2 5 2 2 5" xfId="22607"/>
    <cellStyle name="Normal 4 8 2 5 2 2 6" xfId="34207"/>
    <cellStyle name="Normal 4 8 2 5 2 3" xfId="6651"/>
    <cellStyle name="Normal 4 8 2 5 2 3 2" xfId="12451"/>
    <cellStyle name="Normal 4 8 2 5 2 3 2 2" xfId="29969"/>
    <cellStyle name="Normal 4 8 2 5 2 3 2 3" xfId="41569"/>
    <cellStyle name="Normal 4 8 2 5 2 3 3" xfId="18251"/>
    <cellStyle name="Normal 4 8 2 5 2 3 4" xfId="24169"/>
    <cellStyle name="Normal 4 8 2 5 2 3 5" xfId="35769"/>
    <cellStyle name="Normal 4 8 2 5 2 4" xfId="9566"/>
    <cellStyle name="Normal 4 8 2 5 2 4 2" xfId="27084"/>
    <cellStyle name="Normal 4 8 2 5 2 4 3" xfId="38684"/>
    <cellStyle name="Normal 4 8 2 5 2 5" xfId="15366"/>
    <cellStyle name="Normal 4 8 2 5 2 6" xfId="21285"/>
    <cellStyle name="Normal 4 8 2 5 2 7" xfId="32884"/>
    <cellStyle name="Normal 4 8 2 5 3" xfId="4067"/>
    <cellStyle name="Normal 4 8 2 5 3 2" xfId="6952"/>
    <cellStyle name="Normal 4 8 2 5 3 2 2" xfId="12752"/>
    <cellStyle name="Normal 4 8 2 5 3 2 2 2" xfId="30270"/>
    <cellStyle name="Normal 4 8 2 5 3 2 2 3" xfId="41870"/>
    <cellStyle name="Normal 4 8 2 5 3 2 3" xfId="18552"/>
    <cellStyle name="Normal 4 8 2 5 3 2 4" xfId="24470"/>
    <cellStyle name="Normal 4 8 2 5 3 2 5" xfId="36070"/>
    <cellStyle name="Normal 4 8 2 5 3 3" xfId="9867"/>
    <cellStyle name="Normal 4 8 2 5 3 3 2" xfId="27385"/>
    <cellStyle name="Normal 4 8 2 5 3 3 3" xfId="38985"/>
    <cellStyle name="Normal 4 8 2 5 3 4" xfId="15667"/>
    <cellStyle name="Normal 4 8 2 5 3 5" xfId="21585"/>
    <cellStyle name="Normal 4 8 2 5 3 6" xfId="33185"/>
    <cellStyle name="Normal 4 8 2 5 4" xfId="5629"/>
    <cellStyle name="Normal 4 8 2 5 4 2" xfId="11429"/>
    <cellStyle name="Normal 4 8 2 5 4 2 2" xfId="28947"/>
    <cellStyle name="Normal 4 8 2 5 4 2 3" xfId="40547"/>
    <cellStyle name="Normal 4 8 2 5 4 3" xfId="17229"/>
    <cellStyle name="Normal 4 8 2 5 4 4" xfId="23147"/>
    <cellStyle name="Normal 4 8 2 5 4 5" xfId="34747"/>
    <cellStyle name="Normal 4 8 2 5 5" xfId="8544"/>
    <cellStyle name="Normal 4 8 2 5 5 2" xfId="26062"/>
    <cellStyle name="Normal 4 8 2 5 5 3" xfId="37662"/>
    <cellStyle name="Normal 4 8 2 5 6" xfId="14344"/>
    <cellStyle name="Normal 4 8 2 5 7" xfId="20263"/>
    <cellStyle name="Normal 4 8 2 5 8" xfId="31862"/>
    <cellStyle name="Normal 4 8 2 6" xfId="2763"/>
    <cellStyle name="Normal 4 8 2 6 2" xfId="3726"/>
    <cellStyle name="Normal 4 8 2 6 2 2" xfId="5090"/>
    <cellStyle name="Normal 4 8 2 6 2 2 2" xfId="7975"/>
    <cellStyle name="Normal 4 8 2 6 2 2 2 2" xfId="13775"/>
    <cellStyle name="Normal 4 8 2 6 2 2 2 2 2" xfId="31293"/>
    <cellStyle name="Normal 4 8 2 6 2 2 2 2 3" xfId="42893"/>
    <cellStyle name="Normal 4 8 2 6 2 2 2 3" xfId="19575"/>
    <cellStyle name="Normal 4 8 2 6 2 2 2 4" xfId="25493"/>
    <cellStyle name="Normal 4 8 2 6 2 2 2 5" xfId="37093"/>
    <cellStyle name="Normal 4 8 2 6 2 2 3" xfId="10890"/>
    <cellStyle name="Normal 4 8 2 6 2 2 3 2" xfId="28408"/>
    <cellStyle name="Normal 4 8 2 6 2 2 3 3" xfId="40008"/>
    <cellStyle name="Normal 4 8 2 6 2 2 4" xfId="16690"/>
    <cellStyle name="Normal 4 8 2 6 2 2 5" xfId="22608"/>
    <cellStyle name="Normal 4 8 2 6 2 2 6" xfId="34208"/>
    <cellStyle name="Normal 4 8 2 6 2 3" xfId="6652"/>
    <cellStyle name="Normal 4 8 2 6 2 3 2" xfId="12452"/>
    <cellStyle name="Normal 4 8 2 6 2 3 2 2" xfId="29970"/>
    <cellStyle name="Normal 4 8 2 6 2 3 2 3" xfId="41570"/>
    <cellStyle name="Normal 4 8 2 6 2 3 3" xfId="18252"/>
    <cellStyle name="Normal 4 8 2 6 2 3 4" xfId="24170"/>
    <cellStyle name="Normal 4 8 2 6 2 3 5" xfId="35770"/>
    <cellStyle name="Normal 4 8 2 6 2 4" xfId="9567"/>
    <cellStyle name="Normal 4 8 2 6 2 4 2" xfId="27085"/>
    <cellStyle name="Normal 4 8 2 6 2 4 3" xfId="38685"/>
    <cellStyle name="Normal 4 8 2 6 2 5" xfId="15367"/>
    <cellStyle name="Normal 4 8 2 6 2 6" xfId="21286"/>
    <cellStyle name="Normal 4 8 2 6 2 7" xfId="32885"/>
    <cellStyle name="Normal 4 8 2 6 3" xfId="4127"/>
    <cellStyle name="Normal 4 8 2 6 3 2" xfId="7012"/>
    <cellStyle name="Normal 4 8 2 6 3 2 2" xfId="12812"/>
    <cellStyle name="Normal 4 8 2 6 3 2 2 2" xfId="30330"/>
    <cellStyle name="Normal 4 8 2 6 3 2 2 3" xfId="41930"/>
    <cellStyle name="Normal 4 8 2 6 3 2 3" xfId="18612"/>
    <cellStyle name="Normal 4 8 2 6 3 2 4" xfId="24530"/>
    <cellStyle name="Normal 4 8 2 6 3 2 5" xfId="36130"/>
    <cellStyle name="Normal 4 8 2 6 3 3" xfId="9927"/>
    <cellStyle name="Normal 4 8 2 6 3 3 2" xfId="27445"/>
    <cellStyle name="Normal 4 8 2 6 3 3 3" xfId="39045"/>
    <cellStyle name="Normal 4 8 2 6 3 4" xfId="15727"/>
    <cellStyle name="Normal 4 8 2 6 3 5" xfId="21645"/>
    <cellStyle name="Normal 4 8 2 6 3 6" xfId="33245"/>
    <cellStyle name="Normal 4 8 2 6 4" xfId="5689"/>
    <cellStyle name="Normal 4 8 2 6 4 2" xfId="11489"/>
    <cellStyle name="Normal 4 8 2 6 4 2 2" xfId="29007"/>
    <cellStyle name="Normal 4 8 2 6 4 2 3" xfId="40607"/>
    <cellStyle name="Normal 4 8 2 6 4 3" xfId="17289"/>
    <cellStyle name="Normal 4 8 2 6 4 4" xfId="23207"/>
    <cellStyle name="Normal 4 8 2 6 4 5" xfId="34807"/>
    <cellStyle name="Normal 4 8 2 6 5" xfId="8604"/>
    <cellStyle name="Normal 4 8 2 6 5 2" xfId="26122"/>
    <cellStyle name="Normal 4 8 2 6 5 3" xfId="37722"/>
    <cellStyle name="Normal 4 8 2 6 6" xfId="14404"/>
    <cellStyle name="Normal 4 8 2 6 7" xfId="20323"/>
    <cellStyle name="Normal 4 8 2 6 8" xfId="31922"/>
    <cellStyle name="Normal 4 8 2 7" xfId="2823"/>
    <cellStyle name="Normal 4 8 2 7 2" xfId="3727"/>
    <cellStyle name="Normal 4 8 2 7 2 2" xfId="5091"/>
    <cellStyle name="Normal 4 8 2 7 2 2 2" xfId="7976"/>
    <cellStyle name="Normal 4 8 2 7 2 2 2 2" xfId="13776"/>
    <cellStyle name="Normal 4 8 2 7 2 2 2 2 2" xfId="31294"/>
    <cellStyle name="Normal 4 8 2 7 2 2 2 2 3" xfId="42894"/>
    <cellStyle name="Normal 4 8 2 7 2 2 2 3" xfId="19576"/>
    <cellStyle name="Normal 4 8 2 7 2 2 2 4" xfId="25494"/>
    <cellStyle name="Normal 4 8 2 7 2 2 2 5" xfId="37094"/>
    <cellStyle name="Normal 4 8 2 7 2 2 3" xfId="10891"/>
    <cellStyle name="Normal 4 8 2 7 2 2 3 2" xfId="28409"/>
    <cellStyle name="Normal 4 8 2 7 2 2 3 3" xfId="40009"/>
    <cellStyle name="Normal 4 8 2 7 2 2 4" xfId="16691"/>
    <cellStyle name="Normal 4 8 2 7 2 2 5" xfId="22609"/>
    <cellStyle name="Normal 4 8 2 7 2 2 6" xfId="34209"/>
    <cellStyle name="Normal 4 8 2 7 2 3" xfId="6653"/>
    <cellStyle name="Normal 4 8 2 7 2 3 2" xfId="12453"/>
    <cellStyle name="Normal 4 8 2 7 2 3 2 2" xfId="29971"/>
    <cellStyle name="Normal 4 8 2 7 2 3 2 3" xfId="41571"/>
    <cellStyle name="Normal 4 8 2 7 2 3 3" xfId="18253"/>
    <cellStyle name="Normal 4 8 2 7 2 3 4" xfId="24171"/>
    <cellStyle name="Normal 4 8 2 7 2 3 5" xfId="35771"/>
    <cellStyle name="Normal 4 8 2 7 2 4" xfId="9568"/>
    <cellStyle name="Normal 4 8 2 7 2 4 2" xfId="27086"/>
    <cellStyle name="Normal 4 8 2 7 2 4 3" xfId="38686"/>
    <cellStyle name="Normal 4 8 2 7 2 5" xfId="15368"/>
    <cellStyle name="Normal 4 8 2 7 2 6" xfId="21287"/>
    <cellStyle name="Normal 4 8 2 7 2 7" xfId="32886"/>
    <cellStyle name="Normal 4 8 2 7 3" xfId="4187"/>
    <cellStyle name="Normal 4 8 2 7 3 2" xfId="7072"/>
    <cellStyle name="Normal 4 8 2 7 3 2 2" xfId="12872"/>
    <cellStyle name="Normal 4 8 2 7 3 2 2 2" xfId="30390"/>
    <cellStyle name="Normal 4 8 2 7 3 2 2 3" xfId="41990"/>
    <cellStyle name="Normal 4 8 2 7 3 2 3" xfId="18672"/>
    <cellStyle name="Normal 4 8 2 7 3 2 4" xfId="24590"/>
    <cellStyle name="Normal 4 8 2 7 3 2 5" xfId="36190"/>
    <cellStyle name="Normal 4 8 2 7 3 3" xfId="9987"/>
    <cellStyle name="Normal 4 8 2 7 3 3 2" xfId="27505"/>
    <cellStyle name="Normal 4 8 2 7 3 3 3" xfId="39105"/>
    <cellStyle name="Normal 4 8 2 7 3 4" xfId="15787"/>
    <cellStyle name="Normal 4 8 2 7 3 5" xfId="21705"/>
    <cellStyle name="Normal 4 8 2 7 3 6" xfId="33305"/>
    <cellStyle name="Normal 4 8 2 7 4" xfId="5749"/>
    <cellStyle name="Normal 4 8 2 7 4 2" xfId="11549"/>
    <cellStyle name="Normal 4 8 2 7 4 2 2" xfId="29067"/>
    <cellStyle name="Normal 4 8 2 7 4 2 3" xfId="40667"/>
    <cellStyle name="Normal 4 8 2 7 4 3" xfId="17349"/>
    <cellStyle name="Normal 4 8 2 7 4 4" xfId="23267"/>
    <cellStyle name="Normal 4 8 2 7 4 5" xfId="34867"/>
    <cellStyle name="Normal 4 8 2 7 5" xfId="8664"/>
    <cellStyle name="Normal 4 8 2 7 5 2" xfId="26182"/>
    <cellStyle name="Normal 4 8 2 7 5 3" xfId="37782"/>
    <cellStyle name="Normal 4 8 2 7 6" xfId="14464"/>
    <cellStyle name="Normal 4 8 2 7 7" xfId="20383"/>
    <cellStyle name="Normal 4 8 2 7 8" xfId="31982"/>
    <cellStyle name="Normal 4 8 2 8" xfId="2883"/>
    <cellStyle name="Normal 4 8 2 8 2" xfId="3728"/>
    <cellStyle name="Normal 4 8 2 8 2 2" xfId="5092"/>
    <cellStyle name="Normal 4 8 2 8 2 2 2" xfId="7977"/>
    <cellStyle name="Normal 4 8 2 8 2 2 2 2" xfId="13777"/>
    <cellStyle name="Normal 4 8 2 8 2 2 2 2 2" xfId="31295"/>
    <cellStyle name="Normal 4 8 2 8 2 2 2 2 3" xfId="42895"/>
    <cellStyle name="Normal 4 8 2 8 2 2 2 3" xfId="19577"/>
    <cellStyle name="Normal 4 8 2 8 2 2 2 4" xfId="25495"/>
    <cellStyle name="Normal 4 8 2 8 2 2 2 5" xfId="37095"/>
    <cellStyle name="Normal 4 8 2 8 2 2 3" xfId="10892"/>
    <cellStyle name="Normal 4 8 2 8 2 2 3 2" xfId="28410"/>
    <cellStyle name="Normal 4 8 2 8 2 2 3 3" xfId="40010"/>
    <cellStyle name="Normal 4 8 2 8 2 2 4" xfId="16692"/>
    <cellStyle name="Normal 4 8 2 8 2 2 5" xfId="22610"/>
    <cellStyle name="Normal 4 8 2 8 2 2 6" xfId="34210"/>
    <cellStyle name="Normal 4 8 2 8 2 3" xfId="6654"/>
    <cellStyle name="Normal 4 8 2 8 2 3 2" xfId="12454"/>
    <cellStyle name="Normal 4 8 2 8 2 3 2 2" xfId="29972"/>
    <cellStyle name="Normal 4 8 2 8 2 3 2 3" xfId="41572"/>
    <cellStyle name="Normal 4 8 2 8 2 3 3" xfId="18254"/>
    <cellStyle name="Normal 4 8 2 8 2 3 4" xfId="24172"/>
    <cellStyle name="Normal 4 8 2 8 2 3 5" xfId="35772"/>
    <cellStyle name="Normal 4 8 2 8 2 4" xfId="9569"/>
    <cellStyle name="Normal 4 8 2 8 2 4 2" xfId="27087"/>
    <cellStyle name="Normal 4 8 2 8 2 4 3" xfId="38687"/>
    <cellStyle name="Normal 4 8 2 8 2 5" xfId="15369"/>
    <cellStyle name="Normal 4 8 2 8 2 6" xfId="21288"/>
    <cellStyle name="Normal 4 8 2 8 2 7" xfId="32887"/>
    <cellStyle name="Normal 4 8 2 8 3" xfId="4247"/>
    <cellStyle name="Normal 4 8 2 8 3 2" xfId="7132"/>
    <cellStyle name="Normal 4 8 2 8 3 2 2" xfId="12932"/>
    <cellStyle name="Normal 4 8 2 8 3 2 2 2" xfId="30450"/>
    <cellStyle name="Normal 4 8 2 8 3 2 2 3" xfId="42050"/>
    <cellStyle name="Normal 4 8 2 8 3 2 3" xfId="18732"/>
    <cellStyle name="Normal 4 8 2 8 3 2 4" xfId="24650"/>
    <cellStyle name="Normal 4 8 2 8 3 2 5" xfId="36250"/>
    <cellStyle name="Normal 4 8 2 8 3 3" xfId="10047"/>
    <cellStyle name="Normal 4 8 2 8 3 3 2" xfId="27565"/>
    <cellStyle name="Normal 4 8 2 8 3 3 3" xfId="39165"/>
    <cellStyle name="Normal 4 8 2 8 3 4" xfId="15847"/>
    <cellStyle name="Normal 4 8 2 8 3 5" xfId="21765"/>
    <cellStyle name="Normal 4 8 2 8 3 6" xfId="33365"/>
    <cellStyle name="Normal 4 8 2 8 4" xfId="5809"/>
    <cellStyle name="Normal 4 8 2 8 4 2" xfId="11609"/>
    <cellStyle name="Normal 4 8 2 8 4 2 2" xfId="29127"/>
    <cellStyle name="Normal 4 8 2 8 4 2 3" xfId="40727"/>
    <cellStyle name="Normal 4 8 2 8 4 3" xfId="17409"/>
    <cellStyle name="Normal 4 8 2 8 4 4" xfId="23327"/>
    <cellStyle name="Normal 4 8 2 8 4 5" xfId="34927"/>
    <cellStyle name="Normal 4 8 2 8 5" xfId="8724"/>
    <cellStyle name="Normal 4 8 2 8 5 2" xfId="26242"/>
    <cellStyle name="Normal 4 8 2 8 5 3" xfId="37842"/>
    <cellStyle name="Normal 4 8 2 8 6" xfId="14524"/>
    <cellStyle name="Normal 4 8 2 8 7" xfId="20443"/>
    <cellStyle name="Normal 4 8 2 8 8" xfId="32042"/>
    <cellStyle name="Normal 4 8 2 9" xfId="2943"/>
    <cellStyle name="Normal 4 8 2 9 2" xfId="3729"/>
    <cellStyle name="Normal 4 8 2 9 2 2" xfId="5093"/>
    <cellStyle name="Normal 4 8 2 9 2 2 2" xfId="7978"/>
    <cellStyle name="Normal 4 8 2 9 2 2 2 2" xfId="13778"/>
    <cellStyle name="Normal 4 8 2 9 2 2 2 2 2" xfId="31296"/>
    <cellStyle name="Normal 4 8 2 9 2 2 2 2 3" xfId="42896"/>
    <cellStyle name="Normal 4 8 2 9 2 2 2 3" xfId="19578"/>
    <cellStyle name="Normal 4 8 2 9 2 2 2 4" xfId="25496"/>
    <cellStyle name="Normal 4 8 2 9 2 2 2 5" xfId="37096"/>
    <cellStyle name="Normal 4 8 2 9 2 2 3" xfId="10893"/>
    <cellStyle name="Normal 4 8 2 9 2 2 3 2" xfId="28411"/>
    <cellStyle name="Normal 4 8 2 9 2 2 3 3" xfId="40011"/>
    <cellStyle name="Normal 4 8 2 9 2 2 4" xfId="16693"/>
    <cellStyle name="Normal 4 8 2 9 2 2 5" xfId="22611"/>
    <cellStyle name="Normal 4 8 2 9 2 2 6" xfId="34211"/>
    <cellStyle name="Normal 4 8 2 9 2 3" xfId="6655"/>
    <cellStyle name="Normal 4 8 2 9 2 3 2" xfId="12455"/>
    <cellStyle name="Normal 4 8 2 9 2 3 2 2" xfId="29973"/>
    <cellStyle name="Normal 4 8 2 9 2 3 2 3" xfId="41573"/>
    <cellStyle name="Normal 4 8 2 9 2 3 3" xfId="18255"/>
    <cellStyle name="Normal 4 8 2 9 2 3 4" xfId="24173"/>
    <cellStyle name="Normal 4 8 2 9 2 3 5" xfId="35773"/>
    <cellStyle name="Normal 4 8 2 9 2 4" xfId="9570"/>
    <cellStyle name="Normal 4 8 2 9 2 4 2" xfId="27088"/>
    <cellStyle name="Normal 4 8 2 9 2 4 3" xfId="38688"/>
    <cellStyle name="Normal 4 8 2 9 2 5" xfId="15370"/>
    <cellStyle name="Normal 4 8 2 9 2 6" xfId="21289"/>
    <cellStyle name="Normal 4 8 2 9 2 7" xfId="32888"/>
    <cellStyle name="Normal 4 8 2 9 3" xfId="4307"/>
    <cellStyle name="Normal 4 8 2 9 3 2" xfId="7192"/>
    <cellStyle name="Normal 4 8 2 9 3 2 2" xfId="12992"/>
    <cellStyle name="Normal 4 8 2 9 3 2 2 2" xfId="30510"/>
    <cellStyle name="Normal 4 8 2 9 3 2 2 3" xfId="42110"/>
    <cellStyle name="Normal 4 8 2 9 3 2 3" xfId="18792"/>
    <cellStyle name="Normal 4 8 2 9 3 2 4" xfId="24710"/>
    <cellStyle name="Normal 4 8 2 9 3 2 5" xfId="36310"/>
    <cellStyle name="Normal 4 8 2 9 3 3" xfId="10107"/>
    <cellStyle name="Normal 4 8 2 9 3 3 2" xfId="27625"/>
    <cellStyle name="Normal 4 8 2 9 3 3 3" xfId="39225"/>
    <cellStyle name="Normal 4 8 2 9 3 4" xfId="15907"/>
    <cellStyle name="Normal 4 8 2 9 3 5" xfId="21825"/>
    <cellStyle name="Normal 4 8 2 9 3 6" xfId="33425"/>
    <cellStyle name="Normal 4 8 2 9 4" xfId="5869"/>
    <cellStyle name="Normal 4 8 2 9 4 2" xfId="11669"/>
    <cellStyle name="Normal 4 8 2 9 4 2 2" xfId="29187"/>
    <cellStyle name="Normal 4 8 2 9 4 2 3" xfId="40787"/>
    <cellStyle name="Normal 4 8 2 9 4 3" xfId="17469"/>
    <cellStyle name="Normal 4 8 2 9 4 4" xfId="23387"/>
    <cellStyle name="Normal 4 8 2 9 4 5" xfId="34987"/>
    <cellStyle name="Normal 4 8 2 9 5" xfId="8784"/>
    <cellStyle name="Normal 4 8 2 9 5 2" xfId="26302"/>
    <cellStyle name="Normal 4 8 2 9 5 3" xfId="37902"/>
    <cellStyle name="Normal 4 8 2 9 6" xfId="14584"/>
    <cellStyle name="Normal 4 8 2 9 7" xfId="20503"/>
    <cellStyle name="Normal 4 8 2 9 8" xfId="32102"/>
    <cellStyle name="Normal 4 8 20" xfId="5357"/>
    <cellStyle name="Normal 4 8 20 2" xfId="8242"/>
    <cellStyle name="Normal 4 8 20 2 2" xfId="14042"/>
    <cellStyle name="Normal 4 8 20 2 2 2" xfId="31560"/>
    <cellStyle name="Normal 4 8 20 2 2 3" xfId="43160"/>
    <cellStyle name="Normal 4 8 20 2 3" xfId="19842"/>
    <cellStyle name="Normal 4 8 20 2 4" xfId="25760"/>
    <cellStyle name="Normal 4 8 20 2 5" xfId="37360"/>
    <cellStyle name="Normal 4 8 20 3" xfId="11157"/>
    <cellStyle name="Normal 4 8 20 3 2" xfId="28675"/>
    <cellStyle name="Normal 4 8 20 3 3" xfId="40275"/>
    <cellStyle name="Normal 4 8 20 4" xfId="16957"/>
    <cellStyle name="Normal 4 8 20 5" xfId="22875"/>
    <cellStyle name="Normal 4 8 20 6" xfId="34475"/>
    <cellStyle name="Normal 4 8 21" xfId="5417"/>
    <cellStyle name="Normal 4 8 21 2" xfId="8302"/>
    <cellStyle name="Normal 4 8 21 2 2" xfId="14102"/>
    <cellStyle name="Normal 4 8 21 2 2 2" xfId="31620"/>
    <cellStyle name="Normal 4 8 21 2 2 3" xfId="43220"/>
    <cellStyle name="Normal 4 8 21 2 3" xfId="19902"/>
    <cellStyle name="Normal 4 8 21 2 4" xfId="25820"/>
    <cellStyle name="Normal 4 8 21 2 5" xfId="37420"/>
    <cellStyle name="Normal 4 8 21 3" xfId="11217"/>
    <cellStyle name="Normal 4 8 21 3 2" xfId="28735"/>
    <cellStyle name="Normal 4 8 21 3 3" xfId="40335"/>
    <cellStyle name="Normal 4 8 21 4" xfId="17017"/>
    <cellStyle name="Normal 4 8 21 5" xfId="22935"/>
    <cellStyle name="Normal 4 8 21 6" xfId="34535"/>
    <cellStyle name="Normal 4 8 22" xfId="5459"/>
    <cellStyle name="Normal 4 8 22 2" xfId="11259"/>
    <cellStyle name="Normal 4 8 22 2 2" xfId="28777"/>
    <cellStyle name="Normal 4 8 22 2 3" xfId="40377"/>
    <cellStyle name="Normal 4 8 22 3" xfId="17059"/>
    <cellStyle name="Normal 4 8 22 4" xfId="22977"/>
    <cellStyle name="Normal 4 8 22 5" xfId="34577"/>
    <cellStyle name="Normal 4 8 23" xfId="8344"/>
    <cellStyle name="Normal 4 8 23 2" xfId="14144"/>
    <cellStyle name="Normal 4 8 23 2 2" xfId="31662"/>
    <cellStyle name="Normal 4 8 23 2 3" xfId="43262"/>
    <cellStyle name="Normal 4 8 23 3" xfId="19944"/>
    <cellStyle name="Normal 4 8 23 4" xfId="25862"/>
    <cellStyle name="Normal 4 8 23 5" xfId="37462"/>
    <cellStyle name="Normal 4 8 24" xfId="8374"/>
    <cellStyle name="Normal 4 8 24 2" xfId="25892"/>
    <cellStyle name="Normal 4 8 24 3" xfId="37492"/>
    <cellStyle name="Normal 4 8 25" xfId="14196"/>
    <cellStyle name="Normal 4 8 26" xfId="19992"/>
    <cellStyle name="Normal 4 8 27" xfId="20051"/>
    <cellStyle name="Normal 4 8 28" xfId="20118"/>
    <cellStyle name="Normal 4 8 29" xfId="31692"/>
    <cellStyle name="Normal 4 8 3" xfId="2594"/>
    <cellStyle name="Normal 4 8 3 10" xfId="3730"/>
    <cellStyle name="Normal 4 8 3 10 2" xfId="5094"/>
    <cellStyle name="Normal 4 8 3 10 2 2" xfId="7979"/>
    <cellStyle name="Normal 4 8 3 10 2 2 2" xfId="13779"/>
    <cellStyle name="Normal 4 8 3 10 2 2 2 2" xfId="31297"/>
    <cellStyle name="Normal 4 8 3 10 2 2 2 3" xfId="42897"/>
    <cellStyle name="Normal 4 8 3 10 2 2 3" xfId="19579"/>
    <cellStyle name="Normal 4 8 3 10 2 2 4" xfId="25497"/>
    <cellStyle name="Normal 4 8 3 10 2 2 5" xfId="37097"/>
    <cellStyle name="Normal 4 8 3 10 2 3" xfId="10894"/>
    <cellStyle name="Normal 4 8 3 10 2 3 2" xfId="28412"/>
    <cellStyle name="Normal 4 8 3 10 2 3 3" xfId="40012"/>
    <cellStyle name="Normal 4 8 3 10 2 4" xfId="16694"/>
    <cellStyle name="Normal 4 8 3 10 2 5" xfId="22612"/>
    <cellStyle name="Normal 4 8 3 10 2 6" xfId="34212"/>
    <cellStyle name="Normal 4 8 3 10 3" xfId="6656"/>
    <cellStyle name="Normal 4 8 3 10 3 2" xfId="12456"/>
    <cellStyle name="Normal 4 8 3 10 3 2 2" xfId="29974"/>
    <cellStyle name="Normal 4 8 3 10 3 2 3" xfId="41574"/>
    <cellStyle name="Normal 4 8 3 10 3 3" xfId="18256"/>
    <cellStyle name="Normal 4 8 3 10 3 4" xfId="24174"/>
    <cellStyle name="Normal 4 8 3 10 3 5" xfId="35774"/>
    <cellStyle name="Normal 4 8 3 10 4" xfId="9571"/>
    <cellStyle name="Normal 4 8 3 10 4 2" xfId="27089"/>
    <cellStyle name="Normal 4 8 3 10 4 3" xfId="38689"/>
    <cellStyle name="Normal 4 8 3 10 5" xfId="15371"/>
    <cellStyle name="Normal 4 8 3 10 6" xfId="21290"/>
    <cellStyle name="Normal 4 8 3 10 7" xfId="32889"/>
    <cellStyle name="Normal 4 8 3 11" xfId="3825"/>
    <cellStyle name="Normal 4 8 3 11 2" xfId="5189"/>
    <cellStyle name="Normal 4 8 3 11 2 2" xfId="8074"/>
    <cellStyle name="Normal 4 8 3 11 2 2 2" xfId="13874"/>
    <cellStyle name="Normal 4 8 3 11 2 2 2 2" xfId="31392"/>
    <cellStyle name="Normal 4 8 3 11 2 2 2 3" xfId="42992"/>
    <cellStyle name="Normal 4 8 3 11 2 2 3" xfId="19674"/>
    <cellStyle name="Normal 4 8 3 11 2 2 4" xfId="25592"/>
    <cellStyle name="Normal 4 8 3 11 2 2 5" xfId="37192"/>
    <cellStyle name="Normal 4 8 3 11 2 3" xfId="10989"/>
    <cellStyle name="Normal 4 8 3 11 2 3 2" xfId="28507"/>
    <cellStyle name="Normal 4 8 3 11 2 3 3" xfId="40107"/>
    <cellStyle name="Normal 4 8 3 11 2 4" xfId="16789"/>
    <cellStyle name="Normal 4 8 3 11 2 5" xfId="22707"/>
    <cellStyle name="Normal 4 8 3 11 2 6" xfId="34307"/>
    <cellStyle name="Normal 4 8 3 11 3" xfId="6751"/>
    <cellStyle name="Normal 4 8 3 11 3 2" xfId="12551"/>
    <cellStyle name="Normal 4 8 3 11 3 2 2" xfId="30069"/>
    <cellStyle name="Normal 4 8 3 11 3 2 3" xfId="41669"/>
    <cellStyle name="Normal 4 8 3 11 3 3" xfId="18351"/>
    <cellStyle name="Normal 4 8 3 11 3 4" xfId="24269"/>
    <cellStyle name="Normal 4 8 3 11 3 5" xfId="35869"/>
    <cellStyle name="Normal 4 8 3 11 4" xfId="9666"/>
    <cellStyle name="Normal 4 8 3 11 4 2" xfId="27184"/>
    <cellStyle name="Normal 4 8 3 11 4 3" xfId="38784"/>
    <cellStyle name="Normal 4 8 3 11 5" xfId="15466"/>
    <cellStyle name="Normal 4 8 3 11 6" xfId="21385"/>
    <cellStyle name="Normal 4 8 3 11 7" xfId="32984"/>
    <cellStyle name="Normal 4 8 3 12" xfId="5249"/>
    <cellStyle name="Normal 4 8 3 12 2" xfId="8134"/>
    <cellStyle name="Normal 4 8 3 12 2 2" xfId="13934"/>
    <cellStyle name="Normal 4 8 3 12 2 2 2" xfId="31452"/>
    <cellStyle name="Normal 4 8 3 12 2 2 3" xfId="43052"/>
    <cellStyle name="Normal 4 8 3 12 2 3" xfId="19734"/>
    <cellStyle name="Normal 4 8 3 12 2 4" xfId="25652"/>
    <cellStyle name="Normal 4 8 3 12 2 5" xfId="37252"/>
    <cellStyle name="Normal 4 8 3 12 3" xfId="11049"/>
    <cellStyle name="Normal 4 8 3 12 3 2" xfId="28567"/>
    <cellStyle name="Normal 4 8 3 12 3 3" xfId="40167"/>
    <cellStyle name="Normal 4 8 3 12 4" xfId="16849"/>
    <cellStyle name="Normal 4 8 3 12 5" xfId="22767"/>
    <cellStyle name="Normal 4 8 3 12 6" xfId="34367"/>
    <cellStyle name="Normal 4 8 3 13" xfId="3957"/>
    <cellStyle name="Normal 4 8 3 13 2" xfId="6842"/>
    <cellStyle name="Normal 4 8 3 13 2 2" xfId="12642"/>
    <cellStyle name="Normal 4 8 3 13 2 2 2" xfId="30160"/>
    <cellStyle name="Normal 4 8 3 13 2 2 3" xfId="41760"/>
    <cellStyle name="Normal 4 8 3 13 2 3" xfId="18442"/>
    <cellStyle name="Normal 4 8 3 13 2 4" xfId="24360"/>
    <cellStyle name="Normal 4 8 3 13 2 5" xfId="35960"/>
    <cellStyle name="Normal 4 8 3 13 3" xfId="9757"/>
    <cellStyle name="Normal 4 8 3 13 3 2" xfId="27275"/>
    <cellStyle name="Normal 4 8 3 13 3 3" xfId="38875"/>
    <cellStyle name="Normal 4 8 3 13 4" xfId="15557"/>
    <cellStyle name="Normal 4 8 3 13 5" xfId="21475"/>
    <cellStyle name="Normal 4 8 3 13 6" xfId="33075"/>
    <cellStyle name="Normal 4 8 3 14" xfId="5309"/>
    <cellStyle name="Normal 4 8 3 14 2" xfId="8194"/>
    <cellStyle name="Normal 4 8 3 14 2 2" xfId="13994"/>
    <cellStyle name="Normal 4 8 3 14 2 2 2" xfId="31512"/>
    <cellStyle name="Normal 4 8 3 14 2 2 3" xfId="43112"/>
    <cellStyle name="Normal 4 8 3 14 2 3" xfId="19794"/>
    <cellStyle name="Normal 4 8 3 14 2 4" xfId="25712"/>
    <cellStyle name="Normal 4 8 3 14 2 5" xfId="37312"/>
    <cellStyle name="Normal 4 8 3 14 3" xfId="11109"/>
    <cellStyle name="Normal 4 8 3 14 3 2" xfId="28627"/>
    <cellStyle name="Normal 4 8 3 14 3 3" xfId="40227"/>
    <cellStyle name="Normal 4 8 3 14 4" xfId="16909"/>
    <cellStyle name="Normal 4 8 3 14 5" xfId="22827"/>
    <cellStyle name="Normal 4 8 3 14 6" xfId="34427"/>
    <cellStyle name="Normal 4 8 3 15" xfId="5369"/>
    <cellStyle name="Normal 4 8 3 15 2" xfId="8254"/>
    <cellStyle name="Normal 4 8 3 15 2 2" xfId="14054"/>
    <cellStyle name="Normal 4 8 3 15 2 2 2" xfId="31572"/>
    <cellStyle name="Normal 4 8 3 15 2 2 3" xfId="43172"/>
    <cellStyle name="Normal 4 8 3 15 2 3" xfId="19854"/>
    <cellStyle name="Normal 4 8 3 15 2 4" xfId="25772"/>
    <cellStyle name="Normal 4 8 3 15 2 5" xfId="37372"/>
    <cellStyle name="Normal 4 8 3 15 3" xfId="11169"/>
    <cellStyle name="Normal 4 8 3 15 3 2" xfId="28687"/>
    <cellStyle name="Normal 4 8 3 15 3 3" xfId="40287"/>
    <cellStyle name="Normal 4 8 3 15 4" xfId="16969"/>
    <cellStyle name="Normal 4 8 3 15 5" xfId="22887"/>
    <cellStyle name="Normal 4 8 3 15 6" xfId="34487"/>
    <cellStyle name="Normal 4 8 3 16" xfId="5429"/>
    <cellStyle name="Normal 4 8 3 16 2" xfId="8314"/>
    <cellStyle name="Normal 4 8 3 16 2 2" xfId="14114"/>
    <cellStyle name="Normal 4 8 3 16 2 2 2" xfId="31632"/>
    <cellStyle name="Normal 4 8 3 16 2 2 3" xfId="43232"/>
    <cellStyle name="Normal 4 8 3 16 2 3" xfId="19914"/>
    <cellStyle name="Normal 4 8 3 16 2 4" xfId="25832"/>
    <cellStyle name="Normal 4 8 3 16 2 5" xfId="37432"/>
    <cellStyle name="Normal 4 8 3 16 3" xfId="11229"/>
    <cellStyle name="Normal 4 8 3 16 3 2" xfId="28747"/>
    <cellStyle name="Normal 4 8 3 16 3 3" xfId="40347"/>
    <cellStyle name="Normal 4 8 3 16 4" xfId="17029"/>
    <cellStyle name="Normal 4 8 3 16 5" xfId="22947"/>
    <cellStyle name="Normal 4 8 3 16 6" xfId="34547"/>
    <cellStyle name="Normal 4 8 3 17" xfId="5519"/>
    <cellStyle name="Normal 4 8 3 17 2" xfId="11319"/>
    <cellStyle name="Normal 4 8 3 17 2 2" xfId="28837"/>
    <cellStyle name="Normal 4 8 3 17 2 3" xfId="40437"/>
    <cellStyle name="Normal 4 8 3 17 3" xfId="17119"/>
    <cellStyle name="Normal 4 8 3 17 4" xfId="23037"/>
    <cellStyle name="Normal 4 8 3 17 5" xfId="34637"/>
    <cellStyle name="Normal 4 8 3 18" xfId="8434"/>
    <cellStyle name="Normal 4 8 3 18 2" xfId="25952"/>
    <cellStyle name="Normal 4 8 3 18 3" xfId="37552"/>
    <cellStyle name="Normal 4 8 3 19" xfId="14208"/>
    <cellStyle name="Normal 4 8 3 2" xfId="2654"/>
    <cellStyle name="Normal 4 8 3 2 2" xfId="3731"/>
    <cellStyle name="Normal 4 8 3 2 2 2" xfId="5095"/>
    <cellStyle name="Normal 4 8 3 2 2 2 2" xfId="7980"/>
    <cellStyle name="Normal 4 8 3 2 2 2 2 2" xfId="13780"/>
    <cellStyle name="Normal 4 8 3 2 2 2 2 2 2" xfId="31298"/>
    <cellStyle name="Normal 4 8 3 2 2 2 2 2 3" xfId="42898"/>
    <cellStyle name="Normal 4 8 3 2 2 2 2 3" xfId="19580"/>
    <cellStyle name="Normal 4 8 3 2 2 2 2 4" xfId="25498"/>
    <cellStyle name="Normal 4 8 3 2 2 2 2 5" xfId="37098"/>
    <cellStyle name="Normal 4 8 3 2 2 2 3" xfId="10895"/>
    <cellStyle name="Normal 4 8 3 2 2 2 3 2" xfId="28413"/>
    <cellStyle name="Normal 4 8 3 2 2 2 3 3" xfId="40013"/>
    <cellStyle name="Normal 4 8 3 2 2 2 4" xfId="16695"/>
    <cellStyle name="Normal 4 8 3 2 2 2 5" xfId="22613"/>
    <cellStyle name="Normal 4 8 3 2 2 2 6" xfId="34213"/>
    <cellStyle name="Normal 4 8 3 2 2 3" xfId="6657"/>
    <cellStyle name="Normal 4 8 3 2 2 3 2" xfId="12457"/>
    <cellStyle name="Normal 4 8 3 2 2 3 2 2" xfId="29975"/>
    <cellStyle name="Normal 4 8 3 2 2 3 2 3" xfId="41575"/>
    <cellStyle name="Normal 4 8 3 2 2 3 3" xfId="18257"/>
    <cellStyle name="Normal 4 8 3 2 2 3 4" xfId="24175"/>
    <cellStyle name="Normal 4 8 3 2 2 3 5" xfId="35775"/>
    <cellStyle name="Normal 4 8 3 2 2 4" xfId="9572"/>
    <cellStyle name="Normal 4 8 3 2 2 4 2" xfId="27090"/>
    <cellStyle name="Normal 4 8 3 2 2 4 3" xfId="38690"/>
    <cellStyle name="Normal 4 8 3 2 2 5" xfId="15372"/>
    <cellStyle name="Normal 4 8 3 2 2 6" xfId="21291"/>
    <cellStyle name="Normal 4 8 3 2 2 7" xfId="32890"/>
    <cellStyle name="Normal 4 8 3 2 3" xfId="4018"/>
    <cellStyle name="Normal 4 8 3 2 3 2" xfId="6903"/>
    <cellStyle name="Normal 4 8 3 2 3 2 2" xfId="12703"/>
    <cellStyle name="Normal 4 8 3 2 3 2 2 2" xfId="30221"/>
    <cellStyle name="Normal 4 8 3 2 3 2 2 3" xfId="41821"/>
    <cellStyle name="Normal 4 8 3 2 3 2 3" xfId="18503"/>
    <cellStyle name="Normal 4 8 3 2 3 2 4" xfId="24421"/>
    <cellStyle name="Normal 4 8 3 2 3 2 5" xfId="36021"/>
    <cellStyle name="Normal 4 8 3 2 3 3" xfId="9818"/>
    <cellStyle name="Normal 4 8 3 2 3 3 2" xfId="27336"/>
    <cellStyle name="Normal 4 8 3 2 3 3 3" xfId="38936"/>
    <cellStyle name="Normal 4 8 3 2 3 4" xfId="15618"/>
    <cellStyle name="Normal 4 8 3 2 3 5" xfId="21536"/>
    <cellStyle name="Normal 4 8 3 2 3 6" xfId="33136"/>
    <cellStyle name="Normal 4 8 3 2 4" xfId="5580"/>
    <cellStyle name="Normal 4 8 3 2 4 2" xfId="11380"/>
    <cellStyle name="Normal 4 8 3 2 4 2 2" xfId="28898"/>
    <cellStyle name="Normal 4 8 3 2 4 2 3" xfId="40498"/>
    <cellStyle name="Normal 4 8 3 2 4 3" xfId="17180"/>
    <cellStyle name="Normal 4 8 3 2 4 4" xfId="23098"/>
    <cellStyle name="Normal 4 8 3 2 4 5" xfId="34698"/>
    <cellStyle name="Normal 4 8 3 2 5" xfId="8495"/>
    <cellStyle name="Normal 4 8 3 2 5 2" xfId="26013"/>
    <cellStyle name="Normal 4 8 3 2 5 3" xfId="37613"/>
    <cellStyle name="Normal 4 8 3 2 6" xfId="14295"/>
    <cellStyle name="Normal 4 8 3 2 7" xfId="20214"/>
    <cellStyle name="Normal 4 8 3 2 8" xfId="31813"/>
    <cellStyle name="Normal 4 8 3 20" xfId="20004"/>
    <cellStyle name="Normal 4 8 3 21" xfId="20063"/>
    <cellStyle name="Normal 4 8 3 22" xfId="20130"/>
    <cellStyle name="Normal 4 8 3 23" xfId="31752"/>
    <cellStyle name="Normal 4 8 3 3" xfId="2714"/>
    <cellStyle name="Normal 4 8 3 3 2" xfId="3732"/>
    <cellStyle name="Normal 4 8 3 3 2 2" xfId="5096"/>
    <cellStyle name="Normal 4 8 3 3 2 2 2" xfId="7981"/>
    <cellStyle name="Normal 4 8 3 3 2 2 2 2" xfId="13781"/>
    <cellStyle name="Normal 4 8 3 3 2 2 2 2 2" xfId="31299"/>
    <cellStyle name="Normal 4 8 3 3 2 2 2 2 3" xfId="42899"/>
    <cellStyle name="Normal 4 8 3 3 2 2 2 3" xfId="19581"/>
    <cellStyle name="Normal 4 8 3 3 2 2 2 4" xfId="25499"/>
    <cellStyle name="Normal 4 8 3 3 2 2 2 5" xfId="37099"/>
    <cellStyle name="Normal 4 8 3 3 2 2 3" xfId="10896"/>
    <cellStyle name="Normal 4 8 3 3 2 2 3 2" xfId="28414"/>
    <cellStyle name="Normal 4 8 3 3 2 2 3 3" xfId="40014"/>
    <cellStyle name="Normal 4 8 3 3 2 2 4" xfId="16696"/>
    <cellStyle name="Normal 4 8 3 3 2 2 5" xfId="22614"/>
    <cellStyle name="Normal 4 8 3 3 2 2 6" xfId="34214"/>
    <cellStyle name="Normal 4 8 3 3 2 3" xfId="6658"/>
    <cellStyle name="Normal 4 8 3 3 2 3 2" xfId="12458"/>
    <cellStyle name="Normal 4 8 3 3 2 3 2 2" xfId="29976"/>
    <cellStyle name="Normal 4 8 3 3 2 3 2 3" xfId="41576"/>
    <cellStyle name="Normal 4 8 3 3 2 3 3" xfId="18258"/>
    <cellStyle name="Normal 4 8 3 3 2 3 4" xfId="24176"/>
    <cellStyle name="Normal 4 8 3 3 2 3 5" xfId="35776"/>
    <cellStyle name="Normal 4 8 3 3 2 4" xfId="9573"/>
    <cellStyle name="Normal 4 8 3 3 2 4 2" xfId="27091"/>
    <cellStyle name="Normal 4 8 3 3 2 4 3" xfId="38691"/>
    <cellStyle name="Normal 4 8 3 3 2 5" xfId="15373"/>
    <cellStyle name="Normal 4 8 3 3 2 6" xfId="21292"/>
    <cellStyle name="Normal 4 8 3 3 2 7" xfId="32891"/>
    <cellStyle name="Normal 4 8 3 3 3" xfId="4078"/>
    <cellStyle name="Normal 4 8 3 3 3 2" xfId="6963"/>
    <cellStyle name="Normal 4 8 3 3 3 2 2" xfId="12763"/>
    <cellStyle name="Normal 4 8 3 3 3 2 2 2" xfId="30281"/>
    <cellStyle name="Normal 4 8 3 3 3 2 2 3" xfId="41881"/>
    <cellStyle name="Normal 4 8 3 3 3 2 3" xfId="18563"/>
    <cellStyle name="Normal 4 8 3 3 3 2 4" xfId="24481"/>
    <cellStyle name="Normal 4 8 3 3 3 2 5" xfId="36081"/>
    <cellStyle name="Normal 4 8 3 3 3 3" xfId="9878"/>
    <cellStyle name="Normal 4 8 3 3 3 3 2" xfId="27396"/>
    <cellStyle name="Normal 4 8 3 3 3 3 3" xfId="38996"/>
    <cellStyle name="Normal 4 8 3 3 3 4" xfId="15678"/>
    <cellStyle name="Normal 4 8 3 3 3 5" xfId="21596"/>
    <cellStyle name="Normal 4 8 3 3 3 6" xfId="33196"/>
    <cellStyle name="Normal 4 8 3 3 4" xfId="5640"/>
    <cellStyle name="Normal 4 8 3 3 4 2" xfId="11440"/>
    <cellStyle name="Normal 4 8 3 3 4 2 2" xfId="28958"/>
    <cellStyle name="Normal 4 8 3 3 4 2 3" xfId="40558"/>
    <cellStyle name="Normal 4 8 3 3 4 3" xfId="17240"/>
    <cellStyle name="Normal 4 8 3 3 4 4" xfId="23158"/>
    <cellStyle name="Normal 4 8 3 3 4 5" xfId="34758"/>
    <cellStyle name="Normal 4 8 3 3 5" xfId="8555"/>
    <cellStyle name="Normal 4 8 3 3 5 2" xfId="26073"/>
    <cellStyle name="Normal 4 8 3 3 5 3" xfId="37673"/>
    <cellStyle name="Normal 4 8 3 3 6" xfId="14355"/>
    <cellStyle name="Normal 4 8 3 3 7" xfId="20274"/>
    <cellStyle name="Normal 4 8 3 3 8" xfId="31873"/>
    <cellStyle name="Normal 4 8 3 4" xfId="2774"/>
    <cellStyle name="Normal 4 8 3 4 2" xfId="3733"/>
    <cellStyle name="Normal 4 8 3 4 2 2" xfId="5097"/>
    <cellStyle name="Normal 4 8 3 4 2 2 2" xfId="7982"/>
    <cellStyle name="Normal 4 8 3 4 2 2 2 2" xfId="13782"/>
    <cellStyle name="Normal 4 8 3 4 2 2 2 2 2" xfId="31300"/>
    <cellStyle name="Normal 4 8 3 4 2 2 2 2 3" xfId="42900"/>
    <cellStyle name="Normal 4 8 3 4 2 2 2 3" xfId="19582"/>
    <cellStyle name="Normal 4 8 3 4 2 2 2 4" xfId="25500"/>
    <cellStyle name="Normal 4 8 3 4 2 2 2 5" xfId="37100"/>
    <cellStyle name="Normal 4 8 3 4 2 2 3" xfId="10897"/>
    <cellStyle name="Normal 4 8 3 4 2 2 3 2" xfId="28415"/>
    <cellStyle name="Normal 4 8 3 4 2 2 3 3" xfId="40015"/>
    <cellStyle name="Normal 4 8 3 4 2 2 4" xfId="16697"/>
    <cellStyle name="Normal 4 8 3 4 2 2 5" xfId="22615"/>
    <cellStyle name="Normal 4 8 3 4 2 2 6" xfId="34215"/>
    <cellStyle name="Normal 4 8 3 4 2 3" xfId="6659"/>
    <cellStyle name="Normal 4 8 3 4 2 3 2" xfId="12459"/>
    <cellStyle name="Normal 4 8 3 4 2 3 2 2" xfId="29977"/>
    <cellStyle name="Normal 4 8 3 4 2 3 2 3" xfId="41577"/>
    <cellStyle name="Normal 4 8 3 4 2 3 3" xfId="18259"/>
    <cellStyle name="Normal 4 8 3 4 2 3 4" xfId="24177"/>
    <cellStyle name="Normal 4 8 3 4 2 3 5" xfId="35777"/>
    <cellStyle name="Normal 4 8 3 4 2 4" xfId="9574"/>
    <cellStyle name="Normal 4 8 3 4 2 4 2" xfId="27092"/>
    <cellStyle name="Normal 4 8 3 4 2 4 3" xfId="38692"/>
    <cellStyle name="Normal 4 8 3 4 2 5" xfId="15374"/>
    <cellStyle name="Normal 4 8 3 4 2 6" xfId="21293"/>
    <cellStyle name="Normal 4 8 3 4 2 7" xfId="32892"/>
    <cellStyle name="Normal 4 8 3 4 3" xfId="4138"/>
    <cellStyle name="Normal 4 8 3 4 3 2" xfId="7023"/>
    <cellStyle name="Normal 4 8 3 4 3 2 2" xfId="12823"/>
    <cellStyle name="Normal 4 8 3 4 3 2 2 2" xfId="30341"/>
    <cellStyle name="Normal 4 8 3 4 3 2 2 3" xfId="41941"/>
    <cellStyle name="Normal 4 8 3 4 3 2 3" xfId="18623"/>
    <cellStyle name="Normal 4 8 3 4 3 2 4" xfId="24541"/>
    <cellStyle name="Normal 4 8 3 4 3 2 5" xfId="36141"/>
    <cellStyle name="Normal 4 8 3 4 3 3" xfId="9938"/>
    <cellStyle name="Normal 4 8 3 4 3 3 2" xfId="27456"/>
    <cellStyle name="Normal 4 8 3 4 3 3 3" xfId="39056"/>
    <cellStyle name="Normal 4 8 3 4 3 4" xfId="15738"/>
    <cellStyle name="Normal 4 8 3 4 3 5" xfId="21656"/>
    <cellStyle name="Normal 4 8 3 4 3 6" xfId="33256"/>
    <cellStyle name="Normal 4 8 3 4 4" xfId="5700"/>
    <cellStyle name="Normal 4 8 3 4 4 2" xfId="11500"/>
    <cellStyle name="Normal 4 8 3 4 4 2 2" xfId="29018"/>
    <cellStyle name="Normal 4 8 3 4 4 2 3" xfId="40618"/>
    <cellStyle name="Normal 4 8 3 4 4 3" xfId="17300"/>
    <cellStyle name="Normal 4 8 3 4 4 4" xfId="23218"/>
    <cellStyle name="Normal 4 8 3 4 4 5" xfId="34818"/>
    <cellStyle name="Normal 4 8 3 4 5" xfId="8615"/>
    <cellStyle name="Normal 4 8 3 4 5 2" xfId="26133"/>
    <cellStyle name="Normal 4 8 3 4 5 3" xfId="37733"/>
    <cellStyle name="Normal 4 8 3 4 6" xfId="14415"/>
    <cellStyle name="Normal 4 8 3 4 7" xfId="20334"/>
    <cellStyle name="Normal 4 8 3 4 8" xfId="31933"/>
    <cellStyle name="Normal 4 8 3 5" xfId="2834"/>
    <cellStyle name="Normal 4 8 3 5 2" xfId="3734"/>
    <cellStyle name="Normal 4 8 3 5 2 2" xfId="5098"/>
    <cellStyle name="Normal 4 8 3 5 2 2 2" xfId="7983"/>
    <cellStyle name="Normal 4 8 3 5 2 2 2 2" xfId="13783"/>
    <cellStyle name="Normal 4 8 3 5 2 2 2 2 2" xfId="31301"/>
    <cellStyle name="Normal 4 8 3 5 2 2 2 2 3" xfId="42901"/>
    <cellStyle name="Normal 4 8 3 5 2 2 2 3" xfId="19583"/>
    <cellStyle name="Normal 4 8 3 5 2 2 2 4" xfId="25501"/>
    <cellStyle name="Normal 4 8 3 5 2 2 2 5" xfId="37101"/>
    <cellStyle name="Normal 4 8 3 5 2 2 3" xfId="10898"/>
    <cellStyle name="Normal 4 8 3 5 2 2 3 2" xfId="28416"/>
    <cellStyle name="Normal 4 8 3 5 2 2 3 3" xfId="40016"/>
    <cellStyle name="Normal 4 8 3 5 2 2 4" xfId="16698"/>
    <cellStyle name="Normal 4 8 3 5 2 2 5" xfId="22616"/>
    <cellStyle name="Normal 4 8 3 5 2 2 6" xfId="34216"/>
    <cellStyle name="Normal 4 8 3 5 2 3" xfId="6660"/>
    <cellStyle name="Normal 4 8 3 5 2 3 2" xfId="12460"/>
    <cellStyle name="Normal 4 8 3 5 2 3 2 2" xfId="29978"/>
    <cellStyle name="Normal 4 8 3 5 2 3 2 3" xfId="41578"/>
    <cellStyle name="Normal 4 8 3 5 2 3 3" xfId="18260"/>
    <cellStyle name="Normal 4 8 3 5 2 3 4" xfId="24178"/>
    <cellStyle name="Normal 4 8 3 5 2 3 5" xfId="35778"/>
    <cellStyle name="Normal 4 8 3 5 2 4" xfId="9575"/>
    <cellStyle name="Normal 4 8 3 5 2 4 2" xfId="27093"/>
    <cellStyle name="Normal 4 8 3 5 2 4 3" xfId="38693"/>
    <cellStyle name="Normal 4 8 3 5 2 5" xfId="15375"/>
    <cellStyle name="Normal 4 8 3 5 2 6" xfId="21294"/>
    <cellStyle name="Normal 4 8 3 5 2 7" xfId="32893"/>
    <cellStyle name="Normal 4 8 3 5 3" xfId="4198"/>
    <cellStyle name="Normal 4 8 3 5 3 2" xfId="7083"/>
    <cellStyle name="Normal 4 8 3 5 3 2 2" xfId="12883"/>
    <cellStyle name="Normal 4 8 3 5 3 2 2 2" xfId="30401"/>
    <cellStyle name="Normal 4 8 3 5 3 2 2 3" xfId="42001"/>
    <cellStyle name="Normal 4 8 3 5 3 2 3" xfId="18683"/>
    <cellStyle name="Normal 4 8 3 5 3 2 4" xfId="24601"/>
    <cellStyle name="Normal 4 8 3 5 3 2 5" xfId="36201"/>
    <cellStyle name="Normal 4 8 3 5 3 3" xfId="9998"/>
    <cellStyle name="Normal 4 8 3 5 3 3 2" xfId="27516"/>
    <cellStyle name="Normal 4 8 3 5 3 3 3" xfId="39116"/>
    <cellStyle name="Normal 4 8 3 5 3 4" xfId="15798"/>
    <cellStyle name="Normal 4 8 3 5 3 5" xfId="21716"/>
    <cellStyle name="Normal 4 8 3 5 3 6" xfId="33316"/>
    <cellStyle name="Normal 4 8 3 5 4" xfId="5760"/>
    <cellStyle name="Normal 4 8 3 5 4 2" xfId="11560"/>
    <cellStyle name="Normal 4 8 3 5 4 2 2" xfId="29078"/>
    <cellStyle name="Normal 4 8 3 5 4 2 3" xfId="40678"/>
    <cellStyle name="Normal 4 8 3 5 4 3" xfId="17360"/>
    <cellStyle name="Normal 4 8 3 5 4 4" xfId="23278"/>
    <cellStyle name="Normal 4 8 3 5 4 5" xfId="34878"/>
    <cellStyle name="Normal 4 8 3 5 5" xfId="8675"/>
    <cellStyle name="Normal 4 8 3 5 5 2" xfId="26193"/>
    <cellStyle name="Normal 4 8 3 5 5 3" xfId="37793"/>
    <cellStyle name="Normal 4 8 3 5 6" xfId="14475"/>
    <cellStyle name="Normal 4 8 3 5 7" xfId="20394"/>
    <cellStyle name="Normal 4 8 3 5 8" xfId="31993"/>
    <cellStyle name="Normal 4 8 3 6" xfId="2894"/>
    <cellStyle name="Normal 4 8 3 6 2" xfId="3735"/>
    <cellStyle name="Normal 4 8 3 6 2 2" xfId="5099"/>
    <cellStyle name="Normal 4 8 3 6 2 2 2" xfId="7984"/>
    <cellStyle name="Normal 4 8 3 6 2 2 2 2" xfId="13784"/>
    <cellStyle name="Normal 4 8 3 6 2 2 2 2 2" xfId="31302"/>
    <cellStyle name="Normal 4 8 3 6 2 2 2 2 3" xfId="42902"/>
    <cellStyle name="Normal 4 8 3 6 2 2 2 3" xfId="19584"/>
    <cellStyle name="Normal 4 8 3 6 2 2 2 4" xfId="25502"/>
    <cellStyle name="Normal 4 8 3 6 2 2 2 5" xfId="37102"/>
    <cellStyle name="Normal 4 8 3 6 2 2 3" xfId="10899"/>
    <cellStyle name="Normal 4 8 3 6 2 2 3 2" xfId="28417"/>
    <cellStyle name="Normal 4 8 3 6 2 2 3 3" xfId="40017"/>
    <cellStyle name="Normal 4 8 3 6 2 2 4" xfId="16699"/>
    <cellStyle name="Normal 4 8 3 6 2 2 5" xfId="22617"/>
    <cellStyle name="Normal 4 8 3 6 2 2 6" xfId="34217"/>
    <cellStyle name="Normal 4 8 3 6 2 3" xfId="6661"/>
    <cellStyle name="Normal 4 8 3 6 2 3 2" xfId="12461"/>
    <cellStyle name="Normal 4 8 3 6 2 3 2 2" xfId="29979"/>
    <cellStyle name="Normal 4 8 3 6 2 3 2 3" xfId="41579"/>
    <cellStyle name="Normal 4 8 3 6 2 3 3" xfId="18261"/>
    <cellStyle name="Normal 4 8 3 6 2 3 4" xfId="24179"/>
    <cellStyle name="Normal 4 8 3 6 2 3 5" xfId="35779"/>
    <cellStyle name="Normal 4 8 3 6 2 4" xfId="9576"/>
    <cellStyle name="Normal 4 8 3 6 2 4 2" xfId="27094"/>
    <cellStyle name="Normal 4 8 3 6 2 4 3" xfId="38694"/>
    <cellStyle name="Normal 4 8 3 6 2 5" xfId="15376"/>
    <cellStyle name="Normal 4 8 3 6 2 6" xfId="21295"/>
    <cellStyle name="Normal 4 8 3 6 2 7" xfId="32894"/>
    <cellStyle name="Normal 4 8 3 6 3" xfId="4258"/>
    <cellStyle name="Normal 4 8 3 6 3 2" xfId="7143"/>
    <cellStyle name="Normal 4 8 3 6 3 2 2" xfId="12943"/>
    <cellStyle name="Normal 4 8 3 6 3 2 2 2" xfId="30461"/>
    <cellStyle name="Normal 4 8 3 6 3 2 2 3" xfId="42061"/>
    <cellStyle name="Normal 4 8 3 6 3 2 3" xfId="18743"/>
    <cellStyle name="Normal 4 8 3 6 3 2 4" xfId="24661"/>
    <cellStyle name="Normal 4 8 3 6 3 2 5" xfId="36261"/>
    <cellStyle name="Normal 4 8 3 6 3 3" xfId="10058"/>
    <cellStyle name="Normal 4 8 3 6 3 3 2" xfId="27576"/>
    <cellStyle name="Normal 4 8 3 6 3 3 3" xfId="39176"/>
    <cellStyle name="Normal 4 8 3 6 3 4" xfId="15858"/>
    <cellStyle name="Normal 4 8 3 6 3 5" xfId="21776"/>
    <cellStyle name="Normal 4 8 3 6 3 6" xfId="33376"/>
    <cellStyle name="Normal 4 8 3 6 4" xfId="5820"/>
    <cellStyle name="Normal 4 8 3 6 4 2" xfId="11620"/>
    <cellStyle name="Normal 4 8 3 6 4 2 2" xfId="29138"/>
    <cellStyle name="Normal 4 8 3 6 4 2 3" xfId="40738"/>
    <cellStyle name="Normal 4 8 3 6 4 3" xfId="17420"/>
    <cellStyle name="Normal 4 8 3 6 4 4" xfId="23338"/>
    <cellStyle name="Normal 4 8 3 6 4 5" xfId="34938"/>
    <cellStyle name="Normal 4 8 3 6 5" xfId="8735"/>
    <cellStyle name="Normal 4 8 3 6 5 2" xfId="26253"/>
    <cellStyle name="Normal 4 8 3 6 5 3" xfId="37853"/>
    <cellStyle name="Normal 4 8 3 6 6" xfId="14535"/>
    <cellStyle name="Normal 4 8 3 6 7" xfId="20454"/>
    <cellStyle name="Normal 4 8 3 6 8" xfId="32053"/>
    <cellStyle name="Normal 4 8 3 7" xfId="2954"/>
    <cellStyle name="Normal 4 8 3 7 2" xfId="3736"/>
    <cellStyle name="Normal 4 8 3 7 2 2" xfId="5100"/>
    <cellStyle name="Normal 4 8 3 7 2 2 2" xfId="7985"/>
    <cellStyle name="Normal 4 8 3 7 2 2 2 2" xfId="13785"/>
    <cellStyle name="Normal 4 8 3 7 2 2 2 2 2" xfId="31303"/>
    <cellStyle name="Normal 4 8 3 7 2 2 2 2 3" xfId="42903"/>
    <cellStyle name="Normal 4 8 3 7 2 2 2 3" xfId="19585"/>
    <cellStyle name="Normal 4 8 3 7 2 2 2 4" xfId="25503"/>
    <cellStyle name="Normal 4 8 3 7 2 2 2 5" xfId="37103"/>
    <cellStyle name="Normal 4 8 3 7 2 2 3" xfId="10900"/>
    <cellStyle name="Normal 4 8 3 7 2 2 3 2" xfId="28418"/>
    <cellStyle name="Normal 4 8 3 7 2 2 3 3" xfId="40018"/>
    <cellStyle name="Normal 4 8 3 7 2 2 4" xfId="16700"/>
    <cellStyle name="Normal 4 8 3 7 2 2 5" xfId="22618"/>
    <cellStyle name="Normal 4 8 3 7 2 2 6" xfId="34218"/>
    <cellStyle name="Normal 4 8 3 7 2 3" xfId="6662"/>
    <cellStyle name="Normal 4 8 3 7 2 3 2" xfId="12462"/>
    <cellStyle name="Normal 4 8 3 7 2 3 2 2" xfId="29980"/>
    <cellStyle name="Normal 4 8 3 7 2 3 2 3" xfId="41580"/>
    <cellStyle name="Normal 4 8 3 7 2 3 3" xfId="18262"/>
    <cellStyle name="Normal 4 8 3 7 2 3 4" xfId="24180"/>
    <cellStyle name="Normal 4 8 3 7 2 3 5" xfId="35780"/>
    <cellStyle name="Normal 4 8 3 7 2 4" xfId="9577"/>
    <cellStyle name="Normal 4 8 3 7 2 4 2" xfId="27095"/>
    <cellStyle name="Normal 4 8 3 7 2 4 3" xfId="38695"/>
    <cellStyle name="Normal 4 8 3 7 2 5" xfId="15377"/>
    <cellStyle name="Normal 4 8 3 7 2 6" xfId="21296"/>
    <cellStyle name="Normal 4 8 3 7 2 7" xfId="32895"/>
    <cellStyle name="Normal 4 8 3 7 3" xfId="4318"/>
    <cellStyle name="Normal 4 8 3 7 3 2" xfId="7203"/>
    <cellStyle name="Normal 4 8 3 7 3 2 2" xfId="13003"/>
    <cellStyle name="Normal 4 8 3 7 3 2 2 2" xfId="30521"/>
    <cellStyle name="Normal 4 8 3 7 3 2 2 3" xfId="42121"/>
    <cellStyle name="Normal 4 8 3 7 3 2 3" xfId="18803"/>
    <cellStyle name="Normal 4 8 3 7 3 2 4" xfId="24721"/>
    <cellStyle name="Normal 4 8 3 7 3 2 5" xfId="36321"/>
    <cellStyle name="Normal 4 8 3 7 3 3" xfId="10118"/>
    <cellStyle name="Normal 4 8 3 7 3 3 2" xfId="27636"/>
    <cellStyle name="Normal 4 8 3 7 3 3 3" xfId="39236"/>
    <cellStyle name="Normal 4 8 3 7 3 4" xfId="15918"/>
    <cellStyle name="Normal 4 8 3 7 3 5" xfId="21836"/>
    <cellStyle name="Normal 4 8 3 7 3 6" xfId="33436"/>
    <cellStyle name="Normal 4 8 3 7 4" xfId="5880"/>
    <cellStyle name="Normal 4 8 3 7 4 2" xfId="11680"/>
    <cellStyle name="Normal 4 8 3 7 4 2 2" xfId="29198"/>
    <cellStyle name="Normal 4 8 3 7 4 2 3" xfId="40798"/>
    <cellStyle name="Normal 4 8 3 7 4 3" xfId="17480"/>
    <cellStyle name="Normal 4 8 3 7 4 4" xfId="23398"/>
    <cellStyle name="Normal 4 8 3 7 4 5" xfId="34998"/>
    <cellStyle name="Normal 4 8 3 7 5" xfId="8795"/>
    <cellStyle name="Normal 4 8 3 7 5 2" xfId="26313"/>
    <cellStyle name="Normal 4 8 3 7 5 3" xfId="37913"/>
    <cellStyle name="Normal 4 8 3 7 6" xfId="14595"/>
    <cellStyle name="Normal 4 8 3 7 7" xfId="20514"/>
    <cellStyle name="Normal 4 8 3 7 8" xfId="32113"/>
    <cellStyle name="Normal 4 8 3 8" xfId="3074"/>
    <cellStyle name="Normal 4 8 3 8 2" xfId="3737"/>
    <cellStyle name="Normal 4 8 3 8 2 2" xfId="5101"/>
    <cellStyle name="Normal 4 8 3 8 2 2 2" xfId="7986"/>
    <cellStyle name="Normal 4 8 3 8 2 2 2 2" xfId="13786"/>
    <cellStyle name="Normal 4 8 3 8 2 2 2 2 2" xfId="31304"/>
    <cellStyle name="Normal 4 8 3 8 2 2 2 2 3" xfId="42904"/>
    <cellStyle name="Normal 4 8 3 8 2 2 2 3" xfId="19586"/>
    <cellStyle name="Normal 4 8 3 8 2 2 2 4" xfId="25504"/>
    <cellStyle name="Normal 4 8 3 8 2 2 2 5" xfId="37104"/>
    <cellStyle name="Normal 4 8 3 8 2 2 3" xfId="10901"/>
    <cellStyle name="Normal 4 8 3 8 2 2 3 2" xfId="28419"/>
    <cellStyle name="Normal 4 8 3 8 2 2 3 3" xfId="40019"/>
    <cellStyle name="Normal 4 8 3 8 2 2 4" xfId="16701"/>
    <cellStyle name="Normal 4 8 3 8 2 2 5" xfId="22619"/>
    <cellStyle name="Normal 4 8 3 8 2 2 6" xfId="34219"/>
    <cellStyle name="Normal 4 8 3 8 2 3" xfId="6663"/>
    <cellStyle name="Normal 4 8 3 8 2 3 2" xfId="12463"/>
    <cellStyle name="Normal 4 8 3 8 2 3 2 2" xfId="29981"/>
    <cellStyle name="Normal 4 8 3 8 2 3 2 3" xfId="41581"/>
    <cellStyle name="Normal 4 8 3 8 2 3 3" xfId="18263"/>
    <cellStyle name="Normal 4 8 3 8 2 3 4" xfId="24181"/>
    <cellStyle name="Normal 4 8 3 8 2 3 5" xfId="35781"/>
    <cellStyle name="Normal 4 8 3 8 2 4" xfId="9578"/>
    <cellStyle name="Normal 4 8 3 8 2 4 2" xfId="27096"/>
    <cellStyle name="Normal 4 8 3 8 2 4 3" xfId="38696"/>
    <cellStyle name="Normal 4 8 3 8 2 5" xfId="15378"/>
    <cellStyle name="Normal 4 8 3 8 2 6" xfId="21297"/>
    <cellStyle name="Normal 4 8 3 8 2 7" xfId="32896"/>
    <cellStyle name="Normal 4 8 3 8 3" xfId="4438"/>
    <cellStyle name="Normal 4 8 3 8 3 2" xfId="7323"/>
    <cellStyle name="Normal 4 8 3 8 3 2 2" xfId="13123"/>
    <cellStyle name="Normal 4 8 3 8 3 2 2 2" xfId="30641"/>
    <cellStyle name="Normal 4 8 3 8 3 2 2 3" xfId="42241"/>
    <cellStyle name="Normal 4 8 3 8 3 2 3" xfId="18923"/>
    <cellStyle name="Normal 4 8 3 8 3 2 4" xfId="24841"/>
    <cellStyle name="Normal 4 8 3 8 3 2 5" xfId="36441"/>
    <cellStyle name="Normal 4 8 3 8 3 3" xfId="10238"/>
    <cellStyle name="Normal 4 8 3 8 3 3 2" xfId="27756"/>
    <cellStyle name="Normal 4 8 3 8 3 3 3" xfId="39356"/>
    <cellStyle name="Normal 4 8 3 8 3 4" xfId="16038"/>
    <cellStyle name="Normal 4 8 3 8 3 5" xfId="21956"/>
    <cellStyle name="Normal 4 8 3 8 3 6" xfId="33556"/>
    <cellStyle name="Normal 4 8 3 8 4" xfId="6000"/>
    <cellStyle name="Normal 4 8 3 8 4 2" xfId="11800"/>
    <cellStyle name="Normal 4 8 3 8 4 2 2" xfId="29318"/>
    <cellStyle name="Normal 4 8 3 8 4 2 3" xfId="40918"/>
    <cellStyle name="Normal 4 8 3 8 4 3" xfId="17600"/>
    <cellStyle name="Normal 4 8 3 8 4 4" xfId="23518"/>
    <cellStyle name="Normal 4 8 3 8 4 5" xfId="35118"/>
    <cellStyle name="Normal 4 8 3 8 5" xfId="8915"/>
    <cellStyle name="Normal 4 8 3 8 5 2" xfId="26433"/>
    <cellStyle name="Normal 4 8 3 8 5 3" xfId="38033"/>
    <cellStyle name="Normal 4 8 3 8 6" xfId="14715"/>
    <cellStyle name="Normal 4 8 3 8 7" xfId="20634"/>
    <cellStyle name="Normal 4 8 3 8 8" xfId="32233"/>
    <cellStyle name="Normal 4 8 3 9" xfId="3134"/>
    <cellStyle name="Normal 4 8 3 9 2" xfId="3738"/>
    <cellStyle name="Normal 4 8 3 9 2 2" xfId="5102"/>
    <cellStyle name="Normal 4 8 3 9 2 2 2" xfId="7987"/>
    <cellStyle name="Normal 4 8 3 9 2 2 2 2" xfId="13787"/>
    <cellStyle name="Normal 4 8 3 9 2 2 2 2 2" xfId="31305"/>
    <cellStyle name="Normal 4 8 3 9 2 2 2 2 3" xfId="42905"/>
    <cellStyle name="Normal 4 8 3 9 2 2 2 3" xfId="19587"/>
    <cellStyle name="Normal 4 8 3 9 2 2 2 4" xfId="25505"/>
    <cellStyle name="Normal 4 8 3 9 2 2 2 5" xfId="37105"/>
    <cellStyle name="Normal 4 8 3 9 2 2 3" xfId="10902"/>
    <cellStyle name="Normal 4 8 3 9 2 2 3 2" xfId="28420"/>
    <cellStyle name="Normal 4 8 3 9 2 2 3 3" xfId="40020"/>
    <cellStyle name="Normal 4 8 3 9 2 2 4" xfId="16702"/>
    <cellStyle name="Normal 4 8 3 9 2 2 5" xfId="22620"/>
    <cellStyle name="Normal 4 8 3 9 2 2 6" xfId="34220"/>
    <cellStyle name="Normal 4 8 3 9 2 3" xfId="6664"/>
    <cellStyle name="Normal 4 8 3 9 2 3 2" xfId="12464"/>
    <cellStyle name="Normal 4 8 3 9 2 3 2 2" xfId="29982"/>
    <cellStyle name="Normal 4 8 3 9 2 3 2 3" xfId="41582"/>
    <cellStyle name="Normal 4 8 3 9 2 3 3" xfId="18264"/>
    <cellStyle name="Normal 4 8 3 9 2 3 4" xfId="24182"/>
    <cellStyle name="Normal 4 8 3 9 2 3 5" xfId="35782"/>
    <cellStyle name="Normal 4 8 3 9 2 4" xfId="9579"/>
    <cellStyle name="Normal 4 8 3 9 2 4 2" xfId="27097"/>
    <cellStyle name="Normal 4 8 3 9 2 4 3" xfId="38697"/>
    <cellStyle name="Normal 4 8 3 9 2 5" xfId="15379"/>
    <cellStyle name="Normal 4 8 3 9 2 6" xfId="21298"/>
    <cellStyle name="Normal 4 8 3 9 2 7" xfId="32897"/>
    <cellStyle name="Normal 4 8 3 9 3" xfId="4498"/>
    <cellStyle name="Normal 4 8 3 9 3 2" xfId="7383"/>
    <cellStyle name="Normal 4 8 3 9 3 2 2" xfId="13183"/>
    <cellStyle name="Normal 4 8 3 9 3 2 2 2" xfId="30701"/>
    <cellStyle name="Normal 4 8 3 9 3 2 2 3" xfId="42301"/>
    <cellStyle name="Normal 4 8 3 9 3 2 3" xfId="18983"/>
    <cellStyle name="Normal 4 8 3 9 3 2 4" xfId="24901"/>
    <cellStyle name="Normal 4 8 3 9 3 2 5" xfId="36501"/>
    <cellStyle name="Normal 4 8 3 9 3 3" xfId="10298"/>
    <cellStyle name="Normal 4 8 3 9 3 3 2" xfId="27816"/>
    <cellStyle name="Normal 4 8 3 9 3 3 3" xfId="39416"/>
    <cellStyle name="Normal 4 8 3 9 3 4" xfId="16098"/>
    <cellStyle name="Normal 4 8 3 9 3 5" xfId="22016"/>
    <cellStyle name="Normal 4 8 3 9 3 6" xfId="33616"/>
    <cellStyle name="Normal 4 8 3 9 4" xfId="6060"/>
    <cellStyle name="Normal 4 8 3 9 4 2" xfId="11860"/>
    <cellStyle name="Normal 4 8 3 9 4 2 2" xfId="29378"/>
    <cellStyle name="Normal 4 8 3 9 4 2 3" xfId="40978"/>
    <cellStyle name="Normal 4 8 3 9 4 3" xfId="17660"/>
    <cellStyle name="Normal 4 8 3 9 4 4" xfId="23578"/>
    <cellStyle name="Normal 4 8 3 9 4 5" xfId="35178"/>
    <cellStyle name="Normal 4 8 3 9 5" xfId="8975"/>
    <cellStyle name="Normal 4 8 3 9 5 2" xfId="26493"/>
    <cellStyle name="Normal 4 8 3 9 5 3" xfId="38093"/>
    <cellStyle name="Normal 4 8 3 9 6" xfId="14775"/>
    <cellStyle name="Normal 4 8 3 9 7" xfId="20694"/>
    <cellStyle name="Normal 4 8 3 9 8" xfId="32293"/>
    <cellStyle name="Normal 4 8 4" xfId="2582"/>
    <cellStyle name="Normal 4 8 4 2" xfId="3739"/>
    <cellStyle name="Normal 4 8 4 2 2" xfId="5103"/>
    <cellStyle name="Normal 4 8 4 2 2 2" xfId="7988"/>
    <cellStyle name="Normal 4 8 4 2 2 2 2" xfId="13788"/>
    <cellStyle name="Normal 4 8 4 2 2 2 2 2" xfId="31306"/>
    <cellStyle name="Normal 4 8 4 2 2 2 2 3" xfId="42906"/>
    <cellStyle name="Normal 4 8 4 2 2 2 3" xfId="19588"/>
    <cellStyle name="Normal 4 8 4 2 2 2 4" xfId="25506"/>
    <cellStyle name="Normal 4 8 4 2 2 2 5" xfId="37106"/>
    <cellStyle name="Normal 4 8 4 2 2 3" xfId="10903"/>
    <cellStyle name="Normal 4 8 4 2 2 3 2" xfId="28421"/>
    <cellStyle name="Normal 4 8 4 2 2 3 3" xfId="40021"/>
    <cellStyle name="Normal 4 8 4 2 2 4" xfId="16703"/>
    <cellStyle name="Normal 4 8 4 2 2 5" xfId="22621"/>
    <cellStyle name="Normal 4 8 4 2 2 6" xfId="34221"/>
    <cellStyle name="Normal 4 8 4 2 3" xfId="6665"/>
    <cellStyle name="Normal 4 8 4 2 3 2" xfId="12465"/>
    <cellStyle name="Normal 4 8 4 2 3 2 2" xfId="29983"/>
    <cellStyle name="Normal 4 8 4 2 3 2 3" xfId="41583"/>
    <cellStyle name="Normal 4 8 4 2 3 3" xfId="18265"/>
    <cellStyle name="Normal 4 8 4 2 3 4" xfId="24183"/>
    <cellStyle name="Normal 4 8 4 2 3 5" xfId="35783"/>
    <cellStyle name="Normal 4 8 4 2 4" xfId="9580"/>
    <cellStyle name="Normal 4 8 4 2 4 2" xfId="27098"/>
    <cellStyle name="Normal 4 8 4 2 4 3" xfId="38698"/>
    <cellStyle name="Normal 4 8 4 2 5" xfId="15380"/>
    <cellStyle name="Normal 4 8 4 2 6" xfId="21299"/>
    <cellStyle name="Normal 4 8 4 2 7" xfId="32898"/>
    <cellStyle name="Normal 4 8 4 3" xfId="3945"/>
    <cellStyle name="Normal 4 8 4 3 2" xfId="6830"/>
    <cellStyle name="Normal 4 8 4 3 2 2" xfId="12630"/>
    <cellStyle name="Normal 4 8 4 3 2 2 2" xfId="30148"/>
    <cellStyle name="Normal 4 8 4 3 2 2 3" xfId="41748"/>
    <cellStyle name="Normal 4 8 4 3 2 3" xfId="18430"/>
    <cellStyle name="Normal 4 8 4 3 2 4" xfId="24348"/>
    <cellStyle name="Normal 4 8 4 3 2 5" xfId="35948"/>
    <cellStyle name="Normal 4 8 4 3 3" xfId="9745"/>
    <cellStyle name="Normal 4 8 4 3 3 2" xfId="27263"/>
    <cellStyle name="Normal 4 8 4 3 3 3" xfId="38863"/>
    <cellStyle name="Normal 4 8 4 3 4" xfId="15545"/>
    <cellStyle name="Normal 4 8 4 3 5" xfId="21463"/>
    <cellStyle name="Normal 4 8 4 3 6" xfId="33063"/>
    <cellStyle name="Normal 4 8 4 4" xfId="5507"/>
    <cellStyle name="Normal 4 8 4 4 2" xfId="11307"/>
    <cellStyle name="Normal 4 8 4 4 2 2" xfId="28825"/>
    <cellStyle name="Normal 4 8 4 4 2 3" xfId="40425"/>
    <cellStyle name="Normal 4 8 4 4 3" xfId="17107"/>
    <cellStyle name="Normal 4 8 4 4 4" xfId="23025"/>
    <cellStyle name="Normal 4 8 4 4 5" xfId="34625"/>
    <cellStyle name="Normal 4 8 4 5" xfId="8422"/>
    <cellStyle name="Normal 4 8 4 5 2" xfId="25940"/>
    <cellStyle name="Normal 4 8 4 5 3" xfId="37540"/>
    <cellStyle name="Normal 4 8 4 6" xfId="14231"/>
    <cellStyle name="Normal 4 8 4 7" xfId="20171"/>
    <cellStyle name="Normal 4 8 4 8" xfId="31740"/>
    <cellStyle name="Normal 4 8 5" xfId="2642"/>
    <cellStyle name="Normal 4 8 5 2" xfId="3740"/>
    <cellStyle name="Normal 4 8 5 2 2" xfId="5104"/>
    <cellStyle name="Normal 4 8 5 2 2 2" xfId="7989"/>
    <cellStyle name="Normal 4 8 5 2 2 2 2" xfId="13789"/>
    <cellStyle name="Normal 4 8 5 2 2 2 2 2" xfId="31307"/>
    <cellStyle name="Normal 4 8 5 2 2 2 2 3" xfId="42907"/>
    <cellStyle name="Normal 4 8 5 2 2 2 3" xfId="19589"/>
    <cellStyle name="Normal 4 8 5 2 2 2 4" xfId="25507"/>
    <cellStyle name="Normal 4 8 5 2 2 2 5" xfId="37107"/>
    <cellStyle name="Normal 4 8 5 2 2 3" xfId="10904"/>
    <cellStyle name="Normal 4 8 5 2 2 3 2" xfId="28422"/>
    <cellStyle name="Normal 4 8 5 2 2 3 3" xfId="40022"/>
    <cellStyle name="Normal 4 8 5 2 2 4" xfId="16704"/>
    <cellStyle name="Normal 4 8 5 2 2 5" xfId="22622"/>
    <cellStyle name="Normal 4 8 5 2 2 6" xfId="34222"/>
    <cellStyle name="Normal 4 8 5 2 3" xfId="6666"/>
    <cellStyle name="Normal 4 8 5 2 3 2" xfId="12466"/>
    <cellStyle name="Normal 4 8 5 2 3 2 2" xfId="29984"/>
    <cellStyle name="Normal 4 8 5 2 3 2 3" xfId="41584"/>
    <cellStyle name="Normal 4 8 5 2 3 3" xfId="18266"/>
    <cellStyle name="Normal 4 8 5 2 3 4" xfId="24184"/>
    <cellStyle name="Normal 4 8 5 2 3 5" xfId="35784"/>
    <cellStyle name="Normal 4 8 5 2 4" xfId="9581"/>
    <cellStyle name="Normal 4 8 5 2 4 2" xfId="27099"/>
    <cellStyle name="Normal 4 8 5 2 4 3" xfId="38699"/>
    <cellStyle name="Normal 4 8 5 2 5" xfId="15381"/>
    <cellStyle name="Normal 4 8 5 2 6" xfId="21300"/>
    <cellStyle name="Normal 4 8 5 2 7" xfId="32899"/>
    <cellStyle name="Normal 4 8 5 3" xfId="4006"/>
    <cellStyle name="Normal 4 8 5 3 2" xfId="6891"/>
    <cellStyle name="Normal 4 8 5 3 2 2" xfId="12691"/>
    <cellStyle name="Normal 4 8 5 3 2 2 2" xfId="30209"/>
    <cellStyle name="Normal 4 8 5 3 2 2 3" xfId="41809"/>
    <cellStyle name="Normal 4 8 5 3 2 3" xfId="18491"/>
    <cellStyle name="Normal 4 8 5 3 2 4" xfId="24409"/>
    <cellStyle name="Normal 4 8 5 3 2 5" xfId="36009"/>
    <cellStyle name="Normal 4 8 5 3 3" xfId="9806"/>
    <cellStyle name="Normal 4 8 5 3 3 2" xfId="27324"/>
    <cellStyle name="Normal 4 8 5 3 3 3" xfId="38924"/>
    <cellStyle name="Normal 4 8 5 3 4" xfId="15606"/>
    <cellStyle name="Normal 4 8 5 3 5" xfId="21524"/>
    <cellStyle name="Normal 4 8 5 3 6" xfId="33124"/>
    <cellStyle name="Normal 4 8 5 4" xfId="5568"/>
    <cellStyle name="Normal 4 8 5 4 2" xfId="11368"/>
    <cellStyle name="Normal 4 8 5 4 2 2" xfId="28886"/>
    <cellStyle name="Normal 4 8 5 4 2 3" xfId="40486"/>
    <cellStyle name="Normal 4 8 5 4 3" xfId="17168"/>
    <cellStyle name="Normal 4 8 5 4 4" xfId="23086"/>
    <cellStyle name="Normal 4 8 5 4 5" xfId="34686"/>
    <cellStyle name="Normal 4 8 5 5" xfId="8483"/>
    <cellStyle name="Normal 4 8 5 5 2" xfId="26001"/>
    <cellStyle name="Normal 4 8 5 5 3" xfId="37601"/>
    <cellStyle name="Normal 4 8 5 6" xfId="14283"/>
    <cellStyle name="Normal 4 8 5 7" xfId="20202"/>
    <cellStyle name="Normal 4 8 5 8" xfId="31801"/>
    <cellStyle name="Normal 4 8 6" xfId="2702"/>
    <cellStyle name="Normal 4 8 6 2" xfId="3741"/>
    <cellStyle name="Normal 4 8 6 2 2" xfId="5105"/>
    <cellStyle name="Normal 4 8 6 2 2 2" xfId="7990"/>
    <cellStyle name="Normal 4 8 6 2 2 2 2" xfId="13790"/>
    <cellStyle name="Normal 4 8 6 2 2 2 2 2" xfId="31308"/>
    <cellStyle name="Normal 4 8 6 2 2 2 2 3" xfId="42908"/>
    <cellStyle name="Normal 4 8 6 2 2 2 3" xfId="19590"/>
    <cellStyle name="Normal 4 8 6 2 2 2 4" xfId="25508"/>
    <cellStyle name="Normal 4 8 6 2 2 2 5" xfId="37108"/>
    <cellStyle name="Normal 4 8 6 2 2 3" xfId="10905"/>
    <cellStyle name="Normal 4 8 6 2 2 3 2" xfId="28423"/>
    <cellStyle name="Normal 4 8 6 2 2 3 3" xfId="40023"/>
    <cellStyle name="Normal 4 8 6 2 2 4" xfId="16705"/>
    <cellStyle name="Normal 4 8 6 2 2 5" xfId="22623"/>
    <cellStyle name="Normal 4 8 6 2 2 6" xfId="34223"/>
    <cellStyle name="Normal 4 8 6 2 3" xfId="6667"/>
    <cellStyle name="Normal 4 8 6 2 3 2" xfId="12467"/>
    <cellStyle name="Normal 4 8 6 2 3 2 2" xfId="29985"/>
    <cellStyle name="Normal 4 8 6 2 3 2 3" xfId="41585"/>
    <cellStyle name="Normal 4 8 6 2 3 3" xfId="18267"/>
    <cellStyle name="Normal 4 8 6 2 3 4" xfId="24185"/>
    <cellStyle name="Normal 4 8 6 2 3 5" xfId="35785"/>
    <cellStyle name="Normal 4 8 6 2 4" xfId="9582"/>
    <cellStyle name="Normal 4 8 6 2 4 2" xfId="27100"/>
    <cellStyle name="Normal 4 8 6 2 4 3" xfId="38700"/>
    <cellStyle name="Normal 4 8 6 2 5" xfId="15382"/>
    <cellStyle name="Normal 4 8 6 2 6" xfId="21301"/>
    <cellStyle name="Normal 4 8 6 2 7" xfId="32900"/>
    <cellStyle name="Normal 4 8 6 3" xfId="4066"/>
    <cellStyle name="Normal 4 8 6 3 2" xfId="6951"/>
    <cellStyle name="Normal 4 8 6 3 2 2" xfId="12751"/>
    <cellStyle name="Normal 4 8 6 3 2 2 2" xfId="30269"/>
    <cellStyle name="Normal 4 8 6 3 2 2 3" xfId="41869"/>
    <cellStyle name="Normal 4 8 6 3 2 3" xfId="18551"/>
    <cellStyle name="Normal 4 8 6 3 2 4" xfId="24469"/>
    <cellStyle name="Normal 4 8 6 3 2 5" xfId="36069"/>
    <cellStyle name="Normal 4 8 6 3 3" xfId="9866"/>
    <cellStyle name="Normal 4 8 6 3 3 2" xfId="27384"/>
    <cellStyle name="Normal 4 8 6 3 3 3" xfId="38984"/>
    <cellStyle name="Normal 4 8 6 3 4" xfId="15666"/>
    <cellStyle name="Normal 4 8 6 3 5" xfId="21584"/>
    <cellStyle name="Normal 4 8 6 3 6" xfId="33184"/>
    <cellStyle name="Normal 4 8 6 4" xfId="5628"/>
    <cellStyle name="Normal 4 8 6 4 2" xfId="11428"/>
    <cellStyle name="Normal 4 8 6 4 2 2" xfId="28946"/>
    <cellStyle name="Normal 4 8 6 4 2 3" xfId="40546"/>
    <cellStyle name="Normal 4 8 6 4 3" xfId="17228"/>
    <cellStyle name="Normal 4 8 6 4 4" xfId="23146"/>
    <cellStyle name="Normal 4 8 6 4 5" xfId="34746"/>
    <cellStyle name="Normal 4 8 6 5" xfId="8543"/>
    <cellStyle name="Normal 4 8 6 5 2" xfId="26061"/>
    <cellStyle name="Normal 4 8 6 5 3" xfId="37661"/>
    <cellStyle name="Normal 4 8 6 6" xfId="14343"/>
    <cellStyle name="Normal 4 8 6 7" xfId="20262"/>
    <cellStyle name="Normal 4 8 6 8" xfId="31861"/>
    <cellStyle name="Normal 4 8 7" xfId="2762"/>
    <cellStyle name="Normal 4 8 7 2" xfId="3742"/>
    <cellStyle name="Normal 4 8 7 2 2" xfId="5106"/>
    <cellStyle name="Normal 4 8 7 2 2 2" xfId="7991"/>
    <cellStyle name="Normal 4 8 7 2 2 2 2" xfId="13791"/>
    <cellStyle name="Normal 4 8 7 2 2 2 2 2" xfId="31309"/>
    <cellStyle name="Normal 4 8 7 2 2 2 2 3" xfId="42909"/>
    <cellStyle name="Normal 4 8 7 2 2 2 3" xfId="19591"/>
    <cellStyle name="Normal 4 8 7 2 2 2 4" xfId="25509"/>
    <cellStyle name="Normal 4 8 7 2 2 2 5" xfId="37109"/>
    <cellStyle name="Normal 4 8 7 2 2 3" xfId="10906"/>
    <cellStyle name="Normal 4 8 7 2 2 3 2" xfId="28424"/>
    <cellStyle name="Normal 4 8 7 2 2 3 3" xfId="40024"/>
    <cellStyle name="Normal 4 8 7 2 2 4" xfId="16706"/>
    <cellStyle name="Normal 4 8 7 2 2 5" xfId="22624"/>
    <cellStyle name="Normal 4 8 7 2 2 6" xfId="34224"/>
    <cellStyle name="Normal 4 8 7 2 3" xfId="6668"/>
    <cellStyle name="Normal 4 8 7 2 3 2" xfId="12468"/>
    <cellStyle name="Normal 4 8 7 2 3 2 2" xfId="29986"/>
    <cellStyle name="Normal 4 8 7 2 3 2 3" xfId="41586"/>
    <cellStyle name="Normal 4 8 7 2 3 3" xfId="18268"/>
    <cellStyle name="Normal 4 8 7 2 3 4" xfId="24186"/>
    <cellStyle name="Normal 4 8 7 2 3 5" xfId="35786"/>
    <cellStyle name="Normal 4 8 7 2 4" xfId="9583"/>
    <cellStyle name="Normal 4 8 7 2 4 2" xfId="27101"/>
    <cellStyle name="Normal 4 8 7 2 4 3" xfId="38701"/>
    <cellStyle name="Normal 4 8 7 2 5" xfId="15383"/>
    <cellStyle name="Normal 4 8 7 2 6" xfId="21302"/>
    <cellStyle name="Normal 4 8 7 2 7" xfId="32901"/>
    <cellStyle name="Normal 4 8 7 3" xfId="4126"/>
    <cellStyle name="Normal 4 8 7 3 2" xfId="7011"/>
    <cellStyle name="Normal 4 8 7 3 2 2" xfId="12811"/>
    <cellStyle name="Normal 4 8 7 3 2 2 2" xfId="30329"/>
    <cellStyle name="Normal 4 8 7 3 2 2 3" xfId="41929"/>
    <cellStyle name="Normal 4 8 7 3 2 3" xfId="18611"/>
    <cellStyle name="Normal 4 8 7 3 2 4" xfId="24529"/>
    <cellStyle name="Normal 4 8 7 3 2 5" xfId="36129"/>
    <cellStyle name="Normal 4 8 7 3 3" xfId="9926"/>
    <cellStyle name="Normal 4 8 7 3 3 2" xfId="27444"/>
    <cellStyle name="Normal 4 8 7 3 3 3" xfId="39044"/>
    <cellStyle name="Normal 4 8 7 3 4" xfId="15726"/>
    <cellStyle name="Normal 4 8 7 3 5" xfId="21644"/>
    <cellStyle name="Normal 4 8 7 3 6" xfId="33244"/>
    <cellStyle name="Normal 4 8 7 4" xfId="5688"/>
    <cellStyle name="Normal 4 8 7 4 2" xfId="11488"/>
    <cellStyle name="Normal 4 8 7 4 2 2" xfId="29006"/>
    <cellStyle name="Normal 4 8 7 4 2 3" xfId="40606"/>
    <cellStyle name="Normal 4 8 7 4 3" xfId="17288"/>
    <cellStyle name="Normal 4 8 7 4 4" xfId="23206"/>
    <cellStyle name="Normal 4 8 7 4 5" xfId="34806"/>
    <cellStyle name="Normal 4 8 7 5" xfId="8603"/>
    <cellStyle name="Normal 4 8 7 5 2" xfId="26121"/>
    <cellStyle name="Normal 4 8 7 5 3" xfId="37721"/>
    <cellStyle name="Normal 4 8 7 6" xfId="14403"/>
    <cellStyle name="Normal 4 8 7 7" xfId="20322"/>
    <cellStyle name="Normal 4 8 7 8" xfId="31921"/>
    <cellStyle name="Normal 4 8 8" xfId="2822"/>
    <cellStyle name="Normal 4 8 8 2" xfId="3743"/>
    <cellStyle name="Normal 4 8 8 2 2" xfId="5107"/>
    <cellStyle name="Normal 4 8 8 2 2 2" xfId="7992"/>
    <cellStyle name="Normal 4 8 8 2 2 2 2" xfId="13792"/>
    <cellStyle name="Normal 4 8 8 2 2 2 2 2" xfId="31310"/>
    <cellStyle name="Normal 4 8 8 2 2 2 2 3" xfId="42910"/>
    <cellStyle name="Normal 4 8 8 2 2 2 3" xfId="19592"/>
    <cellStyle name="Normal 4 8 8 2 2 2 4" xfId="25510"/>
    <cellStyle name="Normal 4 8 8 2 2 2 5" xfId="37110"/>
    <cellStyle name="Normal 4 8 8 2 2 3" xfId="10907"/>
    <cellStyle name="Normal 4 8 8 2 2 3 2" xfId="28425"/>
    <cellStyle name="Normal 4 8 8 2 2 3 3" xfId="40025"/>
    <cellStyle name="Normal 4 8 8 2 2 4" xfId="16707"/>
    <cellStyle name="Normal 4 8 8 2 2 5" xfId="22625"/>
    <cellStyle name="Normal 4 8 8 2 2 6" xfId="34225"/>
    <cellStyle name="Normal 4 8 8 2 3" xfId="6669"/>
    <cellStyle name="Normal 4 8 8 2 3 2" xfId="12469"/>
    <cellStyle name="Normal 4 8 8 2 3 2 2" xfId="29987"/>
    <cellStyle name="Normal 4 8 8 2 3 2 3" xfId="41587"/>
    <cellStyle name="Normal 4 8 8 2 3 3" xfId="18269"/>
    <cellStyle name="Normal 4 8 8 2 3 4" xfId="24187"/>
    <cellStyle name="Normal 4 8 8 2 3 5" xfId="35787"/>
    <cellStyle name="Normal 4 8 8 2 4" xfId="9584"/>
    <cellStyle name="Normal 4 8 8 2 4 2" xfId="27102"/>
    <cellStyle name="Normal 4 8 8 2 4 3" xfId="38702"/>
    <cellStyle name="Normal 4 8 8 2 5" xfId="15384"/>
    <cellStyle name="Normal 4 8 8 2 6" xfId="21303"/>
    <cellStyle name="Normal 4 8 8 2 7" xfId="32902"/>
    <cellStyle name="Normal 4 8 8 3" xfId="4186"/>
    <cellStyle name="Normal 4 8 8 3 2" xfId="7071"/>
    <cellStyle name="Normal 4 8 8 3 2 2" xfId="12871"/>
    <cellStyle name="Normal 4 8 8 3 2 2 2" xfId="30389"/>
    <cellStyle name="Normal 4 8 8 3 2 2 3" xfId="41989"/>
    <cellStyle name="Normal 4 8 8 3 2 3" xfId="18671"/>
    <cellStyle name="Normal 4 8 8 3 2 4" xfId="24589"/>
    <cellStyle name="Normal 4 8 8 3 2 5" xfId="36189"/>
    <cellStyle name="Normal 4 8 8 3 3" xfId="9986"/>
    <cellStyle name="Normal 4 8 8 3 3 2" xfId="27504"/>
    <cellStyle name="Normal 4 8 8 3 3 3" xfId="39104"/>
    <cellStyle name="Normal 4 8 8 3 4" xfId="15786"/>
    <cellStyle name="Normal 4 8 8 3 5" xfId="21704"/>
    <cellStyle name="Normal 4 8 8 3 6" xfId="33304"/>
    <cellStyle name="Normal 4 8 8 4" xfId="5748"/>
    <cellStyle name="Normal 4 8 8 4 2" xfId="11548"/>
    <cellStyle name="Normal 4 8 8 4 2 2" xfId="29066"/>
    <cellStyle name="Normal 4 8 8 4 2 3" xfId="40666"/>
    <cellStyle name="Normal 4 8 8 4 3" xfId="17348"/>
    <cellStyle name="Normal 4 8 8 4 4" xfId="23266"/>
    <cellStyle name="Normal 4 8 8 4 5" xfId="34866"/>
    <cellStyle name="Normal 4 8 8 5" xfId="8663"/>
    <cellStyle name="Normal 4 8 8 5 2" xfId="26181"/>
    <cellStyle name="Normal 4 8 8 5 3" xfId="37781"/>
    <cellStyle name="Normal 4 8 8 6" xfId="14463"/>
    <cellStyle name="Normal 4 8 8 7" xfId="20382"/>
    <cellStyle name="Normal 4 8 8 8" xfId="31981"/>
    <cellStyle name="Normal 4 8 9" xfId="2882"/>
    <cellStyle name="Normal 4 8 9 2" xfId="3744"/>
    <cellStyle name="Normal 4 8 9 2 2" xfId="5108"/>
    <cellStyle name="Normal 4 8 9 2 2 2" xfId="7993"/>
    <cellStyle name="Normal 4 8 9 2 2 2 2" xfId="13793"/>
    <cellStyle name="Normal 4 8 9 2 2 2 2 2" xfId="31311"/>
    <cellStyle name="Normal 4 8 9 2 2 2 2 3" xfId="42911"/>
    <cellStyle name="Normal 4 8 9 2 2 2 3" xfId="19593"/>
    <cellStyle name="Normal 4 8 9 2 2 2 4" xfId="25511"/>
    <cellStyle name="Normal 4 8 9 2 2 2 5" xfId="37111"/>
    <cellStyle name="Normal 4 8 9 2 2 3" xfId="10908"/>
    <cellStyle name="Normal 4 8 9 2 2 3 2" xfId="28426"/>
    <cellStyle name="Normal 4 8 9 2 2 3 3" xfId="40026"/>
    <cellStyle name="Normal 4 8 9 2 2 4" xfId="16708"/>
    <cellStyle name="Normal 4 8 9 2 2 5" xfId="22626"/>
    <cellStyle name="Normal 4 8 9 2 2 6" xfId="34226"/>
    <cellStyle name="Normal 4 8 9 2 3" xfId="6670"/>
    <cellStyle name="Normal 4 8 9 2 3 2" xfId="12470"/>
    <cellStyle name="Normal 4 8 9 2 3 2 2" xfId="29988"/>
    <cellStyle name="Normal 4 8 9 2 3 2 3" xfId="41588"/>
    <cellStyle name="Normal 4 8 9 2 3 3" xfId="18270"/>
    <cellStyle name="Normal 4 8 9 2 3 4" xfId="24188"/>
    <cellStyle name="Normal 4 8 9 2 3 5" xfId="35788"/>
    <cellStyle name="Normal 4 8 9 2 4" xfId="9585"/>
    <cellStyle name="Normal 4 8 9 2 4 2" xfId="27103"/>
    <cellStyle name="Normal 4 8 9 2 4 3" xfId="38703"/>
    <cellStyle name="Normal 4 8 9 2 5" xfId="15385"/>
    <cellStyle name="Normal 4 8 9 2 6" xfId="21304"/>
    <cellStyle name="Normal 4 8 9 2 7" xfId="32903"/>
    <cellStyle name="Normal 4 8 9 3" xfId="4246"/>
    <cellStyle name="Normal 4 8 9 3 2" xfId="7131"/>
    <cellStyle name="Normal 4 8 9 3 2 2" xfId="12931"/>
    <cellStyle name="Normal 4 8 9 3 2 2 2" xfId="30449"/>
    <cellStyle name="Normal 4 8 9 3 2 2 3" xfId="42049"/>
    <cellStyle name="Normal 4 8 9 3 2 3" xfId="18731"/>
    <cellStyle name="Normal 4 8 9 3 2 4" xfId="24649"/>
    <cellStyle name="Normal 4 8 9 3 2 5" xfId="36249"/>
    <cellStyle name="Normal 4 8 9 3 3" xfId="10046"/>
    <cellStyle name="Normal 4 8 9 3 3 2" xfId="27564"/>
    <cellStyle name="Normal 4 8 9 3 3 3" xfId="39164"/>
    <cellStyle name="Normal 4 8 9 3 4" xfId="15846"/>
    <cellStyle name="Normal 4 8 9 3 5" xfId="21764"/>
    <cellStyle name="Normal 4 8 9 3 6" xfId="33364"/>
    <cellStyle name="Normal 4 8 9 4" xfId="5808"/>
    <cellStyle name="Normal 4 8 9 4 2" xfId="11608"/>
    <cellStyle name="Normal 4 8 9 4 2 2" xfId="29126"/>
    <cellStyle name="Normal 4 8 9 4 2 3" xfId="40726"/>
    <cellStyle name="Normal 4 8 9 4 3" xfId="17408"/>
    <cellStyle name="Normal 4 8 9 4 4" xfId="23326"/>
    <cellStyle name="Normal 4 8 9 4 5" xfId="34926"/>
    <cellStyle name="Normal 4 8 9 5" xfId="8723"/>
    <cellStyle name="Normal 4 8 9 5 2" xfId="26241"/>
    <cellStyle name="Normal 4 8 9 5 3" xfId="37841"/>
    <cellStyle name="Normal 4 8 9 6" xfId="14523"/>
    <cellStyle name="Normal 4 8 9 7" xfId="20442"/>
    <cellStyle name="Normal 4 8 9 8" xfId="32041"/>
    <cellStyle name="Normal 4 9" xfId="2535"/>
    <cellStyle name="Normal 4 9 10" xfId="2944"/>
    <cellStyle name="Normal 4 9 10 2" xfId="3746"/>
    <cellStyle name="Normal 4 9 10 2 2" xfId="5110"/>
    <cellStyle name="Normal 4 9 10 2 2 2" xfId="7995"/>
    <cellStyle name="Normal 4 9 10 2 2 2 2" xfId="13795"/>
    <cellStyle name="Normal 4 9 10 2 2 2 2 2" xfId="31313"/>
    <cellStyle name="Normal 4 9 10 2 2 2 2 3" xfId="42913"/>
    <cellStyle name="Normal 4 9 10 2 2 2 3" xfId="19595"/>
    <cellStyle name="Normal 4 9 10 2 2 2 4" xfId="25513"/>
    <cellStyle name="Normal 4 9 10 2 2 2 5" xfId="37113"/>
    <cellStyle name="Normal 4 9 10 2 2 3" xfId="10910"/>
    <cellStyle name="Normal 4 9 10 2 2 3 2" xfId="28428"/>
    <cellStyle name="Normal 4 9 10 2 2 3 3" xfId="40028"/>
    <cellStyle name="Normal 4 9 10 2 2 4" xfId="16710"/>
    <cellStyle name="Normal 4 9 10 2 2 5" xfId="22628"/>
    <cellStyle name="Normal 4 9 10 2 2 6" xfId="34228"/>
    <cellStyle name="Normal 4 9 10 2 3" xfId="6672"/>
    <cellStyle name="Normal 4 9 10 2 3 2" xfId="12472"/>
    <cellStyle name="Normal 4 9 10 2 3 2 2" xfId="29990"/>
    <cellStyle name="Normal 4 9 10 2 3 2 3" xfId="41590"/>
    <cellStyle name="Normal 4 9 10 2 3 3" xfId="18272"/>
    <cellStyle name="Normal 4 9 10 2 3 4" xfId="24190"/>
    <cellStyle name="Normal 4 9 10 2 3 5" xfId="35790"/>
    <cellStyle name="Normal 4 9 10 2 4" xfId="9587"/>
    <cellStyle name="Normal 4 9 10 2 4 2" xfId="27105"/>
    <cellStyle name="Normal 4 9 10 2 4 3" xfId="38705"/>
    <cellStyle name="Normal 4 9 10 2 5" xfId="15387"/>
    <cellStyle name="Normal 4 9 10 2 6" xfId="21306"/>
    <cellStyle name="Normal 4 9 10 2 7" xfId="32905"/>
    <cellStyle name="Normal 4 9 10 3" xfId="4308"/>
    <cellStyle name="Normal 4 9 10 3 2" xfId="7193"/>
    <cellStyle name="Normal 4 9 10 3 2 2" xfId="12993"/>
    <cellStyle name="Normal 4 9 10 3 2 2 2" xfId="30511"/>
    <cellStyle name="Normal 4 9 10 3 2 2 3" xfId="42111"/>
    <cellStyle name="Normal 4 9 10 3 2 3" xfId="18793"/>
    <cellStyle name="Normal 4 9 10 3 2 4" xfId="24711"/>
    <cellStyle name="Normal 4 9 10 3 2 5" xfId="36311"/>
    <cellStyle name="Normal 4 9 10 3 3" xfId="10108"/>
    <cellStyle name="Normal 4 9 10 3 3 2" xfId="27626"/>
    <cellStyle name="Normal 4 9 10 3 3 3" xfId="39226"/>
    <cellStyle name="Normal 4 9 10 3 4" xfId="15908"/>
    <cellStyle name="Normal 4 9 10 3 5" xfId="21826"/>
    <cellStyle name="Normal 4 9 10 3 6" xfId="33426"/>
    <cellStyle name="Normal 4 9 10 4" xfId="5870"/>
    <cellStyle name="Normal 4 9 10 4 2" xfId="11670"/>
    <cellStyle name="Normal 4 9 10 4 2 2" xfId="29188"/>
    <cellStyle name="Normal 4 9 10 4 2 3" xfId="40788"/>
    <cellStyle name="Normal 4 9 10 4 3" xfId="17470"/>
    <cellStyle name="Normal 4 9 10 4 4" xfId="23388"/>
    <cellStyle name="Normal 4 9 10 4 5" xfId="34988"/>
    <cellStyle name="Normal 4 9 10 5" xfId="8785"/>
    <cellStyle name="Normal 4 9 10 5 2" xfId="26303"/>
    <cellStyle name="Normal 4 9 10 5 3" xfId="37903"/>
    <cellStyle name="Normal 4 9 10 6" xfId="14585"/>
    <cellStyle name="Normal 4 9 10 7" xfId="20504"/>
    <cellStyle name="Normal 4 9 10 8" xfId="32103"/>
    <cellStyle name="Normal 4 9 11" xfId="2986"/>
    <cellStyle name="Normal 4 9 11 2" xfId="3747"/>
    <cellStyle name="Normal 4 9 11 2 2" xfId="5111"/>
    <cellStyle name="Normal 4 9 11 2 2 2" xfId="7996"/>
    <cellStyle name="Normal 4 9 11 2 2 2 2" xfId="13796"/>
    <cellStyle name="Normal 4 9 11 2 2 2 2 2" xfId="31314"/>
    <cellStyle name="Normal 4 9 11 2 2 2 2 3" xfId="42914"/>
    <cellStyle name="Normal 4 9 11 2 2 2 3" xfId="19596"/>
    <cellStyle name="Normal 4 9 11 2 2 2 4" xfId="25514"/>
    <cellStyle name="Normal 4 9 11 2 2 2 5" xfId="37114"/>
    <cellStyle name="Normal 4 9 11 2 2 3" xfId="10911"/>
    <cellStyle name="Normal 4 9 11 2 2 3 2" xfId="28429"/>
    <cellStyle name="Normal 4 9 11 2 2 3 3" xfId="40029"/>
    <cellStyle name="Normal 4 9 11 2 2 4" xfId="16711"/>
    <cellStyle name="Normal 4 9 11 2 2 5" xfId="22629"/>
    <cellStyle name="Normal 4 9 11 2 2 6" xfId="34229"/>
    <cellStyle name="Normal 4 9 11 2 3" xfId="6673"/>
    <cellStyle name="Normal 4 9 11 2 3 2" xfId="12473"/>
    <cellStyle name="Normal 4 9 11 2 3 2 2" xfId="29991"/>
    <cellStyle name="Normal 4 9 11 2 3 2 3" xfId="41591"/>
    <cellStyle name="Normal 4 9 11 2 3 3" xfId="18273"/>
    <cellStyle name="Normal 4 9 11 2 3 4" xfId="24191"/>
    <cellStyle name="Normal 4 9 11 2 3 5" xfId="35791"/>
    <cellStyle name="Normal 4 9 11 2 4" xfId="9588"/>
    <cellStyle name="Normal 4 9 11 2 4 2" xfId="27106"/>
    <cellStyle name="Normal 4 9 11 2 4 3" xfId="38706"/>
    <cellStyle name="Normal 4 9 11 2 5" xfId="15388"/>
    <cellStyle name="Normal 4 9 11 2 6" xfId="21307"/>
    <cellStyle name="Normal 4 9 11 2 7" xfId="32906"/>
    <cellStyle name="Normal 4 9 11 3" xfId="4350"/>
    <cellStyle name="Normal 4 9 11 3 2" xfId="7235"/>
    <cellStyle name="Normal 4 9 11 3 2 2" xfId="13035"/>
    <cellStyle name="Normal 4 9 11 3 2 2 2" xfId="30553"/>
    <cellStyle name="Normal 4 9 11 3 2 2 3" xfId="42153"/>
    <cellStyle name="Normal 4 9 11 3 2 3" xfId="18835"/>
    <cellStyle name="Normal 4 9 11 3 2 4" xfId="24753"/>
    <cellStyle name="Normal 4 9 11 3 2 5" xfId="36353"/>
    <cellStyle name="Normal 4 9 11 3 3" xfId="10150"/>
    <cellStyle name="Normal 4 9 11 3 3 2" xfId="27668"/>
    <cellStyle name="Normal 4 9 11 3 3 3" xfId="39268"/>
    <cellStyle name="Normal 4 9 11 3 4" xfId="15950"/>
    <cellStyle name="Normal 4 9 11 3 5" xfId="21868"/>
    <cellStyle name="Normal 4 9 11 3 6" xfId="33468"/>
    <cellStyle name="Normal 4 9 11 4" xfId="5912"/>
    <cellStyle name="Normal 4 9 11 4 2" xfId="11712"/>
    <cellStyle name="Normal 4 9 11 4 2 2" xfId="29230"/>
    <cellStyle name="Normal 4 9 11 4 2 3" xfId="40830"/>
    <cellStyle name="Normal 4 9 11 4 3" xfId="17512"/>
    <cellStyle name="Normal 4 9 11 4 4" xfId="23430"/>
    <cellStyle name="Normal 4 9 11 4 5" xfId="35030"/>
    <cellStyle name="Normal 4 9 11 5" xfId="8827"/>
    <cellStyle name="Normal 4 9 11 5 2" xfId="26345"/>
    <cellStyle name="Normal 4 9 11 5 3" xfId="37945"/>
    <cellStyle name="Normal 4 9 11 6" xfId="14627"/>
    <cellStyle name="Normal 4 9 11 7" xfId="20546"/>
    <cellStyle name="Normal 4 9 11 8" xfId="32145"/>
    <cellStyle name="Normal 4 9 12" xfId="3016"/>
    <cellStyle name="Normal 4 9 12 2" xfId="3748"/>
    <cellStyle name="Normal 4 9 12 2 2" xfId="5112"/>
    <cellStyle name="Normal 4 9 12 2 2 2" xfId="7997"/>
    <cellStyle name="Normal 4 9 12 2 2 2 2" xfId="13797"/>
    <cellStyle name="Normal 4 9 12 2 2 2 2 2" xfId="31315"/>
    <cellStyle name="Normal 4 9 12 2 2 2 2 3" xfId="42915"/>
    <cellStyle name="Normal 4 9 12 2 2 2 3" xfId="19597"/>
    <cellStyle name="Normal 4 9 12 2 2 2 4" xfId="25515"/>
    <cellStyle name="Normal 4 9 12 2 2 2 5" xfId="37115"/>
    <cellStyle name="Normal 4 9 12 2 2 3" xfId="10912"/>
    <cellStyle name="Normal 4 9 12 2 2 3 2" xfId="28430"/>
    <cellStyle name="Normal 4 9 12 2 2 3 3" xfId="40030"/>
    <cellStyle name="Normal 4 9 12 2 2 4" xfId="16712"/>
    <cellStyle name="Normal 4 9 12 2 2 5" xfId="22630"/>
    <cellStyle name="Normal 4 9 12 2 2 6" xfId="34230"/>
    <cellStyle name="Normal 4 9 12 2 3" xfId="6674"/>
    <cellStyle name="Normal 4 9 12 2 3 2" xfId="12474"/>
    <cellStyle name="Normal 4 9 12 2 3 2 2" xfId="29992"/>
    <cellStyle name="Normal 4 9 12 2 3 2 3" xfId="41592"/>
    <cellStyle name="Normal 4 9 12 2 3 3" xfId="18274"/>
    <cellStyle name="Normal 4 9 12 2 3 4" xfId="24192"/>
    <cellStyle name="Normal 4 9 12 2 3 5" xfId="35792"/>
    <cellStyle name="Normal 4 9 12 2 4" xfId="9589"/>
    <cellStyle name="Normal 4 9 12 2 4 2" xfId="27107"/>
    <cellStyle name="Normal 4 9 12 2 4 3" xfId="38707"/>
    <cellStyle name="Normal 4 9 12 2 5" xfId="15389"/>
    <cellStyle name="Normal 4 9 12 2 6" xfId="21308"/>
    <cellStyle name="Normal 4 9 12 2 7" xfId="32907"/>
    <cellStyle name="Normal 4 9 12 3" xfId="4380"/>
    <cellStyle name="Normal 4 9 12 3 2" xfId="7265"/>
    <cellStyle name="Normal 4 9 12 3 2 2" xfId="13065"/>
    <cellStyle name="Normal 4 9 12 3 2 2 2" xfId="30583"/>
    <cellStyle name="Normal 4 9 12 3 2 2 3" xfId="42183"/>
    <cellStyle name="Normal 4 9 12 3 2 3" xfId="18865"/>
    <cellStyle name="Normal 4 9 12 3 2 4" xfId="24783"/>
    <cellStyle name="Normal 4 9 12 3 2 5" xfId="36383"/>
    <cellStyle name="Normal 4 9 12 3 3" xfId="10180"/>
    <cellStyle name="Normal 4 9 12 3 3 2" xfId="27698"/>
    <cellStyle name="Normal 4 9 12 3 3 3" xfId="39298"/>
    <cellStyle name="Normal 4 9 12 3 4" xfId="15980"/>
    <cellStyle name="Normal 4 9 12 3 5" xfId="21898"/>
    <cellStyle name="Normal 4 9 12 3 6" xfId="33498"/>
    <cellStyle name="Normal 4 9 12 4" xfId="5942"/>
    <cellStyle name="Normal 4 9 12 4 2" xfId="11742"/>
    <cellStyle name="Normal 4 9 12 4 2 2" xfId="29260"/>
    <cellStyle name="Normal 4 9 12 4 2 3" xfId="40860"/>
    <cellStyle name="Normal 4 9 12 4 3" xfId="17542"/>
    <cellStyle name="Normal 4 9 12 4 4" xfId="23460"/>
    <cellStyle name="Normal 4 9 12 4 5" xfId="35060"/>
    <cellStyle name="Normal 4 9 12 5" xfId="8857"/>
    <cellStyle name="Normal 4 9 12 5 2" xfId="26375"/>
    <cellStyle name="Normal 4 9 12 5 3" xfId="37975"/>
    <cellStyle name="Normal 4 9 12 6" xfId="14657"/>
    <cellStyle name="Normal 4 9 12 7" xfId="20576"/>
    <cellStyle name="Normal 4 9 12 8" xfId="32175"/>
    <cellStyle name="Normal 4 9 13" xfId="3064"/>
    <cellStyle name="Normal 4 9 13 2" xfId="3749"/>
    <cellStyle name="Normal 4 9 13 2 2" xfId="5113"/>
    <cellStyle name="Normal 4 9 13 2 2 2" xfId="7998"/>
    <cellStyle name="Normal 4 9 13 2 2 2 2" xfId="13798"/>
    <cellStyle name="Normal 4 9 13 2 2 2 2 2" xfId="31316"/>
    <cellStyle name="Normal 4 9 13 2 2 2 2 3" xfId="42916"/>
    <cellStyle name="Normal 4 9 13 2 2 2 3" xfId="19598"/>
    <cellStyle name="Normal 4 9 13 2 2 2 4" xfId="25516"/>
    <cellStyle name="Normal 4 9 13 2 2 2 5" xfId="37116"/>
    <cellStyle name="Normal 4 9 13 2 2 3" xfId="10913"/>
    <cellStyle name="Normal 4 9 13 2 2 3 2" xfId="28431"/>
    <cellStyle name="Normal 4 9 13 2 2 3 3" xfId="40031"/>
    <cellStyle name="Normal 4 9 13 2 2 4" xfId="16713"/>
    <cellStyle name="Normal 4 9 13 2 2 5" xfId="22631"/>
    <cellStyle name="Normal 4 9 13 2 2 6" xfId="34231"/>
    <cellStyle name="Normal 4 9 13 2 3" xfId="6675"/>
    <cellStyle name="Normal 4 9 13 2 3 2" xfId="12475"/>
    <cellStyle name="Normal 4 9 13 2 3 2 2" xfId="29993"/>
    <cellStyle name="Normal 4 9 13 2 3 2 3" xfId="41593"/>
    <cellStyle name="Normal 4 9 13 2 3 3" xfId="18275"/>
    <cellStyle name="Normal 4 9 13 2 3 4" xfId="24193"/>
    <cellStyle name="Normal 4 9 13 2 3 5" xfId="35793"/>
    <cellStyle name="Normal 4 9 13 2 4" xfId="9590"/>
    <cellStyle name="Normal 4 9 13 2 4 2" xfId="27108"/>
    <cellStyle name="Normal 4 9 13 2 4 3" xfId="38708"/>
    <cellStyle name="Normal 4 9 13 2 5" xfId="15390"/>
    <cellStyle name="Normal 4 9 13 2 6" xfId="21309"/>
    <cellStyle name="Normal 4 9 13 2 7" xfId="32908"/>
    <cellStyle name="Normal 4 9 13 3" xfId="4428"/>
    <cellStyle name="Normal 4 9 13 3 2" xfId="7313"/>
    <cellStyle name="Normal 4 9 13 3 2 2" xfId="13113"/>
    <cellStyle name="Normal 4 9 13 3 2 2 2" xfId="30631"/>
    <cellStyle name="Normal 4 9 13 3 2 2 3" xfId="42231"/>
    <cellStyle name="Normal 4 9 13 3 2 3" xfId="18913"/>
    <cellStyle name="Normal 4 9 13 3 2 4" xfId="24831"/>
    <cellStyle name="Normal 4 9 13 3 2 5" xfId="36431"/>
    <cellStyle name="Normal 4 9 13 3 3" xfId="10228"/>
    <cellStyle name="Normal 4 9 13 3 3 2" xfId="27746"/>
    <cellStyle name="Normal 4 9 13 3 3 3" xfId="39346"/>
    <cellStyle name="Normal 4 9 13 3 4" xfId="16028"/>
    <cellStyle name="Normal 4 9 13 3 5" xfId="21946"/>
    <cellStyle name="Normal 4 9 13 3 6" xfId="33546"/>
    <cellStyle name="Normal 4 9 13 4" xfId="5990"/>
    <cellStyle name="Normal 4 9 13 4 2" xfId="11790"/>
    <cellStyle name="Normal 4 9 13 4 2 2" xfId="29308"/>
    <cellStyle name="Normal 4 9 13 4 2 3" xfId="40908"/>
    <cellStyle name="Normal 4 9 13 4 3" xfId="17590"/>
    <cellStyle name="Normal 4 9 13 4 4" xfId="23508"/>
    <cellStyle name="Normal 4 9 13 4 5" xfId="35108"/>
    <cellStyle name="Normal 4 9 13 5" xfId="8905"/>
    <cellStyle name="Normal 4 9 13 5 2" xfId="26423"/>
    <cellStyle name="Normal 4 9 13 5 3" xfId="38023"/>
    <cellStyle name="Normal 4 9 13 6" xfId="14705"/>
    <cellStyle name="Normal 4 9 13 7" xfId="20624"/>
    <cellStyle name="Normal 4 9 13 8" xfId="32223"/>
    <cellStyle name="Normal 4 9 14" xfId="3106"/>
    <cellStyle name="Normal 4 9 14 2" xfId="3750"/>
    <cellStyle name="Normal 4 9 14 2 2" xfId="5114"/>
    <cellStyle name="Normal 4 9 14 2 2 2" xfId="7999"/>
    <cellStyle name="Normal 4 9 14 2 2 2 2" xfId="13799"/>
    <cellStyle name="Normal 4 9 14 2 2 2 2 2" xfId="31317"/>
    <cellStyle name="Normal 4 9 14 2 2 2 2 3" xfId="42917"/>
    <cellStyle name="Normal 4 9 14 2 2 2 3" xfId="19599"/>
    <cellStyle name="Normal 4 9 14 2 2 2 4" xfId="25517"/>
    <cellStyle name="Normal 4 9 14 2 2 2 5" xfId="37117"/>
    <cellStyle name="Normal 4 9 14 2 2 3" xfId="10914"/>
    <cellStyle name="Normal 4 9 14 2 2 3 2" xfId="28432"/>
    <cellStyle name="Normal 4 9 14 2 2 3 3" xfId="40032"/>
    <cellStyle name="Normal 4 9 14 2 2 4" xfId="16714"/>
    <cellStyle name="Normal 4 9 14 2 2 5" xfId="22632"/>
    <cellStyle name="Normal 4 9 14 2 2 6" xfId="34232"/>
    <cellStyle name="Normal 4 9 14 2 3" xfId="6676"/>
    <cellStyle name="Normal 4 9 14 2 3 2" xfId="12476"/>
    <cellStyle name="Normal 4 9 14 2 3 2 2" xfId="29994"/>
    <cellStyle name="Normal 4 9 14 2 3 2 3" xfId="41594"/>
    <cellStyle name="Normal 4 9 14 2 3 3" xfId="18276"/>
    <cellStyle name="Normal 4 9 14 2 3 4" xfId="24194"/>
    <cellStyle name="Normal 4 9 14 2 3 5" xfId="35794"/>
    <cellStyle name="Normal 4 9 14 2 4" xfId="9591"/>
    <cellStyle name="Normal 4 9 14 2 4 2" xfId="27109"/>
    <cellStyle name="Normal 4 9 14 2 4 3" xfId="38709"/>
    <cellStyle name="Normal 4 9 14 2 5" xfId="15391"/>
    <cellStyle name="Normal 4 9 14 2 6" xfId="21310"/>
    <cellStyle name="Normal 4 9 14 2 7" xfId="32909"/>
    <cellStyle name="Normal 4 9 14 3" xfId="4470"/>
    <cellStyle name="Normal 4 9 14 3 2" xfId="7355"/>
    <cellStyle name="Normal 4 9 14 3 2 2" xfId="13155"/>
    <cellStyle name="Normal 4 9 14 3 2 2 2" xfId="30673"/>
    <cellStyle name="Normal 4 9 14 3 2 2 3" xfId="42273"/>
    <cellStyle name="Normal 4 9 14 3 2 3" xfId="18955"/>
    <cellStyle name="Normal 4 9 14 3 2 4" xfId="24873"/>
    <cellStyle name="Normal 4 9 14 3 2 5" xfId="36473"/>
    <cellStyle name="Normal 4 9 14 3 3" xfId="10270"/>
    <cellStyle name="Normal 4 9 14 3 3 2" xfId="27788"/>
    <cellStyle name="Normal 4 9 14 3 3 3" xfId="39388"/>
    <cellStyle name="Normal 4 9 14 3 4" xfId="16070"/>
    <cellStyle name="Normal 4 9 14 3 5" xfId="21988"/>
    <cellStyle name="Normal 4 9 14 3 6" xfId="33588"/>
    <cellStyle name="Normal 4 9 14 4" xfId="6032"/>
    <cellStyle name="Normal 4 9 14 4 2" xfId="11832"/>
    <cellStyle name="Normal 4 9 14 4 2 2" xfId="29350"/>
    <cellStyle name="Normal 4 9 14 4 2 3" xfId="40950"/>
    <cellStyle name="Normal 4 9 14 4 3" xfId="17632"/>
    <cellStyle name="Normal 4 9 14 4 4" xfId="23550"/>
    <cellStyle name="Normal 4 9 14 4 5" xfId="35150"/>
    <cellStyle name="Normal 4 9 14 5" xfId="8947"/>
    <cellStyle name="Normal 4 9 14 5 2" xfId="26465"/>
    <cellStyle name="Normal 4 9 14 5 3" xfId="38065"/>
    <cellStyle name="Normal 4 9 14 6" xfId="14747"/>
    <cellStyle name="Normal 4 9 14 7" xfId="20666"/>
    <cellStyle name="Normal 4 9 14 8" xfId="32265"/>
    <cellStyle name="Normal 4 9 15" xfId="3745"/>
    <cellStyle name="Normal 4 9 15 2" xfId="5109"/>
    <cellStyle name="Normal 4 9 15 2 2" xfId="7994"/>
    <cellStyle name="Normal 4 9 15 2 2 2" xfId="13794"/>
    <cellStyle name="Normal 4 9 15 2 2 2 2" xfId="31312"/>
    <cellStyle name="Normal 4 9 15 2 2 2 3" xfId="42912"/>
    <cellStyle name="Normal 4 9 15 2 2 3" xfId="19594"/>
    <cellStyle name="Normal 4 9 15 2 2 4" xfId="25512"/>
    <cellStyle name="Normal 4 9 15 2 2 5" xfId="37112"/>
    <cellStyle name="Normal 4 9 15 2 3" xfId="10909"/>
    <cellStyle name="Normal 4 9 15 2 3 2" xfId="28427"/>
    <cellStyle name="Normal 4 9 15 2 3 3" xfId="40027"/>
    <cellStyle name="Normal 4 9 15 2 4" xfId="16709"/>
    <cellStyle name="Normal 4 9 15 2 5" xfId="22627"/>
    <cellStyle name="Normal 4 9 15 2 6" xfId="34227"/>
    <cellStyle name="Normal 4 9 15 3" xfId="6671"/>
    <cellStyle name="Normal 4 9 15 3 2" xfId="12471"/>
    <cellStyle name="Normal 4 9 15 3 2 2" xfId="29989"/>
    <cellStyle name="Normal 4 9 15 3 2 3" xfId="41589"/>
    <cellStyle name="Normal 4 9 15 3 3" xfId="18271"/>
    <cellStyle name="Normal 4 9 15 3 4" xfId="24189"/>
    <cellStyle name="Normal 4 9 15 3 5" xfId="35789"/>
    <cellStyle name="Normal 4 9 15 4" xfId="9586"/>
    <cellStyle name="Normal 4 9 15 4 2" xfId="27104"/>
    <cellStyle name="Normal 4 9 15 4 3" xfId="38704"/>
    <cellStyle name="Normal 4 9 15 5" xfId="15386"/>
    <cellStyle name="Normal 4 9 15 6" xfId="21305"/>
    <cellStyle name="Normal 4 9 15 7" xfId="32904"/>
    <cellStyle name="Normal 4 9 16" xfId="3815"/>
    <cellStyle name="Normal 4 9 16 2" xfId="5179"/>
    <cellStyle name="Normal 4 9 16 2 2" xfId="8064"/>
    <cellStyle name="Normal 4 9 16 2 2 2" xfId="13864"/>
    <cellStyle name="Normal 4 9 16 2 2 2 2" xfId="31382"/>
    <cellStyle name="Normal 4 9 16 2 2 2 3" xfId="42982"/>
    <cellStyle name="Normal 4 9 16 2 2 3" xfId="19664"/>
    <cellStyle name="Normal 4 9 16 2 2 4" xfId="25582"/>
    <cellStyle name="Normal 4 9 16 2 2 5" xfId="37182"/>
    <cellStyle name="Normal 4 9 16 2 3" xfId="10979"/>
    <cellStyle name="Normal 4 9 16 2 3 2" xfId="28497"/>
    <cellStyle name="Normal 4 9 16 2 3 3" xfId="40097"/>
    <cellStyle name="Normal 4 9 16 2 4" xfId="16779"/>
    <cellStyle name="Normal 4 9 16 2 5" xfId="22697"/>
    <cellStyle name="Normal 4 9 16 2 6" xfId="34297"/>
    <cellStyle name="Normal 4 9 16 3" xfId="6741"/>
    <cellStyle name="Normal 4 9 16 3 2" xfId="12541"/>
    <cellStyle name="Normal 4 9 16 3 2 2" xfId="30059"/>
    <cellStyle name="Normal 4 9 16 3 2 3" xfId="41659"/>
    <cellStyle name="Normal 4 9 16 3 3" xfId="18341"/>
    <cellStyle name="Normal 4 9 16 3 4" xfId="24259"/>
    <cellStyle name="Normal 4 9 16 3 5" xfId="35859"/>
    <cellStyle name="Normal 4 9 16 4" xfId="9656"/>
    <cellStyle name="Normal 4 9 16 4 2" xfId="27174"/>
    <cellStyle name="Normal 4 9 16 4 3" xfId="38774"/>
    <cellStyle name="Normal 4 9 16 5" xfId="15456"/>
    <cellStyle name="Normal 4 9 16 6" xfId="21375"/>
    <cellStyle name="Normal 4 9 16 7" xfId="32974"/>
    <cellStyle name="Normal 4 9 17" xfId="5221"/>
    <cellStyle name="Normal 4 9 17 2" xfId="8106"/>
    <cellStyle name="Normal 4 9 17 2 2" xfId="13906"/>
    <cellStyle name="Normal 4 9 17 2 2 2" xfId="31424"/>
    <cellStyle name="Normal 4 9 17 2 2 3" xfId="43024"/>
    <cellStyle name="Normal 4 9 17 2 3" xfId="19706"/>
    <cellStyle name="Normal 4 9 17 2 4" xfId="25624"/>
    <cellStyle name="Normal 4 9 17 2 5" xfId="37224"/>
    <cellStyle name="Normal 4 9 17 3" xfId="11021"/>
    <cellStyle name="Normal 4 9 17 3 2" xfId="28539"/>
    <cellStyle name="Normal 4 9 17 3 3" xfId="40139"/>
    <cellStyle name="Normal 4 9 17 4" xfId="16821"/>
    <cellStyle name="Normal 4 9 17 5" xfId="22739"/>
    <cellStyle name="Normal 4 9 17 6" xfId="34339"/>
    <cellStyle name="Normal 4 9 18" xfId="3899"/>
    <cellStyle name="Normal 4 9 18 2" xfId="6784"/>
    <cellStyle name="Normal 4 9 18 2 2" xfId="12584"/>
    <cellStyle name="Normal 4 9 18 2 2 2" xfId="30102"/>
    <cellStyle name="Normal 4 9 18 2 2 3" xfId="41702"/>
    <cellStyle name="Normal 4 9 18 2 3" xfId="18384"/>
    <cellStyle name="Normal 4 9 18 2 4" xfId="24302"/>
    <cellStyle name="Normal 4 9 18 2 5" xfId="35902"/>
    <cellStyle name="Normal 4 9 18 3" xfId="9699"/>
    <cellStyle name="Normal 4 9 18 3 2" xfId="27217"/>
    <cellStyle name="Normal 4 9 18 3 3" xfId="38817"/>
    <cellStyle name="Normal 4 9 18 4" xfId="15499"/>
    <cellStyle name="Normal 4 9 18 5" xfId="21417"/>
    <cellStyle name="Normal 4 9 18 6" xfId="33017"/>
    <cellStyle name="Normal 4 9 19" xfId="5299"/>
    <cellStyle name="Normal 4 9 19 2" xfId="8184"/>
    <cellStyle name="Normal 4 9 19 2 2" xfId="13984"/>
    <cellStyle name="Normal 4 9 19 2 2 2" xfId="31502"/>
    <cellStyle name="Normal 4 9 19 2 2 3" xfId="43102"/>
    <cellStyle name="Normal 4 9 19 2 3" xfId="19784"/>
    <cellStyle name="Normal 4 9 19 2 4" xfId="25702"/>
    <cellStyle name="Normal 4 9 19 2 5" xfId="37302"/>
    <cellStyle name="Normal 4 9 19 3" xfId="11099"/>
    <cellStyle name="Normal 4 9 19 3 2" xfId="28617"/>
    <cellStyle name="Normal 4 9 19 3 3" xfId="40217"/>
    <cellStyle name="Normal 4 9 19 4" xfId="16899"/>
    <cellStyle name="Normal 4 9 19 5" xfId="22817"/>
    <cellStyle name="Normal 4 9 19 6" xfId="34417"/>
    <cellStyle name="Normal 4 9 2" xfId="2547"/>
    <cellStyle name="Normal 4 9 2 10" xfId="2998"/>
    <cellStyle name="Normal 4 9 2 10 2" xfId="3752"/>
    <cellStyle name="Normal 4 9 2 10 2 2" xfId="5116"/>
    <cellStyle name="Normal 4 9 2 10 2 2 2" xfId="8001"/>
    <cellStyle name="Normal 4 9 2 10 2 2 2 2" xfId="13801"/>
    <cellStyle name="Normal 4 9 2 10 2 2 2 2 2" xfId="31319"/>
    <cellStyle name="Normal 4 9 2 10 2 2 2 2 3" xfId="42919"/>
    <cellStyle name="Normal 4 9 2 10 2 2 2 3" xfId="19601"/>
    <cellStyle name="Normal 4 9 2 10 2 2 2 4" xfId="25519"/>
    <cellStyle name="Normal 4 9 2 10 2 2 2 5" xfId="37119"/>
    <cellStyle name="Normal 4 9 2 10 2 2 3" xfId="10916"/>
    <cellStyle name="Normal 4 9 2 10 2 2 3 2" xfId="28434"/>
    <cellStyle name="Normal 4 9 2 10 2 2 3 3" xfId="40034"/>
    <cellStyle name="Normal 4 9 2 10 2 2 4" xfId="16716"/>
    <cellStyle name="Normal 4 9 2 10 2 2 5" xfId="22634"/>
    <cellStyle name="Normal 4 9 2 10 2 2 6" xfId="34234"/>
    <cellStyle name="Normal 4 9 2 10 2 3" xfId="6678"/>
    <cellStyle name="Normal 4 9 2 10 2 3 2" xfId="12478"/>
    <cellStyle name="Normal 4 9 2 10 2 3 2 2" xfId="29996"/>
    <cellStyle name="Normal 4 9 2 10 2 3 2 3" xfId="41596"/>
    <cellStyle name="Normal 4 9 2 10 2 3 3" xfId="18278"/>
    <cellStyle name="Normal 4 9 2 10 2 3 4" xfId="24196"/>
    <cellStyle name="Normal 4 9 2 10 2 3 5" xfId="35796"/>
    <cellStyle name="Normal 4 9 2 10 2 4" xfId="9593"/>
    <cellStyle name="Normal 4 9 2 10 2 4 2" xfId="27111"/>
    <cellStyle name="Normal 4 9 2 10 2 4 3" xfId="38711"/>
    <cellStyle name="Normal 4 9 2 10 2 5" xfId="15393"/>
    <cellStyle name="Normal 4 9 2 10 2 6" xfId="21312"/>
    <cellStyle name="Normal 4 9 2 10 2 7" xfId="32911"/>
    <cellStyle name="Normal 4 9 2 10 3" xfId="4362"/>
    <cellStyle name="Normal 4 9 2 10 3 2" xfId="7247"/>
    <cellStyle name="Normal 4 9 2 10 3 2 2" xfId="13047"/>
    <cellStyle name="Normal 4 9 2 10 3 2 2 2" xfId="30565"/>
    <cellStyle name="Normal 4 9 2 10 3 2 2 3" xfId="42165"/>
    <cellStyle name="Normal 4 9 2 10 3 2 3" xfId="18847"/>
    <cellStyle name="Normal 4 9 2 10 3 2 4" xfId="24765"/>
    <cellStyle name="Normal 4 9 2 10 3 2 5" xfId="36365"/>
    <cellStyle name="Normal 4 9 2 10 3 3" xfId="10162"/>
    <cellStyle name="Normal 4 9 2 10 3 3 2" xfId="27680"/>
    <cellStyle name="Normal 4 9 2 10 3 3 3" xfId="39280"/>
    <cellStyle name="Normal 4 9 2 10 3 4" xfId="15962"/>
    <cellStyle name="Normal 4 9 2 10 3 5" xfId="21880"/>
    <cellStyle name="Normal 4 9 2 10 3 6" xfId="33480"/>
    <cellStyle name="Normal 4 9 2 10 4" xfId="5924"/>
    <cellStyle name="Normal 4 9 2 10 4 2" xfId="11724"/>
    <cellStyle name="Normal 4 9 2 10 4 2 2" xfId="29242"/>
    <cellStyle name="Normal 4 9 2 10 4 2 3" xfId="40842"/>
    <cellStyle name="Normal 4 9 2 10 4 3" xfId="17524"/>
    <cellStyle name="Normal 4 9 2 10 4 4" xfId="23442"/>
    <cellStyle name="Normal 4 9 2 10 4 5" xfId="35042"/>
    <cellStyle name="Normal 4 9 2 10 5" xfId="8839"/>
    <cellStyle name="Normal 4 9 2 10 5 2" xfId="26357"/>
    <cellStyle name="Normal 4 9 2 10 5 3" xfId="37957"/>
    <cellStyle name="Normal 4 9 2 10 6" xfId="14639"/>
    <cellStyle name="Normal 4 9 2 10 7" xfId="20558"/>
    <cellStyle name="Normal 4 9 2 10 8" xfId="32157"/>
    <cellStyle name="Normal 4 9 2 11" xfId="3028"/>
    <cellStyle name="Normal 4 9 2 11 2" xfId="3753"/>
    <cellStyle name="Normal 4 9 2 11 2 2" xfId="5117"/>
    <cellStyle name="Normal 4 9 2 11 2 2 2" xfId="8002"/>
    <cellStyle name="Normal 4 9 2 11 2 2 2 2" xfId="13802"/>
    <cellStyle name="Normal 4 9 2 11 2 2 2 2 2" xfId="31320"/>
    <cellStyle name="Normal 4 9 2 11 2 2 2 2 3" xfId="42920"/>
    <cellStyle name="Normal 4 9 2 11 2 2 2 3" xfId="19602"/>
    <cellStyle name="Normal 4 9 2 11 2 2 2 4" xfId="25520"/>
    <cellStyle name="Normal 4 9 2 11 2 2 2 5" xfId="37120"/>
    <cellStyle name="Normal 4 9 2 11 2 2 3" xfId="10917"/>
    <cellStyle name="Normal 4 9 2 11 2 2 3 2" xfId="28435"/>
    <cellStyle name="Normal 4 9 2 11 2 2 3 3" xfId="40035"/>
    <cellStyle name="Normal 4 9 2 11 2 2 4" xfId="16717"/>
    <cellStyle name="Normal 4 9 2 11 2 2 5" xfId="22635"/>
    <cellStyle name="Normal 4 9 2 11 2 2 6" xfId="34235"/>
    <cellStyle name="Normal 4 9 2 11 2 3" xfId="6679"/>
    <cellStyle name="Normal 4 9 2 11 2 3 2" xfId="12479"/>
    <cellStyle name="Normal 4 9 2 11 2 3 2 2" xfId="29997"/>
    <cellStyle name="Normal 4 9 2 11 2 3 2 3" xfId="41597"/>
    <cellStyle name="Normal 4 9 2 11 2 3 3" xfId="18279"/>
    <cellStyle name="Normal 4 9 2 11 2 3 4" xfId="24197"/>
    <cellStyle name="Normal 4 9 2 11 2 3 5" xfId="35797"/>
    <cellStyle name="Normal 4 9 2 11 2 4" xfId="9594"/>
    <cellStyle name="Normal 4 9 2 11 2 4 2" xfId="27112"/>
    <cellStyle name="Normal 4 9 2 11 2 4 3" xfId="38712"/>
    <cellStyle name="Normal 4 9 2 11 2 5" xfId="15394"/>
    <cellStyle name="Normal 4 9 2 11 2 6" xfId="21313"/>
    <cellStyle name="Normal 4 9 2 11 2 7" xfId="32912"/>
    <cellStyle name="Normal 4 9 2 11 3" xfId="4392"/>
    <cellStyle name="Normal 4 9 2 11 3 2" xfId="7277"/>
    <cellStyle name="Normal 4 9 2 11 3 2 2" xfId="13077"/>
    <cellStyle name="Normal 4 9 2 11 3 2 2 2" xfId="30595"/>
    <cellStyle name="Normal 4 9 2 11 3 2 2 3" xfId="42195"/>
    <cellStyle name="Normal 4 9 2 11 3 2 3" xfId="18877"/>
    <cellStyle name="Normal 4 9 2 11 3 2 4" xfId="24795"/>
    <cellStyle name="Normal 4 9 2 11 3 2 5" xfId="36395"/>
    <cellStyle name="Normal 4 9 2 11 3 3" xfId="10192"/>
    <cellStyle name="Normal 4 9 2 11 3 3 2" xfId="27710"/>
    <cellStyle name="Normal 4 9 2 11 3 3 3" xfId="39310"/>
    <cellStyle name="Normal 4 9 2 11 3 4" xfId="15992"/>
    <cellStyle name="Normal 4 9 2 11 3 5" xfId="21910"/>
    <cellStyle name="Normal 4 9 2 11 3 6" xfId="33510"/>
    <cellStyle name="Normal 4 9 2 11 4" xfId="5954"/>
    <cellStyle name="Normal 4 9 2 11 4 2" xfId="11754"/>
    <cellStyle name="Normal 4 9 2 11 4 2 2" xfId="29272"/>
    <cellStyle name="Normal 4 9 2 11 4 2 3" xfId="40872"/>
    <cellStyle name="Normal 4 9 2 11 4 3" xfId="17554"/>
    <cellStyle name="Normal 4 9 2 11 4 4" xfId="23472"/>
    <cellStyle name="Normal 4 9 2 11 4 5" xfId="35072"/>
    <cellStyle name="Normal 4 9 2 11 5" xfId="8869"/>
    <cellStyle name="Normal 4 9 2 11 5 2" xfId="26387"/>
    <cellStyle name="Normal 4 9 2 11 5 3" xfId="37987"/>
    <cellStyle name="Normal 4 9 2 11 6" xfId="14669"/>
    <cellStyle name="Normal 4 9 2 11 7" xfId="20588"/>
    <cellStyle name="Normal 4 9 2 11 8" xfId="32187"/>
    <cellStyle name="Normal 4 9 2 12" xfId="3065"/>
    <cellStyle name="Normal 4 9 2 12 2" xfId="3754"/>
    <cellStyle name="Normal 4 9 2 12 2 2" xfId="5118"/>
    <cellStyle name="Normal 4 9 2 12 2 2 2" xfId="8003"/>
    <cellStyle name="Normal 4 9 2 12 2 2 2 2" xfId="13803"/>
    <cellStyle name="Normal 4 9 2 12 2 2 2 2 2" xfId="31321"/>
    <cellStyle name="Normal 4 9 2 12 2 2 2 2 3" xfId="42921"/>
    <cellStyle name="Normal 4 9 2 12 2 2 2 3" xfId="19603"/>
    <cellStyle name="Normal 4 9 2 12 2 2 2 4" xfId="25521"/>
    <cellStyle name="Normal 4 9 2 12 2 2 2 5" xfId="37121"/>
    <cellStyle name="Normal 4 9 2 12 2 2 3" xfId="10918"/>
    <cellStyle name="Normal 4 9 2 12 2 2 3 2" xfId="28436"/>
    <cellStyle name="Normal 4 9 2 12 2 2 3 3" xfId="40036"/>
    <cellStyle name="Normal 4 9 2 12 2 2 4" xfId="16718"/>
    <cellStyle name="Normal 4 9 2 12 2 2 5" xfId="22636"/>
    <cellStyle name="Normal 4 9 2 12 2 2 6" xfId="34236"/>
    <cellStyle name="Normal 4 9 2 12 2 3" xfId="6680"/>
    <cellStyle name="Normal 4 9 2 12 2 3 2" xfId="12480"/>
    <cellStyle name="Normal 4 9 2 12 2 3 2 2" xfId="29998"/>
    <cellStyle name="Normal 4 9 2 12 2 3 2 3" xfId="41598"/>
    <cellStyle name="Normal 4 9 2 12 2 3 3" xfId="18280"/>
    <cellStyle name="Normal 4 9 2 12 2 3 4" xfId="24198"/>
    <cellStyle name="Normal 4 9 2 12 2 3 5" xfId="35798"/>
    <cellStyle name="Normal 4 9 2 12 2 4" xfId="9595"/>
    <cellStyle name="Normal 4 9 2 12 2 4 2" xfId="27113"/>
    <cellStyle name="Normal 4 9 2 12 2 4 3" xfId="38713"/>
    <cellStyle name="Normal 4 9 2 12 2 5" xfId="15395"/>
    <cellStyle name="Normal 4 9 2 12 2 6" xfId="21314"/>
    <cellStyle name="Normal 4 9 2 12 2 7" xfId="32913"/>
    <cellStyle name="Normal 4 9 2 12 3" xfId="4429"/>
    <cellStyle name="Normal 4 9 2 12 3 2" xfId="7314"/>
    <cellStyle name="Normal 4 9 2 12 3 2 2" xfId="13114"/>
    <cellStyle name="Normal 4 9 2 12 3 2 2 2" xfId="30632"/>
    <cellStyle name="Normal 4 9 2 12 3 2 2 3" xfId="42232"/>
    <cellStyle name="Normal 4 9 2 12 3 2 3" xfId="18914"/>
    <cellStyle name="Normal 4 9 2 12 3 2 4" xfId="24832"/>
    <cellStyle name="Normal 4 9 2 12 3 2 5" xfId="36432"/>
    <cellStyle name="Normal 4 9 2 12 3 3" xfId="10229"/>
    <cellStyle name="Normal 4 9 2 12 3 3 2" xfId="27747"/>
    <cellStyle name="Normal 4 9 2 12 3 3 3" xfId="39347"/>
    <cellStyle name="Normal 4 9 2 12 3 4" xfId="16029"/>
    <cellStyle name="Normal 4 9 2 12 3 5" xfId="21947"/>
    <cellStyle name="Normal 4 9 2 12 3 6" xfId="33547"/>
    <cellStyle name="Normal 4 9 2 12 4" xfId="5991"/>
    <cellStyle name="Normal 4 9 2 12 4 2" xfId="11791"/>
    <cellStyle name="Normal 4 9 2 12 4 2 2" xfId="29309"/>
    <cellStyle name="Normal 4 9 2 12 4 2 3" xfId="40909"/>
    <cellStyle name="Normal 4 9 2 12 4 3" xfId="17591"/>
    <cellStyle name="Normal 4 9 2 12 4 4" xfId="23509"/>
    <cellStyle name="Normal 4 9 2 12 4 5" xfId="35109"/>
    <cellStyle name="Normal 4 9 2 12 5" xfId="8906"/>
    <cellStyle name="Normal 4 9 2 12 5 2" xfId="26424"/>
    <cellStyle name="Normal 4 9 2 12 5 3" xfId="38024"/>
    <cellStyle name="Normal 4 9 2 12 6" xfId="14706"/>
    <cellStyle name="Normal 4 9 2 12 7" xfId="20625"/>
    <cellStyle name="Normal 4 9 2 12 8" xfId="32224"/>
    <cellStyle name="Normal 4 9 2 13" xfId="3118"/>
    <cellStyle name="Normal 4 9 2 13 2" xfId="3755"/>
    <cellStyle name="Normal 4 9 2 13 2 2" xfId="5119"/>
    <cellStyle name="Normal 4 9 2 13 2 2 2" xfId="8004"/>
    <cellStyle name="Normal 4 9 2 13 2 2 2 2" xfId="13804"/>
    <cellStyle name="Normal 4 9 2 13 2 2 2 2 2" xfId="31322"/>
    <cellStyle name="Normal 4 9 2 13 2 2 2 2 3" xfId="42922"/>
    <cellStyle name="Normal 4 9 2 13 2 2 2 3" xfId="19604"/>
    <cellStyle name="Normal 4 9 2 13 2 2 2 4" xfId="25522"/>
    <cellStyle name="Normal 4 9 2 13 2 2 2 5" xfId="37122"/>
    <cellStyle name="Normal 4 9 2 13 2 2 3" xfId="10919"/>
    <cellStyle name="Normal 4 9 2 13 2 2 3 2" xfId="28437"/>
    <cellStyle name="Normal 4 9 2 13 2 2 3 3" xfId="40037"/>
    <cellStyle name="Normal 4 9 2 13 2 2 4" xfId="16719"/>
    <cellStyle name="Normal 4 9 2 13 2 2 5" xfId="22637"/>
    <cellStyle name="Normal 4 9 2 13 2 2 6" xfId="34237"/>
    <cellStyle name="Normal 4 9 2 13 2 3" xfId="6681"/>
    <cellStyle name="Normal 4 9 2 13 2 3 2" xfId="12481"/>
    <cellStyle name="Normal 4 9 2 13 2 3 2 2" xfId="29999"/>
    <cellStyle name="Normal 4 9 2 13 2 3 2 3" xfId="41599"/>
    <cellStyle name="Normal 4 9 2 13 2 3 3" xfId="18281"/>
    <cellStyle name="Normal 4 9 2 13 2 3 4" xfId="24199"/>
    <cellStyle name="Normal 4 9 2 13 2 3 5" xfId="35799"/>
    <cellStyle name="Normal 4 9 2 13 2 4" xfId="9596"/>
    <cellStyle name="Normal 4 9 2 13 2 4 2" xfId="27114"/>
    <cellStyle name="Normal 4 9 2 13 2 4 3" xfId="38714"/>
    <cellStyle name="Normal 4 9 2 13 2 5" xfId="15396"/>
    <cellStyle name="Normal 4 9 2 13 2 6" xfId="21315"/>
    <cellStyle name="Normal 4 9 2 13 2 7" xfId="32914"/>
    <cellStyle name="Normal 4 9 2 13 3" xfId="4482"/>
    <cellStyle name="Normal 4 9 2 13 3 2" xfId="7367"/>
    <cellStyle name="Normal 4 9 2 13 3 2 2" xfId="13167"/>
    <cellStyle name="Normal 4 9 2 13 3 2 2 2" xfId="30685"/>
    <cellStyle name="Normal 4 9 2 13 3 2 2 3" xfId="42285"/>
    <cellStyle name="Normal 4 9 2 13 3 2 3" xfId="18967"/>
    <cellStyle name="Normal 4 9 2 13 3 2 4" xfId="24885"/>
    <cellStyle name="Normal 4 9 2 13 3 2 5" xfId="36485"/>
    <cellStyle name="Normal 4 9 2 13 3 3" xfId="10282"/>
    <cellStyle name="Normal 4 9 2 13 3 3 2" xfId="27800"/>
    <cellStyle name="Normal 4 9 2 13 3 3 3" xfId="39400"/>
    <cellStyle name="Normal 4 9 2 13 3 4" xfId="16082"/>
    <cellStyle name="Normal 4 9 2 13 3 5" xfId="22000"/>
    <cellStyle name="Normal 4 9 2 13 3 6" xfId="33600"/>
    <cellStyle name="Normal 4 9 2 13 4" xfId="6044"/>
    <cellStyle name="Normal 4 9 2 13 4 2" xfId="11844"/>
    <cellStyle name="Normal 4 9 2 13 4 2 2" xfId="29362"/>
    <cellStyle name="Normal 4 9 2 13 4 2 3" xfId="40962"/>
    <cellStyle name="Normal 4 9 2 13 4 3" xfId="17644"/>
    <cellStyle name="Normal 4 9 2 13 4 4" xfId="23562"/>
    <cellStyle name="Normal 4 9 2 13 4 5" xfId="35162"/>
    <cellStyle name="Normal 4 9 2 13 5" xfId="8959"/>
    <cellStyle name="Normal 4 9 2 13 5 2" xfId="26477"/>
    <cellStyle name="Normal 4 9 2 13 5 3" xfId="38077"/>
    <cellStyle name="Normal 4 9 2 13 6" xfId="14759"/>
    <cellStyle name="Normal 4 9 2 13 7" xfId="20678"/>
    <cellStyle name="Normal 4 9 2 13 8" xfId="32277"/>
    <cellStyle name="Normal 4 9 2 14" xfId="3751"/>
    <cellStyle name="Normal 4 9 2 14 2" xfId="5115"/>
    <cellStyle name="Normal 4 9 2 14 2 2" xfId="8000"/>
    <cellStyle name="Normal 4 9 2 14 2 2 2" xfId="13800"/>
    <cellStyle name="Normal 4 9 2 14 2 2 2 2" xfId="31318"/>
    <cellStyle name="Normal 4 9 2 14 2 2 2 3" xfId="42918"/>
    <cellStyle name="Normal 4 9 2 14 2 2 3" xfId="19600"/>
    <cellStyle name="Normal 4 9 2 14 2 2 4" xfId="25518"/>
    <cellStyle name="Normal 4 9 2 14 2 2 5" xfId="37118"/>
    <cellStyle name="Normal 4 9 2 14 2 3" xfId="10915"/>
    <cellStyle name="Normal 4 9 2 14 2 3 2" xfId="28433"/>
    <cellStyle name="Normal 4 9 2 14 2 3 3" xfId="40033"/>
    <cellStyle name="Normal 4 9 2 14 2 4" xfId="16715"/>
    <cellStyle name="Normal 4 9 2 14 2 5" xfId="22633"/>
    <cellStyle name="Normal 4 9 2 14 2 6" xfId="34233"/>
    <cellStyle name="Normal 4 9 2 14 3" xfId="6677"/>
    <cellStyle name="Normal 4 9 2 14 3 2" xfId="12477"/>
    <cellStyle name="Normal 4 9 2 14 3 2 2" xfId="29995"/>
    <cellStyle name="Normal 4 9 2 14 3 2 3" xfId="41595"/>
    <cellStyle name="Normal 4 9 2 14 3 3" xfId="18277"/>
    <cellStyle name="Normal 4 9 2 14 3 4" xfId="24195"/>
    <cellStyle name="Normal 4 9 2 14 3 5" xfId="35795"/>
    <cellStyle name="Normal 4 9 2 14 4" xfId="9592"/>
    <cellStyle name="Normal 4 9 2 14 4 2" xfId="27110"/>
    <cellStyle name="Normal 4 9 2 14 4 3" xfId="38710"/>
    <cellStyle name="Normal 4 9 2 14 5" xfId="15392"/>
    <cellStyle name="Normal 4 9 2 14 6" xfId="21311"/>
    <cellStyle name="Normal 4 9 2 14 7" xfId="32910"/>
    <cellStyle name="Normal 4 9 2 15" xfId="3816"/>
    <cellStyle name="Normal 4 9 2 15 2" xfId="5180"/>
    <cellStyle name="Normal 4 9 2 15 2 2" xfId="8065"/>
    <cellStyle name="Normal 4 9 2 15 2 2 2" xfId="13865"/>
    <cellStyle name="Normal 4 9 2 15 2 2 2 2" xfId="31383"/>
    <cellStyle name="Normal 4 9 2 15 2 2 2 3" xfId="42983"/>
    <cellStyle name="Normal 4 9 2 15 2 2 3" xfId="19665"/>
    <cellStyle name="Normal 4 9 2 15 2 2 4" xfId="25583"/>
    <cellStyle name="Normal 4 9 2 15 2 2 5" xfId="37183"/>
    <cellStyle name="Normal 4 9 2 15 2 3" xfId="10980"/>
    <cellStyle name="Normal 4 9 2 15 2 3 2" xfId="28498"/>
    <cellStyle name="Normal 4 9 2 15 2 3 3" xfId="40098"/>
    <cellStyle name="Normal 4 9 2 15 2 4" xfId="16780"/>
    <cellStyle name="Normal 4 9 2 15 2 5" xfId="22698"/>
    <cellStyle name="Normal 4 9 2 15 2 6" xfId="34298"/>
    <cellStyle name="Normal 4 9 2 15 3" xfId="6742"/>
    <cellStyle name="Normal 4 9 2 15 3 2" xfId="12542"/>
    <cellStyle name="Normal 4 9 2 15 3 2 2" xfId="30060"/>
    <cellStyle name="Normal 4 9 2 15 3 2 3" xfId="41660"/>
    <cellStyle name="Normal 4 9 2 15 3 3" xfId="18342"/>
    <cellStyle name="Normal 4 9 2 15 3 4" xfId="24260"/>
    <cellStyle name="Normal 4 9 2 15 3 5" xfId="35860"/>
    <cellStyle name="Normal 4 9 2 15 4" xfId="9657"/>
    <cellStyle name="Normal 4 9 2 15 4 2" xfId="27175"/>
    <cellStyle name="Normal 4 9 2 15 4 3" xfId="38775"/>
    <cellStyle name="Normal 4 9 2 15 5" xfId="15457"/>
    <cellStyle name="Normal 4 9 2 15 6" xfId="21376"/>
    <cellStyle name="Normal 4 9 2 15 7" xfId="32975"/>
    <cellStyle name="Normal 4 9 2 16" xfId="5233"/>
    <cellStyle name="Normal 4 9 2 16 2" xfId="8118"/>
    <cellStyle name="Normal 4 9 2 16 2 2" xfId="13918"/>
    <cellStyle name="Normal 4 9 2 16 2 2 2" xfId="31436"/>
    <cellStyle name="Normal 4 9 2 16 2 2 3" xfId="43036"/>
    <cellStyle name="Normal 4 9 2 16 2 3" xfId="19718"/>
    <cellStyle name="Normal 4 9 2 16 2 4" xfId="25636"/>
    <cellStyle name="Normal 4 9 2 16 2 5" xfId="37236"/>
    <cellStyle name="Normal 4 9 2 16 3" xfId="11033"/>
    <cellStyle name="Normal 4 9 2 16 3 2" xfId="28551"/>
    <cellStyle name="Normal 4 9 2 16 3 3" xfId="40151"/>
    <cellStyle name="Normal 4 9 2 16 4" xfId="16833"/>
    <cellStyle name="Normal 4 9 2 16 5" xfId="22751"/>
    <cellStyle name="Normal 4 9 2 16 6" xfId="34351"/>
    <cellStyle name="Normal 4 9 2 17" xfId="3911"/>
    <cellStyle name="Normal 4 9 2 17 2" xfId="6796"/>
    <cellStyle name="Normal 4 9 2 17 2 2" xfId="12596"/>
    <cellStyle name="Normal 4 9 2 17 2 2 2" xfId="30114"/>
    <cellStyle name="Normal 4 9 2 17 2 2 3" xfId="41714"/>
    <cellStyle name="Normal 4 9 2 17 2 3" xfId="18396"/>
    <cellStyle name="Normal 4 9 2 17 2 4" xfId="24314"/>
    <cellStyle name="Normal 4 9 2 17 2 5" xfId="35914"/>
    <cellStyle name="Normal 4 9 2 17 3" xfId="9711"/>
    <cellStyle name="Normal 4 9 2 17 3 2" xfId="27229"/>
    <cellStyle name="Normal 4 9 2 17 3 3" xfId="38829"/>
    <cellStyle name="Normal 4 9 2 17 4" xfId="15511"/>
    <cellStyle name="Normal 4 9 2 17 5" xfId="21429"/>
    <cellStyle name="Normal 4 9 2 17 6" xfId="33029"/>
    <cellStyle name="Normal 4 9 2 18" xfId="5300"/>
    <cellStyle name="Normal 4 9 2 18 2" xfId="8185"/>
    <cellStyle name="Normal 4 9 2 18 2 2" xfId="13985"/>
    <cellStyle name="Normal 4 9 2 18 2 2 2" xfId="31503"/>
    <cellStyle name="Normal 4 9 2 18 2 2 3" xfId="43103"/>
    <cellStyle name="Normal 4 9 2 18 2 3" xfId="19785"/>
    <cellStyle name="Normal 4 9 2 18 2 4" xfId="25703"/>
    <cellStyle name="Normal 4 9 2 18 2 5" xfId="37303"/>
    <cellStyle name="Normal 4 9 2 18 3" xfId="11100"/>
    <cellStyle name="Normal 4 9 2 18 3 2" xfId="28618"/>
    <cellStyle name="Normal 4 9 2 18 3 3" xfId="40218"/>
    <cellStyle name="Normal 4 9 2 18 4" xfId="16900"/>
    <cellStyle name="Normal 4 9 2 18 5" xfId="22818"/>
    <cellStyle name="Normal 4 9 2 18 6" xfId="34418"/>
    <cellStyle name="Normal 4 9 2 19" xfId="5360"/>
    <cellStyle name="Normal 4 9 2 19 2" xfId="8245"/>
    <cellStyle name="Normal 4 9 2 19 2 2" xfId="14045"/>
    <cellStyle name="Normal 4 9 2 19 2 2 2" xfId="31563"/>
    <cellStyle name="Normal 4 9 2 19 2 2 3" xfId="43163"/>
    <cellStyle name="Normal 4 9 2 19 2 3" xfId="19845"/>
    <cellStyle name="Normal 4 9 2 19 2 4" xfId="25763"/>
    <cellStyle name="Normal 4 9 2 19 2 5" xfId="37363"/>
    <cellStyle name="Normal 4 9 2 19 3" xfId="11160"/>
    <cellStyle name="Normal 4 9 2 19 3 2" xfId="28678"/>
    <cellStyle name="Normal 4 9 2 19 3 3" xfId="40278"/>
    <cellStyle name="Normal 4 9 2 19 4" xfId="16960"/>
    <cellStyle name="Normal 4 9 2 19 5" xfId="22878"/>
    <cellStyle name="Normal 4 9 2 19 6" xfId="34478"/>
    <cellStyle name="Normal 4 9 2 2" xfId="2608"/>
    <cellStyle name="Normal 4 9 2 2 10" xfId="3756"/>
    <cellStyle name="Normal 4 9 2 2 10 2" xfId="5120"/>
    <cellStyle name="Normal 4 9 2 2 10 2 2" xfId="8005"/>
    <cellStyle name="Normal 4 9 2 2 10 2 2 2" xfId="13805"/>
    <cellStyle name="Normal 4 9 2 2 10 2 2 2 2" xfId="31323"/>
    <cellStyle name="Normal 4 9 2 2 10 2 2 2 3" xfId="42923"/>
    <cellStyle name="Normal 4 9 2 2 10 2 2 3" xfId="19605"/>
    <cellStyle name="Normal 4 9 2 2 10 2 2 4" xfId="25523"/>
    <cellStyle name="Normal 4 9 2 2 10 2 2 5" xfId="37123"/>
    <cellStyle name="Normal 4 9 2 2 10 2 3" xfId="10920"/>
    <cellStyle name="Normal 4 9 2 2 10 2 3 2" xfId="28438"/>
    <cellStyle name="Normal 4 9 2 2 10 2 3 3" xfId="40038"/>
    <cellStyle name="Normal 4 9 2 2 10 2 4" xfId="16720"/>
    <cellStyle name="Normal 4 9 2 2 10 2 5" xfId="22638"/>
    <cellStyle name="Normal 4 9 2 2 10 2 6" xfId="34238"/>
    <cellStyle name="Normal 4 9 2 2 10 3" xfId="6682"/>
    <cellStyle name="Normal 4 9 2 2 10 3 2" xfId="12482"/>
    <cellStyle name="Normal 4 9 2 2 10 3 2 2" xfId="30000"/>
    <cellStyle name="Normal 4 9 2 2 10 3 2 3" xfId="41600"/>
    <cellStyle name="Normal 4 9 2 2 10 3 3" xfId="18282"/>
    <cellStyle name="Normal 4 9 2 2 10 3 4" xfId="24200"/>
    <cellStyle name="Normal 4 9 2 2 10 3 5" xfId="35800"/>
    <cellStyle name="Normal 4 9 2 2 10 4" xfId="9597"/>
    <cellStyle name="Normal 4 9 2 2 10 4 2" xfId="27115"/>
    <cellStyle name="Normal 4 9 2 2 10 4 3" xfId="38715"/>
    <cellStyle name="Normal 4 9 2 2 10 5" xfId="15397"/>
    <cellStyle name="Normal 4 9 2 2 10 6" xfId="21316"/>
    <cellStyle name="Normal 4 9 2 2 10 7" xfId="32915"/>
    <cellStyle name="Normal 4 9 2 2 11" xfId="3839"/>
    <cellStyle name="Normal 4 9 2 2 11 2" xfId="5203"/>
    <cellStyle name="Normal 4 9 2 2 11 2 2" xfId="8088"/>
    <cellStyle name="Normal 4 9 2 2 11 2 2 2" xfId="13888"/>
    <cellStyle name="Normal 4 9 2 2 11 2 2 2 2" xfId="31406"/>
    <cellStyle name="Normal 4 9 2 2 11 2 2 2 3" xfId="43006"/>
    <cellStyle name="Normal 4 9 2 2 11 2 2 3" xfId="19688"/>
    <cellStyle name="Normal 4 9 2 2 11 2 2 4" xfId="25606"/>
    <cellStyle name="Normal 4 9 2 2 11 2 2 5" xfId="37206"/>
    <cellStyle name="Normal 4 9 2 2 11 2 3" xfId="11003"/>
    <cellStyle name="Normal 4 9 2 2 11 2 3 2" xfId="28521"/>
    <cellStyle name="Normal 4 9 2 2 11 2 3 3" xfId="40121"/>
    <cellStyle name="Normal 4 9 2 2 11 2 4" xfId="16803"/>
    <cellStyle name="Normal 4 9 2 2 11 2 5" xfId="22721"/>
    <cellStyle name="Normal 4 9 2 2 11 2 6" xfId="34321"/>
    <cellStyle name="Normal 4 9 2 2 11 3" xfId="6765"/>
    <cellStyle name="Normal 4 9 2 2 11 3 2" xfId="12565"/>
    <cellStyle name="Normal 4 9 2 2 11 3 2 2" xfId="30083"/>
    <cellStyle name="Normal 4 9 2 2 11 3 2 3" xfId="41683"/>
    <cellStyle name="Normal 4 9 2 2 11 3 3" xfId="18365"/>
    <cellStyle name="Normal 4 9 2 2 11 3 4" xfId="24283"/>
    <cellStyle name="Normal 4 9 2 2 11 3 5" xfId="35883"/>
    <cellStyle name="Normal 4 9 2 2 11 4" xfId="9680"/>
    <cellStyle name="Normal 4 9 2 2 11 4 2" xfId="27198"/>
    <cellStyle name="Normal 4 9 2 2 11 4 3" xfId="38798"/>
    <cellStyle name="Normal 4 9 2 2 11 5" xfId="15480"/>
    <cellStyle name="Normal 4 9 2 2 11 6" xfId="21399"/>
    <cellStyle name="Normal 4 9 2 2 11 7" xfId="32998"/>
    <cellStyle name="Normal 4 9 2 2 12" xfId="5263"/>
    <cellStyle name="Normal 4 9 2 2 12 2" xfId="8148"/>
    <cellStyle name="Normal 4 9 2 2 12 2 2" xfId="13948"/>
    <cellStyle name="Normal 4 9 2 2 12 2 2 2" xfId="31466"/>
    <cellStyle name="Normal 4 9 2 2 12 2 2 3" xfId="43066"/>
    <cellStyle name="Normal 4 9 2 2 12 2 3" xfId="19748"/>
    <cellStyle name="Normal 4 9 2 2 12 2 4" xfId="25666"/>
    <cellStyle name="Normal 4 9 2 2 12 2 5" xfId="37266"/>
    <cellStyle name="Normal 4 9 2 2 12 3" xfId="11063"/>
    <cellStyle name="Normal 4 9 2 2 12 3 2" xfId="28581"/>
    <cellStyle name="Normal 4 9 2 2 12 3 3" xfId="40181"/>
    <cellStyle name="Normal 4 9 2 2 12 4" xfId="16863"/>
    <cellStyle name="Normal 4 9 2 2 12 5" xfId="22781"/>
    <cellStyle name="Normal 4 9 2 2 12 6" xfId="34381"/>
    <cellStyle name="Normal 4 9 2 2 13" xfId="3971"/>
    <cellStyle name="Normal 4 9 2 2 13 2" xfId="6856"/>
    <cellStyle name="Normal 4 9 2 2 13 2 2" xfId="12656"/>
    <cellStyle name="Normal 4 9 2 2 13 2 2 2" xfId="30174"/>
    <cellStyle name="Normal 4 9 2 2 13 2 2 3" xfId="41774"/>
    <cellStyle name="Normal 4 9 2 2 13 2 3" xfId="18456"/>
    <cellStyle name="Normal 4 9 2 2 13 2 4" xfId="24374"/>
    <cellStyle name="Normal 4 9 2 2 13 2 5" xfId="35974"/>
    <cellStyle name="Normal 4 9 2 2 13 3" xfId="9771"/>
    <cellStyle name="Normal 4 9 2 2 13 3 2" xfId="27289"/>
    <cellStyle name="Normal 4 9 2 2 13 3 3" xfId="38889"/>
    <cellStyle name="Normal 4 9 2 2 13 4" xfId="15571"/>
    <cellStyle name="Normal 4 9 2 2 13 5" xfId="21489"/>
    <cellStyle name="Normal 4 9 2 2 13 6" xfId="33089"/>
    <cellStyle name="Normal 4 9 2 2 14" xfId="5323"/>
    <cellStyle name="Normal 4 9 2 2 14 2" xfId="8208"/>
    <cellStyle name="Normal 4 9 2 2 14 2 2" xfId="14008"/>
    <cellStyle name="Normal 4 9 2 2 14 2 2 2" xfId="31526"/>
    <cellStyle name="Normal 4 9 2 2 14 2 2 3" xfId="43126"/>
    <cellStyle name="Normal 4 9 2 2 14 2 3" xfId="19808"/>
    <cellStyle name="Normal 4 9 2 2 14 2 4" xfId="25726"/>
    <cellStyle name="Normal 4 9 2 2 14 2 5" xfId="37326"/>
    <cellStyle name="Normal 4 9 2 2 14 3" xfId="11123"/>
    <cellStyle name="Normal 4 9 2 2 14 3 2" xfId="28641"/>
    <cellStyle name="Normal 4 9 2 2 14 3 3" xfId="40241"/>
    <cellStyle name="Normal 4 9 2 2 14 4" xfId="16923"/>
    <cellStyle name="Normal 4 9 2 2 14 5" xfId="22841"/>
    <cellStyle name="Normal 4 9 2 2 14 6" xfId="34441"/>
    <cellStyle name="Normal 4 9 2 2 15" xfId="5383"/>
    <cellStyle name="Normal 4 9 2 2 15 2" xfId="8268"/>
    <cellStyle name="Normal 4 9 2 2 15 2 2" xfId="14068"/>
    <cellStyle name="Normal 4 9 2 2 15 2 2 2" xfId="31586"/>
    <cellStyle name="Normal 4 9 2 2 15 2 2 3" xfId="43186"/>
    <cellStyle name="Normal 4 9 2 2 15 2 3" xfId="19868"/>
    <cellStyle name="Normal 4 9 2 2 15 2 4" xfId="25786"/>
    <cellStyle name="Normal 4 9 2 2 15 2 5" xfId="37386"/>
    <cellStyle name="Normal 4 9 2 2 15 3" xfId="11183"/>
    <cellStyle name="Normal 4 9 2 2 15 3 2" xfId="28701"/>
    <cellStyle name="Normal 4 9 2 2 15 3 3" xfId="40301"/>
    <cellStyle name="Normal 4 9 2 2 15 4" xfId="16983"/>
    <cellStyle name="Normal 4 9 2 2 15 5" xfId="22901"/>
    <cellStyle name="Normal 4 9 2 2 15 6" xfId="34501"/>
    <cellStyle name="Normal 4 9 2 2 16" xfId="5443"/>
    <cellStyle name="Normal 4 9 2 2 16 2" xfId="8328"/>
    <cellStyle name="Normal 4 9 2 2 16 2 2" xfId="14128"/>
    <cellStyle name="Normal 4 9 2 2 16 2 2 2" xfId="31646"/>
    <cellStyle name="Normal 4 9 2 2 16 2 2 3" xfId="43246"/>
    <cellStyle name="Normal 4 9 2 2 16 2 3" xfId="19928"/>
    <cellStyle name="Normal 4 9 2 2 16 2 4" xfId="25846"/>
    <cellStyle name="Normal 4 9 2 2 16 2 5" xfId="37446"/>
    <cellStyle name="Normal 4 9 2 2 16 3" xfId="11243"/>
    <cellStyle name="Normal 4 9 2 2 16 3 2" xfId="28761"/>
    <cellStyle name="Normal 4 9 2 2 16 3 3" xfId="40361"/>
    <cellStyle name="Normal 4 9 2 2 16 4" xfId="17043"/>
    <cellStyle name="Normal 4 9 2 2 16 5" xfId="22961"/>
    <cellStyle name="Normal 4 9 2 2 16 6" xfId="34561"/>
    <cellStyle name="Normal 4 9 2 2 17" xfId="5533"/>
    <cellStyle name="Normal 4 9 2 2 17 2" xfId="11333"/>
    <cellStyle name="Normal 4 9 2 2 17 2 2" xfId="28851"/>
    <cellStyle name="Normal 4 9 2 2 17 2 3" xfId="40451"/>
    <cellStyle name="Normal 4 9 2 2 17 3" xfId="17133"/>
    <cellStyle name="Normal 4 9 2 2 17 4" xfId="23051"/>
    <cellStyle name="Normal 4 9 2 2 17 5" xfId="34651"/>
    <cellStyle name="Normal 4 9 2 2 18" xfId="8448"/>
    <cellStyle name="Normal 4 9 2 2 18 2" xfId="25966"/>
    <cellStyle name="Normal 4 9 2 2 18 3" xfId="37566"/>
    <cellStyle name="Normal 4 9 2 2 19" xfId="14222"/>
    <cellStyle name="Normal 4 9 2 2 2" xfId="2668"/>
    <cellStyle name="Normal 4 9 2 2 2 2" xfId="3757"/>
    <cellStyle name="Normal 4 9 2 2 2 2 2" xfId="5121"/>
    <cellStyle name="Normal 4 9 2 2 2 2 2 2" xfId="8006"/>
    <cellStyle name="Normal 4 9 2 2 2 2 2 2 2" xfId="13806"/>
    <cellStyle name="Normal 4 9 2 2 2 2 2 2 2 2" xfId="31324"/>
    <cellStyle name="Normal 4 9 2 2 2 2 2 2 2 3" xfId="42924"/>
    <cellStyle name="Normal 4 9 2 2 2 2 2 2 3" xfId="19606"/>
    <cellStyle name="Normal 4 9 2 2 2 2 2 2 4" xfId="25524"/>
    <cellStyle name="Normal 4 9 2 2 2 2 2 2 5" xfId="37124"/>
    <cellStyle name="Normal 4 9 2 2 2 2 2 3" xfId="10921"/>
    <cellStyle name="Normal 4 9 2 2 2 2 2 3 2" xfId="28439"/>
    <cellStyle name="Normal 4 9 2 2 2 2 2 3 3" xfId="40039"/>
    <cellStyle name="Normal 4 9 2 2 2 2 2 4" xfId="16721"/>
    <cellStyle name="Normal 4 9 2 2 2 2 2 5" xfId="22639"/>
    <cellStyle name="Normal 4 9 2 2 2 2 2 6" xfId="34239"/>
    <cellStyle name="Normal 4 9 2 2 2 2 3" xfId="6683"/>
    <cellStyle name="Normal 4 9 2 2 2 2 3 2" xfId="12483"/>
    <cellStyle name="Normal 4 9 2 2 2 2 3 2 2" xfId="30001"/>
    <cellStyle name="Normal 4 9 2 2 2 2 3 2 3" xfId="41601"/>
    <cellStyle name="Normal 4 9 2 2 2 2 3 3" xfId="18283"/>
    <cellStyle name="Normal 4 9 2 2 2 2 3 4" xfId="24201"/>
    <cellStyle name="Normal 4 9 2 2 2 2 3 5" xfId="35801"/>
    <cellStyle name="Normal 4 9 2 2 2 2 4" xfId="9598"/>
    <cellStyle name="Normal 4 9 2 2 2 2 4 2" xfId="27116"/>
    <cellStyle name="Normal 4 9 2 2 2 2 4 3" xfId="38716"/>
    <cellStyle name="Normal 4 9 2 2 2 2 5" xfId="15398"/>
    <cellStyle name="Normal 4 9 2 2 2 2 6" xfId="21317"/>
    <cellStyle name="Normal 4 9 2 2 2 2 7" xfId="32916"/>
    <cellStyle name="Normal 4 9 2 2 2 3" xfId="4032"/>
    <cellStyle name="Normal 4 9 2 2 2 3 2" xfId="6917"/>
    <cellStyle name="Normal 4 9 2 2 2 3 2 2" xfId="12717"/>
    <cellStyle name="Normal 4 9 2 2 2 3 2 2 2" xfId="30235"/>
    <cellStyle name="Normal 4 9 2 2 2 3 2 2 3" xfId="41835"/>
    <cellStyle name="Normal 4 9 2 2 2 3 2 3" xfId="18517"/>
    <cellStyle name="Normal 4 9 2 2 2 3 2 4" xfId="24435"/>
    <cellStyle name="Normal 4 9 2 2 2 3 2 5" xfId="36035"/>
    <cellStyle name="Normal 4 9 2 2 2 3 3" xfId="9832"/>
    <cellStyle name="Normal 4 9 2 2 2 3 3 2" xfId="27350"/>
    <cellStyle name="Normal 4 9 2 2 2 3 3 3" xfId="38950"/>
    <cellStyle name="Normal 4 9 2 2 2 3 4" xfId="15632"/>
    <cellStyle name="Normal 4 9 2 2 2 3 5" xfId="21550"/>
    <cellStyle name="Normal 4 9 2 2 2 3 6" xfId="33150"/>
    <cellStyle name="Normal 4 9 2 2 2 4" xfId="5594"/>
    <cellStyle name="Normal 4 9 2 2 2 4 2" xfId="11394"/>
    <cellStyle name="Normal 4 9 2 2 2 4 2 2" xfId="28912"/>
    <cellStyle name="Normal 4 9 2 2 2 4 2 3" xfId="40512"/>
    <cellStyle name="Normal 4 9 2 2 2 4 3" xfId="17194"/>
    <cellStyle name="Normal 4 9 2 2 2 4 4" xfId="23112"/>
    <cellStyle name="Normal 4 9 2 2 2 4 5" xfId="34712"/>
    <cellStyle name="Normal 4 9 2 2 2 5" xfId="8509"/>
    <cellStyle name="Normal 4 9 2 2 2 5 2" xfId="26027"/>
    <cellStyle name="Normal 4 9 2 2 2 5 3" xfId="37627"/>
    <cellStyle name="Normal 4 9 2 2 2 6" xfId="14309"/>
    <cellStyle name="Normal 4 9 2 2 2 7" xfId="20228"/>
    <cellStyle name="Normal 4 9 2 2 2 8" xfId="31827"/>
    <cellStyle name="Normal 4 9 2 2 20" xfId="20018"/>
    <cellStyle name="Normal 4 9 2 2 21" xfId="20077"/>
    <cellStyle name="Normal 4 9 2 2 22" xfId="20144"/>
    <cellStyle name="Normal 4 9 2 2 23" xfId="31766"/>
    <cellStyle name="Normal 4 9 2 2 3" xfId="2728"/>
    <cellStyle name="Normal 4 9 2 2 3 2" xfId="3758"/>
    <cellStyle name="Normal 4 9 2 2 3 2 2" xfId="5122"/>
    <cellStyle name="Normal 4 9 2 2 3 2 2 2" xfId="8007"/>
    <cellStyle name="Normal 4 9 2 2 3 2 2 2 2" xfId="13807"/>
    <cellStyle name="Normal 4 9 2 2 3 2 2 2 2 2" xfId="31325"/>
    <cellStyle name="Normal 4 9 2 2 3 2 2 2 2 3" xfId="42925"/>
    <cellStyle name="Normal 4 9 2 2 3 2 2 2 3" xfId="19607"/>
    <cellStyle name="Normal 4 9 2 2 3 2 2 2 4" xfId="25525"/>
    <cellStyle name="Normal 4 9 2 2 3 2 2 2 5" xfId="37125"/>
    <cellStyle name="Normal 4 9 2 2 3 2 2 3" xfId="10922"/>
    <cellStyle name="Normal 4 9 2 2 3 2 2 3 2" xfId="28440"/>
    <cellStyle name="Normal 4 9 2 2 3 2 2 3 3" xfId="40040"/>
    <cellStyle name="Normal 4 9 2 2 3 2 2 4" xfId="16722"/>
    <cellStyle name="Normal 4 9 2 2 3 2 2 5" xfId="22640"/>
    <cellStyle name="Normal 4 9 2 2 3 2 2 6" xfId="34240"/>
    <cellStyle name="Normal 4 9 2 2 3 2 3" xfId="6684"/>
    <cellStyle name="Normal 4 9 2 2 3 2 3 2" xfId="12484"/>
    <cellStyle name="Normal 4 9 2 2 3 2 3 2 2" xfId="30002"/>
    <cellStyle name="Normal 4 9 2 2 3 2 3 2 3" xfId="41602"/>
    <cellStyle name="Normal 4 9 2 2 3 2 3 3" xfId="18284"/>
    <cellStyle name="Normal 4 9 2 2 3 2 3 4" xfId="24202"/>
    <cellStyle name="Normal 4 9 2 2 3 2 3 5" xfId="35802"/>
    <cellStyle name="Normal 4 9 2 2 3 2 4" xfId="9599"/>
    <cellStyle name="Normal 4 9 2 2 3 2 4 2" xfId="27117"/>
    <cellStyle name="Normal 4 9 2 2 3 2 4 3" xfId="38717"/>
    <cellStyle name="Normal 4 9 2 2 3 2 5" xfId="15399"/>
    <cellStyle name="Normal 4 9 2 2 3 2 6" xfId="21318"/>
    <cellStyle name="Normal 4 9 2 2 3 2 7" xfId="32917"/>
    <cellStyle name="Normal 4 9 2 2 3 3" xfId="4092"/>
    <cellStyle name="Normal 4 9 2 2 3 3 2" xfId="6977"/>
    <cellStyle name="Normal 4 9 2 2 3 3 2 2" xfId="12777"/>
    <cellStyle name="Normal 4 9 2 2 3 3 2 2 2" xfId="30295"/>
    <cellStyle name="Normal 4 9 2 2 3 3 2 2 3" xfId="41895"/>
    <cellStyle name="Normal 4 9 2 2 3 3 2 3" xfId="18577"/>
    <cellStyle name="Normal 4 9 2 2 3 3 2 4" xfId="24495"/>
    <cellStyle name="Normal 4 9 2 2 3 3 2 5" xfId="36095"/>
    <cellStyle name="Normal 4 9 2 2 3 3 3" xfId="9892"/>
    <cellStyle name="Normal 4 9 2 2 3 3 3 2" xfId="27410"/>
    <cellStyle name="Normal 4 9 2 2 3 3 3 3" xfId="39010"/>
    <cellStyle name="Normal 4 9 2 2 3 3 4" xfId="15692"/>
    <cellStyle name="Normal 4 9 2 2 3 3 5" xfId="21610"/>
    <cellStyle name="Normal 4 9 2 2 3 3 6" xfId="33210"/>
    <cellStyle name="Normal 4 9 2 2 3 4" xfId="5654"/>
    <cellStyle name="Normal 4 9 2 2 3 4 2" xfId="11454"/>
    <cellStyle name="Normal 4 9 2 2 3 4 2 2" xfId="28972"/>
    <cellStyle name="Normal 4 9 2 2 3 4 2 3" xfId="40572"/>
    <cellStyle name="Normal 4 9 2 2 3 4 3" xfId="17254"/>
    <cellStyle name="Normal 4 9 2 2 3 4 4" xfId="23172"/>
    <cellStyle name="Normal 4 9 2 2 3 4 5" xfId="34772"/>
    <cellStyle name="Normal 4 9 2 2 3 5" xfId="8569"/>
    <cellStyle name="Normal 4 9 2 2 3 5 2" xfId="26087"/>
    <cellStyle name="Normal 4 9 2 2 3 5 3" xfId="37687"/>
    <cellStyle name="Normal 4 9 2 2 3 6" xfId="14369"/>
    <cellStyle name="Normal 4 9 2 2 3 7" xfId="20288"/>
    <cellStyle name="Normal 4 9 2 2 3 8" xfId="31887"/>
    <cellStyle name="Normal 4 9 2 2 4" xfId="2788"/>
    <cellStyle name="Normal 4 9 2 2 4 2" xfId="3759"/>
    <cellStyle name="Normal 4 9 2 2 4 2 2" xfId="5123"/>
    <cellStyle name="Normal 4 9 2 2 4 2 2 2" xfId="8008"/>
    <cellStyle name="Normal 4 9 2 2 4 2 2 2 2" xfId="13808"/>
    <cellStyle name="Normal 4 9 2 2 4 2 2 2 2 2" xfId="31326"/>
    <cellStyle name="Normal 4 9 2 2 4 2 2 2 2 3" xfId="42926"/>
    <cellStyle name="Normal 4 9 2 2 4 2 2 2 3" xfId="19608"/>
    <cellStyle name="Normal 4 9 2 2 4 2 2 2 4" xfId="25526"/>
    <cellStyle name="Normal 4 9 2 2 4 2 2 2 5" xfId="37126"/>
    <cellStyle name="Normal 4 9 2 2 4 2 2 3" xfId="10923"/>
    <cellStyle name="Normal 4 9 2 2 4 2 2 3 2" xfId="28441"/>
    <cellStyle name="Normal 4 9 2 2 4 2 2 3 3" xfId="40041"/>
    <cellStyle name="Normal 4 9 2 2 4 2 2 4" xfId="16723"/>
    <cellStyle name="Normal 4 9 2 2 4 2 2 5" xfId="22641"/>
    <cellStyle name="Normal 4 9 2 2 4 2 2 6" xfId="34241"/>
    <cellStyle name="Normal 4 9 2 2 4 2 3" xfId="6685"/>
    <cellStyle name="Normal 4 9 2 2 4 2 3 2" xfId="12485"/>
    <cellStyle name="Normal 4 9 2 2 4 2 3 2 2" xfId="30003"/>
    <cellStyle name="Normal 4 9 2 2 4 2 3 2 3" xfId="41603"/>
    <cellStyle name="Normal 4 9 2 2 4 2 3 3" xfId="18285"/>
    <cellStyle name="Normal 4 9 2 2 4 2 3 4" xfId="24203"/>
    <cellStyle name="Normal 4 9 2 2 4 2 3 5" xfId="35803"/>
    <cellStyle name="Normal 4 9 2 2 4 2 4" xfId="9600"/>
    <cellStyle name="Normal 4 9 2 2 4 2 4 2" xfId="27118"/>
    <cellStyle name="Normal 4 9 2 2 4 2 4 3" xfId="38718"/>
    <cellStyle name="Normal 4 9 2 2 4 2 5" xfId="15400"/>
    <cellStyle name="Normal 4 9 2 2 4 2 6" xfId="21319"/>
    <cellStyle name="Normal 4 9 2 2 4 2 7" xfId="32918"/>
    <cellStyle name="Normal 4 9 2 2 4 3" xfId="4152"/>
    <cellStyle name="Normal 4 9 2 2 4 3 2" xfId="7037"/>
    <cellStyle name="Normal 4 9 2 2 4 3 2 2" xfId="12837"/>
    <cellStyle name="Normal 4 9 2 2 4 3 2 2 2" xfId="30355"/>
    <cellStyle name="Normal 4 9 2 2 4 3 2 2 3" xfId="41955"/>
    <cellStyle name="Normal 4 9 2 2 4 3 2 3" xfId="18637"/>
    <cellStyle name="Normal 4 9 2 2 4 3 2 4" xfId="24555"/>
    <cellStyle name="Normal 4 9 2 2 4 3 2 5" xfId="36155"/>
    <cellStyle name="Normal 4 9 2 2 4 3 3" xfId="9952"/>
    <cellStyle name="Normal 4 9 2 2 4 3 3 2" xfId="27470"/>
    <cellStyle name="Normal 4 9 2 2 4 3 3 3" xfId="39070"/>
    <cellStyle name="Normal 4 9 2 2 4 3 4" xfId="15752"/>
    <cellStyle name="Normal 4 9 2 2 4 3 5" xfId="21670"/>
    <cellStyle name="Normal 4 9 2 2 4 3 6" xfId="33270"/>
    <cellStyle name="Normal 4 9 2 2 4 4" xfId="5714"/>
    <cellStyle name="Normal 4 9 2 2 4 4 2" xfId="11514"/>
    <cellStyle name="Normal 4 9 2 2 4 4 2 2" xfId="29032"/>
    <cellStyle name="Normal 4 9 2 2 4 4 2 3" xfId="40632"/>
    <cellStyle name="Normal 4 9 2 2 4 4 3" xfId="17314"/>
    <cellStyle name="Normal 4 9 2 2 4 4 4" xfId="23232"/>
    <cellStyle name="Normal 4 9 2 2 4 4 5" xfId="34832"/>
    <cellStyle name="Normal 4 9 2 2 4 5" xfId="8629"/>
    <cellStyle name="Normal 4 9 2 2 4 5 2" xfId="26147"/>
    <cellStyle name="Normal 4 9 2 2 4 5 3" xfId="37747"/>
    <cellStyle name="Normal 4 9 2 2 4 6" xfId="14429"/>
    <cellStyle name="Normal 4 9 2 2 4 7" xfId="20348"/>
    <cellStyle name="Normal 4 9 2 2 4 8" xfId="31947"/>
    <cellStyle name="Normal 4 9 2 2 5" xfId="2848"/>
    <cellStyle name="Normal 4 9 2 2 5 2" xfId="3760"/>
    <cellStyle name="Normal 4 9 2 2 5 2 2" xfId="5124"/>
    <cellStyle name="Normal 4 9 2 2 5 2 2 2" xfId="8009"/>
    <cellStyle name="Normal 4 9 2 2 5 2 2 2 2" xfId="13809"/>
    <cellStyle name="Normal 4 9 2 2 5 2 2 2 2 2" xfId="31327"/>
    <cellStyle name="Normal 4 9 2 2 5 2 2 2 2 3" xfId="42927"/>
    <cellStyle name="Normal 4 9 2 2 5 2 2 2 3" xfId="19609"/>
    <cellStyle name="Normal 4 9 2 2 5 2 2 2 4" xfId="25527"/>
    <cellStyle name="Normal 4 9 2 2 5 2 2 2 5" xfId="37127"/>
    <cellStyle name="Normal 4 9 2 2 5 2 2 3" xfId="10924"/>
    <cellStyle name="Normal 4 9 2 2 5 2 2 3 2" xfId="28442"/>
    <cellStyle name="Normal 4 9 2 2 5 2 2 3 3" xfId="40042"/>
    <cellStyle name="Normal 4 9 2 2 5 2 2 4" xfId="16724"/>
    <cellStyle name="Normal 4 9 2 2 5 2 2 5" xfId="22642"/>
    <cellStyle name="Normal 4 9 2 2 5 2 2 6" xfId="34242"/>
    <cellStyle name="Normal 4 9 2 2 5 2 3" xfId="6686"/>
    <cellStyle name="Normal 4 9 2 2 5 2 3 2" xfId="12486"/>
    <cellStyle name="Normal 4 9 2 2 5 2 3 2 2" xfId="30004"/>
    <cellStyle name="Normal 4 9 2 2 5 2 3 2 3" xfId="41604"/>
    <cellStyle name="Normal 4 9 2 2 5 2 3 3" xfId="18286"/>
    <cellStyle name="Normal 4 9 2 2 5 2 3 4" xfId="24204"/>
    <cellStyle name="Normal 4 9 2 2 5 2 3 5" xfId="35804"/>
    <cellStyle name="Normal 4 9 2 2 5 2 4" xfId="9601"/>
    <cellStyle name="Normal 4 9 2 2 5 2 4 2" xfId="27119"/>
    <cellStyle name="Normal 4 9 2 2 5 2 4 3" xfId="38719"/>
    <cellStyle name="Normal 4 9 2 2 5 2 5" xfId="15401"/>
    <cellStyle name="Normal 4 9 2 2 5 2 6" xfId="21320"/>
    <cellStyle name="Normal 4 9 2 2 5 2 7" xfId="32919"/>
    <cellStyle name="Normal 4 9 2 2 5 3" xfId="4212"/>
    <cellStyle name="Normal 4 9 2 2 5 3 2" xfId="7097"/>
    <cellStyle name="Normal 4 9 2 2 5 3 2 2" xfId="12897"/>
    <cellStyle name="Normal 4 9 2 2 5 3 2 2 2" xfId="30415"/>
    <cellStyle name="Normal 4 9 2 2 5 3 2 2 3" xfId="42015"/>
    <cellStyle name="Normal 4 9 2 2 5 3 2 3" xfId="18697"/>
    <cellStyle name="Normal 4 9 2 2 5 3 2 4" xfId="24615"/>
    <cellStyle name="Normal 4 9 2 2 5 3 2 5" xfId="36215"/>
    <cellStyle name="Normal 4 9 2 2 5 3 3" xfId="10012"/>
    <cellStyle name="Normal 4 9 2 2 5 3 3 2" xfId="27530"/>
    <cellStyle name="Normal 4 9 2 2 5 3 3 3" xfId="39130"/>
    <cellStyle name="Normal 4 9 2 2 5 3 4" xfId="15812"/>
    <cellStyle name="Normal 4 9 2 2 5 3 5" xfId="21730"/>
    <cellStyle name="Normal 4 9 2 2 5 3 6" xfId="33330"/>
    <cellStyle name="Normal 4 9 2 2 5 4" xfId="5774"/>
    <cellStyle name="Normal 4 9 2 2 5 4 2" xfId="11574"/>
    <cellStyle name="Normal 4 9 2 2 5 4 2 2" xfId="29092"/>
    <cellStyle name="Normal 4 9 2 2 5 4 2 3" xfId="40692"/>
    <cellStyle name="Normal 4 9 2 2 5 4 3" xfId="17374"/>
    <cellStyle name="Normal 4 9 2 2 5 4 4" xfId="23292"/>
    <cellStyle name="Normal 4 9 2 2 5 4 5" xfId="34892"/>
    <cellStyle name="Normal 4 9 2 2 5 5" xfId="8689"/>
    <cellStyle name="Normal 4 9 2 2 5 5 2" xfId="26207"/>
    <cellStyle name="Normal 4 9 2 2 5 5 3" xfId="37807"/>
    <cellStyle name="Normal 4 9 2 2 5 6" xfId="14489"/>
    <cellStyle name="Normal 4 9 2 2 5 7" xfId="20408"/>
    <cellStyle name="Normal 4 9 2 2 5 8" xfId="32007"/>
    <cellStyle name="Normal 4 9 2 2 6" xfId="2908"/>
    <cellStyle name="Normal 4 9 2 2 6 2" xfId="3761"/>
    <cellStyle name="Normal 4 9 2 2 6 2 2" xfId="5125"/>
    <cellStyle name="Normal 4 9 2 2 6 2 2 2" xfId="8010"/>
    <cellStyle name="Normal 4 9 2 2 6 2 2 2 2" xfId="13810"/>
    <cellStyle name="Normal 4 9 2 2 6 2 2 2 2 2" xfId="31328"/>
    <cellStyle name="Normal 4 9 2 2 6 2 2 2 2 3" xfId="42928"/>
    <cellStyle name="Normal 4 9 2 2 6 2 2 2 3" xfId="19610"/>
    <cellStyle name="Normal 4 9 2 2 6 2 2 2 4" xfId="25528"/>
    <cellStyle name="Normal 4 9 2 2 6 2 2 2 5" xfId="37128"/>
    <cellStyle name="Normal 4 9 2 2 6 2 2 3" xfId="10925"/>
    <cellStyle name="Normal 4 9 2 2 6 2 2 3 2" xfId="28443"/>
    <cellStyle name="Normal 4 9 2 2 6 2 2 3 3" xfId="40043"/>
    <cellStyle name="Normal 4 9 2 2 6 2 2 4" xfId="16725"/>
    <cellStyle name="Normal 4 9 2 2 6 2 2 5" xfId="22643"/>
    <cellStyle name="Normal 4 9 2 2 6 2 2 6" xfId="34243"/>
    <cellStyle name="Normal 4 9 2 2 6 2 3" xfId="6687"/>
    <cellStyle name="Normal 4 9 2 2 6 2 3 2" xfId="12487"/>
    <cellStyle name="Normal 4 9 2 2 6 2 3 2 2" xfId="30005"/>
    <cellStyle name="Normal 4 9 2 2 6 2 3 2 3" xfId="41605"/>
    <cellStyle name="Normal 4 9 2 2 6 2 3 3" xfId="18287"/>
    <cellStyle name="Normal 4 9 2 2 6 2 3 4" xfId="24205"/>
    <cellStyle name="Normal 4 9 2 2 6 2 3 5" xfId="35805"/>
    <cellStyle name="Normal 4 9 2 2 6 2 4" xfId="9602"/>
    <cellStyle name="Normal 4 9 2 2 6 2 4 2" xfId="27120"/>
    <cellStyle name="Normal 4 9 2 2 6 2 4 3" xfId="38720"/>
    <cellStyle name="Normal 4 9 2 2 6 2 5" xfId="15402"/>
    <cellStyle name="Normal 4 9 2 2 6 2 6" xfId="21321"/>
    <cellStyle name="Normal 4 9 2 2 6 2 7" xfId="32920"/>
    <cellStyle name="Normal 4 9 2 2 6 3" xfId="4272"/>
    <cellStyle name="Normal 4 9 2 2 6 3 2" xfId="7157"/>
    <cellStyle name="Normal 4 9 2 2 6 3 2 2" xfId="12957"/>
    <cellStyle name="Normal 4 9 2 2 6 3 2 2 2" xfId="30475"/>
    <cellStyle name="Normal 4 9 2 2 6 3 2 2 3" xfId="42075"/>
    <cellStyle name="Normal 4 9 2 2 6 3 2 3" xfId="18757"/>
    <cellStyle name="Normal 4 9 2 2 6 3 2 4" xfId="24675"/>
    <cellStyle name="Normal 4 9 2 2 6 3 2 5" xfId="36275"/>
    <cellStyle name="Normal 4 9 2 2 6 3 3" xfId="10072"/>
    <cellStyle name="Normal 4 9 2 2 6 3 3 2" xfId="27590"/>
    <cellStyle name="Normal 4 9 2 2 6 3 3 3" xfId="39190"/>
    <cellStyle name="Normal 4 9 2 2 6 3 4" xfId="15872"/>
    <cellStyle name="Normal 4 9 2 2 6 3 5" xfId="21790"/>
    <cellStyle name="Normal 4 9 2 2 6 3 6" xfId="33390"/>
    <cellStyle name="Normal 4 9 2 2 6 4" xfId="5834"/>
    <cellStyle name="Normal 4 9 2 2 6 4 2" xfId="11634"/>
    <cellStyle name="Normal 4 9 2 2 6 4 2 2" xfId="29152"/>
    <cellStyle name="Normal 4 9 2 2 6 4 2 3" xfId="40752"/>
    <cellStyle name="Normal 4 9 2 2 6 4 3" xfId="17434"/>
    <cellStyle name="Normal 4 9 2 2 6 4 4" xfId="23352"/>
    <cellStyle name="Normal 4 9 2 2 6 4 5" xfId="34952"/>
    <cellStyle name="Normal 4 9 2 2 6 5" xfId="8749"/>
    <cellStyle name="Normal 4 9 2 2 6 5 2" xfId="26267"/>
    <cellStyle name="Normal 4 9 2 2 6 5 3" xfId="37867"/>
    <cellStyle name="Normal 4 9 2 2 6 6" xfId="14549"/>
    <cellStyle name="Normal 4 9 2 2 6 7" xfId="20468"/>
    <cellStyle name="Normal 4 9 2 2 6 8" xfId="32067"/>
    <cellStyle name="Normal 4 9 2 2 7" xfId="2968"/>
    <cellStyle name="Normal 4 9 2 2 7 2" xfId="3762"/>
    <cellStyle name="Normal 4 9 2 2 7 2 2" xfId="5126"/>
    <cellStyle name="Normal 4 9 2 2 7 2 2 2" xfId="8011"/>
    <cellStyle name="Normal 4 9 2 2 7 2 2 2 2" xfId="13811"/>
    <cellStyle name="Normal 4 9 2 2 7 2 2 2 2 2" xfId="31329"/>
    <cellStyle name="Normal 4 9 2 2 7 2 2 2 2 3" xfId="42929"/>
    <cellStyle name="Normal 4 9 2 2 7 2 2 2 3" xfId="19611"/>
    <cellStyle name="Normal 4 9 2 2 7 2 2 2 4" xfId="25529"/>
    <cellStyle name="Normal 4 9 2 2 7 2 2 2 5" xfId="37129"/>
    <cellStyle name="Normal 4 9 2 2 7 2 2 3" xfId="10926"/>
    <cellStyle name="Normal 4 9 2 2 7 2 2 3 2" xfId="28444"/>
    <cellStyle name="Normal 4 9 2 2 7 2 2 3 3" xfId="40044"/>
    <cellStyle name="Normal 4 9 2 2 7 2 2 4" xfId="16726"/>
    <cellStyle name="Normal 4 9 2 2 7 2 2 5" xfId="22644"/>
    <cellStyle name="Normal 4 9 2 2 7 2 2 6" xfId="34244"/>
    <cellStyle name="Normal 4 9 2 2 7 2 3" xfId="6688"/>
    <cellStyle name="Normal 4 9 2 2 7 2 3 2" xfId="12488"/>
    <cellStyle name="Normal 4 9 2 2 7 2 3 2 2" xfId="30006"/>
    <cellStyle name="Normal 4 9 2 2 7 2 3 2 3" xfId="41606"/>
    <cellStyle name="Normal 4 9 2 2 7 2 3 3" xfId="18288"/>
    <cellStyle name="Normal 4 9 2 2 7 2 3 4" xfId="24206"/>
    <cellStyle name="Normal 4 9 2 2 7 2 3 5" xfId="35806"/>
    <cellStyle name="Normal 4 9 2 2 7 2 4" xfId="9603"/>
    <cellStyle name="Normal 4 9 2 2 7 2 4 2" xfId="27121"/>
    <cellStyle name="Normal 4 9 2 2 7 2 4 3" xfId="38721"/>
    <cellStyle name="Normal 4 9 2 2 7 2 5" xfId="15403"/>
    <cellStyle name="Normal 4 9 2 2 7 2 6" xfId="21322"/>
    <cellStyle name="Normal 4 9 2 2 7 2 7" xfId="32921"/>
    <cellStyle name="Normal 4 9 2 2 7 3" xfId="4332"/>
    <cellStyle name="Normal 4 9 2 2 7 3 2" xfId="7217"/>
    <cellStyle name="Normal 4 9 2 2 7 3 2 2" xfId="13017"/>
    <cellStyle name="Normal 4 9 2 2 7 3 2 2 2" xfId="30535"/>
    <cellStyle name="Normal 4 9 2 2 7 3 2 2 3" xfId="42135"/>
    <cellStyle name="Normal 4 9 2 2 7 3 2 3" xfId="18817"/>
    <cellStyle name="Normal 4 9 2 2 7 3 2 4" xfId="24735"/>
    <cellStyle name="Normal 4 9 2 2 7 3 2 5" xfId="36335"/>
    <cellStyle name="Normal 4 9 2 2 7 3 3" xfId="10132"/>
    <cellStyle name="Normal 4 9 2 2 7 3 3 2" xfId="27650"/>
    <cellStyle name="Normal 4 9 2 2 7 3 3 3" xfId="39250"/>
    <cellStyle name="Normal 4 9 2 2 7 3 4" xfId="15932"/>
    <cellStyle name="Normal 4 9 2 2 7 3 5" xfId="21850"/>
    <cellStyle name="Normal 4 9 2 2 7 3 6" xfId="33450"/>
    <cellStyle name="Normal 4 9 2 2 7 4" xfId="5894"/>
    <cellStyle name="Normal 4 9 2 2 7 4 2" xfId="11694"/>
    <cellStyle name="Normal 4 9 2 2 7 4 2 2" xfId="29212"/>
    <cellStyle name="Normal 4 9 2 2 7 4 2 3" xfId="40812"/>
    <cellStyle name="Normal 4 9 2 2 7 4 3" xfId="17494"/>
    <cellStyle name="Normal 4 9 2 2 7 4 4" xfId="23412"/>
    <cellStyle name="Normal 4 9 2 2 7 4 5" xfId="35012"/>
    <cellStyle name="Normal 4 9 2 2 7 5" xfId="8809"/>
    <cellStyle name="Normal 4 9 2 2 7 5 2" xfId="26327"/>
    <cellStyle name="Normal 4 9 2 2 7 5 3" xfId="37927"/>
    <cellStyle name="Normal 4 9 2 2 7 6" xfId="14609"/>
    <cellStyle name="Normal 4 9 2 2 7 7" xfId="20528"/>
    <cellStyle name="Normal 4 9 2 2 7 8" xfId="32127"/>
    <cellStyle name="Normal 4 9 2 2 8" xfId="3088"/>
    <cellStyle name="Normal 4 9 2 2 8 2" xfId="3763"/>
    <cellStyle name="Normal 4 9 2 2 8 2 2" xfId="5127"/>
    <cellStyle name="Normal 4 9 2 2 8 2 2 2" xfId="8012"/>
    <cellStyle name="Normal 4 9 2 2 8 2 2 2 2" xfId="13812"/>
    <cellStyle name="Normal 4 9 2 2 8 2 2 2 2 2" xfId="31330"/>
    <cellStyle name="Normal 4 9 2 2 8 2 2 2 2 3" xfId="42930"/>
    <cellStyle name="Normal 4 9 2 2 8 2 2 2 3" xfId="19612"/>
    <cellStyle name="Normal 4 9 2 2 8 2 2 2 4" xfId="25530"/>
    <cellStyle name="Normal 4 9 2 2 8 2 2 2 5" xfId="37130"/>
    <cellStyle name="Normal 4 9 2 2 8 2 2 3" xfId="10927"/>
    <cellStyle name="Normal 4 9 2 2 8 2 2 3 2" xfId="28445"/>
    <cellStyle name="Normal 4 9 2 2 8 2 2 3 3" xfId="40045"/>
    <cellStyle name="Normal 4 9 2 2 8 2 2 4" xfId="16727"/>
    <cellStyle name="Normal 4 9 2 2 8 2 2 5" xfId="22645"/>
    <cellStyle name="Normal 4 9 2 2 8 2 2 6" xfId="34245"/>
    <cellStyle name="Normal 4 9 2 2 8 2 3" xfId="6689"/>
    <cellStyle name="Normal 4 9 2 2 8 2 3 2" xfId="12489"/>
    <cellStyle name="Normal 4 9 2 2 8 2 3 2 2" xfId="30007"/>
    <cellStyle name="Normal 4 9 2 2 8 2 3 2 3" xfId="41607"/>
    <cellStyle name="Normal 4 9 2 2 8 2 3 3" xfId="18289"/>
    <cellStyle name="Normal 4 9 2 2 8 2 3 4" xfId="24207"/>
    <cellStyle name="Normal 4 9 2 2 8 2 3 5" xfId="35807"/>
    <cellStyle name="Normal 4 9 2 2 8 2 4" xfId="9604"/>
    <cellStyle name="Normal 4 9 2 2 8 2 4 2" xfId="27122"/>
    <cellStyle name="Normal 4 9 2 2 8 2 4 3" xfId="38722"/>
    <cellStyle name="Normal 4 9 2 2 8 2 5" xfId="15404"/>
    <cellStyle name="Normal 4 9 2 2 8 2 6" xfId="21323"/>
    <cellStyle name="Normal 4 9 2 2 8 2 7" xfId="32922"/>
    <cellStyle name="Normal 4 9 2 2 8 3" xfId="4452"/>
    <cellStyle name="Normal 4 9 2 2 8 3 2" xfId="7337"/>
    <cellStyle name="Normal 4 9 2 2 8 3 2 2" xfId="13137"/>
    <cellStyle name="Normal 4 9 2 2 8 3 2 2 2" xfId="30655"/>
    <cellStyle name="Normal 4 9 2 2 8 3 2 2 3" xfId="42255"/>
    <cellStyle name="Normal 4 9 2 2 8 3 2 3" xfId="18937"/>
    <cellStyle name="Normal 4 9 2 2 8 3 2 4" xfId="24855"/>
    <cellStyle name="Normal 4 9 2 2 8 3 2 5" xfId="36455"/>
    <cellStyle name="Normal 4 9 2 2 8 3 3" xfId="10252"/>
    <cellStyle name="Normal 4 9 2 2 8 3 3 2" xfId="27770"/>
    <cellStyle name="Normal 4 9 2 2 8 3 3 3" xfId="39370"/>
    <cellStyle name="Normal 4 9 2 2 8 3 4" xfId="16052"/>
    <cellStyle name="Normal 4 9 2 2 8 3 5" xfId="21970"/>
    <cellStyle name="Normal 4 9 2 2 8 3 6" xfId="33570"/>
    <cellStyle name="Normal 4 9 2 2 8 4" xfId="6014"/>
    <cellStyle name="Normal 4 9 2 2 8 4 2" xfId="11814"/>
    <cellStyle name="Normal 4 9 2 2 8 4 2 2" xfId="29332"/>
    <cellStyle name="Normal 4 9 2 2 8 4 2 3" xfId="40932"/>
    <cellStyle name="Normal 4 9 2 2 8 4 3" xfId="17614"/>
    <cellStyle name="Normal 4 9 2 2 8 4 4" xfId="23532"/>
    <cellStyle name="Normal 4 9 2 2 8 4 5" xfId="35132"/>
    <cellStyle name="Normal 4 9 2 2 8 5" xfId="8929"/>
    <cellStyle name="Normal 4 9 2 2 8 5 2" xfId="26447"/>
    <cellStyle name="Normal 4 9 2 2 8 5 3" xfId="38047"/>
    <cellStyle name="Normal 4 9 2 2 8 6" xfId="14729"/>
    <cellStyle name="Normal 4 9 2 2 8 7" xfId="20648"/>
    <cellStyle name="Normal 4 9 2 2 8 8" xfId="32247"/>
    <cellStyle name="Normal 4 9 2 2 9" xfId="3148"/>
    <cellStyle name="Normal 4 9 2 2 9 2" xfId="3764"/>
    <cellStyle name="Normal 4 9 2 2 9 2 2" xfId="5128"/>
    <cellStyle name="Normal 4 9 2 2 9 2 2 2" xfId="8013"/>
    <cellStyle name="Normal 4 9 2 2 9 2 2 2 2" xfId="13813"/>
    <cellStyle name="Normal 4 9 2 2 9 2 2 2 2 2" xfId="31331"/>
    <cellStyle name="Normal 4 9 2 2 9 2 2 2 2 3" xfId="42931"/>
    <cellStyle name="Normal 4 9 2 2 9 2 2 2 3" xfId="19613"/>
    <cellStyle name="Normal 4 9 2 2 9 2 2 2 4" xfId="25531"/>
    <cellStyle name="Normal 4 9 2 2 9 2 2 2 5" xfId="37131"/>
    <cellStyle name="Normal 4 9 2 2 9 2 2 3" xfId="10928"/>
    <cellStyle name="Normal 4 9 2 2 9 2 2 3 2" xfId="28446"/>
    <cellStyle name="Normal 4 9 2 2 9 2 2 3 3" xfId="40046"/>
    <cellStyle name="Normal 4 9 2 2 9 2 2 4" xfId="16728"/>
    <cellStyle name="Normal 4 9 2 2 9 2 2 5" xfId="22646"/>
    <cellStyle name="Normal 4 9 2 2 9 2 2 6" xfId="34246"/>
    <cellStyle name="Normal 4 9 2 2 9 2 3" xfId="6690"/>
    <cellStyle name="Normal 4 9 2 2 9 2 3 2" xfId="12490"/>
    <cellStyle name="Normal 4 9 2 2 9 2 3 2 2" xfId="30008"/>
    <cellStyle name="Normal 4 9 2 2 9 2 3 2 3" xfId="41608"/>
    <cellStyle name="Normal 4 9 2 2 9 2 3 3" xfId="18290"/>
    <cellStyle name="Normal 4 9 2 2 9 2 3 4" xfId="24208"/>
    <cellStyle name="Normal 4 9 2 2 9 2 3 5" xfId="35808"/>
    <cellStyle name="Normal 4 9 2 2 9 2 4" xfId="9605"/>
    <cellStyle name="Normal 4 9 2 2 9 2 4 2" xfId="27123"/>
    <cellStyle name="Normal 4 9 2 2 9 2 4 3" xfId="38723"/>
    <cellStyle name="Normal 4 9 2 2 9 2 5" xfId="15405"/>
    <cellStyle name="Normal 4 9 2 2 9 2 6" xfId="21324"/>
    <cellStyle name="Normal 4 9 2 2 9 2 7" xfId="32923"/>
    <cellStyle name="Normal 4 9 2 2 9 3" xfId="4512"/>
    <cellStyle name="Normal 4 9 2 2 9 3 2" xfId="7397"/>
    <cellStyle name="Normal 4 9 2 2 9 3 2 2" xfId="13197"/>
    <cellStyle name="Normal 4 9 2 2 9 3 2 2 2" xfId="30715"/>
    <cellStyle name="Normal 4 9 2 2 9 3 2 2 3" xfId="42315"/>
    <cellStyle name="Normal 4 9 2 2 9 3 2 3" xfId="18997"/>
    <cellStyle name="Normal 4 9 2 2 9 3 2 4" xfId="24915"/>
    <cellStyle name="Normal 4 9 2 2 9 3 2 5" xfId="36515"/>
    <cellStyle name="Normal 4 9 2 2 9 3 3" xfId="10312"/>
    <cellStyle name="Normal 4 9 2 2 9 3 3 2" xfId="27830"/>
    <cellStyle name="Normal 4 9 2 2 9 3 3 3" xfId="39430"/>
    <cellStyle name="Normal 4 9 2 2 9 3 4" xfId="16112"/>
    <cellStyle name="Normal 4 9 2 2 9 3 5" xfId="22030"/>
    <cellStyle name="Normal 4 9 2 2 9 3 6" xfId="33630"/>
    <cellStyle name="Normal 4 9 2 2 9 4" xfId="6074"/>
    <cellStyle name="Normal 4 9 2 2 9 4 2" xfId="11874"/>
    <cellStyle name="Normal 4 9 2 2 9 4 2 2" xfId="29392"/>
    <cellStyle name="Normal 4 9 2 2 9 4 2 3" xfId="40992"/>
    <cellStyle name="Normal 4 9 2 2 9 4 3" xfId="17674"/>
    <cellStyle name="Normal 4 9 2 2 9 4 4" xfId="23592"/>
    <cellStyle name="Normal 4 9 2 2 9 4 5" xfId="35192"/>
    <cellStyle name="Normal 4 9 2 2 9 5" xfId="8989"/>
    <cellStyle name="Normal 4 9 2 2 9 5 2" xfId="26507"/>
    <cellStyle name="Normal 4 9 2 2 9 5 3" xfId="38107"/>
    <cellStyle name="Normal 4 9 2 2 9 6" xfId="14789"/>
    <cellStyle name="Normal 4 9 2 2 9 7" xfId="20708"/>
    <cellStyle name="Normal 4 9 2 2 9 8" xfId="32307"/>
    <cellStyle name="Normal 4 9 2 20" xfId="5420"/>
    <cellStyle name="Normal 4 9 2 20 2" xfId="8305"/>
    <cellStyle name="Normal 4 9 2 20 2 2" xfId="14105"/>
    <cellStyle name="Normal 4 9 2 20 2 2 2" xfId="31623"/>
    <cellStyle name="Normal 4 9 2 20 2 2 3" xfId="43223"/>
    <cellStyle name="Normal 4 9 2 20 2 3" xfId="19905"/>
    <cellStyle name="Normal 4 9 2 20 2 4" xfId="25823"/>
    <cellStyle name="Normal 4 9 2 20 2 5" xfId="37423"/>
    <cellStyle name="Normal 4 9 2 20 3" xfId="11220"/>
    <cellStyle name="Normal 4 9 2 20 3 2" xfId="28738"/>
    <cellStyle name="Normal 4 9 2 20 3 3" xfId="40338"/>
    <cellStyle name="Normal 4 9 2 20 4" xfId="17020"/>
    <cellStyle name="Normal 4 9 2 20 5" xfId="22938"/>
    <cellStyle name="Normal 4 9 2 20 6" xfId="34538"/>
    <cellStyle name="Normal 4 9 2 21" xfId="5473"/>
    <cellStyle name="Normal 4 9 2 21 2" xfId="11273"/>
    <cellStyle name="Normal 4 9 2 21 2 2" xfId="28791"/>
    <cellStyle name="Normal 4 9 2 21 2 3" xfId="40391"/>
    <cellStyle name="Normal 4 9 2 21 3" xfId="17073"/>
    <cellStyle name="Normal 4 9 2 21 4" xfId="22991"/>
    <cellStyle name="Normal 4 9 2 21 5" xfId="34591"/>
    <cellStyle name="Normal 4 9 2 22" xfId="8358"/>
    <cellStyle name="Normal 4 9 2 22 2" xfId="14158"/>
    <cellStyle name="Normal 4 9 2 22 2 2" xfId="31676"/>
    <cellStyle name="Normal 4 9 2 22 2 3" xfId="43276"/>
    <cellStyle name="Normal 4 9 2 22 3" xfId="19958"/>
    <cellStyle name="Normal 4 9 2 22 4" xfId="25876"/>
    <cellStyle name="Normal 4 9 2 22 5" xfId="37476"/>
    <cellStyle name="Normal 4 9 2 23" xfId="8388"/>
    <cellStyle name="Normal 4 9 2 23 2" xfId="25906"/>
    <cellStyle name="Normal 4 9 2 23 3" xfId="37506"/>
    <cellStyle name="Normal 4 9 2 24" xfId="14199"/>
    <cellStyle name="Normal 4 9 2 25" xfId="19995"/>
    <cellStyle name="Normal 4 9 2 26" xfId="20054"/>
    <cellStyle name="Normal 4 9 2 27" xfId="20121"/>
    <cellStyle name="Normal 4 9 2 28" xfId="31706"/>
    <cellStyle name="Normal 4 9 2 3" xfId="2585"/>
    <cellStyle name="Normal 4 9 2 3 2" xfId="3765"/>
    <cellStyle name="Normal 4 9 2 3 2 2" xfId="5129"/>
    <cellStyle name="Normal 4 9 2 3 2 2 2" xfId="8014"/>
    <cellStyle name="Normal 4 9 2 3 2 2 2 2" xfId="13814"/>
    <cellStyle name="Normal 4 9 2 3 2 2 2 2 2" xfId="31332"/>
    <cellStyle name="Normal 4 9 2 3 2 2 2 2 3" xfId="42932"/>
    <cellStyle name="Normal 4 9 2 3 2 2 2 3" xfId="19614"/>
    <cellStyle name="Normal 4 9 2 3 2 2 2 4" xfId="25532"/>
    <cellStyle name="Normal 4 9 2 3 2 2 2 5" xfId="37132"/>
    <cellStyle name="Normal 4 9 2 3 2 2 3" xfId="10929"/>
    <cellStyle name="Normal 4 9 2 3 2 2 3 2" xfId="28447"/>
    <cellStyle name="Normal 4 9 2 3 2 2 3 3" xfId="40047"/>
    <cellStyle name="Normal 4 9 2 3 2 2 4" xfId="16729"/>
    <cellStyle name="Normal 4 9 2 3 2 2 5" xfId="22647"/>
    <cellStyle name="Normal 4 9 2 3 2 2 6" xfId="34247"/>
    <cellStyle name="Normal 4 9 2 3 2 3" xfId="6691"/>
    <cellStyle name="Normal 4 9 2 3 2 3 2" xfId="12491"/>
    <cellStyle name="Normal 4 9 2 3 2 3 2 2" xfId="30009"/>
    <cellStyle name="Normal 4 9 2 3 2 3 2 3" xfId="41609"/>
    <cellStyle name="Normal 4 9 2 3 2 3 3" xfId="18291"/>
    <cellStyle name="Normal 4 9 2 3 2 3 4" xfId="24209"/>
    <cellStyle name="Normal 4 9 2 3 2 3 5" xfId="35809"/>
    <cellStyle name="Normal 4 9 2 3 2 4" xfId="9606"/>
    <cellStyle name="Normal 4 9 2 3 2 4 2" xfId="27124"/>
    <cellStyle name="Normal 4 9 2 3 2 4 3" xfId="38724"/>
    <cellStyle name="Normal 4 9 2 3 2 5" xfId="15406"/>
    <cellStyle name="Normal 4 9 2 3 2 6" xfId="21325"/>
    <cellStyle name="Normal 4 9 2 3 2 7" xfId="32924"/>
    <cellStyle name="Normal 4 9 2 3 3" xfId="3948"/>
    <cellStyle name="Normal 4 9 2 3 3 2" xfId="6833"/>
    <cellStyle name="Normal 4 9 2 3 3 2 2" xfId="12633"/>
    <cellStyle name="Normal 4 9 2 3 3 2 2 2" xfId="30151"/>
    <cellStyle name="Normal 4 9 2 3 3 2 2 3" xfId="41751"/>
    <cellStyle name="Normal 4 9 2 3 3 2 3" xfId="18433"/>
    <cellStyle name="Normal 4 9 2 3 3 2 4" xfId="24351"/>
    <cellStyle name="Normal 4 9 2 3 3 2 5" xfId="35951"/>
    <cellStyle name="Normal 4 9 2 3 3 3" xfId="9748"/>
    <cellStyle name="Normal 4 9 2 3 3 3 2" xfId="27266"/>
    <cellStyle name="Normal 4 9 2 3 3 3 3" xfId="38866"/>
    <cellStyle name="Normal 4 9 2 3 3 4" xfId="15548"/>
    <cellStyle name="Normal 4 9 2 3 3 5" xfId="21466"/>
    <cellStyle name="Normal 4 9 2 3 3 6" xfId="33066"/>
    <cellStyle name="Normal 4 9 2 3 4" xfId="5510"/>
    <cellStyle name="Normal 4 9 2 3 4 2" xfId="11310"/>
    <cellStyle name="Normal 4 9 2 3 4 2 2" xfId="28828"/>
    <cellStyle name="Normal 4 9 2 3 4 2 3" xfId="40428"/>
    <cellStyle name="Normal 4 9 2 3 4 3" xfId="17110"/>
    <cellStyle name="Normal 4 9 2 3 4 4" xfId="23028"/>
    <cellStyle name="Normal 4 9 2 3 4 5" xfId="34628"/>
    <cellStyle name="Normal 4 9 2 3 5" xfId="8425"/>
    <cellStyle name="Normal 4 9 2 3 5 2" xfId="25943"/>
    <cellStyle name="Normal 4 9 2 3 5 3" xfId="37543"/>
    <cellStyle name="Normal 4 9 2 3 6" xfId="14242"/>
    <cellStyle name="Normal 4 9 2 3 7" xfId="20174"/>
    <cellStyle name="Normal 4 9 2 3 8" xfId="31743"/>
    <cellStyle name="Normal 4 9 2 4" xfId="2645"/>
    <cellStyle name="Normal 4 9 2 4 2" xfId="3766"/>
    <cellStyle name="Normal 4 9 2 4 2 2" xfId="5130"/>
    <cellStyle name="Normal 4 9 2 4 2 2 2" xfId="8015"/>
    <cellStyle name="Normal 4 9 2 4 2 2 2 2" xfId="13815"/>
    <cellStyle name="Normal 4 9 2 4 2 2 2 2 2" xfId="31333"/>
    <cellStyle name="Normal 4 9 2 4 2 2 2 2 3" xfId="42933"/>
    <cellStyle name="Normal 4 9 2 4 2 2 2 3" xfId="19615"/>
    <cellStyle name="Normal 4 9 2 4 2 2 2 4" xfId="25533"/>
    <cellStyle name="Normal 4 9 2 4 2 2 2 5" xfId="37133"/>
    <cellStyle name="Normal 4 9 2 4 2 2 3" xfId="10930"/>
    <cellStyle name="Normal 4 9 2 4 2 2 3 2" xfId="28448"/>
    <cellStyle name="Normal 4 9 2 4 2 2 3 3" xfId="40048"/>
    <cellStyle name="Normal 4 9 2 4 2 2 4" xfId="16730"/>
    <cellStyle name="Normal 4 9 2 4 2 2 5" xfId="22648"/>
    <cellStyle name="Normal 4 9 2 4 2 2 6" xfId="34248"/>
    <cellStyle name="Normal 4 9 2 4 2 3" xfId="6692"/>
    <cellStyle name="Normal 4 9 2 4 2 3 2" xfId="12492"/>
    <cellStyle name="Normal 4 9 2 4 2 3 2 2" xfId="30010"/>
    <cellStyle name="Normal 4 9 2 4 2 3 2 3" xfId="41610"/>
    <cellStyle name="Normal 4 9 2 4 2 3 3" xfId="18292"/>
    <cellStyle name="Normal 4 9 2 4 2 3 4" xfId="24210"/>
    <cellStyle name="Normal 4 9 2 4 2 3 5" xfId="35810"/>
    <cellStyle name="Normal 4 9 2 4 2 4" xfId="9607"/>
    <cellStyle name="Normal 4 9 2 4 2 4 2" xfId="27125"/>
    <cellStyle name="Normal 4 9 2 4 2 4 3" xfId="38725"/>
    <cellStyle name="Normal 4 9 2 4 2 5" xfId="15407"/>
    <cellStyle name="Normal 4 9 2 4 2 6" xfId="21326"/>
    <cellStyle name="Normal 4 9 2 4 2 7" xfId="32925"/>
    <cellStyle name="Normal 4 9 2 4 3" xfId="4009"/>
    <cellStyle name="Normal 4 9 2 4 3 2" xfId="6894"/>
    <cellStyle name="Normal 4 9 2 4 3 2 2" xfId="12694"/>
    <cellStyle name="Normal 4 9 2 4 3 2 2 2" xfId="30212"/>
    <cellStyle name="Normal 4 9 2 4 3 2 2 3" xfId="41812"/>
    <cellStyle name="Normal 4 9 2 4 3 2 3" xfId="18494"/>
    <cellStyle name="Normal 4 9 2 4 3 2 4" xfId="24412"/>
    <cellStyle name="Normal 4 9 2 4 3 2 5" xfId="36012"/>
    <cellStyle name="Normal 4 9 2 4 3 3" xfId="9809"/>
    <cellStyle name="Normal 4 9 2 4 3 3 2" xfId="27327"/>
    <cellStyle name="Normal 4 9 2 4 3 3 3" xfId="38927"/>
    <cellStyle name="Normal 4 9 2 4 3 4" xfId="15609"/>
    <cellStyle name="Normal 4 9 2 4 3 5" xfId="21527"/>
    <cellStyle name="Normal 4 9 2 4 3 6" xfId="33127"/>
    <cellStyle name="Normal 4 9 2 4 4" xfId="5571"/>
    <cellStyle name="Normal 4 9 2 4 4 2" xfId="11371"/>
    <cellStyle name="Normal 4 9 2 4 4 2 2" xfId="28889"/>
    <cellStyle name="Normal 4 9 2 4 4 2 3" xfId="40489"/>
    <cellStyle name="Normal 4 9 2 4 4 3" xfId="17171"/>
    <cellStyle name="Normal 4 9 2 4 4 4" xfId="23089"/>
    <cellStyle name="Normal 4 9 2 4 4 5" xfId="34689"/>
    <cellStyle name="Normal 4 9 2 4 5" xfId="8486"/>
    <cellStyle name="Normal 4 9 2 4 5 2" xfId="26004"/>
    <cellStyle name="Normal 4 9 2 4 5 3" xfId="37604"/>
    <cellStyle name="Normal 4 9 2 4 6" xfId="14286"/>
    <cellStyle name="Normal 4 9 2 4 7" xfId="20205"/>
    <cellStyle name="Normal 4 9 2 4 8" xfId="31804"/>
    <cellStyle name="Normal 4 9 2 5" xfId="2705"/>
    <cellStyle name="Normal 4 9 2 5 2" xfId="3767"/>
    <cellStyle name="Normal 4 9 2 5 2 2" xfId="5131"/>
    <cellStyle name="Normal 4 9 2 5 2 2 2" xfId="8016"/>
    <cellStyle name="Normal 4 9 2 5 2 2 2 2" xfId="13816"/>
    <cellStyle name="Normal 4 9 2 5 2 2 2 2 2" xfId="31334"/>
    <cellStyle name="Normal 4 9 2 5 2 2 2 2 3" xfId="42934"/>
    <cellStyle name="Normal 4 9 2 5 2 2 2 3" xfId="19616"/>
    <cellStyle name="Normal 4 9 2 5 2 2 2 4" xfId="25534"/>
    <cellStyle name="Normal 4 9 2 5 2 2 2 5" xfId="37134"/>
    <cellStyle name="Normal 4 9 2 5 2 2 3" xfId="10931"/>
    <cellStyle name="Normal 4 9 2 5 2 2 3 2" xfId="28449"/>
    <cellStyle name="Normal 4 9 2 5 2 2 3 3" xfId="40049"/>
    <cellStyle name="Normal 4 9 2 5 2 2 4" xfId="16731"/>
    <cellStyle name="Normal 4 9 2 5 2 2 5" xfId="22649"/>
    <cellStyle name="Normal 4 9 2 5 2 2 6" xfId="34249"/>
    <cellStyle name="Normal 4 9 2 5 2 3" xfId="6693"/>
    <cellStyle name="Normal 4 9 2 5 2 3 2" xfId="12493"/>
    <cellStyle name="Normal 4 9 2 5 2 3 2 2" xfId="30011"/>
    <cellStyle name="Normal 4 9 2 5 2 3 2 3" xfId="41611"/>
    <cellStyle name="Normal 4 9 2 5 2 3 3" xfId="18293"/>
    <cellStyle name="Normal 4 9 2 5 2 3 4" xfId="24211"/>
    <cellStyle name="Normal 4 9 2 5 2 3 5" xfId="35811"/>
    <cellStyle name="Normal 4 9 2 5 2 4" xfId="9608"/>
    <cellStyle name="Normal 4 9 2 5 2 4 2" xfId="27126"/>
    <cellStyle name="Normal 4 9 2 5 2 4 3" xfId="38726"/>
    <cellStyle name="Normal 4 9 2 5 2 5" xfId="15408"/>
    <cellStyle name="Normal 4 9 2 5 2 6" xfId="21327"/>
    <cellStyle name="Normal 4 9 2 5 2 7" xfId="32926"/>
    <cellStyle name="Normal 4 9 2 5 3" xfId="4069"/>
    <cellStyle name="Normal 4 9 2 5 3 2" xfId="6954"/>
    <cellStyle name="Normal 4 9 2 5 3 2 2" xfId="12754"/>
    <cellStyle name="Normal 4 9 2 5 3 2 2 2" xfId="30272"/>
    <cellStyle name="Normal 4 9 2 5 3 2 2 3" xfId="41872"/>
    <cellStyle name="Normal 4 9 2 5 3 2 3" xfId="18554"/>
    <cellStyle name="Normal 4 9 2 5 3 2 4" xfId="24472"/>
    <cellStyle name="Normal 4 9 2 5 3 2 5" xfId="36072"/>
    <cellStyle name="Normal 4 9 2 5 3 3" xfId="9869"/>
    <cellStyle name="Normal 4 9 2 5 3 3 2" xfId="27387"/>
    <cellStyle name="Normal 4 9 2 5 3 3 3" xfId="38987"/>
    <cellStyle name="Normal 4 9 2 5 3 4" xfId="15669"/>
    <cellStyle name="Normal 4 9 2 5 3 5" xfId="21587"/>
    <cellStyle name="Normal 4 9 2 5 3 6" xfId="33187"/>
    <cellStyle name="Normal 4 9 2 5 4" xfId="5631"/>
    <cellStyle name="Normal 4 9 2 5 4 2" xfId="11431"/>
    <cellStyle name="Normal 4 9 2 5 4 2 2" xfId="28949"/>
    <cellStyle name="Normal 4 9 2 5 4 2 3" xfId="40549"/>
    <cellStyle name="Normal 4 9 2 5 4 3" xfId="17231"/>
    <cellStyle name="Normal 4 9 2 5 4 4" xfId="23149"/>
    <cellStyle name="Normal 4 9 2 5 4 5" xfId="34749"/>
    <cellStyle name="Normal 4 9 2 5 5" xfId="8546"/>
    <cellStyle name="Normal 4 9 2 5 5 2" xfId="26064"/>
    <cellStyle name="Normal 4 9 2 5 5 3" xfId="37664"/>
    <cellStyle name="Normal 4 9 2 5 6" xfId="14346"/>
    <cellStyle name="Normal 4 9 2 5 7" xfId="20265"/>
    <cellStyle name="Normal 4 9 2 5 8" xfId="31864"/>
    <cellStyle name="Normal 4 9 2 6" xfId="2765"/>
    <cellStyle name="Normal 4 9 2 6 2" xfId="3768"/>
    <cellStyle name="Normal 4 9 2 6 2 2" xfId="5132"/>
    <cellStyle name="Normal 4 9 2 6 2 2 2" xfId="8017"/>
    <cellStyle name="Normal 4 9 2 6 2 2 2 2" xfId="13817"/>
    <cellStyle name="Normal 4 9 2 6 2 2 2 2 2" xfId="31335"/>
    <cellStyle name="Normal 4 9 2 6 2 2 2 2 3" xfId="42935"/>
    <cellStyle name="Normal 4 9 2 6 2 2 2 3" xfId="19617"/>
    <cellStyle name="Normal 4 9 2 6 2 2 2 4" xfId="25535"/>
    <cellStyle name="Normal 4 9 2 6 2 2 2 5" xfId="37135"/>
    <cellStyle name="Normal 4 9 2 6 2 2 3" xfId="10932"/>
    <cellStyle name="Normal 4 9 2 6 2 2 3 2" xfId="28450"/>
    <cellStyle name="Normal 4 9 2 6 2 2 3 3" xfId="40050"/>
    <cellStyle name="Normal 4 9 2 6 2 2 4" xfId="16732"/>
    <cellStyle name="Normal 4 9 2 6 2 2 5" xfId="22650"/>
    <cellStyle name="Normal 4 9 2 6 2 2 6" xfId="34250"/>
    <cellStyle name="Normal 4 9 2 6 2 3" xfId="6694"/>
    <cellStyle name="Normal 4 9 2 6 2 3 2" xfId="12494"/>
    <cellStyle name="Normal 4 9 2 6 2 3 2 2" xfId="30012"/>
    <cellStyle name="Normal 4 9 2 6 2 3 2 3" xfId="41612"/>
    <cellStyle name="Normal 4 9 2 6 2 3 3" xfId="18294"/>
    <cellStyle name="Normal 4 9 2 6 2 3 4" xfId="24212"/>
    <cellStyle name="Normal 4 9 2 6 2 3 5" xfId="35812"/>
    <cellStyle name="Normal 4 9 2 6 2 4" xfId="9609"/>
    <cellStyle name="Normal 4 9 2 6 2 4 2" xfId="27127"/>
    <cellStyle name="Normal 4 9 2 6 2 4 3" xfId="38727"/>
    <cellStyle name="Normal 4 9 2 6 2 5" xfId="15409"/>
    <cellStyle name="Normal 4 9 2 6 2 6" xfId="21328"/>
    <cellStyle name="Normal 4 9 2 6 2 7" xfId="32927"/>
    <cellStyle name="Normal 4 9 2 6 3" xfId="4129"/>
    <cellStyle name="Normal 4 9 2 6 3 2" xfId="7014"/>
    <cellStyle name="Normal 4 9 2 6 3 2 2" xfId="12814"/>
    <cellStyle name="Normal 4 9 2 6 3 2 2 2" xfId="30332"/>
    <cellStyle name="Normal 4 9 2 6 3 2 2 3" xfId="41932"/>
    <cellStyle name="Normal 4 9 2 6 3 2 3" xfId="18614"/>
    <cellStyle name="Normal 4 9 2 6 3 2 4" xfId="24532"/>
    <cellStyle name="Normal 4 9 2 6 3 2 5" xfId="36132"/>
    <cellStyle name="Normal 4 9 2 6 3 3" xfId="9929"/>
    <cellStyle name="Normal 4 9 2 6 3 3 2" xfId="27447"/>
    <cellStyle name="Normal 4 9 2 6 3 3 3" xfId="39047"/>
    <cellStyle name="Normal 4 9 2 6 3 4" xfId="15729"/>
    <cellStyle name="Normal 4 9 2 6 3 5" xfId="21647"/>
    <cellStyle name="Normal 4 9 2 6 3 6" xfId="33247"/>
    <cellStyle name="Normal 4 9 2 6 4" xfId="5691"/>
    <cellStyle name="Normal 4 9 2 6 4 2" xfId="11491"/>
    <cellStyle name="Normal 4 9 2 6 4 2 2" xfId="29009"/>
    <cellStyle name="Normal 4 9 2 6 4 2 3" xfId="40609"/>
    <cellStyle name="Normal 4 9 2 6 4 3" xfId="17291"/>
    <cellStyle name="Normal 4 9 2 6 4 4" xfId="23209"/>
    <cellStyle name="Normal 4 9 2 6 4 5" xfId="34809"/>
    <cellStyle name="Normal 4 9 2 6 5" xfId="8606"/>
    <cellStyle name="Normal 4 9 2 6 5 2" xfId="26124"/>
    <cellStyle name="Normal 4 9 2 6 5 3" xfId="37724"/>
    <cellStyle name="Normal 4 9 2 6 6" xfId="14406"/>
    <cellStyle name="Normal 4 9 2 6 7" xfId="20325"/>
    <cellStyle name="Normal 4 9 2 6 8" xfId="31924"/>
    <cellStyle name="Normal 4 9 2 7" xfId="2825"/>
    <cellStyle name="Normal 4 9 2 7 2" xfId="3769"/>
    <cellStyle name="Normal 4 9 2 7 2 2" xfId="5133"/>
    <cellStyle name="Normal 4 9 2 7 2 2 2" xfId="8018"/>
    <cellStyle name="Normal 4 9 2 7 2 2 2 2" xfId="13818"/>
    <cellStyle name="Normal 4 9 2 7 2 2 2 2 2" xfId="31336"/>
    <cellStyle name="Normal 4 9 2 7 2 2 2 2 3" xfId="42936"/>
    <cellStyle name="Normal 4 9 2 7 2 2 2 3" xfId="19618"/>
    <cellStyle name="Normal 4 9 2 7 2 2 2 4" xfId="25536"/>
    <cellStyle name="Normal 4 9 2 7 2 2 2 5" xfId="37136"/>
    <cellStyle name="Normal 4 9 2 7 2 2 3" xfId="10933"/>
    <cellStyle name="Normal 4 9 2 7 2 2 3 2" xfId="28451"/>
    <cellStyle name="Normal 4 9 2 7 2 2 3 3" xfId="40051"/>
    <cellStyle name="Normal 4 9 2 7 2 2 4" xfId="16733"/>
    <cellStyle name="Normal 4 9 2 7 2 2 5" xfId="22651"/>
    <cellStyle name="Normal 4 9 2 7 2 2 6" xfId="34251"/>
    <cellStyle name="Normal 4 9 2 7 2 3" xfId="6695"/>
    <cellStyle name="Normal 4 9 2 7 2 3 2" xfId="12495"/>
    <cellStyle name="Normal 4 9 2 7 2 3 2 2" xfId="30013"/>
    <cellStyle name="Normal 4 9 2 7 2 3 2 3" xfId="41613"/>
    <cellStyle name="Normal 4 9 2 7 2 3 3" xfId="18295"/>
    <cellStyle name="Normal 4 9 2 7 2 3 4" xfId="24213"/>
    <cellStyle name="Normal 4 9 2 7 2 3 5" xfId="35813"/>
    <cellStyle name="Normal 4 9 2 7 2 4" xfId="9610"/>
    <cellStyle name="Normal 4 9 2 7 2 4 2" xfId="27128"/>
    <cellStyle name="Normal 4 9 2 7 2 4 3" xfId="38728"/>
    <cellStyle name="Normal 4 9 2 7 2 5" xfId="15410"/>
    <cellStyle name="Normal 4 9 2 7 2 6" xfId="21329"/>
    <cellStyle name="Normal 4 9 2 7 2 7" xfId="32928"/>
    <cellStyle name="Normal 4 9 2 7 3" xfId="4189"/>
    <cellStyle name="Normal 4 9 2 7 3 2" xfId="7074"/>
    <cellStyle name="Normal 4 9 2 7 3 2 2" xfId="12874"/>
    <cellStyle name="Normal 4 9 2 7 3 2 2 2" xfId="30392"/>
    <cellStyle name="Normal 4 9 2 7 3 2 2 3" xfId="41992"/>
    <cellStyle name="Normal 4 9 2 7 3 2 3" xfId="18674"/>
    <cellStyle name="Normal 4 9 2 7 3 2 4" xfId="24592"/>
    <cellStyle name="Normal 4 9 2 7 3 2 5" xfId="36192"/>
    <cellStyle name="Normal 4 9 2 7 3 3" xfId="9989"/>
    <cellStyle name="Normal 4 9 2 7 3 3 2" xfId="27507"/>
    <cellStyle name="Normal 4 9 2 7 3 3 3" xfId="39107"/>
    <cellStyle name="Normal 4 9 2 7 3 4" xfId="15789"/>
    <cellStyle name="Normal 4 9 2 7 3 5" xfId="21707"/>
    <cellStyle name="Normal 4 9 2 7 3 6" xfId="33307"/>
    <cellStyle name="Normal 4 9 2 7 4" xfId="5751"/>
    <cellStyle name="Normal 4 9 2 7 4 2" xfId="11551"/>
    <cellStyle name="Normal 4 9 2 7 4 2 2" xfId="29069"/>
    <cellStyle name="Normal 4 9 2 7 4 2 3" xfId="40669"/>
    <cellStyle name="Normal 4 9 2 7 4 3" xfId="17351"/>
    <cellStyle name="Normal 4 9 2 7 4 4" xfId="23269"/>
    <cellStyle name="Normal 4 9 2 7 4 5" xfId="34869"/>
    <cellStyle name="Normal 4 9 2 7 5" xfId="8666"/>
    <cellStyle name="Normal 4 9 2 7 5 2" xfId="26184"/>
    <cellStyle name="Normal 4 9 2 7 5 3" xfId="37784"/>
    <cellStyle name="Normal 4 9 2 7 6" xfId="14466"/>
    <cellStyle name="Normal 4 9 2 7 7" xfId="20385"/>
    <cellStyle name="Normal 4 9 2 7 8" xfId="31984"/>
    <cellStyle name="Normal 4 9 2 8" xfId="2885"/>
    <cellStyle name="Normal 4 9 2 8 2" xfId="3770"/>
    <cellStyle name="Normal 4 9 2 8 2 2" xfId="5134"/>
    <cellStyle name="Normal 4 9 2 8 2 2 2" xfId="8019"/>
    <cellStyle name="Normal 4 9 2 8 2 2 2 2" xfId="13819"/>
    <cellStyle name="Normal 4 9 2 8 2 2 2 2 2" xfId="31337"/>
    <cellStyle name="Normal 4 9 2 8 2 2 2 2 3" xfId="42937"/>
    <cellStyle name="Normal 4 9 2 8 2 2 2 3" xfId="19619"/>
    <cellStyle name="Normal 4 9 2 8 2 2 2 4" xfId="25537"/>
    <cellStyle name="Normal 4 9 2 8 2 2 2 5" xfId="37137"/>
    <cellStyle name="Normal 4 9 2 8 2 2 3" xfId="10934"/>
    <cellStyle name="Normal 4 9 2 8 2 2 3 2" xfId="28452"/>
    <cellStyle name="Normal 4 9 2 8 2 2 3 3" xfId="40052"/>
    <cellStyle name="Normal 4 9 2 8 2 2 4" xfId="16734"/>
    <cellStyle name="Normal 4 9 2 8 2 2 5" xfId="22652"/>
    <cellStyle name="Normal 4 9 2 8 2 2 6" xfId="34252"/>
    <cellStyle name="Normal 4 9 2 8 2 3" xfId="6696"/>
    <cellStyle name="Normal 4 9 2 8 2 3 2" xfId="12496"/>
    <cellStyle name="Normal 4 9 2 8 2 3 2 2" xfId="30014"/>
    <cellStyle name="Normal 4 9 2 8 2 3 2 3" xfId="41614"/>
    <cellStyle name="Normal 4 9 2 8 2 3 3" xfId="18296"/>
    <cellStyle name="Normal 4 9 2 8 2 3 4" xfId="24214"/>
    <cellStyle name="Normal 4 9 2 8 2 3 5" xfId="35814"/>
    <cellStyle name="Normal 4 9 2 8 2 4" xfId="9611"/>
    <cellStyle name="Normal 4 9 2 8 2 4 2" xfId="27129"/>
    <cellStyle name="Normal 4 9 2 8 2 4 3" xfId="38729"/>
    <cellStyle name="Normal 4 9 2 8 2 5" xfId="15411"/>
    <cellStyle name="Normal 4 9 2 8 2 6" xfId="21330"/>
    <cellStyle name="Normal 4 9 2 8 2 7" xfId="32929"/>
    <cellStyle name="Normal 4 9 2 8 3" xfId="4249"/>
    <cellStyle name="Normal 4 9 2 8 3 2" xfId="7134"/>
    <cellStyle name="Normal 4 9 2 8 3 2 2" xfId="12934"/>
    <cellStyle name="Normal 4 9 2 8 3 2 2 2" xfId="30452"/>
    <cellStyle name="Normal 4 9 2 8 3 2 2 3" xfId="42052"/>
    <cellStyle name="Normal 4 9 2 8 3 2 3" xfId="18734"/>
    <cellStyle name="Normal 4 9 2 8 3 2 4" xfId="24652"/>
    <cellStyle name="Normal 4 9 2 8 3 2 5" xfId="36252"/>
    <cellStyle name="Normal 4 9 2 8 3 3" xfId="10049"/>
    <cellStyle name="Normal 4 9 2 8 3 3 2" xfId="27567"/>
    <cellStyle name="Normal 4 9 2 8 3 3 3" xfId="39167"/>
    <cellStyle name="Normal 4 9 2 8 3 4" xfId="15849"/>
    <cellStyle name="Normal 4 9 2 8 3 5" xfId="21767"/>
    <cellStyle name="Normal 4 9 2 8 3 6" xfId="33367"/>
    <cellStyle name="Normal 4 9 2 8 4" xfId="5811"/>
    <cellStyle name="Normal 4 9 2 8 4 2" xfId="11611"/>
    <cellStyle name="Normal 4 9 2 8 4 2 2" xfId="29129"/>
    <cellStyle name="Normal 4 9 2 8 4 2 3" xfId="40729"/>
    <cellStyle name="Normal 4 9 2 8 4 3" xfId="17411"/>
    <cellStyle name="Normal 4 9 2 8 4 4" xfId="23329"/>
    <cellStyle name="Normal 4 9 2 8 4 5" xfId="34929"/>
    <cellStyle name="Normal 4 9 2 8 5" xfId="8726"/>
    <cellStyle name="Normal 4 9 2 8 5 2" xfId="26244"/>
    <cellStyle name="Normal 4 9 2 8 5 3" xfId="37844"/>
    <cellStyle name="Normal 4 9 2 8 6" xfId="14526"/>
    <cellStyle name="Normal 4 9 2 8 7" xfId="20445"/>
    <cellStyle name="Normal 4 9 2 8 8" xfId="32044"/>
    <cellStyle name="Normal 4 9 2 9" xfId="2945"/>
    <cellStyle name="Normal 4 9 2 9 2" xfId="3771"/>
    <cellStyle name="Normal 4 9 2 9 2 2" xfId="5135"/>
    <cellStyle name="Normal 4 9 2 9 2 2 2" xfId="8020"/>
    <cellStyle name="Normal 4 9 2 9 2 2 2 2" xfId="13820"/>
    <cellStyle name="Normal 4 9 2 9 2 2 2 2 2" xfId="31338"/>
    <cellStyle name="Normal 4 9 2 9 2 2 2 2 3" xfId="42938"/>
    <cellStyle name="Normal 4 9 2 9 2 2 2 3" xfId="19620"/>
    <cellStyle name="Normal 4 9 2 9 2 2 2 4" xfId="25538"/>
    <cellStyle name="Normal 4 9 2 9 2 2 2 5" xfId="37138"/>
    <cellStyle name="Normal 4 9 2 9 2 2 3" xfId="10935"/>
    <cellStyle name="Normal 4 9 2 9 2 2 3 2" xfId="28453"/>
    <cellStyle name="Normal 4 9 2 9 2 2 3 3" xfId="40053"/>
    <cellStyle name="Normal 4 9 2 9 2 2 4" xfId="16735"/>
    <cellStyle name="Normal 4 9 2 9 2 2 5" xfId="22653"/>
    <cellStyle name="Normal 4 9 2 9 2 2 6" xfId="34253"/>
    <cellStyle name="Normal 4 9 2 9 2 3" xfId="6697"/>
    <cellStyle name="Normal 4 9 2 9 2 3 2" xfId="12497"/>
    <cellStyle name="Normal 4 9 2 9 2 3 2 2" xfId="30015"/>
    <cellStyle name="Normal 4 9 2 9 2 3 2 3" xfId="41615"/>
    <cellStyle name="Normal 4 9 2 9 2 3 3" xfId="18297"/>
    <cellStyle name="Normal 4 9 2 9 2 3 4" xfId="24215"/>
    <cellStyle name="Normal 4 9 2 9 2 3 5" xfId="35815"/>
    <cellStyle name="Normal 4 9 2 9 2 4" xfId="9612"/>
    <cellStyle name="Normal 4 9 2 9 2 4 2" xfId="27130"/>
    <cellStyle name="Normal 4 9 2 9 2 4 3" xfId="38730"/>
    <cellStyle name="Normal 4 9 2 9 2 5" xfId="15412"/>
    <cellStyle name="Normal 4 9 2 9 2 6" xfId="21331"/>
    <cellStyle name="Normal 4 9 2 9 2 7" xfId="32930"/>
    <cellStyle name="Normal 4 9 2 9 3" xfId="4309"/>
    <cellStyle name="Normal 4 9 2 9 3 2" xfId="7194"/>
    <cellStyle name="Normal 4 9 2 9 3 2 2" xfId="12994"/>
    <cellStyle name="Normal 4 9 2 9 3 2 2 2" xfId="30512"/>
    <cellStyle name="Normal 4 9 2 9 3 2 2 3" xfId="42112"/>
    <cellStyle name="Normal 4 9 2 9 3 2 3" xfId="18794"/>
    <cellStyle name="Normal 4 9 2 9 3 2 4" xfId="24712"/>
    <cellStyle name="Normal 4 9 2 9 3 2 5" xfId="36312"/>
    <cellStyle name="Normal 4 9 2 9 3 3" xfId="10109"/>
    <cellStyle name="Normal 4 9 2 9 3 3 2" xfId="27627"/>
    <cellStyle name="Normal 4 9 2 9 3 3 3" xfId="39227"/>
    <cellStyle name="Normal 4 9 2 9 3 4" xfId="15909"/>
    <cellStyle name="Normal 4 9 2 9 3 5" xfId="21827"/>
    <cellStyle name="Normal 4 9 2 9 3 6" xfId="33427"/>
    <cellStyle name="Normal 4 9 2 9 4" xfId="5871"/>
    <cellStyle name="Normal 4 9 2 9 4 2" xfId="11671"/>
    <cellStyle name="Normal 4 9 2 9 4 2 2" xfId="29189"/>
    <cellStyle name="Normal 4 9 2 9 4 2 3" xfId="40789"/>
    <cellStyle name="Normal 4 9 2 9 4 3" xfId="17471"/>
    <cellStyle name="Normal 4 9 2 9 4 4" xfId="23389"/>
    <cellStyle name="Normal 4 9 2 9 4 5" xfId="34989"/>
    <cellStyle name="Normal 4 9 2 9 5" xfId="8786"/>
    <cellStyle name="Normal 4 9 2 9 5 2" xfId="26304"/>
    <cellStyle name="Normal 4 9 2 9 5 3" xfId="37904"/>
    <cellStyle name="Normal 4 9 2 9 6" xfId="14586"/>
    <cellStyle name="Normal 4 9 2 9 7" xfId="20505"/>
    <cellStyle name="Normal 4 9 2 9 8" xfId="32104"/>
    <cellStyle name="Normal 4 9 20" xfId="5359"/>
    <cellStyle name="Normal 4 9 20 2" xfId="8244"/>
    <cellStyle name="Normal 4 9 20 2 2" xfId="14044"/>
    <cellStyle name="Normal 4 9 20 2 2 2" xfId="31562"/>
    <cellStyle name="Normal 4 9 20 2 2 3" xfId="43162"/>
    <cellStyle name="Normal 4 9 20 2 3" xfId="19844"/>
    <cellStyle name="Normal 4 9 20 2 4" xfId="25762"/>
    <cellStyle name="Normal 4 9 20 2 5" xfId="37362"/>
    <cellStyle name="Normal 4 9 20 3" xfId="11159"/>
    <cellStyle name="Normal 4 9 20 3 2" xfId="28677"/>
    <cellStyle name="Normal 4 9 20 3 3" xfId="40277"/>
    <cellStyle name="Normal 4 9 20 4" xfId="16959"/>
    <cellStyle name="Normal 4 9 20 5" xfId="22877"/>
    <cellStyle name="Normal 4 9 20 6" xfId="34477"/>
    <cellStyle name="Normal 4 9 21" xfId="5419"/>
    <cellStyle name="Normal 4 9 21 2" xfId="8304"/>
    <cellStyle name="Normal 4 9 21 2 2" xfId="14104"/>
    <cellStyle name="Normal 4 9 21 2 2 2" xfId="31622"/>
    <cellStyle name="Normal 4 9 21 2 2 3" xfId="43222"/>
    <cellStyle name="Normal 4 9 21 2 3" xfId="19904"/>
    <cellStyle name="Normal 4 9 21 2 4" xfId="25822"/>
    <cellStyle name="Normal 4 9 21 2 5" xfId="37422"/>
    <cellStyle name="Normal 4 9 21 3" xfId="11219"/>
    <cellStyle name="Normal 4 9 21 3 2" xfId="28737"/>
    <cellStyle name="Normal 4 9 21 3 3" xfId="40337"/>
    <cellStyle name="Normal 4 9 21 4" xfId="17019"/>
    <cellStyle name="Normal 4 9 21 5" xfId="22937"/>
    <cellStyle name="Normal 4 9 21 6" xfId="34537"/>
    <cellStyle name="Normal 4 9 22" xfId="5461"/>
    <cellStyle name="Normal 4 9 22 2" xfId="11261"/>
    <cellStyle name="Normal 4 9 22 2 2" xfId="28779"/>
    <cellStyle name="Normal 4 9 22 2 3" xfId="40379"/>
    <cellStyle name="Normal 4 9 22 3" xfId="17061"/>
    <cellStyle name="Normal 4 9 22 4" xfId="22979"/>
    <cellStyle name="Normal 4 9 22 5" xfId="34579"/>
    <cellStyle name="Normal 4 9 23" xfId="8346"/>
    <cellStyle name="Normal 4 9 23 2" xfId="14146"/>
    <cellStyle name="Normal 4 9 23 2 2" xfId="31664"/>
    <cellStyle name="Normal 4 9 23 2 3" xfId="43264"/>
    <cellStyle name="Normal 4 9 23 3" xfId="19946"/>
    <cellStyle name="Normal 4 9 23 4" xfId="25864"/>
    <cellStyle name="Normal 4 9 23 5" xfId="37464"/>
    <cellStyle name="Normal 4 9 24" xfId="8376"/>
    <cellStyle name="Normal 4 9 24 2" xfId="25894"/>
    <cellStyle name="Normal 4 9 24 3" xfId="37494"/>
    <cellStyle name="Normal 4 9 25" xfId="14198"/>
    <cellStyle name="Normal 4 9 26" xfId="19994"/>
    <cellStyle name="Normal 4 9 27" xfId="20053"/>
    <cellStyle name="Normal 4 9 28" xfId="20120"/>
    <cellStyle name="Normal 4 9 29" xfId="31694"/>
    <cellStyle name="Normal 4 9 3" xfId="2596"/>
    <cellStyle name="Normal 4 9 3 10" xfId="3772"/>
    <cellStyle name="Normal 4 9 3 10 2" xfId="5136"/>
    <cellStyle name="Normal 4 9 3 10 2 2" xfId="8021"/>
    <cellStyle name="Normal 4 9 3 10 2 2 2" xfId="13821"/>
    <cellStyle name="Normal 4 9 3 10 2 2 2 2" xfId="31339"/>
    <cellStyle name="Normal 4 9 3 10 2 2 2 3" xfId="42939"/>
    <cellStyle name="Normal 4 9 3 10 2 2 3" xfId="19621"/>
    <cellStyle name="Normal 4 9 3 10 2 2 4" xfId="25539"/>
    <cellStyle name="Normal 4 9 3 10 2 2 5" xfId="37139"/>
    <cellStyle name="Normal 4 9 3 10 2 3" xfId="10936"/>
    <cellStyle name="Normal 4 9 3 10 2 3 2" xfId="28454"/>
    <cellStyle name="Normal 4 9 3 10 2 3 3" xfId="40054"/>
    <cellStyle name="Normal 4 9 3 10 2 4" xfId="16736"/>
    <cellStyle name="Normal 4 9 3 10 2 5" xfId="22654"/>
    <cellStyle name="Normal 4 9 3 10 2 6" xfId="34254"/>
    <cellStyle name="Normal 4 9 3 10 3" xfId="6698"/>
    <cellStyle name="Normal 4 9 3 10 3 2" xfId="12498"/>
    <cellStyle name="Normal 4 9 3 10 3 2 2" xfId="30016"/>
    <cellStyle name="Normal 4 9 3 10 3 2 3" xfId="41616"/>
    <cellStyle name="Normal 4 9 3 10 3 3" xfId="18298"/>
    <cellStyle name="Normal 4 9 3 10 3 4" xfId="24216"/>
    <cellStyle name="Normal 4 9 3 10 3 5" xfId="35816"/>
    <cellStyle name="Normal 4 9 3 10 4" xfId="9613"/>
    <cellStyle name="Normal 4 9 3 10 4 2" xfId="27131"/>
    <cellStyle name="Normal 4 9 3 10 4 3" xfId="38731"/>
    <cellStyle name="Normal 4 9 3 10 5" xfId="15413"/>
    <cellStyle name="Normal 4 9 3 10 6" xfId="21332"/>
    <cellStyle name="Normal 4 9 3 10 7" xfId="32931"/>
    <cellStyle name="Normal 4 9 3 11" xfId="3827"/>
    <cellStyle name="Normal 4 9 3 11 2" xfId="5191"/>
    <cellStyle name="Normal 4 9 3 11 2 2" xfId="8076"/>
    <cellStyle name="Normal 4 9 3 11 2 2 2" xfId="13876"/>
    <cellStyle name="Normal 4 9 3 11 2 2 2 2" xfId="31394"/>
    <cellStyle name="Normal 4 9 3 11 2 2 2 3" xfId="42994"/>
    <cellStyle name="Normal 4 9 3 11 2 2 3" xfId="19676"/>
    <cellStyle name="Normal 4 9 3 11 2 2 4" xfId="25594"/>
    <cellStyle name="Normal 4 9 3 11 2 2 5" xfId="37194"/>
    <cellStyle name="Normal 4 9 3 11 2 3" xfId="10991"/>
    <cellStyle name="Normal 4 9 3 11 2 3 2" xfId="28509"/>
    <cellStyle name="Normal 4 9 3 11 2 3 3" xfId="40109"/>
    <cellStyle name="Normal 4 9 3 11 2 4" xfId="16791"/>
    <cellStyle name="Normal 4 9 3 11 2 5" xfId="22709"/>
    <cellStyle name="Normal 4 9 3 11 2 6" xfId="34309"/>
    <cellStyle name="Normal 4 9 3 11 3" xfId="6753"/>
    <cellStyle name="Normal 4 9 3 11 3 2" xfId="12553"/>
    <cellStyle name="Normal 4 9 3 11 3 2 2" xfId="30071"/>
    <cellStyle name="Normal 4 9 3 11 3 2 3" xfId="41671"/>
    <cellStyle name="Normal 4 9 3 11 3 3" xfId="18353"/>
    <cellStyle name="Normal 4 9 3 11 3 4" xfId="24271"/>
    <cellStyle name="Normal 4 9 3 11 3 5" xfId="35871"/>
    <cellStyle name="Normal 4 9 3 11 4" xfId="9668"/>
    <cellStyle name="Normal 4 9 3 11 4 2" xfId="27186"/>
    <cellStyle name="Normal 4 9 3 11 4 3" xfId="38786"/>
    <cellStyle name="Normal 4 9 3 11 5" xfId="15468"/>
    <cellStyle name="Normal 4 9 3 11 6" xfId="21387"/>
    <cellStyle name="Normal 4 9 3 11 7" xfId="32986"/>
    <cellStyle name="Normal 4 9 3 12" xfId="5251"/>
    <cellStyle name="Normal 4 9 3 12 2" xfId="8136"/>
    <cellStyle name="Normal 4 9 3 12 2 2" xfId="13936"/>
    <cellStyle name="Normal 4 9 3 12 2 2 2" xfId="31454"/>
    <cellStyle name="Normal 4 9 3 12 2 2 3" xfId="43054"/>
    <cellStyle name="Normal 4 9 3 12 2 3" xfId="19736"/>
    <cellStyle name="Normal 4 9 3 12 2 4" xfId="25654"/>
    <cellStyle name="Normal 4 9 3 12 2 5" xfId="37254"/>
    <cellStyle name="Normal 4 9 3 12 3" xfId="11051"/>
    <cellStyle name="Normal 4 9 3 12 3 2" xfId="28569"/>
    <cellStyle name="Normal 4 9 3 12 3 3" xfId="40169"/>
    <cellStyle name="Normal 4 9 3 12 4" xfId="16851"/>
    <cellStyle name="Normal 4 9 3 12 5" xfId="22769"/>
    <cellStyle name="Normal 4 9 3 12 6" xfId="34369"/>
    <cellStyle name="Normal 4 9 3 13" xfId="3959"/>
    <cellStyle name="Normal 4 9 3 13 2" xfId="6844"/>
    <cellStyle name="Normal 4 9 3 13 2 2" xfId="12644"/>
    <cellStyle name="Normal 4 9 3 13 2 2 2" xfId="30162"/>
    <cellStyle name="Normal 4 9 3 13 2 2 3" xfId="41762"/>
    <cellStyle name="Normal 4 9 3 13 2 3" xfId="18444"/>
    <cellStyle name="Normal 4 9 3 13 2 4" xfId="24362"/>
    <cellStyle name="Normal 4 9 3 13 2 5" xfId="35962"/>
    <cellStyle name="Normal 4 9 3 13 3" xfId="9759"/>
    <cellStyle name="Normal 4 9 3 13 3 2" xfId="27277"/>
    <cellStyle name="Normal 4 9 3 13 3 3" xfId="38877"/>
    <cellStyle name="Normal 4 9 3 13 4" xfId="15559"/>
    <cellStyle name="Normal 4 9 3 13 5" xfId="21477"/>
    <cellStyle name="Normal 4 9 3 13 6" xfId="33077"/>
    <cellStyle name="Normal 4 9 3 14" xfId="5311"/>
    <cellStyle name="Normal 4 9 3 14 2" xfId="8196"/>
    <cellStyle name="Normal 4 9 3 14 2 2" xfId="13996"/>
    <cellStyle name="Normal 4 9 3 14 2 2 2" xfId="31514"/>
    <cellStyle name="Normal 4 9 3 14 2 2 3" xfId="43114"/>
    <cellStyle name="Normal 4 9 3 14 2 3" xfId="19796"/>
    <cellStyle name="Normal 4 9 3 14 2 4" xfId="25714"/>
    <cellStyle name="Normal 4 9 3 14 2 5" xfId="37314"/>
    <cellStyle name="Normal 4 9 3 14 3" xfId="11111"/>
    <cellStyle name="Normal 4 9 3 14 3 2" xfId="28629"/>
    <cellStyle name="Normal 4 9 3 14 3 3" xfId="40229"/>
    <cellStyle name="Normal 4 9 3 14 4" xfId="16911"/>
    <cellStyle name="Normal 4 9 3 14 5" xfId="22829"/>
    <cellStyle name="Normal 4 9 3 14 6" xfId="34429"/>
    <cellStyle name="Normal 4 9 3 15" xfId="5371"/>
    <cellStyle name="Normal 4 9 3 15 2" xfId="8256"/>
    <cellStyle name="Normal 4 9 3 15 2 2" xfId="14056"/>
    <cellStyle name="Normal 4 9 3 15 2 2 2" xfId="31574"/>
    <cellStyle name="Normal 4 9 3 15 2 2 3" xfId="43174"/>
    <cellStyle name="Normal 4 9 3 15 2 3" xfId="19856"/>
    <cellStyle name="Normal 4 9 3 15 2 4" xfId="25774"/>
    <cellStyle name="Normal 4 9 3 15 2 5" xfId="37374"/>
    <cellStyle name="Normal 4 9 3 15 3" xfId="11171"/>
    <cellStyle name="Normal 4 9 3 15 3 2" xfId="28689"/>
    <cellStyle name="Normal 4 9 3 15 3 3" xfId="40289"/>
    <cellStyle name="Normal 4 9 3 15 4" xfId="16971"/>
    <cellStyle name="Normal 4 9 3 15 5" xfId="22889"/>
    <cellStyle name="Normal 4 9 3 15 6" xfId="34489"/>
    <cellStyle name="Normal 4 9 3 16" xfId="5431"/>
    <cellStyle name="Normal 4 9 3 16 2" xfId="8316"/>
    <cellStyle name="Normal 4 9 3 16 2 2" xfId="14116"/>
    <cellStyle name="Normal 4 9 3 16 2 2 2" xfId="31634"/>
    <cellStyle name="Normal 4 9 3 16 2 2 3" xfId="43234"/>
    <cellStyle name="Normal 4 9 3 16 2 3" xfId="19916"/>
    <cellStyle name="Normal 4 9 3 16 2 4" xfId="25834"/>
    <cellStyle name="Normal 4 9 3 16 2 5" xfId="37434"/>
    <cellStyle name="Normal 4 9 3 16 3" xfId="11231"/>
    <cellStyle name="Normal 4 9 3 16 3 2" xfId="28749"/>
    <cellStyle name="Normal 4 9 3 16 3 3" xfId="40349"/>
    <cellStyle name="Normal 4 9 3 16 4" xfId="17031"/>
    <cellStyle name="Normal 4 9 3 16 5" xfId="22949"/>
    <cellStyle name="Normal 4 9 3 16 6" xfId="34549"/>
    <cellStyle name="Normal 4 9 3 17" xfId="5521"/>
    <cellStyle name="Normal 4 9 3 17 2" xfId="11321"/>
    <cellStyle name="Normal 4 9 3 17 2 2" xfId="28839"/>
    <cellStyle name="Normal 4 9 3 17 2 3" xfId="40439"/>
    <cellStyle name="Normal 4 9 3 17 3" xfId="17121"/>
    <cellStyle name="Normal 4 9 3 17 4" xfId="23039"/>
    <cellStyle name="Normal 4 9 3 17 5" xfId="34639"/>
    <cellStyle name="Normal 4 9 3 18" xfId="8436"/>
    <cellStyle name="Normal 4 9 3 18 2" xfId="25954"/>
    <cellStyle name="Normal 4 9 3 18 3" xfId="37554"/>
    <cellStyle name="Normal 4 9 3 19" xfId="14210"/>
    <cellStyle name="Normal 4 9 3 2" xfId="2656"/>
    <cellStyle name="Normal 4 9 3 2 2" xfId="3773"/>
    <cellStyle name="Normal 4 9 3 2 2 2" xfId="5137"/>
    <cellStyle name="Normal 4 9 3 2 2 2 2" xfId="8022"/>
    <cellStyle name="Normal 4 9 3 2 2 2 2 2" xfId="13822"/>
    <cellStyle name="Normal 4 9 3 2 2 2 2 2 2" xfId="31340"/>
    <cellStyle name="Normal 4 9 3 2 2 2 2 2 3" xfId="42940"/>
    <cellStyle name="Normal 4 9 3 2 2 2 2 3" xfId="19622"/>
    <cellStyle name="Normal 4 9 3 2 2 2 2 4" xfId="25540"/>
    <cellStyle name="Normal 4 9 3 2 2 2 2 5" xfId="37140"/>
    <cellStyle name="Normal 4 9 3 2 2 2 3" xfId="10937"/>
    <cellStyle name="Normal 4 9 3 2 2 2 3 2" xfId="28455"/>
    <cellStyle name="Normal 4 9 3 2 2 2 3 3" xfId="40055"/>
    <cellStyle name="Normal 4 9 3 2 2 2 4" xfId="16737"/>
    <cellStyle name="Normal 4 9 3 2 2 2 5" xfId="22655"/>
    <cellStyle name="Normal 4 9 3 2 2 2 6" xfId="34255"/>
    <cellStyle name="Normal 4 9 3 2 2 3" xfId="6699"/>
    <cellStyle name="Normal 4 9 3 2 2 3 2" xfId="12499"/>
    <cellStyle name="Normal 4 9 3 2 2 3 2 2" xfId="30017"/>
    <cellStyle name="Normal 4 9 3 2 2 3 2 3" xfId="41617"/>
    <cellStyle name="Normal 4 9 3 2 2 3 3" xfId="18299"/>
    <cellStyle name="Normal 4 9 3 2 2 3 4" xfId="24217"/>
    <cellStyle name="Normal 4 9 3 2 2 3 5" xfId="35817"/>
    <cellStyle name="Normal 4 9 3 2 2 4" xfId="9614"/>
    <cellStyle name="Normal 4 9 3 2 2 4 2" xfId="27132"/>
    <cellStyle name="Normal 4 9 3 2 2 4 3" xfId="38732"/>
    <cellStyle name="Normal 4 9 3 2 2 5" xfId="15414"/>
    <cellStyle name="Normal 4 9 3 2 2 6" xfId="21333"/>
    <cellStyle name="Normal 4 9 3 2 2 7" xfId="32932"/>
    <cellStyle name="Normal 4 9 3 2 3" xfId="4020"/>
    <cellStyle name="Normal 4 9 3 2 3 2" xfId="6905"/>
    <cellStyle name="Normal 4 9 3 2 3 2 2" xfId="12705"/>
    <cellStyle name="Normal 4 9 3 2 3 2 2 2" xfId="30223"/>
    <cellStyle name="Normal 4 9 3 2 3 2 2 3" xfId="41823"/>
    <cellStyle name="Normal 4 9 3 2 3 2 3" xfId="18505"/>
    <cellStyle name="Normal 4 9 3 2 3 2 4" xfId="24423"/>
    <cellStyle name="Normal 4 9 3 2 3 2 5" xfId="36023"/>
    <cellStyle name="Normal 4 9 3 2 3 3" xfId="9820"/>
    <cellStyle name="Normal 4 9 3 2 3 3 2" xfId="27338"/>
    <cellStyle name="Normal 4 9 3 2 3 3 3" xfId="38938"/>
    <cellStyle name="Normal 4 9 3 2 3 4" xfId="15620"/>
    <cellStyle name="Normal 4 9 3 2 3 5" xfId="21538"/>
    <cellStyle name="Normal 4 9 3 2 3 6" xfId="33138"/>
    <cellStyle name="Normal 4 9 3 2 4" xfId="5582"/>
    <cellStyle name="Normal 4 9 3 2 4 2" xfId="11382"/>
    <cellStyle name="Normal 4 9 3 2 4 2 2" xfId="28900"/>
    <cellStyle name="Normal 4 9 3 2 4 2 3" xfId="40500"/>
    <cellStyle name="Normal 4 9 3 2 4 3" xfId="17182"/>
    <cellStyle name="Normal 4 9 3 2 4 4" xfId="23100"/>
    <cellStyle name="Normal 4 9 3 2 4 5" xfId="34700"/>
    <cellStyle name="Normal 4 9 3 2 5" xfId="8497"/>
    <cellStyle name="Normal 4 9 3 2 5 2" xfId="26015"/>
    <cellStyle name="Normal 4 9 3 2 5 3" xfId="37615"/>
    <cellStyle name="Normal 4 9 3 2 6" xfId="14297"/>
    <cellStyle name="Normal 4 9 3 2 7" xfId="20216"/>
    <cellStyle name="Normal 4 9 3 2 8" xfId="31815"/>
    <cellStyle name="Normal 4 9 3 20" xfId="20006"/>
    <cellStyle name="Normal 4 9 3 21" xfId="20065"/>
    <cellStyle name="Normal 4 9 3 22" xfId="20132"/>
    <cellStyle name="Normal 4 9 3 23" xfId="31754"/>
    <cellStyle name="Normal 4 9 3 3" xfId="2716"/>
    <cellStyle name="Normal 4 9 3 3 2" xfId="3774"/>
    <cellStyle name="Normal 4 9 3 3 2 2" xfId="5138"/>
    <cellStyle name="Normal 4 9 3 3 2 2 2" xfId="8023"/>
    <cellStyle name="Normal 4 9 3 3 2 2 2 2" xfId="13823"/>
    <cellStyle name="Normal 4 9 3 3 2 2 2 2 2" xfId="31341"/>
    <cellStyle name="Normal 4 9 3 3 2 2 2 2 3" xfId="42941"/>
    <cellStyle name="Normal 4 9 3 3 2 2 2 3" xfId="19623"/>
    <cellStyle name="Normal 4 9 3 3 2 2 2 4" xfId="25541"/>
    <cellStyle name="Normal 4 9 3 3 2 2 2 5" xfId="37141"/>
    <cellStyle name="Normal 4 9 3 3 2 2 3" xfId="10938"/>
    <cellStyle name="Normal 4 9 3 3 2 2 3 2" xfId="28456"/>
    <cellStyle name="Normal 4 9 3 3 2 2 3 3" xfId="40056"/>
    <cellStyle name="Normal 4 9 3 3 2 2 4" xfId="16738"/>
    <cellStyle name="Normal 4 9 3 3 2 2 5" xfId="22656"/>
    <cellStyle name="Normal 4 9 3 3 2 2 6" xfId="34256"/>
    <cellStyle name="Normal 4 9 3 3 2 3" xfId="6700"/>
    <cellStyle name="Normal 4 9 3 3 2 3 2" xfId="12500"/>
    <cellStyle name="Normal 4 9 3 3 2 3 2 2" xfId="30018"/>
    <cellStyle name="Normal 4 9 3 3 2 3 2 3" xfId="41618"/>
    <cellStyle name="Normal 4 9 3 3 2 3 3" xfId="18300"/>
    <cellStyle name="Normal 4 9 3 3 2 3 4" xfId="24218"/>
    <cellStyle name="Normal 4 9 3 3 2 3 5" xfId="35818"/>
    <cellStyle name="Normal 4 9 3 3 2 4" xfId="9615"/>
    <cellStyle name="Normal 4 9 3 3 2 4 2" xfId="27133"/>
    <cellStyle name="Normal 4 9 3 3 2 4 3" xfId="38733"/>
    <cellStyle name="Normal 4 9 3 3 2 5" xfId="15415"/>
    <cellStyle name="Normal 4 9 3 3 2 6" xfId="21334"/>
    <cellStyle name="Normal 4 9 3 3 2 7" xfId="32933"/>
    <cellStyle name="Normal 4 9 3 3 3" xfId="4080"/>
    <cellStyle name="Normal 4 9 3 3 3 2" xfId="6965"/>
    <cellStyle name="Normal 4 9 3 3 3 2 2" xfId="12765"/>
    <cellStyle name="Normal 4 9 3 3 3 2 2 2" xfId="30283"/>
    <cellStyle name="Normal 4 9 3 3 3 2 2 3" xfId="41883"/>
    <cellStyle name="Normal 4 9 3 3 3 2 3" xfId="18565"/>
    <cellStyle name="Normal 4 9 3 3 3 2 4" xfId="24483"/>
    <cellStyle name="Normal 4 9 3 3 3 2 5" xfId="36083"/>
    <cellStyle name="Normal 4 9 3 3 3 3" xfId="9880"/>
    <cellStyle name="Normal 4 9 3 3 3 3 2" xfId="27398"/>
    <cellStyle name="Normal 4 9 3 3 3 3 3" xfId="38998"/>
    <cellStyle name="Normal 4 9 3 3 3 4" xfId="15680"/>
    <cellStyle name="Normal 4 9 3 3 3 5" xfId="21598"/>
    <cellStyle name="Normal 4 9 3 3 3 6" xfId="33198"/>
    <cellStyle name="Normal 4 9 3 3 4" xfId="5642"/>
    <cellStyle name="Normal 4 9 3 3 4 2" xfId="11442"/>
    <cellStyle name="Normal 4 9 3 3 4 2 2" xfId="28960"/>
    <cellStyle name="Normal 4 9 3 3 4 2 3" xfId="40560"/>
    <cellStyle name="Normal 4 9 3 3 4 3" xfId="17242"/>
    <cellStyle name="Normal 4 9 3 3 4 4" xfId="23160"/>
    <cellStyle name="Normal 4 9 3 3 4 5" xfId="34760"/>
    <cellStyle name="Normal 4 9 3 3 5" xfId="8557"/>
    <cellStyle name="Normal 4 9 3 3 5 2" xfId="26075"/>
    <cellStyle name="Normal 4 9 3 3 5 3" xfId="37675"/>
    <cellStyle name="Normal 4 9 3 3 6" xfId="14357"/>
    <cellStyle name="Normal 4 9 3 3 7" xfId="20276"/>
    <cellStyle name="Normal 4 9 3 3 8" xfId="31875"/>
    <cellStyle name="Normal 4 9 3 4" xfId="2776"/>
    <cellStyle name="Normal 4 9 3 4 2" xfId="3775"/>
    <cellStyle name="Normal 4 9 3 4 2 2" xfId="5139"/>
    <cellStyle name="Normal 4 9 3 4 2 2 2" xfId="8024"/>
    <cellStyle name="Normal 4 9 3 4 2 2 2 2" xfId="13824"/>
    <cellStyle name="Normal 4 9 3 4 2 2 2 2 2" xfId="31342"/>
    <cellStyle name="Normal 4 9 3 4 2 2 2 2 3" xfId="42942"/>
    <cellStyle name="Normal 4 9 3 4 2 2 2 3" xfId="19624"/>
    <cellStyle name="Normal 4 9 3 4 2 2 2 4" xfId="25542"/>
    <cellStyle name="Normal 4 9 3 4 2 2 2 5" xfId="37142"/>
    <cellStyle name="Normal 4 9 3 4 2 2 3" xfId="10939"/>
    <cellStyle name="Normal 4 9 3 4 2 2 3 2" xfId="28457"/>
    <cellStyle name="Normal 4 9 3 4 2 2 3 3" xfId="40057"/>
    <cellStyle name="Normal 4 9 3 4 2 2 4" xfId="16739"/>
    <cellStyle name="Normal 4 9 3 4 2 2 5" xfId="22657"/>
    <cellStyle name="Normal 4 9 3 4 2 2 6" xfId="34257"/>
    <cellStyle name="Normal 4 9 3 4 2 3" xfId="6701"/>
    <cellStyle name="Normal 4 9 3 4 2 3 2" xfId="12501"/>
    <cellStyle name="Normal 4 9 3 4 2 3 2 2" xfId="30019"/>
    <cellStyle name="Normal 4 9 3 4 2 3 2 3" xfId="41619"/>
    <cellStyle name="Normal 4 9 3 4 2 3 3" xfId="18301"/>
    <cellStyle name="Normal 4 9 3 4 2 3 4" xfId="24219"/>
    <cellStyle name="Normal 4 9 3 4 2 3 5" xfId="35819"/>
    <cellStyle name="Normal 4 9 3 4 2 4" xfId="9616"/>
    <cellStyle name="Normal 4 9 3 4 2 4 2" xfId="27134"/>
    <cellStyle name="Normal 4 9 3 4 2 4 3" xfId="38734"/>
    <cellStyle name="Normal 4 9 3 4 2 5" xfId="15416"/>
    <cellStyle name="Normal 4 9 3 4 2 6" xfId="21335"/>
    <cellStyle name="Normal 4 9 3 4 2 7" xfId="32934"/>
    <cellStyle name="Normal 4 9 3 4 3" xfId="4140"/>
    <cellStyle name="Normal 4 9 3 4 3 2" xfId="7025"/>
    <cellStyle name="Normal 4 9 3 4 3 2 2" xfId="12825"/>
    <cellStyle name="Normal 4 9 3 4 3 2 2 2" xfId="30343"/>
    <cellStyle name="Normal 4 9 3 4 3 2 2 3" xfId="41943"/>
    <cellStyle name="Normal 4 9 3 4 3 2 3" xfId="18625"/>
    <cellStyle name="Normal 4 9 3 4 3 2 4" xfId="24543"/>
    <cellStyle name="Normal 4 9 3 4 3 2 5" xfId="36143"/>
    <cellStyle name="Normal 4 9 3 4 3 3" xfId="9940"/>
    <cellStyle name="Normal 4 9 3 4 3 3 2" xfId="27458"/>
    <cellStyle name="Normal 4 9 3 4 3 3 3" xfId="39058"/>
    <cellStyle name="Normal 4 9 3 4 3 4" xfId="15740"/>
    <cellStyle name="Normal 4 9 3 4 3 5" xfId="21658"/>
    <cellStyle name="Normal 4 9 3 4 3 6" xfId="33258"/>
    <cellStyle name="Normal 4 9 3 4 4" xfId="5702"/>
    <cellStyle name="Normal 4 9 3 4 4 2" xfId="11502"/>
    <cellStyle name="Normal 4 9 3 4 4 2 2" xfId="29020"/>
    <cellStyle name="Normal 4 9 3 4 4 2 3" xfId="40620"/>
    <cellStyle name="Normal 4 9 3 4 4 3" xfId="17302"/>
    <cellStyle name="Normal 4 9 3 4 4 4" xfId="23220"/>
    <cellStyle name="Normal 4 9 3 4 4 5" xfId="34820"/>
    <cellStyle name="Normal 4 9 3 4 5" xfId="8617"/>
    <cellStyle name="Normal 4 9 3 4 5 2" xfId="26135"/>
    <cellStyle name="Normal 4 9 3 4 5 3" xfId="37735"/>
    <cellStyle name="Normal 4 9 3 4 6" xfId="14417"/>
    <cellStyle name="Normal 4 9 3 4 7" xfId="20336"/>
    <cellStyle name="Normal 4 9 3 4 8" xfId="31935"/>
    <cellStyle name="Normal 4 9 3 5" xfId="2836"/>
    <cellStyle name="Normal 4 9 3 5 2" xfId="3776"/>
    <cellStyle name="Normal 4 9 3 5 2 2" xfId="5140"/>
    <cellStyle name="Normal 4 9 3 5 2 2 2" xfId="8025"/>
    <cellStyle name="Normal 4 9 3 5 2 2 2 2" xfId="13825"/>
    <cellStyle name="Normal 4 9 3 5 2 2 2 2 2" xfId="31343"/>
    <cellStyle name="Normal 4 9 3 5 2 2 2 2 3" xfId="42943"/>
    <cellStyle name="Normal 4 9 3 5 2 2 2 3" xfId="19625"/>
    <cellStyle name="Normal 4 9 3 5 2 2 2 4" xfId="25543"/>
    <cellStyle name="Normal 4 9 3 5 2 2 2 5" xfId="37143"/>
    <cellStyle name="Normal 4 9 3 5 2 2 3" xfId="10940"/>
    <cellStyle name="Normal 4 9 3 5 2 2 3 2" xfId="28458"/>
    <cellStyle name="Normal 4 9 3 5 2 2 3 3" xfId="40058"/>
    <cellStyle name="Normal 4 9 3 5 2 2 4" xfId="16740"/>
    <cellStyle name="Normal 4 9 3 5 2 2 5" xfId="22658"/>
    <cellStyle name="Normal 4 9 3 5 2 2 6" xfId="34258"/>
    <cellStyle name="Normal 4 9 3 5 2 3" xfId="6702"/>
    <cellStyle name="Normal 4 9 3 5 2 3 2" xfId="12502"/>
    <cellStyle name="Normal 4 9 3 5 2 3 2 2" xfId="30020"/>
    <cellStyle name="Normal 4 9 3 5 2 3 2 3" xfId="41620"/>
    <cellStyle name="Normal 4 9 3 5 2 3 3" xfId="18302"/>
    <cellStyle name="Normal 4 9 3 5 2 3 4" xfId="24220"/>
    <cellStyle name="Normal 4 9 3 5 2 3 5" xfId="35820"/>
    <cellStyle name="Normal 4 9 3 5 2 4" xfId="9617"/>
    <cellStyle name="Normal 4 9 3 5 2 4 2" xfId="27135"/>
    <cellStyle name="Normal 4 9 3 5 2 4 3" xfId="38735"/>
    <cellStyle name="Normal 4 9 3 5 2 5" xfId="15417"/>
    <cellStyle name="Normal 4 9 3 5 2 6" xfId="21336"/>
    <cellStyle name="Normal 4 9 3 5 2 7" xfId="32935"/>
    <cellStyle name="Normal 4 9 3 5 3" xfId="4200"/>
    <cellStyle name="Normal 4 9 3 5 3 2" xfId="7085"/>
    <cellStyle name="Normal 4 9 3 5 3 2 2" xfId="12885"/>
    <cellStyle name="Normal 4 9 3 5 3 2 2 2" xfId="30403"/>
    <cellStyle name="Normal 4 9 3 5 3 2 2 3" xfId="42003"/>
    <cellStyle name="Normal 4 9 3 5 3 2 3" xfId="18685"/>
    <cellStyle name="Normal 4 9 3 5 3 2 4" xfId="24603"/>
    <cellStyle name="Normal 4 9 3 5 3 2 5" xfId="36203"/>
    <cellStyle name="Normal 4 9 3 5 3 3" xfId="10000"/>
    <cellStyle name="Normal 4 9 3 5 3 3 2" xfId="27518"/>
    <cellStyle name="Normal 4 9 3 5 3 3 3" xfId="39118"/>
    <cellStyle name="Normal 4 9 3 5 3 4" xfId="15800"/>
    <cellStyle name="Normal 4 9 3 5 3 5" xfId="21718"/>
    <cellStyle name="Normal 4 9 3 5 3 6" xfId="33318"/>
    <cellStyle name="Normal 4 9 3 5 4" xfId="5762"/>
    <cellStyle name="Normal 4 9 3 5 4 2" xfId="11562"/>
    <cellStyle name="Normal 4 9 3 5 4 2 2" xfId="29080"/>
    <cellStyle name="Normal 4 9 3 5 4 2 3" xfId="40680"/>
    <cellStyle name="Normal 4 9 3 5 4 3" xfId="17362"/>
    <cellStyle name="Normal 4 9 3 5 4 4" xfId="23280"/>
    <cellStyle name="Normal 4 9 3 5 4 5" xfId="34880"/>
    <cellStyle name="Normal 4 9 3 5 5" xfId="8677"/>
    <cellStyle name="Normal 4 9 3 5 5 2" xfId="26195"/>
    <cellStyle name="Normal 4 9 3 5 5 3" xfId="37795"/>
    <cellStyle name="Normal 4 9 3 5 6" xfId="14477"/>
    <cellStyle name="Normal 4 9 3 5 7" xfId="20396"/>
    <cellStyle name="Normal 4 9 3 5 8" xfId="31995"/>
    <cellStyle name="Normal 4 9 3 6" xfId="2896"/>
    <cellStyle name="Normal 4 9 3 6 2" xfId="3777"/>
    <cellStyle name="Normal 4 9 3 6 2 2" xfId="5141"/>
    <cellStyle name="Normal 4 9 3 6 2 2 2" xfId="8026"/>
    <cellStyle name="Normal 4 9 3 6 2 2 2 2" xfId="13826"/>
    <cellStyle name="Normal 4 9 3 6 2 2 2 2 2" xfId="31344"/>
    <cellStyle name="Normal 4 9 3 6 2 2 2 2 3" xfId="42944"/>
    <cellStyle name="Normal 4 9 3 6 2 2 2 3" xfId="19626"/>
    <cellStyle name="Normal 4 9 3 6 2 2 2 4" xfId="25544"/>
    <cellStyle name="Normal 4 9 3 6 2 2 2 5" xfId="37144"/>
    <cellStyle name="Normal 4 9 3 6 2 2 3" xfId="10941"/>
    <cellStyle name="Normal 4 9 3 6 2 2 3 2" xfId="28459"/>
    <cellStyle name="Normal 4 9 3 6 2 2 3 3" xfId="40059"/>
    <cellStyle name="Normal 4 9 3 6 2 2 4" xfId="16741"/>
    <cellStyle name="Normal 4 9 3 6 2 2 5" xfId="22659"/>
    <cellStyle name="Normal 4 9 3 6 2 2 6" xfId="34259"/>
    <cellStyle name="Normal 4 9 3 6 2 3" xfId="6703"/>
    <cellStyle name="Normal 4 9 3 6 2 3 2" xfId="12503"/>
    <cellStyle name="Normal 4 9 3 6 2 3 2 2" xfId="30021"/>
    <cellStyle name="Normal 4 9 3 6 2 3 2 3" xfId="41621"/>
    <cellStyle name="Normal 4 9 3 6 2 3 3" xfId="18303"/>
    <cellStyle name="Normal 4 9 3 6 2 3 4" xfId="24221"/>
    <cellStyle name="Normal 4 9 3 6 2 3 5" xfId="35821"/>
    <cellStyle name="Normal 4 9 3 6 2 4" xfId="9618"/>
    <cellStyle name="Normal 4 9 3 6 2 4 2" xfId="27136"/>
    <cellStyle name="Normal 4 9 3 6 2 4 3" xfId="38736"/>
    <cellStyle name="Normal 4 9 3 6 2 5" xfId="15418"/>
    <cellStyle name="Normal 4 9 3 6 2 6" xfId="21337"/>
    <cellStyle name="Normal 4 9 3 6 2 7" xfId="32936"/>
    <cellStyle name="Normal 4 9 3 6 3" xfId="4260"/>
    <cellStyle name="Normal 4 9 3 6 3 2" xfId="7145"/>
    <cellStyle name="Normal 4 9 3 6 3 2 2" xfId="12945"/>
    <cellStyle name="Normal 4 9 3 6 3 2 2 2" xfId="30463"/>
    <cellStyle name="Normal 4 9 3 6 3 2 2 3" xfId="42063"/>
    <cellStyle name="Normal 4 9 3 6 3 2 3" xfId="18745"/>
    <cellStyle name="Normal 4 9 3 6 3 2 4" xfId="24663"/>
    <cellStyle name="Normal 4 9 3 6 3 2 5" xfId="36263"/>
    <cellStyle name="Normal 4 9 3 6 3 3" xfId="10060"/>
    <cellStyle name="Normal 4 9 3 6 3 3 2" xfId="27578"/>
    <cellStyle name="Normal 4 9 3 6 3 3 3" xfId="39178"/>
    <cellStyle name="Normal 4 9 3 6 3 4" xfId="15860"/>
    <cellStyle name="Normal 4 9 3 6 3 5" xfId="21778"/>
    <cellStyle name="Normal 4 9 3 6 3 6" xfId="33378"/>
    <cellStyle name="Normal 4 9 3 6 4" xfId="5822"/>
    <cellStyle name="Normal 4 9 3 6 4 2" xfId="11622"/>
    <cellStyle name="Normal 4 9 3 6 4 2 2" xfId="29140"/>
    <cellStyle name="Normal 4 9 3 6 4 2 3" xfId="40740"/>
    <cellStyle name="Normal 4 9 3 6 4 3" xfId="17422"/>
    <cellStyle name="Normal 4 9 3 6 4 4" xfId="23340"/>
    <cellStyle name="Normal 4 9 3 6 4 5" xfId="34940"/>
    <cellStyle name="Normal 4 9 3 6 5" xfId="8737"/>
    <cellStyle name="Normal 4 9 3 6 5 2" xfId="26255"/>
    <cellStyle name="Normal 4 9 3 6 5 3" xfId="37855"/>
    <cellStyle name="Normal 4 9 3 6 6" xfId="14537"/>
    <cellStyle name="Normal 4 9 3 6 7" xfId="20456"/>
    <cellStyle name="Normal 4 9 3 6 8" xfId="32055"/>
    <cellStyle name="Normal 4 9 3 7" xfId="2956"/>
    <cellStyle name="Normal 4 9 3 7 2" xfId="3778"/>
    <cellStyle name="Normal 4 9 3 7 2 2" xfId="5142"/>
    <cellStyle name="Normal 4 9 3 7 2 2 2" xfId="8027"/>
    <cellStyle name="Normal 4 9 3 7 2 2 2 2" xfId="13827"/>
    <cellStyle name="Normal 4 9 3 7 2 2 2 2 2" xfId="31345"/>
    <cellStyle name="Normal 4 9 3 7 2 2 2 2 3" xfId="42945"/>
    <cellStyle name="Normal 4 9 3 7 2 2 2 3" xfId="19627"/>
    <cellStyle name="Normal 4 9 3 7 2 2 2 4" xfId="25545"/>
    <cellStyle name="Normal 4 9 3 7 2 2 2 5" xfId="37145"/>
    <cellStyle name="Normal 4 9 3 7 2 2 3" xfId="10942"/>
    <cellStyle name="Normal 4 9 3 7 2 2 3 2" xfId="28460"/>
    <cellStyle name="Normal 4 9 3 7 2 2 3 3" xfId="40060"/>
    <cellStyle name="Normal 4 9 3 7 2 2 4" xfId="16742"/>
    <cellStyle name="Normal 4 9 3 7 2 2 5" xfId="22660"/>
    <cellStyle name="Normal 4 9 3 7 2 2 6" xfId="34260"/>
    <cellStyle name="Normal 4 9 3 7 2 3" xfId="6704"/>
    <cellStyle name="Normal 4 9 3 7 2 3 2" xfId="12504"/>
    <cellStyle name="Normal 4 9 3 7 2 3 2 2" xfId="30022"/>
    <cellStyle name="Normal 4 9 3 7 2 3 2 3" xfId="41622"/>
    <cellStyle name="Normal 4 9 3 7 2 3 3" xfId="18304"/>
    <cellStyle name="Normal 4 9 3 7 2 3 4" xfId="24222"/>
    <cellStyle name="Normal 4 9 3 7 2 3 5" xfId="35822"/>
    <cellStyle name="Normal 4 9 3 7 2 4" xfId="9619"/>
    <cellStyle name="Normal 4 9 3 7 2 4 2" xfId="27137"/>
    <cellStyle name="Normal 4 9 3 7 2 4 3" xfId="38737"/>
    <cellStyle name="Normal 4 9 3 7 2 5" xfId="15419"/>
    <cellStyle name="Normal 4 9 3 7 2 6" xfId="21338"/>
    <cellStyle name="Normal 4 9 3 7 2 7" xfId="32937"/>
    <cellStyle name="Normal 4 9 3 7 3" xfId="4320"/>
    <cellStyle name="Normal 4 9 3 7 3 2" xfId="7205"/>
    <cellStyle name="Normal 4 9 3 7 3 2 2" xfId="13005"/>
    <cellStyle name="Normal 4 9 3 7 3 2 2 2" xfId="30523"/>
    <cellStyle name="Normal 4 9 3 7 3 2 2 3" xfId="42123"/>
    <cellStyle name="Normal 4 9 3 7 3 2 3" xfId="18805"/>
    <cellStyle name="Normal 4 9 3 7 3 2 4" xfId="24723"/>
    <cellStyle name="Normal 4 9 3 7 3 2 5" xfId="36323"/>
    <cellStyle name="Normal 4 9 3 7 3 3" xfId="10120"/>
    <cellStyle name="Normal 4 9 3 7 3 3 2" xfId="27638"/>
    <cellStyle name="Normal 4 9 3 7 3 3 3" xfId="39238"/>
    <cellStyle name="Normal 4 9 3 7 3 4" xfId="15920"/>
    <cellStyle name="Normal 4 9 3 7 3 5" xfId="21838"/>
    <cellStyle name="Normal 4 9 3 7 3 6" xfId="33438"/>
    <cellStyle name="Normal 4 9 3 7 4" xfId="5882"/>
    <cellStyle name="Normal 4 9 3 7 4 2" xfId="11682"/>
    <cellStyle name="Normal 4 9 3 7 4 2 2" xfId="29200"/>
    <cellStyle name="Normal 4 9 3 7 4 2 3" xfId="40800"/>
    <cellStyle name="Normal 4 9 3 7 4 3" xfId="17482"/>
    <cellStyle name="Normal 4 9 3 7 4 4" xfId="23400"/>
    <cellStyle name="Normal 4 9 3 7 4 5" xfId="35000"/>
    <cellStyle name="Normal 4 9 3 7 5" xfId="8797"/>
    <cellStyle name="Normal 4 9 3 7 5 2" xfId="26315"/>
    <cellStyle name="Normal 4 9 3 7 5 3" xfId="37915"/>
    <cellStyle name="Normal 4 9 3 7 6" xfId="14597"/>
    <cellStyle name="Normal 4 9 3 7 7" xfId="20516"/>
    <cellStyle name="Normal 4 9 3 7 8" xfId="32115"/>
    <cellStyle name="Normal 4 9 3 8" xfId="3076"/>
    <cellStyle name="Normal 4 9 3 8 2" xfId="3779"/>
    <cellStyle name="Normal 4 9 3 8 2 2" xfId="5143"/>
    <cellStyle name="Normal 4 9 3 8 2 2 2" xfId="8028"/>
    <cellStyle name="Normal 4 9 3 8 2 2 2 2" xfId="13828"/>
    <cellStyle name="Normal 4 9 3 8 2 2 2 2 2" xfId="31346"/>
    <cellStyle name="Normal 4 9 3 8 2 2 2 2 3" xfId="42946"/>
    <cellStyle name="Normal 4 9 3 8 2 2 2 3" xfId="19628"/>
    <cellStyle name="Normal 4 9 3 8 2 2 2 4" xfId="25546"/>
    <cellStyle name="Normal 4 9 3 8 2 2 2 5" xfId="37146"/>
    <cellStyle name="Normal 4 9 3 8 2 2 3" xfId="10943"/>
    <cellStyle name="Normal 4 9 3 8 2 2 3 2" xfId="28461"/>
    <cellStyle name="Normal 4 9 3 8 2 2 3 3" xfId="40061"/>
    <cellStyle name="Normal 4 9 3 8 2 2 4" xfId="16743"/>
    <cellStyle name="Normal 4 9 3 8 2 2 5" xfId="22661"/>
    <cellStyle name="Normal 4 9 3 8 2 2 6" xfId="34261"/>
    <cellStyle name="Normal 4 9 3 8 2 3" xfId="6705"/>
    <cellStyle name="Normal 4 9 3 8 2 3 2" xfId="12505"/>
    <cellStyle name="Normal 4 9 3 8 2 3 2 2" xfId="30023"/>
    <cellStyle name="Normal 4 9 3 8 2 3 2 3" xfId="41623"/>
    <cellStyle name="Normal 4 9 3 8 2 3 3" xfId="18305"/>
    <cellStyle name="Normal 4 9 3 8 2 3 4" xfId="24223"/>
    <cellStyle name="Normal 4 9 3 8 2 3 5" xfId="35823"/>
    <cellStyle name="Normal 4 9 3 8 2 4" xfId="9620"/>
    <cellStyle name="Normal 4 9 3 8 2 4 2" xfId="27138"/>
    <cellStyle name="Normal 4 9 3 8 2 4 3" xfId="38738"/>
    <cellStyle name="Normal 4 9 3 8 2 5" xfId="15420"/>
    <cellStyle name="Normal 4 9 3 8 2 6" xfId="21339"/>
    <cellStyle name="Normal 4 9 3 8 2 7" xfId="32938"/>
    <cellStyle name="Normal 4 9 3 8 3" xfId="4440"/>
    <cellStyle name="Normal 4 9 3 8 3 2" xfId="7325"/>
    <cellStyle name="Normal 4 9 3 8 3 2 2" xfId="13125"/>
    <cellStyle name="Normal 4 9 3 8 3 2 2 2" xfId="30643"/>
    <cellStyle name="Normal 4 9 3 8 3 2 2 3" xfId="42243"/>
    <cellStyle name="Normal 4 9 3 8 3 2 3" xfId="18925"/>
    <cellStyle name="Normal 4 9 3 8 3 2 4" xfId="24843"/>
    <cellStyle name="Normal 4 9 3 8 3 2 5" xfId="36443"/>
    <cellStyle name="Normal 4 9 3 8 3 3" xfId="10240"/>
    <cellStyle name="Normal 4 9 3 8 3 3 2" xfId="27758"/>
    <cellStyle name="Normal 4 9 3 8 3 3 3" xfId="39358"/>
    <cellStyle name="Normal 4 9 3 8 3 4" xfId="16040"/>
    <cellStyle name="Normal 4 9 3 8 3 5" xfId="21958"/>
    <cellStyle name="Normal 4 9 3 8 3 6" xfId="33558"/>
    <cellStyle name="Normal 4 9 3 8 4" xfId="6002"/>
    <cellStyle name="Normal 4 9 3 8 4 2" xfId="11802"/>
    <cellStyle name="Normal 4 9 3 8 4 2 2" xfId="29320"/>
    <cellStyle name="Normal 4 9 3 8 4 2 3" xfId="40920"/>
    <cellStyle name="Normal 4 9 3 8 4 3" xfId="17602"/>
    <cellStyle name="Normal 4 9 3 8 4 4" xfId="23520"/>
    <cellStyle name="Normal 4 9 3 8 4 5" xfId="35120"/>
    <cellStyle name="Normal 4 9 3 8 5" xfId="8917"/>
    <cellStyle name="Normal 4 9 3 8 5 2" xfId="26435"/>
    <cellStyle name="Normal 4 9 3 8 5 3" xfId="38035"/>
    <cellStyle name="Normal 4 9 3 8 6" xfId="14717"/>
    <cellStyle name="Normal 4 9 3 8 7" xfId="20636"/>
    <cellStyle name="Normal 4 9 3 8 8" xfId="32235"/>
    <cellStyle name="Normal 4 9 3 9" xfId="3136"/>
    <cellStyle name="Normal 4 9 3 9 2" xfId="3780"/>
    <cellStyle name="Normal 4 9 3 9 2 2" xfId="5144"/>
    <cellStyle name="Normal 4 9 3 9 2 2 2" xfId="8029"/>
    <cellStyle name="Normal 4 9 3 9 2 2 2 2" xfId="13829"/>
    <cellStyle name="Normal 4 9 3 9 2 2 2 2 2" xfId="31347"/>
    <cellStyle name="Normal 4 9 3 9 2 2 2 2 3" xfId="42947"/>
    <cellStyle name="Normal 4 9 3 9 2 2 2 3" xfId="19629"/>
    <cellStyle name="Normal 4 9 3 9 2 2 2 4" xfId="25547"/>
    <cellStyle name="Normal 4 9 3 9 2 2 2 5" xfId="37147"/>
    <cellStyle name="Normal 4 9 3 9 2 2 3" xfId="10944"/>
    <cellStyle name="Normal 4 9 3 9 2 2 3 2" xfId="28462"/>
    <cellStyle name="Normal 4 9 3 9 2 2 3 3" xfId="40062"/>
    <cellStyle name="Normal 4 9 3 9 2 2 4" xfId="16744"/>
    <cellStyle name="Normal 4 9 3 9 2 2 5" xfId="22662"/>
    <cellStyle name="Normal 4 9 3 9 2 2 6" xfId="34262"/>
    <cellStyle name="Normal 4 9 3 9 2 3" xfId="6706"/>
    <cellStyle name="Normal 4 9 3 9 2 3 2" xfId="12506"/>
    <cellStyle name="Normal 4 9 3 9 2 3 2 2" xfId="30024"/>
    <cellStyle name="Normal 4 9 3 9 2 3 2 3" xfId="41624"/>
    <cellStyle name="Normal 4 9 3 9 2 3 3" xfId="18306"/>
    <cellStyle name="Normal 4 9 3 9 2 3 4" xfId="24224"/>
    <cellStyle name="Normal 4 9 3 9 2 3 5" xfId="35824"/>
    <cellStyle name="Normal 4 9 3 9 2 4" xfId="9621"/>
    <cellStyle name="Normal 4 9 3 9 2 4 2" xfId="27139"/>
    <cellStyle name="Normal 4 9 3 9 2 4 3" xfId="38739"/>
    <cellStyle name="Normal 4 9 3 9 2 5" xfId="15421"/>
    <cellStyle name="Normal 4 9 3 9 2 6" xfId="21340"/>
    <cellStyle name="Normal 4 9 3 9 2 7" xfId="32939"/>
    <cellStyle name="Normal 4 9 3 9 3" xfId="4500"/>
    <cellStyle name="Normal 4 9 3 9 3 2" xfId="7385"/>
    <cellStyle name="Normal 4 9 3 9 3 2 2" xfId="13185"/>
    <cellStyle name="Normal 4 9 3 9 3 2 2 2" xfId="30703"/>
    <cellStyle name="Normal 4 9 3 9 3 2 2 3" xfId="42303"/>
    <cellStyle name="Normal 4 9 3 9 3 2 3" xfId="18985"/>
    <cellStyle name="Normal 4 9 3 9 3 2 4" xfId="24903"/>
    <cellStyle name="Normal 4 9 3 9 3 2 5" xfId="36503"/>
    <cellStyle name="Normal 4 9 3 9 3 3" xfId="10300"/>
    <cellStyle name="Normal 4 9 3 9 3 3 2" xfId="27818"/>
    <cellStyle name="Normal 4 9 3 9 3 3 3" xfId="39418"/>
    <cellStyle name="Normal 4 9 3 9 3 4" xfId="16100"/>
    <cellStyle name="Normal 4 9 3 9 3 5" xfId="22018"/>
    <cellStyle name="Normal 4 9 3 9 3 6" xfId="33618"/>
    <cellStyle name="Normal 4 9 3 9 4" xfId="6062"/>
    <cellStyle name="Normal 4 9 3 9 4 2" xfId="11862"/>
    <cellStyle name="Normal 4 9 3 9 4 2 2" xfId="29380"/>
    <cellStyle name="Normal 4 9 3 9 4 2 3" xfId="40980"/>
    <cellStyle name="Normal 4 9 3 9 4 3" xfId="17662"/>
    <cellStyle name="Normal 4 9 3 9 4 4" xfId="23580"/>
    <cellStyle name="Normal 4 9 3 9 4 5" xfId="35180"/>
    <cellStyle name="Normal 4 9 3 9 5" xfId="8977"/>
    <cellStyle name="Normal 4 9 3 9 5 2" xfId="26495"/>
    <cellStyle name="Normal 4 9 3 9 5 3" xfId="38095"/>
    <cellStyle name="Normal 4 9 3 9 6" xfId="14777"/>
    <cellStyle name="Normal 4 9 3 9 7" xfId="20696"/>
    <cellStyle name="Normal 4 9 3 9 8" xfId="32295"/>
    <cellStyle name="Normal 4 9 4" xfId="2584"/>
    <cellStyle name="Normal 4 9 4 2" xfId="3781"/>
    <cellStyle name="Normal 4 9 4 2 2" xfId="5145"/>
    <cellStyle name="Normal 4 9 4 2 2 2" xfId="8030"/>
    <cellStyle name="Normal 4 9 4 2 2 2 2" xfId="13830"/>
    <cellStyle name="Normal 4 9 4 2 2 2 2 2" xfId="31348"/>
    <cellStyle name="Normal 4 9 4 2 2 2 2 3" xfId="42948"/>
    <cellStyle name="Normal 4 9 4 2 2 2 3" xfId="19630"/>
    <cellStyle name="Normal 4 9 4 2 2 2 4" xfId="25548"/>
    <cellStyle name="Normal 4 9 4 2 2 2 5" xfId="37148"/>
    <cellStyle name="Normal 4 9 4 2 2 3" xfId="10945"/>
    <cellStyle name="Normal 4 9 4 2 2 3 2" xfId="28463"/>
    <cellStyle name="Normal 4 9 4 2 2 3 3" xfId="40063"/>
    <cellStyle name="Normal 4 9 4 2 2 4" xfId="16745"/>
    <cellStyle name="Normal 4 9 4 2 2 5" xfId="22663"/>
    <cellStyle name="Normal 4 9 4 2 2 6" xfId="34263"/>
    <cellStyle name="Normal 4 9 4 2 3" xfId="6707"/>
    <cellStyle name="Normal 4 9 4 2 3 2" xfId="12507"/>
    <cellStyle name="Normal 4 9 4 2 3 2 2" xfId="30025"/>
    <cellStyle name="Normal 4 9 4 2 3 2 3" xfId="41625"/>
    <cellStyle name="Normal 4 9 4 2 3 3" xfId="18307"/>
    <cellStyle name="Normal 4 9 4 2 3 4" xfId="24225"/>
    <cellStyle name="Normal 4 9 4 2 3 5" xfId="35825"/>
    <cellStyle name="Normal 4 9 4 2 4" xfId="9622"/>
    <cellStyle name="Normal 4 9 4 2 4 2" xfId="27140"/>
    <cellStyle name="Normal 4 9 4 2 4 3" xfId="38740"/>
    <cellStyle name="Normal 4 9 4 2 5" xfId="15422"/>
    <cellStyle name="Normal 4 9 4 2 6" xfId="21341"/>
    <cellStyle name="Normal 4 9 4 2 7" xfId="32940"/>
    <cellStyle name="Normal 4 9 4 3" xfId="3947"/>
    <cellStyle name="Normal 4 9 4 3 2" xfId="6832"/>
    <cellStyle name="Normal 4 9 4 3 2 2" xfId="12632"/>
    <cellStyle name="Normal 4 9 4 3 2 2 2" xfId="30150"/>
    <cellStyle name="Normal 4 9 4 3 2 2 3" xfId="41750"/>
    <cellStyle name="Normal 4 9 4 3 2 3" xfId="18432"/>
    <cellStyle name="Normal 4 9 4 3 2 4" xfId="24350"/>
    <cellStyle name="Normal 4 9 4 3 2 5" xfId="35950"/>
    <cellStyle name="Normal 4 9 4 3 3" xfId="9747"/>
    <cellStyle name="Normal 4 9 4 3 3 2" xfId="27265"/>
    <cellStyle name="Normal 4 9 4 3 3 3" xfId="38865"/>
    <cellStyle name="Normal 4 9 4 3 4" xfId="15547"/>
    <cellStyle name="Normal 4 9 4 3 5" xfId="21465"/>
    <cellStyle name="Normal 4 9 4 3 6" xfId="33065"/>
    <cellStyle name="Normal 4 9 4 4" xfId="5509"/>
    <cellStyle name="Normal 4 9 4 4 2" xfId="11309"/>
    <cellStyle name="Normal 4 9 4 4 2 2" xfId="28827"/>
    <cellStyle name="Normal 4 9 4 4 2 3" xfId="40427"/>
    <cellStyle name="Normal 4 9 4 4 3" xfId="17109"/>
    <cellStyle name="Normal 4 9 4 4 4" xfId="23027"/>
    <cellStyle name="Normal 4 9 4 4 5" xfId="34627"/>
    <cellStyle name="Normal 4 9 4 5" xfId="8424"/>
    <cellStyle name="Normal 4 9 4 5 2" xfId="25942"/>
    <cellStyle name="Normal 4 9 4 5 3" xfId="37542"/>
    <cellStyle name="Normal 4 9 4 6" xfId="14167"/>
    <cellStyle name="Normal 4 9 4 7" xfId="20173"/>
    <cellStyle name="Normal 4 9 4 8" xfId="31742"/>
    <cellStyle name="Normal 4 9 5" xfId="2644"/>
    <cellStyle name="Normal 4 9 5 2" xfId="3782"/>
    <cellStyle name="Normal 4 9 5 2 2" xfId="5146"/>
    <cellStyle name="Normal 4 9 5 2 2 2" xfId="8031"/>
    <cellStyle name="Normal 4 9 5 2 2 2 2" xfId="13831"/>
    <cellStyle name="Normal 4 9 5 2 2 2 2 2" xfId="31349"/>
    <cellStyle name="Normal 4 9 5 2 2 2 2 3" xfId="42949"/>
    <cellStyle name="Normal 4 9 5 2 2 2 3" xfId="19631"/>
    <cellStyle name="Normal 4 9 5 2 2 2 4" xfId="25549"/>
    <cellStyle name="Normal 4 9 5 2 2 2 5" xfId="37149"/>
    <cellStyle name="Normal 4 9 5 2 2 3" xfId="10946"/>
    <cellStyle name="Normal 4 9 5 2 2 3 2" xfId="28464"/>
    <cellStyle name="Normal 4 9 5 2 2 3 3" xfId="40064"/>
    <cellStyle name="Normal 4 9 5 2 2 4" xfId="16746"/>
    <cellStyle name="Normal 4 9 5 2 2 5" xfId="22664"/>
    <cellStyle name="Normal 4 9 5 2 2 6" xfId="34264"/>
    <cellStyle name="Normal 4 9 5 2 3" xfId="6708"/>
    <cellStyle name="Normal 4 9 5 2 3 2" xfId="12508"/>
    <cellStyle name="Normal 4 9 5 2 3 2 2" xfId="30026"/>
    <cellStyle name="Normal 4 9 5 2 3 2 3" xfId="41626"/>
    <cellStyle name="Normal 4 9 5 2 3 3" xfId="18308"/>
    <cellStyle name="Normal 4 9 5 2 3 4" xfId="24226"/>
    <cellStyle name="Normal 4 9 5 2 3 5" xfId="35826"/>
    <cellStyle name="Normal 4 9 5 2 4" xfId="9623"/>
    <cellStyle name="Normal 4 9 5 2 4 2" xfId="27141"/>
    <cellStyle name="Normal 4 9 5 2 4 3" xfId="38741"/>
    <cellStyle name="Normal 4 9 5 2 5" xfId="15423"/>
    <cellStyle name="Normal 4 9 5 2 6" xfId="21342"/>
    <cellStyle name="Normal 4 9 5 2 7" xfId="32941"/>
    <cellStyle name="Normal 4 9 5 3" xfId="4008"/>
    <cellStyle name="Normal 4 9 5 3 2" xfId="6893"/>
    <cellStyle name="Normal 4 9 5 3 2 2" xfId="12693"/>
    <cellStyle name="Normal 4 9 5 3 2 2 2" xfId="30211"/>
    <cellStyle name="Normal 4 9 5 3 2 2 3" xfId="41811"/>
    <cellStyle name="Normal 4 9 5 3 2 3" xfId="18493"/>
    <cellStyle name="Normal 4 9 5 3 2 4" xfId="24411"/>
    <cellStyle name="Normal 4 9 5 3 2 5" xfId="36011"/>
    <cellStyle name="Normal 4 9 5 3 3" xfId="9808"/>
    <cellStyle name="Normal 4 9 5 3 3 2" xfId="27326"/>
    <cellStyle name="Normal 4 9 5 3 3 3" xfId="38926"/>
    <cellStyle name="Normal 4 9 5 3 4" xfId="15608"/>
    <cellStyle name="Normal 4 9 5 3 5" xfId="21526"/>
    <cellStyle name="Normal 4 9 5 3 6" xfId="33126"/>
    <cellStyle name="Normal 4 9 5 4" xfId="5570"/>
    <cellStyle name="Normal 4 9 5 4 2" xfId="11370"/>
    <cellStyle name="Normal 4 9 5 4 2 2" xfId="28888"/>
    <cellStyle name="Normal 4 9 5 4 2 3" xfId="40488"/>
    <cellStyle name="Normal 4 9 5 4 3" xfId="17170"/>
    <cellStyle name="Normal 4 9 5 4 4" xfId="23088"/>
    <cellStyle name="Normal 4 9 5 4 5" xfId="34688"/>
    <cellStyle name="Normal 4 9 5 5" xfId="8485"/>
    <cellStyle name="Normal 4 9 5 5 2" xfId="26003"/>
    <cellStyle name="Normal 4 9 5 5 3" xfId="37603"/>
    <cellStyle name="Normal 4 9 5 6" xfId="14285"/>
    <cellStyle name="Normal 4 9 5 7" xfId="20204"/>
    <cellStyle name="Normal 4 9 5 8" xfId="31803"/>
    <cellStyle name="Normal 4 9 6" xfId="2704"/>
    <cellStyle name="Normal 4 9 6 2" xfId="3783"/>
    <cellStyle name="Normal 4 9 6 2 2" xfId="5147"/>
    <cellStyle name="Normal 4 9 6 2 2 2" xfId="8032"/>
    <cellStyle name="Normal 4 9 6 2 2 2 2" xfId="13832"/>
    <cellStyle name="Normal 4 9 6 2 2 2 2 2" xfId="31350"/>
    <cellStyle name="Normal 4 9 6 2 2 2 2 3" xfId="42950"/>
    <cellStyle name="Normal 4 9 6 2 2 2 3" xfId="19632"/>
    <cellStyle name="Normal 4 9 6 2 2 2 4" xfId="25550"/>
    <cellStyle name="Normal 4 9 6 2 2 2 5" xfId="37150"/>
    <cellStyle name="Normal 4 9 6 2 2 3" xfId="10947"/>
    <cellStyle name="Normal 4 9 6 2 2 3 2" xfId="28465"/>
    <cellStyle name="Normal 4 9 6 2 2 3 3" xfId="40065"/>
    <cellStyle name="Normal 4 9 6 2 2 4" xfId="16747"/>
    <cellStyle name="Normal 4 9 6 2 2 5" xfId="22665"/>
    <cellStyle name="Normal 4 9 6 2 2 6" xfId="34265"/>
    <cellStyle name="Normal 4 9 6 2 3" xfId="6709"/>
    <cellStyle name="Normal 4 9 6 2 3 2" xfId="12509"/>
    <cellStyle name="Normal 4 9 6 2 3 2 2" xfId="30027"/>
    <cellStyle name="Normal 4 9 6 2 3 2 3" xfId="41627"/>
    <cellStyle name="Normal 4 9 6 2 3 3" xfId="18309"/>
    <cellStyle name="Normal 4 9 6 2 3 4" xfId="24227"/>
    <cellStyle name="Normal 4 9 6 2 3 5" xfId="35827"/>
    <cellStyle name="Normal 4 9 6 2 4" xfId="9624"/>
    <cellStyle name="Normal 4 9 6 2 4 2" xfId="27142"/>
    <cellStyle name="Normal 4 9 6 2 4 3" xfId="38742"/>
    <cellStyle name="Normal 4 9 6 2 5" xfId="15424"/>
    <cellStyle name="Normal 4 9 6 2 6" xfId="21343"/>
    <cellStyle name="Normal 4 9 6 2 7" xfId="32942"/>
    <cellStyle name="Normal 4 9 6 3" xfId="4068"/>
    <cellStyle name="Normal 4 9 6 3 2" xfId="6953"/>
    <cellStyle name="Normal 4 9 6 3 2 2" xfId="12753"/>
    <cellStyle name="Normal 4 9 6 3 2 2 2" xfId="30271"/>
    <cellStyle name="Normal 4 9 6 3 2 2 3" xfId="41871"/>
    <cellStyle name="Normal 4 9 6 3 2 3" xfId="18553"/>
    <cellStyle name="Normal 4 9 6 3 2 4" xfId="24471"/>
    <cellStyle name="Normal 4 9 6 3 2 5" xfId="36071"/>
    <cellStyle name="Normal 4 9 6 3 3" xfId="9868"/>
    <cellStyle name="Normal 4 9 6 3 3 2" xfId="27386"/>
    <cellStyle name="Normal 4 9 6 3 3 3" xfId="38986"/>
    <cellStyle name="Normal 4 9 6 3 4" xfId="15668"/>
    <cellStyle name="Normal 4 9 6 3 5" xfId="21586"/>
    <cellStyle name="Normal 4 9 6 3 6" xfId="33186"/>
    <cellStyle name="Normal 4 9 6 4" xfId="5630"/>
    <cellStyle name="Normal 4 9 6 4 2" xfId="11430"/>
    <cellStyle name="Normal 4 9 6 4 2 2" xfId="28948"/>
    <cellStyle name="Normal 4 9 6 4 2 3" xfId="40548"/>
    <cellStyle name="Normal 4 9 6 4 3" xfId="17230"/>
    <cellStyle name="Normal 4 9 6 4 4" xfId="23148"/>
    <cellStyle name="Normal 4 9 6 4 5" xfId="34748"/>
    <cellStyle name="Normal 4 9 6 5" xfId="8545"/>
    <cellStyle name="Normal 4 9 6 5 2" xfId="26063"/>
    <cellStyle name="Normal 4 9 6 5 3" xfId="37663"/>
    <cellStyle name="Normal 4 9 6 6" xfId="14345"/>
    <cellStyle name="Normal 4 9 6 7" xfId="20264"/>
    <cellStyle name="Normal 4 9 6 8" xfId="31863"/>
    <cellStyle name="Normal 4 9 7" xfId="2764"/>
    <cellStyle name="Normal 4 9 7 2" xfId="3784"/>
    <cellStyle name="Normal 4 9 7 2 2" xfId="5148"/>
    <cellStyle name="Normal 4 9 7 2 2 2" xfId="8033"/>
    <cellStyle name="Normal 4 9 7 2 2 2 2" xfId="13833"/>
    <cellStyle name="Normal 4 9 7 2 2 2 2 2" xfId="31351"/>
    <cellStyle name="Normal 4 9 7 2 2 2 2 3" xfId="42951"/>
    <cellStyle name="Normal 4 9 7 2 2 2 3" xfId="19633"/>
    <cellStyle name="Normal 4 9 7 2 2 2 4" xfId="25551"/>
    <cellStyle name="Normal 4 9 7 2 2 2 5" xfId="37151"/>
    <cellStyle name="Normal 4 9 7 2 2 3" xfId="10948"/>
    <cellStyle name="Normal 4 9 7 2 2 3 2" xfId="28466"/>
    <cellStyle name="Normal 4 9 7 2 2 3 3" xfId="40066"/>
    <cellStyle name="Normal 4 9 7 2 2 4" xfId="16748"/>
    <cellStyle name="Normal 4 9 7 2 2 5" xfId="22666"/>
    <cellStyle name="Normal 4 9 7 2 2 6" xfId="34266"/>
    <cellStyle name="Normal 4 9 7 2 3" xfId="6710"/>
    <cellStyle name="Normal 4 9 7 2 3 2" xfId="12510"/>
    <cellStyle name="Normal 4 9 7 2 3 2 2" xfId="30028"/>
    <cellStyle name="Normal 4 9 7 2 3 2 3" xfId="41628"/>
    <cellStyle name="Normal 4 9 7 2 3 3" xfId="18310"/>
    <cellStyle name="Normal 4 9 7 2 3 4" xfId="24228"/>
    <cellStyle name="Normal 4 9 7 2 3 5" xfId="35828"/>
    <cellStyle name="Normal 4 9 7 2 4" xfId="9625"/>
    <cellStyle name="Normal 4 9 7 2 4 2" xfId="27143"/>
    <cellStyle name="Normal 4 9 7 2 4 3" xfId="38743"/>
    <cellStyle name="Normal 4 9 7 2 5" xfId="15425"/>
    <cellStyle name="Normal 4 9 7 2 6" xfId="21344"/>
    <cellStyle name="Normal 4 9 7 2 7" xfId="32943"/>
    <cellStyle name="Normal 4 9 7 3" xfId="4128"/>
    <cellStyle name="Normal 4 9 7 3 2" xfId="7013"/>
    <cellStyle name="Normal 4 9 7 3 2 2" xfId="12813"/>
    <cellStyle name="Normal 4 9 7 3 2 2 2" xfId="30331"/>
    <cellStyle name="Normal 4 9 7 3 2 2 3" xfId="41931"/>
    <cellStyle name="Normal 4 9 7 3 2 3" xfId="18613"/>
    <cellStyle name="Normal 4 9 7 3 2 4" xfId="24531"/>
    <cellStyle name="Normal 4 9 7 3 2 5" xfId="36131"/>
    <cellStyle name="Normal 4 9 7 3 3" xfId="9928"/>
    <cellStyle name="Normal 4 9 7 3 3 2" xfId="27446"/>
    <cellStyle name="Normal 4 9 7 3 3 3" xfId="39046"/>
    <cellStyle name="Normal 4 9 7 3 4" xfId="15728"/>
    <cellStyle name="Normal 4 9 7 3 5" xfId="21646"/>
    <cellStyle name="Normal 4 9 7 3 6" xfId="33246"/>
    <cellStyle name="Normal 4 9 7 4" xfId="5690"/>
    <cellStyle name="Normal 4 9 7 4 2" xfId="11490"/>
    <cellStyle name="Normal 4 9 7 4 2 2" xfId="29008"/>
    <cellStyle name="Normal 4 9 7 4 2 3" xfId="40608"/>
    <cellStyle name="Normal 4 9 7 4 3" xfId="17290"/>
    <cellStyle name="Normal 4 9 7 4 4" xfId="23208"/>
    <cellStyle name="Normal 4 9 7 4 5" xfId="34808"/>
    <cellStyle name="Normal 4 9 7 5" xfId="8605"/>
    <cellStyle name="Normal 4 9 7 5 2" xfId="26123"/>
    <cellStyle name="Normal 4 9 7 5 3" xfId="37723"/>
    <cellStyle name="Normal 4 9 7 6" xfId="14405"/>
    <cellStyle name="Normal 4 9 7 7" xfId="20324"/>
    <cellStyle name="Normal 4 9 7 8" xfId="31923"/>
    <cellStyle name="Normal 4 9 8" xfId="2824"/>
    <cellStyle name="Normal 4 9 8 2" xfId="3785"/>
    <cellStyle name="Normal 4 9 8 2 2" xfId="5149"/>
    <cellStyle name="Normal 4 9 8 2 2 2" xfId="8034"/>
    <cellStyle name="Normal 4 9 8 2 2 2 2" xfId="13834"/>
    <cellStyle name="Normal 4 9 8 2 2 2 2 2" xfId="31352"/>
    <cellStyle name="Normal 4 9 8 2 2 2 2 3" xfId="42952"/>
    <cellStyle name="Normal 4 9 8 2 2 2 3" xfId="19634"/>
    <cellStyle name="Normal 4 9 8 2 2 2 4" xfId="25552"/>
    <cellStyle name="Normal 4 9 8 2 2 2 5" xfId="37152"/>
    <cellStyle name="Normal 4 9 8 2 2 3" xfId="10949"/>
    <cellStyle name="Normal 4 9 8 2 2 3 2" xfId="28467"/>
    <cellStyle name="Normal 4 9 8 2 2 3 3" xfId="40067"/>
    <cellStyle name="Normal 4 9 8 2 2 4" xfId="16749"/>
    <cellStyle name="Normal 4 9 8 2 2 5" xfId="22667"/>
    <cellStyle name="Normal 4 9 8 2 2 6" xfId="34267"/>
    <cellStyle name="Normal 4 9 8 2 3" xfId="6711"/>
    <cellStyle name="Normal 4 9 8 2 3 2" xfId="12511"/>
    <cellStyle name="Normal 4 9 8 2 3 2 2" xfId="30029"/>
    <cellStyle name="Normal 4 9 8 2 3 2 3" xfId="41629"/>
    <cellStyle name="Normal 4 9 8 2 3 3" xfId="18311"/>
    <cellStyle name="Normal 4 9 8 2 3 4" xfId="24229"/>
    <cellStyle name="Normal 4 9 8 2 3 5" xfId="35829"/>
    <cellStyle name="Normal 4 9 8 2 4" xfId="9626"/>
    <cellStyle name="Normal 4 9 8 2 4 2" xfId="27144"/>
    <cellStyle name="Normal 4 9 8 2 4 3" xfId="38744"/>
    <cellStyle name="Normal 4 9 8 2 5" xfId="15426"/>
    <cellStyle name="Normal 4 9 8 2 6" xfId="21345"/>
    <cellStyle name="Normal 4 9 8 2 7" xfId="32944"/>
    <cellStyle name="Normal 4 9 8 3" xfId="4188"/>
    <cellStyle name="Normal 4 9 8 3 2" xfId="7073"/>
    <cellStyle name="Normal 4 9 8 3 2 2" xfId="12873"/>
    <cellStyle name="Normal 4 9 8 3 2 2 2" xfId="30391"/>
    <cellStyle name="Normal 4 9 8 3 2 2 3" xfId="41991"/>
    <cellStyle name="Normal 4 9 8 3 2 3" xfId="18673"/>
    <cellStyle name="Normal 4 9 8 3 2 4" xfId="24591"/>
    <cellStyle name="Normal 4 9 8 3 2 5" xfId="36191"/>
    <cellStyle name="Normal 4 9 8 3 3" xfId="9988"/>
    <cellStyle name="Normal 4 9 8 3 3 2" xfId="27506"/>
    <cellStyle name="Normal 4 9 8 3 3 3" xfId="39106"/>
    <cellStyle name="Normal 4 9 8 3 4" xfId="15788"/>
    <cellStyle name="Normal 4 9 8 3 5" xfId="21706"/>
    <cellStyle name="Normal 4 9 8 3 6" xfId="33306"/>
    <cellStyle name="Normal 4 9 8 4" xfId="5750"/>
    <cellStyle name="Normal 4 9 8 4 2" xfId="11550"/>
    <cellStyle name="Normal 4 9 8 4 2 2" xfId="29068"/>
    <cellStyle name="Normal 4 9 8 4 2 3" xfId="40668"/>
    <cellStyle name="Normal 4 9 8 4 3" xfId="17350"/>
    <cellStyle name="Normal 4 9 8 4 4" xfId="23268"/>
    <cellStyle name="Normal 4 9 8 4 5" xfId="34868"/>
    <cellStyle name="Normal 4 9 8 5" xfId="8665"/>
    <cellStyle name="Normal 4 9 8 5 2" xfId="26183"/>
    <cellStyle name="Normal 4 9 8 5 3" xfId="37783"/>
    <cellStyle name="Normal 4 9 8 6" xfId="14465"/>
    <cellStyle name="Normal 4 9 8 7" xfId="20384"/>
    <cellStyle name="Normal 4 9 8 8" xfId="31983"/>
    <cellStyle name="Normal 4 9 9" xfId="2884"/>
    <cellStyle name="Normal 4 9 9 2" xfId="3786"/>
    <cellStyle name="Normal 4 9 9 2 2" xfId="5150"/>
    <cellStyle name="Normal 4 9 9 2 2 2" xfId="8035"/>
    <cellStyle name="Normal 4 9 9 2 2 2 2" xfId="13835"/>
    <cellStyle name="Normal 4 9 9 2 2 2 2 2" xfId="31353"/>
    <cellStyle name="Normal 4 9 9 2 2 2 2 3" xfId="42953"/>
    <cellStyle name="Normal 4 9 9 2 2 2 3" xfId="19635"/>
    <cellStyle name="Normal 4 9 9 2 2 2 4" xfId="25553"/>
    <cellStyle name="Normal 4 9 9 2 2 2 5" xfId="37153"/>
    <cellStyle name="Normal 4 9 9 2 2 3" xfId="10950"/>
    <cellStyle name="Normal 4 9 9 2 2 3 2" xfId="28468"/>
    <cellStyle name="Normal 4 9 9 2 2 3 3" xfId="40068"/>
    <cellStyle name="Normal 4 9 9 2 2 4" xfId="16750"/>
    <cellStyle name="Normal 4 9 9 2 2 5" xfId="22668"/>
    <cellStyle name="Normal 4 9 9 2 2 6" xfId="34268"/>
    <cellStyle name="Normal 4 9 9 2 3" xfId="6712"/>
    <cellStyle name="Normal 4 9 9 2 3 2" xfId="12512"/>
    <cellStyle name="Normal 4 9 9 2 3 2 2" xfId="30030"/>
    <cellStyle name="Normal 4 9 9 2 3 2 3" xfId="41630"/>
    <cellStyle name="Normal 4 9 9 2 3 3" xfId="18312"/>
    <cellStyle name="Normal 4 9 9 2 3 4" xfId="24230"/>
    <cellStyle name="Normal 4 9 9 2 3 5" xfId="35830"/>
    <cellStyle name="Normal 4 9 9 2 4" xfId="9627"/>
    <cellStyle name="Normal 4 9 9 2 4 2" xfId="27145"/>
    <cellStyle name="Normal 4 9 9 2 4 3" xfId="38745"/>
    <cellStyle name="Normal 4 9 9 2 5" xfId="15427"/>
    <cellStyle name="Normal 4 9 9 2 6" xfId="21346"/>
    <cellStyle name="Normal 4 9 9 2 7" xfId="32945"/>
    <cellStyle name="Normal 4 9 9 3" xfId="4248"/>
    <cellStyle name="Normal 4 9 9 3 2" xfId="7133"/>
    <cellStyle name="Normal 4 9 9 3 2 2" xfId="12933"/>
    <cellStyle name="Normal 4 9 9 3 2 2 2" xfId="30451"/>
    <cellStyle name="Normal 4 9 9 3 2 2 3" xfId="42051"/>
    <cellStyle name="Normal 4 9 9 3 2 3" xfId="18733"/>
    <cellStyle name="Normal 4 9 9 3 2 4" xfId="24651"/>
    <cellStyle name="Normal 4 9 9 3 2 5" xfId="36251"/>
    <cellStyle name="Normal 4 9 9 3 3" xfId="10048"/>
    <cellStyle name="Normal 4 9 9 3 3 2" xfId="27566"/>
    <cellStyle name="Normal 4 9 9 3 3 3" xfId="39166"/>
    <cellStyle name="Normal 4 9 9 3 4" xfId="15848"/>
    <cellStyle name="Normal 4 9 9 3 5" xfId="21766"/>
    <cellStyle name="Normal 4 9 9 3 6" xfId="33366"/>
    <cellStyle name="Normal 4 9 9 4" xfId="5810"/>
    <cellStyle name="Normal 4 9 9 4 2" xfId="11610"/>
    <cellStyle name="Normal 4 9 9 4 2 2" xfId="29128"/>
    <cellStyle name="Normal 4 9 9 4 2 3" xfId="40728"/>
    <cellStyle name="Normal 4 9 9 4 3" xfId="17410"/>
    <cellStyle name="Normal 4 9 9 4 4" xfId="23328"/>
    <cellStyle name="Normal 4 9 9 4 5" xfId="34928"/>
    <cellStyle name="Normal 4 9 9 5" xfId="8725"/>
    <cellStyle name="Normal 4 9 9 5 2" xfId="26243"/>
    <cellStyle name="Normal 4 9 9 5 3" xfId="37843"/>
    <cellStyle name="Normal 4 9 9 6" xfId="14525"/>
    <cellStyle name="Normal 4 9 9 7" xfId="20444"/>
    <cellStyle name="Normal 4 9 9 8" xfId="32043"/>
    <cellStyle name="Normal 5" xfId="1594"/>
    <cellStyle name="Normal 5 2" xfId="2436"/>
    <cellStyle name="Normal 5 2 2" xfId="2437"/>
    <cellStyle name="Normal 5 3" xfId="2501"/>
    <cellStyle name="Normal 6" xfId="1595"/>
    <cellStyle name="Normal 6 2" xfId="2438"/>
    <cellStyle name="Normal 7" xfId="1596"/>
    <cellStyle name="Normal 7 2" xfId="2502"/>
    <cellStyle name="Normal 73 2 3" xfId="2452"/>
    <cellStyle name="Normal 77 3" xfId="2453"/>
    <cellStyle name="Normal 8" xfId="1597"/>
    <cellStyle name="Normal 8 2" xfId="2503"/>
    <cellStyle name="Normal 9" xfId="1598"/>
    <cellStyle name="Normal 9 2" xfId="2504"/>
    <cellStyle name="Pourcentage 2" xfId="1600"/>
    <cellStyle name="Pourcentage 2 2" xfId="2439"/>
    <cellStyle name="Pourcentage 2 3" xfId="2440"/>
    <cellStyle name="Pourcentage 3" xfId="2441"/>
    <cellStyle name="Pourcentage 4" xfId="1599"/>
    <cellStyle name="Résultat 1" xfId="1601"/>
    <cellStyle name="Résultat 1 2" xfId="1602"/>
    <cellStyle name="Satisfaisant 1" xfId="110"/>
    <cellStyle name="Satisfaisant 10" xfId="1603"/>
    <cellStyle name="Satisfaisant 2" xfId="111"/>
    <cellStyle name="Satisfaisant 2 2" xfId="1605"/>
    <cellStyle name="Satisfaisant 2 3" xfId="1606"/>
    <cellStyle name="Satisfaisant 2 4" xfId="3881"/>
    <cellStyle name="Satisfaisant 2 5" xfId="1604"/>
    <cellStyle name="Satisfaisant 3" xfId="1607"/>
    <cellStyle name="Satisfaisant 3 2" xfId="1608"/>
    <cellStyle name="Satisfaisant 4" xfId="1609"/>
    <cellStyle name="Satisfaisant 5" xfId="1610"/>
    <cellStyle name="Satisfaisant 6" xfId="1611"/>
    <cellStyle name="Satisfaisant 7" xfId="1612"/>
    <cellStyle name="Satisfaisant 8" xfId="2442"/>
    <cellStyle name="Satisfaisant 9" xfId="2505"/>
    <cellStyle name="Sortie 1" xfId="112"/>
    <cellStyle name="Sortie 10" xfId="1613"/>
    <cellStyle name="Sortie 2" xfId="113"/>
    <cellStyle name="Sortie 2 2" xfId="1615"/>
    <cellStyle name="Sortie 2 3" xfId="1616"/>
    <cellStyle name="Sortie 2 3 2" xfId="1617"/>
    <cellStyle name="Sortie 2 3 2 10" xfId="1618"/>
    <cellStyle name="Sortie 2 3 2 10 2" xfId="1619"/>
    <cellStyle name="Sortie 2 3 2 10 2 2" xfId="1620"/>
    <cellStyle name="Sortie 2 3 2 10 3" xfId="1621"/>
    <cellStyle name="Sortie 2 3 2 10 3 2" xfId="1622"/>
    <cellStyle name="Sortie 2 3 2 10 4" xfId="1623"/>
    <cellStyle name="Sortie 2 3 2 11" xfId="1624"/>
    <cellStyle name="Sortie 2 3 2 11 2" xfId="1625"/>
    <cellStyle name="Sortie 2 3 2 11 2 2" xfId="1626"/>
    <cellStyle name="Sortie 2 3 2 11 3" xfId="1627"/>
    <cellStyle name="Sortie 2 3 2 12" xfId="1628"/>
    <cellStyle name="Sortie 2 3 2 12 2" xfId="1629"/>
    <cellStyle name="Sortie 2 3 2 12 2 2" xfId="1630"/>
    <cellStyle name="Sortie 2 3 2 12 3" xfId="1631"/>
    <cellStyle name="Sortie 2 3 2 13" xfId="1632"/>
    <cellStyle name="Sortie 2 3 2 13 2" xfId="1633"/>
    <cellStyle name="Sortie 2 3 2 13 2 2" xfId="1634"/>
    <cellStyle name="Sortie 2 3 2 13 3" xfId="1635"/>
    <cellStyle name="Sortie 2 3 2 14" xfId="1636"/>
    <cellStyle name="Sortie 2 3 2 14 2" xfId="1637"/>
    <cellStyle name="Sortie 2 3 2 14 2 2" xfId="1638"/>
    <cellStyle name="Sortie 2 3 2 14 3" xfId="1639"/>
    <cellStyle name="Sortie 2 3 2 15" xfId="1640"/>
    <cellStyle name="Sortie 2 3 2 15 2" xfId="1641"/>
    <cellStyle name="Sortie 2 3 2 15 2 2" xfId="1642"/>
    <cellStyle name="Sortie 2 3 2 15 3" xfId="1643"/>
    <cellStyle name="Sortie 2 3 2 16" xfId="1644"/>
    <cellStyle name="Sortie 2 3 2 16 2" xfId="1645"/>
    <cellStyle name="Sortie 2 3 2 16 2 2" xfId="1646"/>
    <cellStyle name="Sortie 2 3 2 16 3" xfId="1647"/>
    <cellStyle name="Sortie 2 3 2 17" xfId="1648"/>
    <cellStyle name="Sortie 2 3 2 17 2" xfId="1649"/>
    <cellStyle name="Sortie 2 3 2 17 2 2" xfId="1650"/>
    <cellStyle name="Sortie 2 3 2 17 3" xfId="1651"/>
    <cellStyle name="Sortie 2 3 2 18" xfId="1652"/>
    <cellStyle name="Sortie 2 3 2 18 2" xfId="1653"/>
    <cellStyle name="Sortie 2 3 2 18 2 2" xfId="1654"/>
    <cellStyle name="Sortie 2 3 2 18 3" xfId="1655"/>
    <cellStyle name="Sortie 2 3 2 19" xfId="1656"/>
    <cellStyle name="Sortie 2 3 2 19 2" xfId="1657"/>
    <cellStyle name="Sortie 2 3 2 2" xfId="1658"/>
    <cellStyle name="Sortie 2 3 2 2 10" xfId="1659"/>
    <cellStyle name="Sortie 2 3 2 2 2" xfId="1660"/>
    <cellStyle name="Sortie 2 3 2 2 2 2" xfId="1661"/>
    <cellStyle name="Sortie 2 3 2 2 2 2 2" xfId="1662"/>
    <cellStyle name="Sortie 2 3 2 2 2 3" xfId="1663"/>
    <cellStyle name="Sortie 2 3 2 2 2 3 2" xfId="1664"/>
    <cellStyle name="Sortie 2 3 2 2 2 4" xfId="1665"/>
    <cellStyle name="Sortie 2 3 2 2 3" xfId="1666"/>
    <cellStyle name="Sortie 2 3 2 2 3 2" xfId="1667"/>
    <cellStyle name="Sortie 2 3 2 2 3 2 2" xfId="1668"/>
    <cellStyle name="Sortie 2 3 2 2 3 3" xfId="1669"/>
    <cellStyle name="Sortie 2 3 2 2 3 3 2" xfId="1670"/>
    <cellStyle name="Sortie 2 3 2 2 3 4" xfId="1671"/>
    <cellStyle name="Sortie 2 3 2 2 4" xfId="1672"/>
    <cellStyle name="Sortie 2 3 2 2 4 2" xfId="1673"/>
    <cellStyle name="Sortie 2 3 2 2 4 2 2" xfId="1674"/>
    <cellStyle name="Sortie 2 3 2 2 4 3" xfId="1675"/>
    <cellStyle name="Sortie 2 3 2 2 4 3 2" xfId="1676"/>
    <cellStyle name="Sortie 2 3 2 2 4 4" xfId="1677"/>
    <cellStyle name="Sortie 2 3 2 2 5" xfId="1678"/>
    <cellStyle name="Sortie 2 3 2 2 5 2" xfId="1679"/>
    <cellStyle name="Sortie 2 3 2 2 5 2 2" xfId="1680"/>
    <cellStyle name="Sortie 2 3 2 2 5 3" xfId="1681"/>
    <cellStyle name="Sortie 2 3 2 2 5 3 2" xfId="1682"/>
    <cellStyle name="Sortie 2 3 2 2 5 4" xfId="1683"/>
    <cellStyle name="Sortie 2 3 2 2 6" xfId="1684"/>
    <cellStyle name="Sortie 2 3 2 2 6 2" xfId="1685"/>
    <cellStyle name="Sortie 2 3 2 2 6 2 2" xfId="1686"/>
    <cellStyle name="Sortie 2 3 2 2 6 3" xfId="1687"/>
    <cellStyle name="Sortie 2 3 2 2 6 3 2" xfId="1688"/>
    <cellStyle name="Sortie 2 3 2 2 6 4" xfId="1689"/>
    <cellStyle name="Sortie 2 3 2 2 7" xfId="1690"/>
    <cellStyle name="Sortie 2 3 2 2 7 2" xfId="1691"/>
    <cellStyle name="Sortie 2 3 2 2 7 2 2" xfId="1692"/>
    <cellStyle name="Sortie 2 3 2 2 7 3" xfId="1693"/>
    <cellStyle name="Sortie 2 3 2 2 7 3 2" xfId="1694"/>
    <cellStyle name="Sortie 2 3 2 2 7 4" xfId="1695"/>
    <cellStyle name="Sortie 2 3 2 2 8" xfId="1696"/>
    <cellStyle name="Sortie 2 3 2 2 8 2" xfId="1697"/>
    <cellStyle name="Sortie 2 3 2 2 9" xfId="1698"/>
    <cellStyle name="Sortie 2 3 2 2 9 2" xfId="1699"/>
    <cellStyle name="Sortie 2 3 2 20" xfId="1700"/>
    <cellStyle name="Sortie 2 3 2 20 2" xfId="1701"/>
    <cellStyle name="Sortie 2 3 2 21" xfId="1702"/>
    <cellStyle name="Sortie 2 3 2 21 2" xfId="1703"/>
    <cellStyle name="Sortie 2 3 2 22" xfId="1704"/>
    <cellStyle name="Sortie 2 3 2 22 2" xfId="1705"/>
    <cellStyle name="Sortie 2 3 2 23" xfId="1706"/>
    <cellStyle name="Sortie 2 3 2 24" xfId="1707"/>
    <cellStyle name="Sortie 2 3 2 3" xfId="1708"/>
    <cellStyle name="Sortie 2 3 2 3 2" xfId="1709"/>
    <cellStyle name="Sortie 2 3 2 3 2 2" xfId="1710"/>
    <cellStyle name="Sortie 2 3 2 3 3" xfId="1711"/>
    <cellStyle name="Sortie 2 3 2 3 3 2" xfId="1712"/>
    <cellStyle name="Sortie 2 3 2 3 4" xfId="1713"/>
    <cellStyle name="Sortie 2 3 2 4" xfId="1714"/>
    <cellStyle name="Sortie 2 3 2 4 2" xfId="1715"/>
    <cellStyle name="Sortie 2 3 2 4 2 2" xfId="1716"/>
    <cellStyle name="Sortie 2 3 2 4 3" xfId="1717"/>
    <cellStyle name="Sortie 2 3 2 4 3 2" xfId="1718"/>
    <cellStyle name="Sortie 2 3 2 4 4" xfId="1719"/>
    <cellStyle name="Sortie 2 3 2 5" xfId="1720"/>
    <cellStyle name="Sortie 2 3 2 5 2" xfId="1721"/>
    <cellStyle name="Sortie 2 3 2 5 2 2" xfId="1722"/>
    <cellStyle name="Sortie 2 3 2 5 3" xfId="1723"/>
    <cellStyle name="Sortie 2 3 2 5 3 2" xfId="1724"/>
    <cellStyle name="Sortie 2 3 2 5 4" xfId="1725"/>
    <cellStyle name="Sortie 2 3 2 6" xfId="1726"/>
    <cellStyle name="Sortie 2 3 2 6 2" xfId="1727"/>
    <cellStyle name="Sortie 2 3 2 6 2 2" xfId="1728"/>
    <cellStyle name="Sortie 2 3 2 6 3" xfId="1729"/>
    <cellStyle name="Sortie 2 3 2 6 3 2" xfId="1730"/>
    <cellStyle name="Sortie 2 3 2 6 4" xfId="1731"/>
    <cellStyle name="Sortie 2 3 2 7" xfId="1732"/>
    <cellStyle name="Sortie 2 3 2 7 2" xfId="1733"/>
    <cellStyle name="Sortie 2 3 2 7 2 2" xfId="1734"/>
    <cellStyle name="Sortie 2 3 2 7 3" xfId="1735"/>
    <cellStyle name="Sortie 2 3 2 7 3 2" xfId="1736"/>
    <cellStyle name="Sortie 2 3 2 7 4" xfId="1737"/>
    <cellStyle name="Sortie 2 3 2 8" xfId="1738"/>
    <cellStyle name="Sortie 2 3 2 8 2" xfId="1739"/>
    <cellStyle name="Sortie 2 3 2 8 2 2" xfId="1740"/>
    <cellStyle name="Sortie 2 3 2 8 3" xfId="1741"/>
    <cellStyle name="Sortie 2 3 2 8 3 2" xfId="1742"/>
    <cellStyle name="Sortie 2 3 2 8 4" xfId="1743"/>
    <cellStyle name="Sortie 2 3 2 9" xfId="1744"/>
    <cellStyle name="Sortie 2 3 2 9 2" xfId="1745"/>
    <cellStyle name="Sortie 2 3 2 9 2 2" xfId="1746"/>
    <cellStyle name="Sortie 2 3 2 9 3" xfId="1747"/>
    <cellStyle name="Sortie 2 3 2 9 3 2" xfId="1748"/>
    <cellStyle name="Sortie 2 3 2 9 4" xfId="1749"/>
    <cellStyle name="Sortie 2 4" xfId="2507"/>
    <cellStyle name="Sortie 2 5" xfId="1614"/>
    <cellStyle name="Sortie 3" xfId="1750"/>
    <cellStyle name="Sortie 3 2" xfId="1751"/>
    <cellStyle name="Sortie 3 3" xfId="3882"/>
    <cellStyle name="Sortie 4" xfId="1752"/>
    <cellStyle name="Sortie 5" xfId="1753"/>
    <cellStyle name="Sortie 5 2" xfId="1754"/>
    <cellStyle name="Sortie 5 2 10" xfId="1755"/>
    <cellStyle name="Sortie 5 2 10 2" xfId="1756"/>
    <cellStyle name="Sortie 5 2 10 2 2" xfId="1757"/>
    <cellStyle name="Sortie 5 2 10 3" xfId="1758"/>
    <cellStyle name="Sortie 5 2 10 3 2" xfId="1759"/>
    <cellStyle name="Sortie 5 2 10 4" xfId="1760"/>
    <cellStyle name="Sortie 5 2 11" xfId="1761"/>
    <cellStyle name="Sortie 5 2 11 2" xfId="1762"/>
    <cellStyle name="Sortie 5 2 11 2 2" xfId="1763"/>
    <cellStyle name="Sortie 5 2 11 3" xfId="1764"/>
    <cellStyle name="Sortie 5 2 11 3 2" xfId="1765"/>
    <cellStyle name="Sortie 5 2 11 4" xfId="1766"/>
    <cellStyle name="Sortie 5 2 12" xfId="1767"/>
    <cellStyle name="Sortie 5 2 12 2" xfId="1768"/>
    <cellStyle name="Sortie 5 2 12 2 2" xfId="1769"/>
    <cellStyle name="Sortie 5 2 12 3" xfId="1770"/>
    <cellStyle name="Sortie 5 2 13" xfId="1771"/>
    <cellStyle name="Sortie 5 2 13 2" xfId="1772"/>
    <cellStyle name="Sortie 5 2 13 2 2" xfId="1773"/>
    <cellStyle name="Sortie 5 2 13 3" xfId="1774"/>
    <cellStyle name="Sortie 5 2 14" xfId="1775"/>
    <cellStyle name="Sortie 5 2 14 2" xfId="1776"/>
    <cellStyle name="Sortie 5 2 14 2 2" xfId="1777"/>
    <cellStyle name="Sortie 5 2 14 3" xfId="1778"/>
    <cellStyle name="Sortie 5 2 15" xfId="1779"/>
    <cellStyle name="Sortie 5 2 15 2" xfId="1780"/>
    <cellStyle name="Sortie 5 2 15 2 2" xfId="1781"/>
    <cellStyle name="Sortie 5 2 15 3" xfId="1782"/>
    <cellStyle name="Sortie 5 2 16" xfId="1783"/>
    <cellStyle name="Sortie 5 2 16 2" xfId="1784"/>
    <cellStyle name="Sortie 5 2 16 2 2" xfId="1785"/>
    <cellStyle name="Sortie 5 2 16 3" xfId="1786"/>
    <cellStyle name="Sortie 5 2 17" xfId="1787"/>
    <cellStyle name="Sortie 5 2 17 2" xfId="1788"/>
    <cellStyle name="Sortie 5 2 17 2 2" xfId="1789"/>
    <cellStyle name="Sortie 5 2 17 3" xfId="1790"/>
    <cellStyle name="Sortie 5 2 18" xfId="1791"/>
    <cellStyle name="Sortie 5 2 18 2" xfId="1792"/>
    <cellStyle name="Sortie 5 2 18 2 2" xfId="1793"/>
    <cellStyle name="Sortie 5 2 18 3" xfId="1794"/>
    <cellStyle name="Sortie 5 2 19" xfId="1795"/>
    <cellStyle name="Sortie 5 2 19 2" xfId="1796"/>
    <cellStyle name="Sortie 5 2 19 2 2" xfId="1797"/>
    <cellStyle name="Sortie 5 2 19 3" xfId="1798"/>
    <cellStyle name="Sortie 5 2 2" xfId="1799"/>
    <cellStyle name="Sortie 5 2 2 10" xfId="1800"/>
    <cellStyle name="Sortie 5 2 2 10 2" xfId="1801"/>
    <cellStyle name="Sortie 5 2 2 10 2 2" xfId="1802"/>
    <cellStyle name="Sortie 5 2 2 10 3" xfId="1803"/>
    <cellStyle name="Sortie 5 2 2 11" xfId="1804"/>
    <cellStyle name="Sortie 5 2 2 11 2" xfId="1805"/>
    <cellStyle name="Sortie 5 2 2 11 2 2" xfId="1806"/>
    <cellStyle name="Sortie 5 2 2 11 3" xfId="1807"/>
    <cellStyle name="Sortie 5 2 2 2" xfId="1808"/>
    <cellStyle name="Sortie 5 2 2 2 2" xfId="1809"/>
    <cellStyle name="Sortie 5 2 2 2 2 2" xfId="1810"/>
    <cellStyle name="Sortie 5 2 2 2 3" xfId="1811"/>
    <cellStyle name="Sortie 5 2 2 2 3 2" xfId="1812"/>
    <cellStyle name="Sortie 5 2 2 2 4" xfId="1813"/>
    <cellStyle name="Sortie 5 2 2 3" xfId="1814"/>
    <cellStyle name="Sortie 5 2 2 3 2" xfId="1815"/>
    <cellStyle name="Sortie 5 2 2 3 2 2" xfId="1816"/>
    <cellStyle name="Sortie 5 2 2 3 3" xfId="1817"/>
    <cellStyle name="Sortie 5 2 2 3 3 2" xfId="1818"/>
    <cellStyle name="Sortie 5 2 2 3 4" xfId="1819"/>
    <cellStyle name="Sortie 5 2 2 4" xfId="1820"/>
    <cellStyle name="Sortie 5 2 2 4 2" xfId="1821"/>
    <cellStyle name="Sortie 5 2 2 4 2 2" xfId="1822"/>
    <cellStyle name="Sortie 5 2 2 4 3" xfId="1823"/>
    <cellStyle name="Sortie 5 2 2 4 3 2" xfId="1824"/>
    <cellStyle name="Sortie 5 2 2 4 4" xfId="1825"/>
    <cellStyle name="Sortie 5 2 2 5" xfId="1826"/>
    <cellStyle name="Sortie 5 2 2 5 2" xfId="1827"/>
    <cellStyle name="Sortie 5 2 2 5 2 2" xfId="1828"/>
    <cellStyle name="Sortie 5 2 2 5 3" xfId="1829"/>
    <cellStyle name="Sortie 5 2 2 6" xfId="1830"/>
    <cellStyle name="Sortie 5 2 2 6 2" xfId="1831"/>
    <cellStyle name="Sortie 5 2 2 6 2 2" xfId="1832"/>
    <cellStyle name="Sortie 5 2 2 6 3" xfId="1833"/>
    <cellStyle name="Sortie 5 2 2 7" xfId="1834"/>
    <cellStyle name="Sortie 5 2 2 7 2" xfId="1835"/>
    <cellStyle name="Sortie 5 2 2 7 2 2" xfId="1836"/>
    <cellStyle name="Sortie 5 2 2 7 3" xfId="1837"/>
    <cellStyle name="Sortie 5 2 2 8" xfId="1838"/>
    <cellStyle name="Sortie 5 2 2 8 2" xfId="1839"/>
    <cellStyle name="Sortie 5 2 2 8 2 2" xfId="1840"/>
    <cellStyle name="Sortie 5 2 2 8 3" xfId="1841"/>
    <cellStyle name="Sortie 5 2 2 9" xfId="1842"/>
    <cellStyle name="Sortie 5 2 2 9 2" xfId="1843"/>
    <cellStyle name="Sortie 5 2 2 9 2 2" xfId="1844"/>
    <cellStyle name="Sortie 5 2 2 9 3" xfId="1845"/>
    <cellStyle name="Sortie 5 2 20" xfId="1846"/>
    <cellStyle name="Sortie 5 2 20 2" xfId="1847"/>
    <cellStyle name="Sortie 5 2 21" xfId="1848"/>
    <cellStyle name="Sortie 5 2 21 2" xfId="1849"/>
    <cellStyle name="Sortie 5 2 22" xfId="1850"/>
    <cellStyle name="Sortie 5 2 22 2" xfId="1851"/>
    <cellStyle name="Sortie 5 2 23" xfId="1852"/>
    <cellStyle name="Sortie 5 2 23 2" xfId="1853"/>
    <cellStyle name="Sortie 5 2 24" xfId="1854"/>
    <cellStyle name="Sortie 5 2 25" xfId="1855"/>
    <cellStyle name="Sortie 5 2 3" xfId="1856"/>
    <cellStyle name="Sortie 5 2 3 10" xfId="1857"/>
    <cellStyle name="Sortie 5 2 3 2" xfId="1858"/>
    <cellStyle name="Sortie 5 2 3 2 2" xfId="1859"/>
    <cellStyle name="Sortie 5 2 3 2 2 2" xfId="1860"/>
    <cellStyle name="Sortie 5 2 3 2 3" xfId="1861"/>
    <cellStyle name="Sortie 5 2 3 2 3 2" xfId="1862"/>
    <cellStyle name="Sortie 5 2 3 2 4" xfId="1863"/>
    <cellStyle name="Sortie 5 2 3 3" xfId="1864"/>
    <cellStyle name="Sortie 5 2 3 3 2" xfId="1865"/>
    <cellStyle name="Sortie 5 2 3 3 2 2" xfId="1866"/>
    <cellStyle name="Sortie 5 2 3 3 3" xfId="1867"/>
    <cellStyle name="Sortie 5 2 3 3 3 2" xfId="1868"/>
    <cellStyle name="Sortie 5 2 3 3 4" xfId="1869"/>
    <cellStyle name="Sortie 5 2 3 4" xfId="1870"/>
    <cellStyle name="Sortie 5 2 3 4 2" xfId="1871"/>
    <cellStyle name="Sortie 5 2 3 4 2 2" xfId="1872"/>
    <cellStyle name="Sortie 5 2 3 4 3" xfId="1873"/>
    <cellStyle name="Sortie 5 2 3 4 3 2" xfId="1874"/>
    <cellStyle name="Sortie 5 2 3 4 4" xfId="1875"/>
    <cellStyle name="Sortie 5 2 3 5" xfId="1876"/>
    <cellStyle name="Sortie 5 2 3 5 2" xfId="1877"/>
    <cellStyle name="Sortie 5 2 3 5 2 2" xfId="1878"/>
    <cellStyle name="Sortie 5 2 3 5 3" xfId="1879"/>
    <cellStyle name="Sortie 5 2 3 5 3 2" xfId="1880"/>
    <cellStyle name="Sortie 5 2 3 5 4" xfId="1881"/>
    <cellStyle name="Sortie 5 2 3 6" xfId="1882"/>
    <cellStyle name="Sortie 5 2 3 6 2" xfId="1883"/>
    <cellStyle name="Sortie 5 2 3 6 2 2" xfId="1884"/>
    <cellStyle name="Sortie 5 2 3 6 3" xfId="1885"/>
    <cellStyle name="Sortie 5 2 3 6 3 2" xfId="1886"/>
    <cellStyle name="Sortie 5 2 3 6 4" xfId="1887"/>
    <cellStyle name="Sortie 5 2 3 7" xfId="1888"/>
    <cellStyle name="Sortie 5 2 3 7 2" xfId="1889"/>
    <cellStyle name="Sortie 5 2 3 7 2 2" xfId="1890"/>
    <cellStyle name="Sortie 5 2 3 7 3" xfId="1891"/>
    <cellStyle name="Sortie 5 2 3 7 3 2" xfId="1892"/>
    <cellStyle name="Sortie 5 2 3 7 4" xfId="1893"/>
    <cellStyle name="Sortie 5 2 3 8" xfId="1894"/>
    <cellStyle name="Sortie 5 2 3 8 2" xfId="1895"/>
    <cellStyle name="Sortie 5 2 3 9" xfId="1896"/>
    <cellStyle name="Sortie 5 2 3 9 2" xfId="1897"/>
    <cellStyle name="Sortie 5 2 4" xfId="1898"/>
    <cellStyle name="Sortie 5 2 4 2" xfId="1899"/>
    <cellStyle name="Sortie 5 2 4 2 2" xfId="1900"/>
    <cellStyle name="Sortie 5 2 4 3" xfId="1901"/>
    <cellStyle name="Sortie 5 2 4 3 2" xfId="1902"/>
    <cellStyle name="Sortie 5 2 4 4" xfId="1903"/>
    <cellStyle name="Sortie 5 2 5" xfId="1904"/>
    <cellStyle name="Sortie 5 2 5 2" xfId="1905"/>
    <cellStyle name="Sortie 5 2 5 2 2" xfId="1906"/>
    <cellStyle name="Sortie 5 2 5 3" xfId="1907"/>
    <cellStyle name="Sortie 5 2 5 3 2" xfId="1908"/>
    <cellStyle name="Sortie 5 2 5 4" xfId="1909"/>
    <cellStyle name="Sortie 5 2 6" xfId="1910"/>
    <cellStyle name="Sortie 5 2 6 2" xfId="1911"/>
    <cellStyle name="Sortie 5 2 6 2 2" xfId="1912"/>
    <cellStyle name="Sortie 5 2 6 3" xfId="1913"/>
    <cellStyle name="Sortie 5 2 6 3 2" xfId="1914"/>
    <cellStyle name="Sortie 5 2 6 4" xfId="1915"/>
    <cellStyle name="Sortie 5 2 7" xfId="1916"/>
    <cellStyle name="Sortie 5 2 7 2" xfId="1917"/>
    <cellStyle name="Sortie 5 2 7 2 2" xfId="1918"/>
    <cellStyle name="Sortie 5 2 7 3" xfId="1919"/>
    <cellStyle name="Sortie 5 2 7 3 2" xfId="1920"/>
    <cellStyle name="Sortie 5 2 7 4" xfId="1921"/>
    <cellStyle name="Sortie 5 2 8" xfId="1922"/>
    <cellStyle name="Sortie 5 2 8 2" xfId="1923"/>
    <cellStyle name="Sortie 5 2 8 2 2" xfId="1924"/>
    <cellStyle name="Sortie 5 2 8 3" xfId="1925"/>
    <cellStyle name="Sortie 5 2 8 3 2" xfId="1926"/>
    <cellStyle name="Sortie 5 2 8 4" xfId="1927"/>
    <cellStyle name="Sortie 5 2 9" xfId="1928"/>
    <cellStyle name="Sortie 5 2 9 2" xfId="1929"/>
    <cellStyle name="Sortie 5 2 9 2 2" xfId="1930"/>
    <cellStyle name="Sortie 5 2 9 3" xfId="1931"/>
    <cellStyle name="Sortie 5 2 9 3 2" xfId="1932"/>
    <cellStyle name="Sortie 5 2 9 4" xfId="1933"/>
    <cellStyle name="Sortie 6" xfId="1934"/>
    <cellStyle name="Sortie 7" xfId="1935"/>
    <cellStyle name="Sortie 8" xfId="2443"/>
    <cellStyle name="Sortie 9" xfId="2506"/>
    <cellStyle name="Texte explicatif 1" xfId="114"/>
    <cellStyle name="Texte explicatif 10" xfId="1936"/>
    <cellStyle name="Texte explicatif 2" xfId="115"/>
    <cellStyle name="Texte explicatif 2 2" xfId="1938"/>
    <cellStyle name="Texte explicatif 2 3" xfId="1939"/>
    <cellStyle name="Texte explicatif 2 4" xfId="3883"/>
    <cellStyle name="Texte explicatif 2 5" xfId="1937"/>
    <cellStyle name="Texte explicatif 3" xfId="1940"/>
    <cellStyle name="Texte explicatif 3 2" xfId="1941"/>
    <cellStyle name="Texte explicatif 4" xfId="1942"/>
    <cellStyle name="Texte explicatif 5" xfId="1943"/>
    <cellStyle name="Texte explicatif 6" xfId="1944"/>
    <cellStyle name="Texte explicatif 7" xfId="1945"/>
    <cellStyle name="Texte explicatif 8" xfId="2444"/>
    <cellStyle name="Texte explicatif 9" xfId="2508"/>
    <cellStyle name="Titre 1" xfId="36"/>
    <cellStyle name="Titre 1 1" xfId="37"/>
    <cellStyle name="Titre 1 1 1" xfId="38"/>
    <cellStyle name="Titre 1 1 1 1" xfId="39"/>
    <cellStyle name="Titre 1 1 1 1 1" xfId="116"/>
    <cellStyle name="Titre 1 1 1 1 1 1" xfId="117"/>
    <cellStyle name="Titre 1 1 1 1 1 1 1" xfId="118"/>
    <cellStyle name="Titre 1 1 1 1 1 1 1 1" xfId="119"/>
    <cellStyle name="Titre 1 1 1 1 1 1 1 1 1" xfId="120"/>
    <cellStyle name="Titre 1 1 1 1 1 1 1 1 1 1" xfId="121"/>
    <cellStyle name="Titre 1 1 1 1 1 1 1 1 1 1 1" xfId="1957"/>
    <cellStyle name="Titre 1 1 1 1 1 1 1 1 1 1 1 1" xfId="1958"/>
    <cellStyle name="Titre 1 1 1 1 1 1 1 1 1 1 1 1 1" xfId="1959"/>
    <cellStyle name="Titre 1 1 1 1 1 1 1 1 1 1 1 1 1 1" xfId="1960"/>
    <cellStyle name="Titre 1 1 1 1 1 1 1 1 1 1 1 1 1 1 1" xfId="1961"/>
    <cellStyle name="Titre 1 1 1 1 1 1 1 1 1 1 1 1 1 1 1 1" xfId="1962"/>
    <cellStyle name="Titre 1 1 1 1 1 1 1 1 1 1 1 1 1 1 1 1 1" xfId="1963"/>
    <cellStyle name="Titre 1 1 1 1 1 1 1 1 1 1 1 1 1 1 1 1 1 1" xfId="1964"/>
    <cellStyle name="Titre 1 1 1 1 1 1 1 1 1 1 1 1 1 1 1 1 1 1 1" xfId="1965"/>
    <cellStyle name="Titre 1 1 1 1 1 1 1 1 1 1 1 1 1 1 1 1 1 1 1 1" xfId="1966"/>
    <cellStyle name="Titre 1 1 1 1 1 1 1 1 1 1 1 1 1 1 1 1 1 1 1 1 1" xfId="1967"/>
    <cellStyle name="Titre 1 1 1 1 1 1 1 1 1 1 1 1 1 1 1 1 1 1 1 1 1 1" xfId="1968"/>
    <cellStyle name="Titre 1 1 1 1 1 1 1 1 1 1 1 1 1 1 1 1 1 1 1 1 1 1 1" xfId="1969"/>
    <cellStyle name="Titre 1 1 1 1 1 1 1 1 1 1 1 1 1 1 1 1 1 1 1 1 1 1 1 1" xfId="1970"/>
    <cellStyle name="Titre 1 1 1 1 1 1 1 1 1 1 1 1 1 1 1 1 1 1 1 1 1 1 1 1 2" xfId="1971"/>
    <cellStyle name="Titre 1 1 1 1 1 1 1 1 1 1 1 1 1 1 1 1 1 1 1 1 1 1 1 2" xfId="1972"/>
    <cellStyle name="Titre 1 1 1 1 1 1 1 1 1 1 1 1 1 1 1 1 1 1 1 1 1 1 2" xfId="1973"/>
    <cellStyle name="Titre 1 1 1 1 1 1 1 1 1 1 1 1 1 1 1 1 1 1 1 1 1 2" xfId="1974"/>
    <cellStyle name="Titre 1 1 1 1 1 1 1 1 1 1 1 1 1 1 1 1 1 1 1 1 2" xfId="1975"/>
    <cellStyle name="Titre 1 1 1 1 1 1 1 1 1 1 1 1 1 1 1 1 1 1 1 2" xfId="1976"/>
    <cellStyle name="Titre 1 1 1 1 1 1 1 1 1 1 1 1 1 1 1 1 1 1 2" xfId="1977"/>
    <cellStyle name="Titre 1 1 1 1 1 1 1 1 1 1 1 1 1 1 1 1 1 2" xfId="1978"/>
    <cellStyle name="Titre 1 1 1 1 1 1 1 1 1 1 1 1 1 1 1 1 2" xfId="1979"/>
    <cellStyle name="Titre 1 1 1 1 1 1 1 1 1 1 1 1 1 1 1 2" xfId="1980"/>
    <cellStyle name="Titre 1 1 1 1 1 1 1 1 1 1 1 1 1 1 2" xfId="1981"/>
    <cellStyle name="Titre 1 1 1 1 1 1 1 1 1 1 1 1 1 2" xfId="1982"/>
    <cellStyle name="Titre 1 1 1 1 1 1 1 1 1 1 1 1 2" xfId="1983"/>
    <cellStyle name="Titre 1 1 1 1 1 1 1 1 1 1 1 2" xfId="1984"/>
    <cellStyle name="Titre 1 1 1 1 1 1 1 1 1 1 2" xfId="1985"/>
    <cellStyle name="Titre 1 1 1 1 1 1 1 1 1 1 3" xfId="1956"/>
    <cellStyle name="Titre 1 1 1 1 1 1 1 1 1 2" xfId="1986"/>
    <cellStyle name="Titre 1 1 1 1 1 1 1 1 1 3" xfId="2516"/>
    <cellStyle name="Titre 1 1 1 1 1 1 1 1 1 4" xfId="1955"/>
    <cellStyle name="Titre 1 1 1 1 1 1 1 1 2" xfId="1987"/>
    <cellStyle name="Titre 1 1 1 1 1 1 1 1 3" xfId="2515"/>
    <cellStyle name="Titre 1 1 1 1 1 1 1 1 4" xfId="1954"/>
    <cellStyle name="Titre 1 1 1 1 1 1 1 2" xfId="1988"/>
    <cellStyle name="Titre 1 1 1 1 1 1 1 3" xfId="2514"/>
    <cellStyle name="Titre 1 1 1 1 1 1 1 4" xfId="1953"/>
    <cellStyle name="Titre 1 1 1 1 1 1 2" xfId="1989"/>
    <cellStyle name="Titre 1 1 1 1 1 1 3" xfId="2513"/>
    <cellStyle name="Titre 1 1 1 1 1 1 4" xfId="1952"/>
    <cellStyle name="Titre 1 1 1 1 1 2" xfId="122"/>
    <cellStyle name="Titre 1 1 1 1 1 2 2" xfId="1990"/>
    <cellStyle name="Titre 1 1 1 1 1 3" xfId="123"/>
    <cellStyle name="Titre 1 1 1 1 1 3 2" xfId="2512"/>
    <cellStyle name="Titre 1 1 1 1 1 4" xfId="1951"/>
    <cellStyle name="Titre 1 1 1 1 2" xfId="124"/>
    <cellStyle name="Titre 1 1 1 1 2 2" xfId="2517"/>
    <cellStyle name="Titre 1 1 1 1 2 3" xfId="1991"/>
    <cellStyle name="Titre 1 1 1 1 3" xfId="125"/>
    <cellStyle name="Titre 1 1 1 1 3 2" xfId="2511"/>
    <cellStyle name="Titre 1 1 1 1 4" xfId="1950"/>
    <cellStyle name="Titre 1 1 1 2" xfId="126"/>
    <cellStyle name="Titre 1 1 1 2 2" xfId="2518"/>
    <cellStyle name="Titre 1 1 1 2 3" xfId="1992"/>
    <cellStyle name="Titre 1 1 1 3" xfId="127"/>
    <cellStyle name="Titre 1 1 1 3 2" xfId="2510"/>
    <cellStyle name="Titre 1 1 1 4" xfId="1949"/>
    <cellStyle name="Titre 1 1 2" xfId="128"/>
    <cellStyle name="Titre 1 1 2 2" xfId="1993"/>
    <cellStyle name="Titre 1 1 3" xfId="129"/>
    <cellStyle name="Titre 1 1 3 2" xfId="2509"/>
    <cellStyle name="Titre 1 1 4" xfId="1948"/>
    <cellStyle name="Titre 1 2" xfId="130"/>
    <cellStyle name="Titre 1 2 2" xfId="2519"/>
    <cellStyle name="Titre 1 2 3" xfId="1994"/>
    <cellStyle name="Titre 1 3" xfId="131"/>
    <cellStyle name="Titre 1 4" xfId="1947"/>
    <cellStyle name="Titre 2" xfId="132"/>
    <cellStyle name="Titre 2 2" xfId="1996"/>
    <cellStyle name="Titre 2 3" xfId="1997"/>
    <cellStyle name="Titre 2 4" xfId="1995"/>
    <cellStyle name="Titre 3" xfId="133"/>
    <cellStyle name="Titre 3 2" xfId="1998"/>
    <cellStyle name="Titre 4" xfId="1999"/>
    <cellStyle name="Titre 5" xfId="2000"/>
    <cellStyle name="Titre 6" xfId="2001"/>
    <cellStyle name="Titre 7" xfId="2445"/>
    <cellStyle name="Titre 8" xfId="1946"/>
    <cellStyle name="Titre 1 1" xfId="134"/>
    <cellStyle name="Titre 1 10" xfId="2002"/>
    <cellStyle name="Titre 1 2" xfId="135"/>
    <cellStyle name="Titre 1 2 2" xfId="2004"/>
    <cellStyle name="Titre 1 2 3" xfId="2005"/>
    <cellStyle name="Titre 1 2 4" xfId="3884"/>
    <cellStyle name="Titre 1 2 5" xfId="2003"/>
    <cellStyle name="Titre 1 3" xfId="2006"/>
    <cellStyle name="Titre 1 3 2" xfId="2007"/>
    <cellStyle name="Titre 1 4" xfId="2008"/>
    <cellStyle name="Titre 1 5" xfId="2009"/>
    <cellStyle name="Titre 1 6" xfId="2010"/>
    <cellStyle name="Titre 1 7" xfId="2011"/>
    <cellStyle name="Titre 1 8" xfId="2446"/>
    <cellStyle name="Titre 1 9" xfId="2520"/>
    <cellStyle name="Titre 2 1" xfId="136"/>
    <cellStyle name="Titre 2 10" xfId="2012"/>
    <cellStyle name="Titre 2 2" xfId="137"/>
    <cellStyle name="Titre 2 2 2" xfId="2014"/>
    <cellStyle name="Titre 2 2 3" xfId="2015"/>
    <cellStyle name="Titre 2 2 4" xfId="3885"/>
    <cellStyle name="Titre 2 2 5" xfId="2013"/>
    <cellStyle name="Titre 2 3" xfId="2016"/>
    <cellStyle name="Titre 2 3 2" xfId="2017"/>
    <cellStyle name="Titre 2 4" xfId="2018"/>
    <cellStyle name="Titre 2 5" xfId="2019"/>
    <cellStyle name="Titre 2 6" xfId="2020"/>
    <cellStyle name="Titre 2 7" xfId="2021"/>
    <cellStyle name="Titre 2 8" xfId="2447"/>
    <cellStyle name="Titre 2 9" xfId="2521"/>
    <cellStyle name="Titre 3 1" xfId="138"/>
    <cellStyle name="Titre 3 10" xfId="2022"/>
    <cellStyle name="Titre 3 2" xfId="139"/>
    <cellStyle name="Titre 3 2 2" xfId="2024"/>
    <cellStyle name="Titre 3 2 3" xfId="2025"/>
    <cellStyle name="Titre 3 2 4" xfId="3886"/>
    <cellStyle name="Titre 3 2 5" xfId="2023"/>
    <cellStyle name="Titre 3 3" xfId="2026"/>
    <cellStyle name="Titre 3 3 2" xfId="2027"/>
    <cellStyle name="Titre 3 4" xfId="2028"/>
    <cellStyle name="Titre 3 5" xfId="2029"/>
    <cellStyle name="Titre 3 6" xfId="2030"/>
    <cellStyle name="Titre 3 7" xfId="2031"/>
    <cellStyle name="Titre 3 8" xfId="2448"/>
    <cellStyle name="Titre 3 9" xfId="2522"/>
    <cellStyle name="Titre 4 1" xfId="140"/>
    <cellStyle name="Titre 4 10" xfId="2032"/>
    <cellStyle name="Titre 4 2" xfId="141"/>
    <cellStyle name="Titre 4 2 2" xfId="2034"/>
    <cellStyle name="Titre 4 2 3" xfId="2035"/>
    <cellStyle name="Titre 4 2 4" xfId="3887"/>
    <cellStyle name="Titre 4 2 5" xfId="2033"/>
    <cellStyle name="Titre 4 3" xfId="2036"/>
    <cellStyle name="Titre 4 3 2" xfId="2037"/>
    <cellStyle name="Titre 4 4" xfId="2038"/>
    <cellStyle name="Titre 4 5" xfId="2039"/>
    <cellStyle name="Titre 4 6" xfId="2040"/>
    <cellStyle name="Titre 4 7" xfId="2041"/>
    <cellStyle name="Titre 4 8" xfId="2449"/>
    <cellStyle name="Titre 4 9" xfId="2523"/>
    <cellStyle name="Total 1" xfId="142"/>
    <cellStyle name="Total 10" xfId="2042"/>
    <cellStyle name="Total 2" xfId="143"/>
    <cellStyle name="Total 2 2" xfId="2044"/>
    <cellStyle name="Total 2 3" xfId="2045"/>
    <cellStyle name="Total 2 3 2" xfId="2046"/>
    <cellStyle name="Total 2 3 2 10" xfId="2047"/>
    <cellStyle name="Total 2 3 2 10 2" xfId="2048"/>
    <cellStyle name="Total 2 3 2 10 2 2" xfId="2049"/>
    <cellStyle name="Total 2 3 2 10 3" xfId="2050"/>
    <cellStyle name="Total 2 3 2 10 3 2" xfId="2051"/>
    <cellStyle name="Total 2 3 2 10 4" xfId="2052"/>
    <cellStyle name="Total 2 3 2 11" xfId="2053"/>
    <cellStyle name="Total 2 3 2 11 2" xfId="2054"/>
    <cellStyle name="Total 2 3 2 11 2 2" xfId="2055"/>
    <cellStyle name="Total 2 3 2 11 3" xfId="2056"/>
    <cellStyle name="Total 2 3 2 12" xfId="2057"/>
    <cellStyle name="Total 2 3 2 12 2" xfId="2058"/>
    <cellStyle name="Total 2 3 2 12 2 2" xfId="2059"/>
    <cellStyle name="Total 2 3 2 12 3" xfId="2060"/>
    <cellStyle name="Total 2 3 2 13" xfId="2061"/>
    <cellStyle name="Total 2 3 2 13 2" xfId="2062"/>
    <cellStyle name="Total 2 3 2 13 2 2" xfId="2063"/>
    <cellStyle name="Total 2 3 2 13 3" xfId="2064"/>
    <cellStyle name="Total 2 3 2 14" xfId="2065"/>
    <cellStyle name="Total 2 3 2 14 2" xfId="2066"/>
    <cellStyle name="Total 2 3 2 14 2 2" xfId="2067"/>
    <cellStyle name="Total 2 3 2 14 3" xfId="2068"/>
    <cellStyle name="Total 2 3 2 15" xfId="2069"/>
    <cellStyle name="Total 2 3 2 15 2" xfId="2070"/>
    <cellStyle name="Total 2 3 2 15 2 2" xfId="2071"/>
    <cellStyle name="Total 2 3 2 15 3" xfId="2072"/>
    <cellStyle name="Total 2 3 2 16" xfId="2073"/>
    <cellStyle name="Total 2 3 2 16 2" xfId="2074"/>
    <cellStyle name="Total 2 3 2 16 2 2" xfId="2075"/>
    <cellStyle name="Total 2 3 2 16 3" xfId="2076"/>
    <cellStyle name="Total 2 3 2 17" xfId="2077"/>
    <cellStyle name="Total 2 3 2 17 2" xfId="2078"/>
    <cellStyle name="Total 2 3 2 17 2 2" xfId="2079"/>
    <cellStyle name="Total 2 3 2 17 3" xfId="2080"/>
    <cellStyle name="Total 2 3 2 18" xfId="2081"/>
    <cellStyle name="Total 2 3 2 18 2" xfId="2082"/>
    <cellStyle name="Total 2 3 2 18 2 2" xfId="2083"/>
    <cellStyle name="Total 2 3 2 18 3" xfId="2084"/>
    <cellStyle name="Total 2 3 2 19" xfId="2085"/>
    <cellStyle name="Total 2 3 2 19 2" xfId="2086"/>
    <cellStyle name="Total 2 3 2 2" xfId="2087"/>
    <cellStyle name="Total 2 3 2 2 10" xfId="2088"/>
    <cellStyle name="Total 2 3 2 2 2" xfId="2089"/>
    <cellStyle name="Total 2 3 2 2 2 2" xfId="2090"/>
    <cellStyle name="Total 2 3 2 2 2 2 2" xfId="2091"/>
    <cellStyle name="Total 2 3 2 2 2 3" xfId="2092"/>
    <cellStyle name="Total 2 3 2 2 2 3 2" xfId="2093"/>
    <cellStyle name="Total 2 3 2 2 2 4" xfId="2094"/>
    <cellStyle name="Total 2 3 2 2 3" xfId="2095"/>
    <cellStyle name="Total 2 3 2 2 3 2" xfId="2096"/>
    <cellStyle name="Total 2 3 2 2 3 2 2" xfId="2097"/>
    <cellStyle name="Total 2 3 2 2 3 3" xfId="2098"/>
    <cellStyle name="Total 2 3 2 2 3 3 2" xfId="2099"/>
    <cellStyle name="Total 2 3 2 2 3 4" xfId="2100"/>
    <cellStyle name="Total 2 3 2 2 4" xfId="2101"/>
    <cellStyle name="Total 2 3 2 2 4 2" xfId="2102"/>
    <cellStyle name="Total 2 3 2 2 4 2 2" xfId="2103"/>
    <cellStyle name="Total 2 3 2 2 4 3" xfId="2104"/>
    <cellStyle name="Total 2 3 2 2 4 3 2" xfId="2105"/>
    <cellStyle name="Total 2 3 2 2 4 4" xfId="2106"/>
    <cellStyle name="Total 2 3 2 2 5" xfId="2107"/>
    <cellStyle name="Total 2 3 2 2 5 2" xfId="2108"/>
    <cellStyle name="Total 2 3 2 2 5 2 2" xfId="2109"/>
    <cellStyle name="Total 2 3 2 2 5 3" xfId="2110"/>
    <cellStyle name="Total 2 3 2 2 5 3 2" xfId="2111"/>
    <cellStyle name="Total 2 3 2 2 5 4" xfId="2112"/>
    <cellStyle name="Total 2 3 2 2 6" xfId="2113"/>
    <cellStyle name="Total 2 3 2 2 6 2" xfId="2114"/>
    <cellStyle name="Total 2 3 2 2 6 2 2" xfId="2115"/>
    <cellStyle name="Total 2 3 2 2 6 3" xfId="2116"/>
    <cellStyle name="Total 2 3 2 2 6 3 2" xfId="2117"/>
    <cellStyle name="Total 2 3 2 2 6 4" xfId="2118"/>
    <cellStyle name="Total 2 3 2 2 7" xfId="2119"/>
    <cellStyle name="Total 2 3 2 2 7 2" xfId="2120"/>
    <cellStyle name="Total 2 3 2 2 7 2 2" xfId="2121"/>
    <cellStyle name="Total 2 3 2 2 7 3" xfId="2122"/>
    <cellStyle name="Total 2 3 2 2 7 3 2" xfId="2123"/>
    <cellStyle name="Total 2 3 2 2 7 4" xfId="2124"/>
    <cellStyle name="Total 2 3 2 2 8" xfId="2125"/>
    <cellStyle name="Total 2 3 2 2 8 2" xfId="2126"/>
    <cellStyle name="Total 2 3 2 2 9" xfId="2127"/>
    <cellStyle name="Total 2 3 2 2 9 2" xfId="2128"/>
    <cellStyle name="Total 2 3 2 20" xfId="2129"/>
    <cellStyle name="Total 2 3 2 20 2" xfId="2130"/>
    <cellStyle name="Total 2 3 2 21" xfId="2131"/>
    <cellStyle name="Total 2 3 2 21 2" xfId="2132"/>
    <cellStyle name="Total 2 3 2 22" xfId="2133"/>
    <cellStyle name="Total 2 3 2 22 2" xfId="2134"/>
    <cellStyle name="Total 2 3 2 23" xfId="2135"/>
    <cellStyle name="Total 2 3 2 24" xfId="2136"/>
    <cellStyle name="Total 2 3 2 3" xfId="2137"/>
    <cellStyle name="Total 2 3 2 3 2" xfId="2138"/>
    <cellStyle name="Total 2 3 2 3 2 2" xfId="2139"/>
    <cellStyle name="Total 2 3 2 3 3" xfId="2140"/>
    <cellStyle name="Total 2 3 2 3 3 2" xfId="2141"/>
    <cellStyle name="Total 2 3 2 3 4" xfId="2142"/>
    <cellStyle name="Total 2 3 2 4" xfId="2143"/>
    <cellStyle name="Total 2 3 2 4 2" xfId="2144"/>
    <cellStyle name="Total 2 3 2 4 2 2" xfId="2145"/>
    <cellStyle name="Total 2 3 2 4 3" xfId="2146"/>
    <cellStyle name="Total 2 3 2 4 3 2" xfId="2147"/>
    <cellStyle name="Total 2 3 2 4 4" xfId="2148"/>
    <cellStyle name="Total 2 3 2 5" xfId="2149"/>
    <cellStyle name="Total 2 3 2 5 2" xfId="2150"/>
    <cellStyle name="Total 2 3 2 5 2 2" xfId="2151"/>
    <cellStyle name="Total 2 3 2 5 3" xfId="2152"/>
    <cellStyle name="Total 2 3 2 5 3 2" xfId="2153"/>
    <cellStyle name="Total 2 3 2 5 4" xfId="2154"/>
    <cellStyle name="Total 2 3 2 6" xfId="2155"/>
    <cellStyle name="Total 2 3 2 6 2" xfId="2156"/>
    <cellStyle name="Total 2 3 2 6 2 2" xfId="2157"/>
    <cellStyle name="Total 2 3 2 6 3" xfId="2158"/>
    <cellStyle name="Total 2 3 2 6 3 2" xfId="2159"/>
    <cellStyle name="Total 2 3 2 6 4" xfId="2160"/>
    <cellStyle name="Total 2 3 2 7" xfId="2161"/>
    <cellStyle name="Total 2 3 2 7 2" xfId="2162"/>
    <cellStyle name="Total 2 3 2 7 2 2" xfId="2163"/>
    <cellStyle name="Total 2 3 2 7 3" xfId="2164"/>
    <cellStyle name="Total 2 3 2 7 3 2" xfId="2165"/>
    <cellStyle name="Total 2 3 2 7 4" xfId="2166"/>
    <cellStyle name="Total 2 3 2 8" xfId="2167"/>
    <cellStyle name="Total 2 3 2 8 2" xfId="2168"/>
    <cellStyle name="Total 2 3 2 8 2 2" xfId="2169"/>
    <cellStyle name="Total 2 3 2 8 3" xfId="2170"/>
    <cellStyle name="Total 2 3 2 8 3 2" xfId="2171"/>
    <cellStyle name="Total 2 3 2 8 4" xfId="2172"/>
    <cellStyle name="Total 2 3 2 9" xfId="2173"/>
    <cellStyle name="Total 2 3 2 9 2" xfId="2174"/>
    <cellStyle name="Total 2 3 2 9 2 2" xfId="2175"/>
    <cellStyle name="Total 2 3 2 9 3" xfId="2176"/>
    <cellStyle name="Total 2 3 2 9 3 2" xfId="2177"/>
    <cellStyle name="Total 2 3 2 9 4" xfId="2178"/>
    <cellStyle name="Total 2 4" xfId="3888"/>
    <cellStyle name="Total 2 5" xfId="2043"/>
    <cellStyle name="Total 3" xfId="2179"/>
    <cellStyle name="Total 3 2" xfId="2180"/>
    <cellStyle name="Total 4" xfId="2181"/>
    <cellStyle name="Total 5" xfId="2182"/>
    <cellStyle name="Total 5 2" xfId="2183"/>
    <cellStyle name="Total 5 2 10" xfId="2184"/>
    <cellStyle name="Total 5 2 10 2" xfId="2185"/>
    <cellStyle name="Total 5 2 10 2 2" xfId="2186"/>
    <cellStyle name="Total 5 2 10 3" xfId="2187"/>
    <cellStyle name="Total 5 2 10 3 2" xfId="2188"/>
    <cellStyle name="Total 5 2 10 4" xfId="2189"/>
    <cellStyle name="Total 5 2 11" xfId="2190"/>
    <cellStyle name="Total 5 2 11 2" xfId="2191"/>
    <cellStyle name="Total 5 2 11 2 2" xfId="2192"/>
    <cellStyle name="Total 5 2 11 3" xfId="2193"/>
    <cellStyle name="Total 5 2 11 3 2" xfId="2194"/>
    <cellStyle name="Total 5 2 11 4" xfId="2195"/>
    <cellStyle name="Total 5 2 12" xfId="2196"/>
    <cellStyle name="Total 5 2 12 2" xfId="2197"/>
    <cellStyle name="Total 5 2 12 2 2" xfId="2198"/>
    <cellStyle name="Total 5 2 12 3" xfId="2199"/>
    <cellStyle name="Total 5 2 13" xfId="2200"/>
    <cellStyle name="Total 5 2 13 2" xfId="2201"/>
    <cellStyle name="Total 5 2 13 2 2" xfId="2202"/>
    <cellStyle name="Total 5 2 13 3" xfId="2203"/>
    <cellStyle name="Total 5 2 14" xfId="2204"/>
    <cellStyle name="Total 5 2 14 2" xfId="2205"/>
    <cellStyle name="Total 5 2 14 2 2" xfId="2206"/>
    <cellStyle name="Total 5 2 14 3" xfId="2207"/>
    <cellStyle name="Total 5 2 15" xfId="2208"/>
    <cellStyle name="Total 5 2 15 2" xfId="2209"/>
    <cellStyle name="Total 5 2 15 2 2" xfId="2210"/>
    <cellStyle name="Total 5 2 15 3" xfId="2211"/>
    <cellStyle name="Total 5 2 16" xfId="2212"/>
    <cellStyle name="Total 5 2 16 2" xfId="2213"/>
    <cellStyle name="Total 5 2 16 2 2" xfId="2214"/>
    <cellStyle name="Total 5 2 16 3" xfId="2215"/>
    <cellStyle name="Total 5 2 17" xfId="2216"/>
    <cellStyle name="Total 5 2 17 2" xfId="2217"/>
    <cellStyle name="Total 5 2 17 2 2" xfId="2218"/>
    <cellStyle name="Total 5 2 17 3" xfId="2219"/>
    <cellStyle name="Total 5 2 18" xfId="2220"/>
    <cellStyle name="Total 5 2 18 2" xfId="2221"/>
    <cellStyle name="Total 5 2 18 2 2" xfId="2222"/>
    <cellStyle name="Total 5 2 18 3" xfId="2223"/>
    <cellStyle name="Total 5 2 19" xfId="2224"/>
    <cellStyle name="Total 5 2 19 2" xfId="2225"/>
    <cellStyle name="Total 5 2 19 2 2" xfId="2226"/>
    <cellStyle name="Total 5 2 19 3" xfId="2227"/>
    <cellStyle name="Total 5 2 2" xfId="2228"/>
    <cellStyle name="Total 5 2 2 10" xfId="2229"/>
    <cellStyle name="Total 5 2 2 10 2" xfId="2230"/>
    <cellStyle name="Total 5 2 2 10 2 2" xfId="2231"/>
    <cellStyle name="Total 5 2 2 10 3" xfId="2232"/>
    <cellStyle name="Total 5 2 2 11" xfId="2233"/>
    <cellStyle name="Total 5 2 2 11 2" xfId="2234"/>
    <cellStyle name="Total 5 2 2 11 2 2" xfId="2235"/>
    <cellStyle name="Total 5 2 2 11 3" xfId="2236"/>
    <cellStyle name="Total 5 2 2 2" xfId="2237"/>
    <cellStyle name="Total 5 2 2 2 2" xfId="2238"/>
    <cellStyle name="Total 5 2 2 2 2 2" xfId="2239"/>
    <cellStyle name="Total 5 2 2 2 3" xfId="2240"/>
    <cellStyle name="Total 5 2 2 2 3 2" xfId="2241"/>
    <cellStyle name="Total 5 2 2 2 4" xfId="2242"/>
    <cellStyle name="Total 5 2 2 3" xfId="2243"/>
    <cellStyle name="Total 5 2 2 3 2" xfId="2244"/>
    <cellStyle name="Total 5 2 2 3 2 2" xfId="2245"/>
    <cellStyle name="Total 5 2 2 3 3" xfId="2246"/>
    <cellStyle name="Total 5 2 2 3 3 2" xfId="2247"/>
    <cellStyle name="Total 5 2 2 3 4" xfId="2248"/>
    <cellStyle name="Total 5 2 2 4" xfId="2249"/>
    <cellStyle name="Total 5 2 2 4 2" xfId="2250"/>
    <cellStyle name="Total 5 2 2 4 2 2" xfId="2251"/>
    <cellStyle name="Total 5 2 2 4 3" xfId="2252"/>
    <cellStyle name="Total 5 2 2 4 3 2" xfId="2253"/>
    <cellStyle name="Total 5 2 2 4 4" xfId="2254"/>
    <cellStyle name="Total 5 2 2 5" xfId="2255"/>
    <cellStyle name="Total 5 2 2 5 2" xfId="2256"/>
    <cellStyle name="Total 5 2 2 5 2 2" xfId="2257"/>
    <cellStyle name="Total 5 2 2 5 3" xfId="2258"/>
    <cellStyle name="Total 5 2 2 6" xfId="2259"/>
    <cellStyle name="Total 5 2 2 6 2" xfId="2260"/>
    <cellStyle name="Total 5 2 2 6 2 2" xfId="2261"/>
    <cellStyle name="Total 5 2 2 6 3" xfId="2262"/>
    <cellStyle name="Total 5 2 2 7" xfId="2263"/>
    <cellStyle name="Total 5 2 2 7 2" xfId="2264"/>
    <cellStyle name="Total 5 2 2 7 2 2" xfId="2265"/>
    <cellStyle name="Total 5 2 2 7 3" xfId="2266"/>
    <cellStyle name="Total 5 2 2 8" xfId="2267"/>
    <cellStyle name="Total 5 2 2 8 2" xfId="2268"/>
    <cellStyle name="Total 5 2 2 8 2 2" xfId="2269"/>
    <cellStyle name="Total 5 2 2 8 3" xfId="2270"/>
    <cellStyle name="Total 5 2 2 9" xfId="2271"/>
    <cellStyle name="Total 5 2 2 9 2" xfId="2272"/>
    <cellStyle name="Total 5 2 2 9 2 2" xfId="2273"/>
    <cellStyle name="Total 5 2 2 9 3" xfId="2274"/>
    <cellStyle name="Total 5 2 20" xfId="2275"/>
    <cellStyle name="Total 5 2 20 2" xfId="2276"/>
    <cellStyle name="Total 5 2 21" xfId="2277"/>
    <cellStyle name="Total 5 2 21 2" xfId="2278"/>
    <cellStyle name="Total 5 2 22" xfId="2279"/>
    <cellStyle name="Total 5 2 22 2" xfId="2280"/>
    <cellStyle name="Total 5 2 23" xfId="2281"/>
    <cellStyle name="Total 5 2 23 2" xfId="2282"/>
    <cellStyle name="Total 5 2 24" xfId="2283"/>
    <cellStyle name="Total 5 2 25" xfId="2284"/>
    <cellStyle name="Total 5 2 3" xfId="2285"/>
    <cellStyle name="Total 5 2 3 10" xfId="2286"/>
    <cellStyle name="Total 5 2 3 2" xfId="2287"/>
    <cellStyle name="Total 5 2 3 2 2" xfId="2288"/>
    <cellStyle name="Total 5 2 3 2 2 2" xfId="2289"/>
    <cellStyle name="Total 5 2 3 2 3" xfId="2290"/>
    <cellStyle name="Total 5 2 3 2 3 2" xfId="2291"/>
    <cellStyle name="Total 5 2 3 2 4" xfId="2292"/>
    <cellStyle name="Total 5 2 3 3" xfId="2293"/>
    <cellStyle name="Total 5 2 3 3 2" xfId="2294"/>
    <cellStyle name="Total 5 2 3 3 2 2" xfId="2295"/>
    <cellStyle name="Total 5 2 3 3 3" xfId="2296"/>
    <cellStyle name="Total 5 2 3 3 3 2" xfId="2297"/>
    <cellStyle name="Total 5 2 3 3 4" xfId="2298"/>
    <cellStyle name="Total 5 2 3 4" xfId="2299"/>
    <cellStyle name="Total 5 2 3 4 2" xfId="2300"/>
    <cellStyle name="Total 5 2 3 4 2 2" xfId="2301"/>
    <cellStyle name="Total 5 2 3 4 3" xfId="2302"/>
    <cellStyle name="Total 5 2 3 4 3 2" xfId="2303"/>
    <cellStyle name="Total 5 2 3 4 4" xfId="2304"/>
    <cellStyle name="Total 5 2 3 5" xfId="2305"/>
    <cellStyle name="Total 5 2 3 5 2" xfId="2306"/>
    <cellStyle name="Total 5 2 3 5 2 2" xfId="2307"/>
    <cellStyle name="Total 5 2 3 5 3" xfId="2308"/>
    <cellStyle name="Total 5 2 3 5 3 2" xfId="2309"/>
    <cellStyle name="Total 5 2 3 5 4" xfId="2310"/>
    <cellStyle name="Total 5 2 3 6" xfId="2311"/>
    <cellStyle name="Total 5 2 3 6 2" xfId="2312"/>
    <cellStyle name="Total 5 2 3 6 2 2" xfId="2313"/>
    <cellStyle name="Total 5 2 3 6 3" xfId="2314"/>
    <cellStyle name="Total 5 2 3 6 3 2" xfId="2315"/>
    <cellStyle name="Total 5 2 3 6 4" xfId="2316"/>
    <cellStyle name="Total 5 2 3 7" xfId="2317"/>
    <cellStyle name="Total 5 2 3 7 2" xfId="2318"/>
    <cellStyle name="Total 5 2 3 7 2 2" xfId="2319"/>
    <cellStyle name="Total 5 2 3 7 3" xfId="2320"/>
    <cellStyle name="Total 5 2 3 7 3 2" xfId="2321"/>
    <cellStyle name="Total 5 2 3 7 4" xfId="2322"/>
    <cellStyle name="Total 5 2 3 8" xfId="2323"/>
    <cellStyle name="Total 5 2 3 8 2" xfId="2324"/>
    <cellStyle name="Total 5 2 3 9" xfId="2325"/>
    <cellStyle name="Total 5 2 3 9 2" xfId="2326"/>
    <cellStyle name="Total 5 2 4" xfId="2327"/>
    <cellStyle name="Total 5 2 4 2" xfId="2328"/>
    <cellStyle name="Total 5 2 4 2 2" xfId="2329"/>
    <cellStyle name="Total 5 2 4 3" xfId="2330"/>
    <cellStyle name="Total 5 2 4 3 2" xfId="2331"/>
    <cellStyle name="Total 5 2 4 4" xfId="2332"/>
    <cellStyle name="Total 5 2 5" xfId="2333"/>
    <cellStyle name="Total 5 2 5 2" xfId="2334"/>
    <cellStyle name="Total 5 2 5 2 2" xfId="2335"/>
    <cellStyle name="Total 5 2 5 3" xfId="2336"/>
    <cellStyle name="Total 5 2 5 3 2" xfId="2337"/>
    <cellStyle name="Total 5 2 5 4" xfId="2338"/>
    <cellStyle name="Total 5 2 6" xfId="2339"/>
    <cellStyle name="Total 5 2 6 2" xfId="2340"/>
    <cellStyle name="Total 5 2 6 2 2" xfId="2341"/>
    <cellStyle name="Total 5 2 6 3" xfId="2342"/>
    <cellStyle name="Total 5 2 6 3 2" xfId="2343"/>
    <cellStyle name="Total 5 2 6 4" xfId="2344"/>
    <cellStyle name="Total 5 2 7" xfId="2345"/>
    <cellStyle name="Total 5 2 7 2" xfId="2346"/>
    <cellStyle name="Total 5 2 7 2 2" xfId="2347"/>
    <cellStyle name="Total 5 2 7 3" xfId="2348"/>
    <cellStyle name="Total 5 2 7 3 2" xfId="2349"/>
    <cellStyle name="Total 5 2 7 4" xfId="2350"/>
    <cellStyle name="Total 5 2 8" xfId="2351"/>
    <cellStyle name="Total 5 2 8 2" xfId="2352"/>
    <cellStyle name="Total 5 2 8 2 2" xfId="2353"/>
    <cellStyle name="Total 5 2 8 3" xfId="2354"/>
    <cellStyle name="Total 5 2 8 3 2" xfId="2355"/>
    <cellStyle name="Total 5 2 8 4" xfId="2356"/>
    <cellStyle name="Total 5 2 9" xfId="2357"/>
    <cellStyle name="Total 5 2 9 2" xfId="2358"/>
    <cellStyle name="Total 5 2 9 2 2" xfId="2359"/>
    <cellStyle name="Total 5 2 9 3" xfId="2360"/>
    <cellStyle name="Total 5 2 9 3 2" xfId="2361"/>
    <cellStyle name="Total 5 2 9 4" xfId="2362"/>
    <cellStyle name="Total 6" xfId="2363"/>
    <cellStyle name="Total 7" xfId="2364"/>
    <cellStyle name="Total 8" xfId="2450"/>
    <cellStyle name="Total 9" xfId="2524"/>
    <cellStyle name="Vérification 1" xfId="144"/>
    <cellStyle name="Vérification 10" xfId="2365"/>
    <cellStyle name="Vérification 2" xfId="145"/>
    <cellStyle name="Vérification 2 2" xfId="2367"/>
    <cellStyle name="Vérification 2 3" xfId="2368"/>
    <cellStyle name="Vérification 2 4" xfId="3889"/>
    <cellStyle name="Vérification 2 5" xfId="2366"/>
    <cellStyle name="Vérification 3" xfId="2369"/>
    <cellStyle name="Vérification 3 2" xfId="2370"/>
    <cellStyle name="Vérification 4" xfId="2371"/>
    <cellStyle name="Vérification 5" xfId="2372"/>
    <cellStyle name="Vérification 6" xfId="2373"/>
    <cellStyle name="Vérification 7" xfId="2374"/>
    <cellStyle name="Vérification 8" xfId="2451"/>
    <cellStyle name="Vérification 9" xfId="2525"/>
    <cellStyle name="一般" xfId="0" builtinId="0"/>
    <cellStyle name="中等" xfId="32" builtinId="28" customBuiltin="1"/>
    <cellStyle name="合計" xfId="44" builtinId="25" customBuiltin="1"/>
    <cellStyle name="好" xfId="33" builtinId="26" customBuiltin="1"/>
    <cellStyle name="計算方式" xfId="26" builtinId="22" customBuiltin="1"/>
    <cellStyle name="常规_fabric" xfId="2526"/>
    <cellStyle name="連結的儲存格" xfId="27" builtinId="24" customBuiltin="1"/>
    <cellStyle name="備註" xfId="28" builtinId="10" customBuiltin="1"/>
    <cellStyle name="說明文字" xfId="35" builtinId="53" customBuiltin="1"/>
    <cellStyle name="輔色1" xfId="19" builtinId="29" customBuiltin="1"/>
    <cellStyle name="輔色2" xfId="20" builtinId="33" customBuiltin="1"/>
    <cellStyle name="輔色3" xfId="21" builtinId="37" customBuiltin="1"/>
    <cellStyle name="輔色4" xfId="22" builtinId="41" customBuiltin="1"/>
    <cellStyle name="輔色5" xfId="23" builtinId="45" customBuiltin="1"/>
    <cellStyle name="輔色6" xfId="24" builtinId="49" customBuiltin="1"/>
    <cellStyle name="標題 1" xfId="40" builtinId="16" customBuiltin="1"/>
    <cellStyle name="標題 2" xfId="41" builtinId="17" customBuiltin="1"/>
    <cellStyle name="標題 3" xfId="42" builtinId="18" customBuiltin="1"/>
    <cellStyle name="標題 4" xfId="43" builtinId="19" customBuiltin="1"/>
    <cellStyle name="輸入" xfId="29" builtinId="20" customBuiltin="1"/>
    <cellStyle name="輸出" xfId="34" builtinId="21" customBuiltin="1"/>
    <cellStyle name="檢查儲存格" xfId="45" builtinId="23" customBuiltin="1"/>
    <cellStyle name="壞" xfId="31" builtinId="27" customBuiltin="1"/>
    <cellStyle name="警告文字" xfId="25" builtinId="11" customBuiltin="1"/>
  </cellStyles>
  <dxfs count="6">
    <dxf>
      <font>
        <b val="0"/>
        <condense val="0"/>
        <extend val="0"/>
        <color indexed="9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BFBFB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47B8B8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CCFFFF"/>
      <color rgb="FF0000FF"/>
      <color rgb="FFFFFFCC"/>
      <color rgb="FFFF66CC"/>
      <color rgb="FFFF33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13" Type="http://schemas.openxmlformats.org/officeDocument/2006/relationships/image" Target="../media/image19.png"/><Relationship Id="rId18" Type="http://schemas.openxmlformats.org/officeDocument/2006/relationships/image" Target="../media/image24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12" Type="http://schemas.openxmlformats.org/officeDocument/2006/relationships/image" Target="../media/image18.png"/><Relationship Id="rId17" Type="http://schemas.openxmlformats.org/officeDocument/2006/relationships/image" Target="../media/image23.png"/><Relationship Id="rId2" Type="http://schemas.openxmlformats.org/officeDocument/2006/relationships/image" Target="../media/image8.png"/><Relationship Id="rId16" Type="http://schemas.openxmlformats.org/officeDocument/2006/relationships/image" Target="../media/image22.png"/><Relationship Id="rId20" Type="http://schemas.openxmlformats.org/officeDocument/2006/relationships/image" Target="../media/image26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11" Type="http://schemas.openxmlformats.org/officeDocument/2006/relationships/image" Target="../media/image17.jpeg"/><Relationship Id="rId5" Type="http://schemas.openxmlformats.org/officeDocument/2006/relationships/image" Target="../media/image11.png"/><Relationship Id="rId15" Type="http://schemas.openxmlformats.org/officeDocument/2006/relationships/image" Target="../media/image21.png"/><Relationship Id="rId10" Type="http://schemas.openxmlformats.org/officeDocument/2006/relationships/image" Target="../media/image16.png"/><Relationship Id="rId19" Type="http://schemas.openxmlformats.org/officeDocument/2006/relationships/image" Target="../media/image25.png"/><Relationship Id="rId4" Type="http://schemas.openxmlformats.org/officeDocument/2006/relationships/image" Target="../media/image10.png"/><Relationship Id="rId9" Type="http://schemas.openxmlformats.org/officeDocument/2006/relationships/image" Target="../media/image15.png"/><Relationship Id="rId14" Type="http://schemas.openxmlformats.org/officeDocument/2006/relationships/image" Target="../media/image20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7" Type="http://schemas.openxmlformats.org/officeDocument/2006/relationships/image" Target="../media/image37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6" Type="http://schemas.openxmlformats.org/officeDocument/2006/relationships/image" Target="../media/image36.png"/><Relationship Id="rId5" Type="http://schemas.openxmlformats.org/officeDocument/2006/relationships/image" Target="../media/image35.png"/><Relationship Id="rId4" Type="http://schemas.openxmlformats.org/officeDocument/2006/relationships/image" Target="../media/image34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0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Relationship Id="rId6" Type="http://schemas.openxmlformats.org/officeDocument/2006/relationships/image" Target="../media/image43.png"/><Relationship Id="rId5" Type="http://schemas.openxmlformats.org/officeDocument/2006/relationships/image" Target="../media/image42.png"/><Relationship Id="rId4" Type="http://schemas.openxmlformats.org/officeDocument/2006/relationships/image" Target="../media/image4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299356</xdr:colOff>
      <xdr:row>63</xdr:row>
      <xdr:rowOff>95250</xdr:rowOff>
    </xdr:from>
    <xdr:to>
      <xdr:col>36</xdr:col>
      <xdr:colOff>48849</xdr:colOff>
      <xdr:row>100</xdr:row>
      <xdr:rowOff>27215</xdr:rowOff>
    </xdr:to>
    <xdr:pic>
      <xdr:nvPicPr>
        <xdr:cNvPr id="12" name="Image 11">
          <a:extLst>
            <a:ext uri="{FF2B5EF4-FFF2-40B4-BE49-F238E27FC236}">
              <a16:creationId xmlns:a16="http://schemas.microsoft.com/office/drawing/2014/main" xmlns="" id="{89D263F2-2C78-40AD-A254-2649B329E0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77142" y="12464143"/>
          <a:ext cx="9791564" cy="6368143"/>
        </a:xfrm>
        <a:prstGeom prst="rect">
          <a:avLst/>
        </a:prstGeom>
      </xdr:spPr>
    </xdr:pic>
    <xdr:clientData/>
  </xdr:twoCellAnchor>
  <xdr:twoCellAnchor>
    <xdr:from>
      <xdr:col>6</xdr:col>
      <xdr:colOff>122466</xdr:colOff>
      <xdr:row>15</xdr:row>
      <xdr:rowOff>122463</xdr:rowOff>
    </xdr:from>
    <xdr:to>
      <xdr:col>36</xdr:col>
      <xdr:colOff>163287</xdr:colOff>
      <xdr:row>54</xdr:row>
      <xdr:rowOff>5168</xdr:rowOff>
    </xdr:to>
    <xdr:grpSp>
      <xdr:nvGrpSpPr>
        <xdr:cNvPr id="11" name="Groupe 10">
          <a:extLst>
            <a:ext uri="{FF2B5EF4-FFF2-40B4-BE49-F238E27FC236}">
              <a16:creationId xmlns:a16="http://schemas.microsoft.com/office/drawing/2014/main" xmlns="" id="{ED760D79-6813-41A3-806D-0FA193E516DE}"/>
            </a:ext>
          </a:extLst>
        </xdr:cNvPr>
        <xdr:cNvGrpSpPr/>
      </xdr:nvGrpSpPr>
      <xdr:grpSpPr>
        <a:xfrm>
          <a:off x="2000252" y="3116034"/>
          <a:ext cx="10082892" cy="7312205"/>
          <a:chOff x="2000252" y="3116034"/>
          <a:chExt cx="10082892" cy="7312205"/>
        </a:xfrm>
      </xdr:grpSpPr>
      <xdr:pic>
        <xdr:nvPicPr>
          <xdr:cNvPr id="2" name="Image 1">
            <a:extLst>
              <a:ext uri="{FF2B5EF4-FFF2-40B4-BE49-F238E27FC236}">
                <a16:creationId xmlns:a16="http://schemas.microsoft.com/office/drawing/2014/main" xmlns="" id="{38F3CF55-30DF-4911-B864-12F5CF53055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000252" y="3116034"/>
            <a:ext cx="10082892" cy="7312205"/>
          </a:xfrm>
          <a:prstGeom prst="rect">
            <a:avLst/>
          </a:prstGeom>
        </xdr:spPr>
      </xdr:pic>
      <xdr:pic>
        <xdr:nvPicPr>
          <xdr:cNvPr id="10" name="Image 9">
            <a:extLst>
              <a:ext uri="{FF2B5EF4-FFF2-40B4-BE49-F238E27FC236}">
                <a16:creationId xmlns:a16="http://schemas.microsoft.com/office/drawing/2014/main" xmlns="" id="{00000000-0008-0000-0000-00000A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"/>
          <a:srcRect l="4492" t="84089" r="90473" b="10447"/>
          <a:stretch/>
        </xdr:blipFill>
        <xdr:spPr>
          <a:xfrm>
            <a:off x="2598965" y="9103179"/>
            <a:ext cx="489857" cy="394607"/>
          </a:xfrm>
          <a:prstGeom prst="rect">
            <a:avLst/>
          </a:prstGeom>
        </xdr:spPr>
      </xdr:pic>
    </xdr:grpSp>
    <xdr:clientData/>
  </xdr:twoCellAnchor>
  <xdr:twoCellAnchor editAs="oneCell">
    <xdr:from>
      <xdr:col>1</xdr:col>
      <xdr:colOff>0</xdr:colOff>
      <xdr:row>2</xdr:row>
      <xdr:rowOff>0</xdr:rowOff>
    </xdr:from>
    <xdr:to>
      <xdr:col>6</xdr:col>
      <xdr:colOff>187559</xdr:colOff>
      <xdr:row>6</xdr:row>
      <xdr:rowOff>55678</xdr:rowOff>
    </xdr:to>
    <xdr:pic>
      <xdr:nvPicPr>
        <xdr:cNvPr id="26" name="Image 25">
          <a:extLst>
            <a:ext uri="{FF2B5EF4-FFF2-40B4-BE49-F238E27FC236}">
              <a16:creationId xmlns:a16="http://schemas.microsoft.com/office/drawing/2014/main" xmlns="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17500" y="304800"/>
          <a:ext cx="1775059" cy="881178"/>
        </a:xfrm>
        <a:prstGeom prst="rect">
          <a:avLst/>
        </a:prstGeom>
      </xdr:spPr>
    </xdr:pic>
    <xdr:clientData/>
  </xdr:twoCellAnchor>
  <xdr:twoCellAnchor>
    <xdr:from>
      <xdr:col>3</xdr:col>
      <xdr:colOff>17043</xdr:colOff>
      <xdr:row>49</xdr:row>
      <xdr:rowOff>124389</xdr:rowOff>
    </xdr:from>
    <xdr:to>
      <xdr:col>7</xdr:col>
      <xdr:colOff>127962</xdr:colOff>
      <xdr:row>52</xdr:row>
      <xdr:rowOff>6047</xdr:rowOff>
    </xdr:to>
    <xdr:sp macro="" textlink="">
      <xdr:nvSpPr>
        <xdr:cNvPr id="17" name="Légende encadrée 1 16">
          <a:extLst>
            <a:ext uri="{FF2B5EF4-FFF2-40B4-BE49-F238E27FC236}">
              <a16:creationId xmlns:a16="http://schemas.microsoft.com/office/drawing/2014/main" xmlns="" id="{00000000-0008-0000-0000-000011000000}"/>
            </a:ext>
          </a:extLst>
        </xdr:cNvPr>
        <xdr:cNvSpPr/>
      </xdr:nvSpPr>
      <xdr:spPr bwMode="auto">
        <a:xfrm>
          <a:off x="955936" y="9594960"/>
          <a:ext cx="1362776" cy="453158"/>
        </a:xfrm>
        <a:prstGeom prst="borderCallout1">
          <a:avLst>
            <a:gd name="adj1" fmla="val 49921"/>
            <a:gd name="adj2" fmla="val 101873"/>
            <a:gd name="adj3" fmla="val 57085"/>
            <a:gd name="adj4" fmla="val 159847"/>
          </a:avLst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r>
            <a:rPr lang="fr-FR" sz="1100"/>
            <a:t>ADJUSTABLE</a:t>
          </a:r>
          <a:r>
            <a:rPr lang="fr-FR" sz="1100" baseline="0"/>
            <a:t> CUFFS BY VELCROS TABS</a:t>
          </a:r>
          <a:endParaRPr lang="fr-FR" sz="1100"/>
        </a:p>
      </xdr:txBody>
    </xdr:sp>
    <xdr:clientData/>
  </xdr:twoCellAnchor>
  <xdr:twoCellAnchor>
    <xdr:from>
      <xdr:col>20</xdr:col>
      <xdr:colOff>305375</xdr:colOff>
      <xdr:row>27</xdr:row>
      <xdr:rowOff>38732</xdr:rowOff>
    </xdr:from>
    <xdr:to>
      <xdr:col>25</xdr:col>
      <xdr:colOff>62509</xdr:colOff>
      <xdr:row>29</xdr:row>
      <xdr:rowOff>85876</xdr:rowOff>
    </xdr:to>
    <xdr:sp macro="" textlink="">
      <xdr:nvSpPr>
        <xdr:cNvPr id="29" name="Légende encadrée 1 28">
          <a:extLst>
            <a:ext uri="{FF2B5EF4-FFF2-40B4-BE49-F238E27FC236}">
              <a16:creationId xmlns:a16="http://schemas.microsoft.com/office/drawing/2014/main" xmlns="" id="{00000000-0008-0000-0000-00001D000000}"/>
            </a:ext>
          </a:extLst>
        </xdr:cNvPr>
        <xdr:cNvSpPr/>
      </xdr:nvSpPr>
      <xdr:spPr bwMode="auto">
        <a:xfrm>
          <a:off x="6564661" y="5318303"/>
          <a:ext cx="1362777" cy="428144"/>
        </a:xfrm>
        <a:prstGeom prst="borderCallout1">
          <a:avLst>
            <a:gd name="adj1" fmla="val 38331"/>
            <a:gd name="adj2" fmla="val 626"/>
            <a:gd name="adj3" fmla="val 187175"/>
            <a:gd name="adj4" fmla="val -20208"/>
          </a:avLst>
        </a:prstGeom>
        <a:solidFill>
          <a:srgbClr val="CC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r>
            <a:rPr lang="fr-FR" sz="1100" b="1"/>
            <a:t>NEW : </a:t>
          </a:r>
          <a:r>
            <a:rPr lang="fr-FR" sz="1100" b="1">
              <a:effectLst/>
              <a:latin typeface="+mn-lt"/>
              <a:ea typeface="+mn-ea"/>
              <a:cs typeface="+mn-cs"/>
            </a:rPr>
            <a:t>BIG PATCH RUBBER EIDER</a:t>
          </a:r>
          <a:endParaRPr lang="fr-FR">
            <a:effectLst/>
          </a:endParaRPr>
        </a:p>
      </xdr:txBody>
    </xdr:sp>
    <xdr:clientData/>
  </xdr:twoCellAnchor>
  <xdr:twoCellAnchor>
    <xdr:from>
      <xdr:col>3</xdr:col>
      <xdr:colOff>105833</xdr:colOff>
      <xdr:row>19</xdr:row>
      <xdr:rowOff>21300</xdr:rowOff>
    </xdr:from>
    <xdr:to>
      <xdr:col>8</xdr:col>
      <xdr:colOff>192943</xdr:colOff>
      <xdr:row>23</xdr:row>
      <xdr:rowOff>42213</xdr:rowOff>
    </xdr:to>
    <xdr:sp macro="" textlink="">
      <xdr:nvSpPr>
        <xdr:cNvPr id="43" name="Légende encadrée 1 42">
          <a:extLst>
            <a:ext uri="{FF2B5EF4-FFF2-40B4-BE49-F238E27FC236}">
              <a16:creationId xmlns:a16="http://schemas.microsoft.com/office/drawing/2014/main" xmlns="" id="{00000000-0008-0000-0000-00002B000000}"/>
            </a:ext>
          </a:extLst>
        </xdr:cNvPr>
        <xdr:cNvSpPr/>
      </xdr:nvSpPr>
      <xdr:spPr bwMode="auto">
        <a:xfrm>
          <a:off x="1044726" y="3776871"/>
          <a:ext cx="1651931" cy="782913"/>
        </a:xfrm>
        <a:prstGeom prst="borderCallout1">
          <a:avLst>
            <a:gd name="adj1" fmla="val 74632"/>
            <a:gd name="adj2" fmla="val 102236"/>
            <a:gd name="adj3" fmla="val 113971"/>
            <a:gd name="adj4" fmla="val 151911"/>
          </a:avLst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l"/>
          <a:r>
            <a:rPr lang="en-US" sz="1100" baseline="0"/>
            <a:t> HOOD WITH 2 ADJUSTMENTS AT FRONT</a:t>
          </a:r>
        </a:p>
        <a:p>
          <a:pPr algn="l"/>
          <a:r>
            <a:rPr lang="en-US" sz="1100" b="1" baseline="0"/>
            <a:t>+ FIXED HOOD</a:t>
          </a:r>
          <a:endParaRPr lang="en-US" sz="1100" b="1"/>
        </a:p>
      </xdr:txBody>
    </xdr:sp>
    <xdr:clientData/>
  </xdr:twoCellAnchor>
  <xdr:twoCellAnchor>
    <xdr:from>
      <xdr:col>3</xdr:col>
      <xdr:colOff>68036</xdr:colOff>
      <xdr:row>26</xdr:row>
      <xdr:rowOff>102810</xdr:rowOff>
    </xdr:from>
    <xdr:to>
      <xdr:col>7</xdr:col>
      <xdr:colOff>286455</xdr:colOff>
      <xdr:row>30</xdr:row>
      <xdr:rowOff>102810</xdr:rowOff>
    </xdr:to>
    <xdr:sp macro="" textlink="">
      <xdr:nvSpPr>
        <xdr:cNvPr id="45" name="Légende encadrée 1 44">
          <a:extLst>
            <a:ext uri="{FF2B5EF4-FFF2-40B4-BE49-F238E27FC236}">
              <a16:creationId xmlns:a16="http://schemas.microsoft.com/office/drawing/2014/main" xmlns="" id="{00000000-0008-0000-0000-00002D000000}"/>
            </a:ext>
          </a:extLst>
        </xdr:cNvPr>
        <xdr:cNvSpPr/>
      </xdr:nvSpPr>
      <xdr:spPr bwMode="auto">
        <a:xfrm>
          <a:off x="1006929" y="5191881"/>
          <a:ext cx="1470276" cy="762000"/>
        </a:xfrm>
        <a:prstGeom prst="borderCallout1">
          <a:avLst>
            <a:gd name="adj1" fmla="val 52031"/>
            <a:gd name="adj2" fmla="val 100818"/>
            <a:gd name="adj3" fmla="val 208171"/>
            <a:gd name="adj4" fmla="val 245288"/>
          </a:avLst>
        </a:prstGeom>
        <a:solidFill>
          <a:srgbClr val="CC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l"/>
          <a:r>
            <a:rPr lang="en-US" sz="1100"/>
            <a:t>FRONT OPENING WITH ZIPPER</a:t>
          </a:r>
          <a:endParaRPr lang="en-US" sz="1100" baseline="0"/>
        </a:p>
        <a:p>
          <a:pPr algn="l"/>
          <a:r>
            <a:rPr lang="en-US" sz="1100" b="1" baseline="0"/>
            <a:t>+ NEW PULLER</a:t>
          </a:r>
          <a:endParaRPr lang="en-US" sz="1100" b="1"/>
        </a:p>
      </xdr:txBody>
    </xdr:sp>
    <xdr:clientData/>
  </xdr:twoCellAnchor>
  <xdr:twoCellAnchor>
    <xdr:from>
      <xdr:col>1</xdr:col>
      <xdr:colOff>152703</xdr:colOff>
      <xdr:row>38</xdr:row>
      <xdr:rowOff>20344</xdr:rowOff>
    </xdr:from>
    <xdr:to>
      <xdr:col>6</xdr:col>
      <xdr:colOff>36208</xdr:colOff>
      <xdr:row>41</xdr:row>
      <xdr:rowOff>54428</xdr:rowOff>
    </xdr:to>
    <xdr:sp macro="" textlink="">
      <xdr:nvSpPr>
        <xdr:cNvPr id="53" name="Légende encadrée 1 52">
          <a:extLst>
            <a:ext uri="{FF2B5EF4-FFF2-40B4-BE49-F238E27FC236}">
              <a16:creationId xmlns:a16="http://schemas.microsoft.com/office/drawing/2014/main" xmlns="" id="{00000000-0008-0000-0000-000035000000}"/>
            </a:ext>
          </a:extLst>
        </xdr:cNvPr>
        <xdr:cNvSpPr/>
      </xdr:nvSpPr>
      <xdr:spPr bwMode="auto">
        <a:xfrm>
          <a:off x="465667" y="7395415"/>
          <a:ext cx="1448327" cy="605584"/>
        </a:xfrm>
        <a:prstGeom prst="borderCallout1">
          <a:avLst>
            <a:gd name="adj1" fmla="val 51582"/>
            <a:gd name="adj2" fmla="val 98778"/>
            <a:gd name="adj3" fmla="val 162188"/>
            <a:gd name="adj4" fmla="val 211646"/>
          </a:avLst>
        </a:prstGeom>
        <a:solidFill>
          <a:srgbClr val="CC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l"/>
          <a:r>
            <a:rPr lang="en-US" sz="1100" b="0"/>
            <a:t>ZIPPED HAND POCKETS UNDER CUTTING</a:t>
          </a:r>
        </a:p>
        <a:p>
          <a:pPr algn="l"/>
          <a:r>
            <a:rPr lang="en-US" sz="1100" b="1"/>
            <a:t>+</a:t>
          </a:r>
          <a:r>
            <a:rPr lang="en-US" sz="1100" b="1" baseline="0"/>
            <a:t> NEW PULLER</a:t>
          </a:r>
          <a:endParaRPr lang="en-US" sz="1100" b="1"/>
        </a:p>
      </xdr:txBody>
    </xdr:sp>
    <xdr:clientData/>
  </xdr:twoCellAnchor>
  <xdr:twoCellAnchor>
    <xdr:from>
      <xdr:col>33</xdr:col>
      <xdr:colOff>277435</xdr:colOff>
      <xdr:row>64</xdr:row>
      <xdr:rowOff>170843</xdr:rowOff>
    </xdr:from>
    <xdr:to>
      <xdr:col>37</xdr:col>
      <xdr:colOff>71060</xdr:colOff>
      <xdr:row>67</xdr:row>
      <xdr:rowOff>80885</xdr:rowOff>
    </xdr:to>
    <xdr:sp macro="" textlink="">
      <xdr:nvSpPr>
        <xdr:cNvPr id="33" name="Légende encadrée 1 32">
          <a:extLst>
            <a:ext uri="{FF2B5EF4-FFF2-40B4-BE49-F238E27FC236}">
              <a16:creationId xmlns:a16="http://schemas.microsoft.com/office/drawing/2014/main" xmlns="" id="{00000000-0008-0000-0000-000021000000}"/>
            </a:ext>
          </a:extLst>
        </xdr:cNvPr>
        <xdr:cNvSpPr/>
      </xdr:nvSpPr>
      <xdr:spPr bwMode="auto">
        <a:xfrm>
          <a:off x="11054292" y="12743843"/>
          <a:ext cx="1317625" cy="522363"/>
        </a:xfrm>
        <a:prstGeom prst="borderCallout1">
          <a:avLst>
            <a:gd name="adj1" fmla="val 47876"/>
            <a:gd name="adj2" fmla="val 502"/>
            <a:gd name="adj3" fmla="val 112500"/>
            <a:gd name="adj4" fmla="val -113031"/>
          </a:avLst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fr-FR" sz="1100"/>
            <a:t>DRAWSTRING LOOP COLLAR IAS SYSTEM</a:t>
          </a:r>
        </a:p>
      </xdr:txBody>
    </xdr:sp>
    <xdr:clientData/>
  </xdr:twoCellAnchor>
  <xdr:twoCellAnchor>
    <xdr:from>
      <xdr:col>13</xdr:col>
      <xdr:colOff>21167</xdr:colOff>
      <xdr:row>101</xdr:row>
      <xdr:rowOff>21166</xdr:rowOff>
    </xdr:from>
    <xdr:to>
      <xdr:col>17</xdr:col>
      <xdr:colOff>68792</xdr:colOff>
      <xdr:row>104</xdr:row>
      <xdr:rowOff>84666</xdr:rowOff>
    </xdr:to>
    <xdr:sp macro="" textlink="">
      <xdr:nvSpPr>
        <xdr:cNvPr id="34" name="Légende encadrée 1 33">
          <a:extLst>
            <a:ext uri="{FF2B5EF4-FFF2-40B4-BE49-F238E27FC236}">
              <a16:creationId xmlns:a16="http://schemas.microsoft.com/office/drawing/2014/main" xmlns="" id="{00000000-0008-0000-0000-000022000000}"/>
            </a:ext>
          </a:extLst>
        </xdr:cNvPr>
        <xdr:cNvSpPr/>
      </xdr:nvSpPr>
      <xdr:spPr bwMode="auto">
        <a:xfrm>
          <a:off x="4089703" y="18989523"/>
          <a:ext cx="1299482" cy="553357"/>
        </a:xfrm>
        <a:prstGeom prst="borderCallout1">
          <a:avLst>
            <a:gd name="adj1" fmla="val -7721"/>
            <a:gd name="adj2" fmla="val 12149"/>
            <a:gd name="adj3" fmla="val -183015"/>
            <a:gd name="adj4" fmla="val -54095"/>
          </a:avLst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fr-FR" sz="1100"/>
            <a:t>DRAWSTRING LOOP </a:t>
          </a:r>
          <a:r>
            <a:rPr lang="fr-FR" sz="1100" baseline="0"/>
            <a:t> SLEEVES</a:t>
          </a:r>
          <a:r>
            <a:rPr lang="fr-FR" sz="1100"/>
            <a:t> IAS SYSTEM</a:t>
          </a:r>
        </a:p>
      </xdr:txBody>
    </xdr:sp>
    <xdr:clientData/>
  </xdr:twoCellAnchor>
  <xdr:twoCellAnchor>
    <xdr:from>
      <xdr:col>16</xdr:col>
      <xdr:colOff>26458</xdr:colOff>
      <xdr:row>94</xdr:row>
      <xdr:rowOff>105833</xdr:rowOff>
    </xdr:from>
    <xdr:to>
      <xdr:col>18</xdr:col>
      <xdr:colOff>222250</xdr:colOff>
      <xdr:row>101</xdr:row>
      <xdr:rowOff>37041</xdr:rowOff>
    </xdr:to>
    <xdr:cxnSp macro="">
      <xdr:nvCxnSpPr>
        <xdr:cNvPr id="35" name="Connecteur droit 34">
          <a:extLst>
            <a:ext uri="{FF2B5EF4-FFF2-40B4-BE49-F238E27FC236}">
              <a16:creationId xmlns:a16="http://schemas.microsoft.com/office/drawing/2014/main" xmlns="" id="{00000000-0008-0000-0000-000023000000}"/>
            </a:ext>
          </a:extLst>
        </xdr:cNvPr>
        <xdr:cNvCxnSpPr/>
      </xdr:nvCxnSpPr>
      <xdr:spPr bwMode="auto">
        <a:xfrm flipV="1">
          <a:off x="5106458" y="17790583"/>
          <a:ext cx="830792" cy="1042458"/>
        </a:xfrm>
        <a:prstGeom prst="line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4</xdr:col>
      <xdr:colOff>105833</xdr:colOff>
      <xdr:row>66</xdr:row>
      <xdr:rowOff>54428</xdr:rowOff>
    </xdr:from>
    <xdr:to>
      <xdr:col>9</xdr:col>
      <xdr:colOff>11288</xdr:colOff>
      <xdr:row>68</xdr:row>
      <xdr:rowOff>201082</xdr:rowOff>
    </xdr:to>
    <xdr:sp macro="" textlink="">
      <xdr:nvSpPr>
        <xdr:cNvPr id="42" name="Légende encadrée 1 41">
          <a:extLst>
            <a:ext uri="{FF2B5EF4-FFF2-40B4-BE49-F238E27FC236}">
              <a16:creationId xmlns:a16="http://schemas.microsoft.com/office/drawing/2014/main" xmlns="" id="{00000000-0008-0000-0000-00002A000000}"/>
            </a:ext>
          </a:extLst>
        </xdr:cNvPr>
        <xdr:cNvSpPr/>
      </xdr:nvSpPr>
      <xdr:spPr bwMode="auto">
        <a:xfrm>
          <a:off x="1357690" y="13035642"/>
          <a:ext cx="1470277" cy="554869"/>
        </a:xfrm>
        <a:prstGeom prst="borderCallout1">
          <a:avLst>
            <a:gd name="adj1" fmla="val 52031"/>
            <a:gd name="adj2" fmla="val 100818"/>
            <a:gd name="adj3" fmla="val 181782"/>
            <a:gd name="adj4" fmla="val 224021"/>
          </a:avLst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l"/>
          <a:r>
            <a:rPr lang="en-US" sz="1100"/>
            <a:t>FRONT OPENING</a:t>
          </a:r>
          <a:r>
            <a:rPr lang="en-US" sz="1100" baseline="0"/>
            <a:t> WITH ZIPPER</a:t>
          </a:r>
        </a:p>
      </xdr:txBody>
    </xdr:sp>
    <xdr:clientData/>
  </xdr:twoCellAnchor>
  <xdr:twoCellAnchor>
    <xdr:from>
      <xdr:col>30</xdr:col>
      <xdr:colOff>273654</xdr:colOff>
      <xdr:row>24</xdr:row>
      <xdr:rowOff>75746</xdr:rowOff>
    </xdr:from>
    <xdr:to>
      <xdr:col>33</xdr:col>
      <xdr:colOff>203804</xdr:colOff>
      <xdr:row>25</xdr:row>
      <xdr:rowOff>47171</xdr:rowOff>
    </xdr:to>
    <xdr:cxnSp macro="">
      <xdr:nvCxnSpPr>
        <xdr:cNvPr id="30" name="Connecteur droit avec flèche 11">
          <a:extLst>
            <a:ext uri="{FF2B5EF4-FFF2-40B4-BE49-F238E27FC236}">
              <a16:creationId xmlns:a16="http://schemas.microsoft.com/office/drawing/2014/main" xmlns="" id="{00000000-0008-0000-0000-00001E000000}"/>
            </a:ext>
          </a:extLst>
        </xdr:cNvPr>
        <xdr:cNvCxnSpPr>
          <a:cxnSpLocks noChangeShapeType="1"/>
        </xdr:cNvCxnSpPr>
      </xdr:nvCxnSpPr>
      <xdr:spPr bwMode="auto">
        <a:xfrm flipH="1">
          <a:off x="9975547" y="4783817"/>
          <a:ext cx="1005114" cy="161925"/>
        </a:xfrm>
        <a:prstGeom prst="straightConnector1">
          <a:avLst/>
        </a:prstGeom>
        <a:noFill/>
        <a:ln w="9525" algn="ctr">
          <a:solidFill>
            <a:srgbClr val="000000"/>
          </a:solidFill>
          <a:round/>
          <a:headEnd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33</xdr:col>
      <xdr:colOff>231005</xdr:colOff>
      <xdr:row>23</xdr:row>
      <xdr:rowOff>36285</xdr:rowOff>
    </xdr:from>
    <xdr:to>
      <xdr:col>38</xdr:col>
      <xdr:colOff>176590</xdr:colOff>
      <xdr:row>25</xdr:row>
      <xdr:rowOff>77108</xdr:rowOff>
    </xdr:to>
    <xdr:sp macro="" textlink="" fLocksText="0">
      <xdr:nvSpPr>
        <xdr:cNvPr id="31" name="Text Box 6">
          <a:extLst>
            <a:ext uri="{FF2B5EF4-FFF2-40B4-BE49-F238E27FC236}">
              <a16:creationId xmlns:a16="http://schemas.microsoft.com/office/drawing/2014/main" xmlns="" id="{00000000-0008-0000-0000-00001F000000}"/>
            </a:ext>
          </a:extLst>
        </xdr:cNvPr>
        <xdr:cNvSpPr txBox="1">
          <a:spLocks noChangeArrowheads="1"/>
        </xdr:cNvSpPr>
      </xdr:nvSpPr>
      <xdr:spPr bwMode="auto">
        <a:xfrm>
          <a:off x="11007862" y="4553856"/>
          <a:ext cx="1850585" cy="421823"/>
        </a:xfrm>
        <a:prstGeom prst="rect">
          <a:avLst/>
        </a:prstGeom>
        <a:solidFill>
          <a:srgbClr val="FFFFFF"/>
        </a:solidFill>
        <a:ln w="9360">
          <a:solidFill>
            <a:schemeClr val="bg1"/>
          </a:solidFill>
          <a:miter lim="800000"/>
          <a:headEnd/>
          <a:tailEnd/>
        </a:ln>
        <a:effectLst/>
      </xdr:spPr>
      <xdr:txBody>
        <a:bodyPr vertOverflow="clip" wrap="square" lIns="20160" tIns="20160" rIns="20160" bIns="20160" anchor="ctr" upright="1"/>
        <a:lstStyle/>
        <a:p>
          <a:pPr algn="ctr" rtl="0">
            <a:defRPr sz="1000"/>
          </a:pPr>
          <a:r>
            <a:rPr lang="fr-FR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REMOVABLE HOOD BY ZIP</a:t>
          </a:r>
        </a:p>
      </xdr:txBody>
    </xdr:sp>
    <xdr:clientData/>
  </xdr:twoCellAnchor>
  <xdr:twoCellAnchor>
    <xdr:from>
      <xdr:col>1</xdr:col>
      <xdr:colOff>272143</xdr:colOff>
      <xdr:row>43</xdr:row>
      <xdr:rowOff>119441</xdr:rowOff>
    </xdr:from>
    <xdr:to>
      <xdr:col>6</xdr:col>
      <xdr:colOff>246260</xdr:colOff>
      <xdr:row>46</xdr:row>
      <xdr:rowOff>40822</xdr:rowOff>
    </xdr:to>
    <xdr:sp macro="" textlink="">
      <xdr:nvSpPr>
        <xdr:cNvPr id="20" name="ZoneTexte 19">
          <a:extLst>
            <a:ext uri="{FF2B5EF4-FFF2-40B4-BE49-F238E27FC236}">
              <a16:creationId xmlns:a16="http://schemas.microsoft.com/office/drawing/2014/main" xmlns="" id="{C670EE53-5D85-4C8A-A5C6-8A61AC2CAEB3}"/>
            </a:ext>
          </a:extLst>
        </xdr:cNvPr>
        <xdr:cNvSpPr txBox="1"/>
      </xdr:nvSpPr>
      <xdr:spPr>
        <a:xfrm>
          <a:off x="585107" y="8447012"/>
          <a:ext cx="1538939" cy="492881"/>
        </a:xfrm>
        <a:prstGeom prst="rect">
          <a:avLst/>
        </a:prstGeom>
        <a:solidFill>
          <a:srgbClr val="CCFFFF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/>
            <a:t>DEFENDER TRANSFER</a:t>
          </a:r>
        </a:p>
        <a:p>
          <a:r>
            <a:rPr lang="fr-FR" sz="1100"/>
            <a:t>ON STORM FLAP</a:t>
          </a:r>
        </a:p>
      </xdr:txBody>
    </xdr:sp>
    <xdr:clientData/>
  </xdr:twoCellAnchor>
  <xdr:twoCellAnchor>
    <xdr:from>
      <xdr:col>6</xdr:col>
      <xdr:colOff>246260</xdr:colOff>
      <xdr:row>44</xdr:row>
      <xdr:rowOff>175382</xdr:rowOff>
    </xdr:from>
    <xdr:to>
      <xdr:col>8</xdr:col>
      <xdr:colOff>176893</xdr:colOff>
      <xdr:row>47</xdr:row>
      <xdr:rowOff>81643</xdr:rowOff>
    </xdr:to>
    <xdr:cxnSp macro="">
      <xdr:nvCxnSpPr>
        <xdr:cNvPr id="21" name="Connecteur droit 20">
          <a:extLst>
            <a:ext uri="{FF2B5EF4-FFF2-40B4-BE49-F238E27FC236}">
              <a16:creationId xmlns:a16="http://schemas.microsoft.com/office/drawing/2014/main" xmlns="" id="{3106446C-0267-4F13-BD00-F1CEC0665594}"/>
            </a:ext>
          </a:extLst>
        </xdr:cNvPr>
        <xdr:cNvCxnSpPr>
          <a:stCxn id="20" idx="3"/>
        </xdr:cNvCxnSpPr>
      </xdr:nvCxnSpPr>
      <xdr:spPr bwMode="auto">
        <a:xfrm>
          <a:off x="2124046" y="8693453"/>
          <a:ext cx="556561" cy="477761"/>
        </a:xfrm>
        <a:prstGeom prst="line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20</xdr:col>
      <xdr:colOff>244928</xdr:colOff>
      <xdr:row>66</xdr:row>
      <xdr:rowOff>27215</xdr:rowOff>
    </xdr:from>
    <xdr:to>
      <xdr:col>25</xdr:col>
      <xdr:colOff>2062</xdr:colOff>
      <xdr:row>68</xdr:row>
      <xdr:rowOff>47144</xdr:rowOff>
    </xdr:to>
    <xdr:sp macro="" textlink="">
      <xdr:nvSpPr>
        <xdr:cNvPr id="32" name="Légende encadrée 1 28">
          <a:extLst>
            <a:ext uri="{FF2B5EF4-FFF2-40B4-BE49-F238E27FC236}">
              <a16:creationId xmlns:a16="http://schemas.microsoft.com/office/drawing/2014/main" xmlns="" id="{823D0AA9-0D56-4073-9197-5817194D1132}"/>
            </a:ext>
          </a:extLst>
        </xdr:cNvPr>
        <xdr:cNvSpPr/>
      </xdr:nvSpPr>
      <xdr:spPr bwMode="auto">
        <a:xfrm>
          <a:off x="6504214" y="13008429"/>
          <a:ext cx="1362777" cy="428144"/>
        </a:xfrm>
        <a:prstGeom prst="borderCallout1">
          <a:avLst>
            <a:gd name="adj1" fmla="val 105073"/>
            <a:gd name="adj2" fmla="val 55543"/>
            <a:gd name="adj3" fmla="val 311124"/>
            <a:gd name="adj4" fmla="val -13219"/>
          </a:avLst>
        </a:prstGeom>
        <a:solidFill>
          <a:srgbClr val="CC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r>
            <a:rPr lang="fr-FR" sz="1100" b="1"/>
            <a:t>NEW : </a:t>
          </a:r>
          <a:r>
            <a:rPr lang="fr-FR" sz="1100" b="1">
              <a:effectLst/>
              <a:latin typeface="+mn-lt"/>
              <a:ea typeface="+mn-ea"/>
              <a:cs typeface="+mn-cs"/>
            </a:rPr>
            <a:t>BIG PATCH RUBBER EIDER</a:t>
          </a:r>
          <a:endParaRPr lang="fr-FR">
            <a:effectLst/>
          </a:endParaRPr>
        </a:p>
      </xdr:txBody>
    </xdr:sp>
    <xdr:clientData/>
  </xdr:twoCellAnchor>
  <xdr:twoCellAnchor>
    <xdr:from>
      <xdr:col>1</xdr:col>
      <xdr:colOff>190501</xdr:colOff>
      <xdr:row>81</xdr:row>
      <xdr:rowOff>149678</xdr:rowOff>
    </xdr:from>
    <xdr:to>
      <xdr:col>5</xdr:col>
      <xdr:colOff>301421</xdr:colOff>
      <xdr:row>84</xdr:row>
      <xdr:rowOff>126586</xdr:rowOff>
    </xdr:to>
    <xdr:sp macro="" textlink="">
      <xdr:nvSpPr>
        <xdr:cNvPr id="36" name="Légende encadrée 1 36">
          <a:extLst>
            <a:ext uri="{FF2B5EF4-FFF2-40B4-BE49-F238E27FC236}">
              <a16:creationId xmlns:a16="http://schemas.microsoft.com/office/drawing/2014/main" xmlns="" id="{1DF895CA-25FB-499C-9882-FA5DE4AB753F}"/>
            </a:ext>
          </a:extLst>
        </xdr:cNvPr>
        <xdr:cNvSpPr/>
      </xdr:nvSpPr>
      <xdr:spPr bwMode="auto">
        <a:xfrm>
          <a:off x="503465" y="15852321"/>
          <a:ext cx="1362777" cy="466765"/>
        </a:xfrm>
        <a:prstGeom prst="borderCallout1">
          <a:avLst>
            <a:gd name="adj1" fmla="val 58596"/>
            <a:gd name="adj2" fmla="val 97361"/>
            <a:gd name="adj3" fmla="val 161848"/>
            <a:gd name="adj4" fmla="val 236946"/>
          </a:avLst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r>
            <a:rPr lang="fr-FR" sz="1100"/>
            <a:t>ZIPPED HAND POCKET UNDER FLAP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158750</xdr:colOff>
      <xdr:row>17</xdr:row>
      <xdr:rowOff>158750</xdr:rowOff>
    </xdr:from>
    <xdr:to>
      <xdr:col>38</xdr:col>
      <xdr:colOff>33512</xdr:colOff>
      <xdr:row>35</xdr:row>
      <xdr:rowOff>91607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xmlns="" id="{E6FA52CF-3720-44D6-B791-D32FF9C78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3750" y="3302000"/>
          <a:ext cx="11304762" cy="374285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179917</xdr:colOff>
      <xdr:row>10</xdr:row>
      <xdr:rowOff>74083</xdr:rowOff>
    </xdr:from>
    <xdr:to>
      <xdr:col>40</xdr:col>
      <xdr:colOff>203846</xdr:colOff>
      <xdr:row>46</xdr:row>
      <xdr:rowOff>69964</xdr:rowOff>
    </xdr:to>
    <xdr:pic>
      <xdr:nvPicPr>
        <xdr:cNvPr id="26" name="Image 25">
          <a:extLst>
            <a:ext uri="{FF2B5EF4-FFF2-40B4-BE49-F238E27FC236}">
              <a16:creationId xmlns:a16="http://schemas.microsoft.com/office/drawing/2014/main" xmlns="" id="{00000000-0008-0000-03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32417" y="1778000"/>
          <a:ext cx="11771429" cy="7552381"/>
        </a:xfrm>
        <a:prstGeom prst="rect">
          <a:avLst/>
        </a:prstGeom>
      </xdr:spPr>
    </xdr:pic>
    <xdr:clientData/>
  </xdr:twoCellAnchor>
  <xdr:twoCellAnchor>
    <xdr:from>
      <xdr:col>10</xdr:col>
      <xdr:colOff>232833</xdr:colOff>
      <xdr:row>7</xdr:row>
      <xdr:rowOff>190500</xdr:rowOff>
    </xdr:from>
    <xdr:to>
      <xdr:col>31</xdr:col>
      <xdr:colOff>296333</xdr:colOff>
      <xdr:row>11</xdr:row>
      <xdr:rowOff>190501</xdr:rowOff>
    </xdr:to>
    <xdr:sp macro="" textlink="">
      <xdr:nvSpPr>
        <xdr:cNvPr id="32" name="ZoneTexte 31">
          <a:extLst>
            <a:ext uri="{FF2B5EF4-FFF2-40B4-BE49-F238E27FC236}">
              <a16:creationId xmlns:a16="http://schemas.microsoft.com/office/drawing/2014/main" xmlns="" id="{00000000-0008-0000-0300-000020000000}"/>
            </a:ext>
          </a:extLst>
        </xdr:cNvPr>
        <xdr:cNvSpPr txBox="1"/>
      </xdr:nvSpPr>
      <xdr:spPr>
        <a:xfrm>
          <a:off x="3407833" y="1227667"/>
          <a:ext cx="6731000" cy="867834"/>
        </a:xfrm>
        <a:prstGeom prst="rect">
          <a:avLst/>
        </a:prstGeom>
        <a:solidFill>
          <a:srgbClr val="CCFFFF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fr-FR" sz="2000" b="1"/>
            <a:t>SAME LINING AS THE STYLE EIV4164 :</a:t>
          </a:r>
          <a:r>
            <a:rPr lang="fr-FR" sz="2000" b="1" baseline="0"/>
            <a:t> DESING + FABRIC DISPATCH</a:t>
          </a:r>
          <a:endParaRPr lang="fr-FR" sz="2000" b="1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76198</xdr:colOff>
      <xdr:row>114</xdr:row>
      <xdr:rowOff>158544</xdr:rowOff>
    </xdr:from>
    <xdr:to>
      <xdr:col>4</xdr:col>
      <xdr:colOff>95249</xdr:colOff>
      <xdr:row>119</xdr:row>
      <xdr:rowOff>84609</xdr:rowOff>
    </xdr:to>
    <xdr:pic>
      <xdr:nvPicPr>
        <xdr:cNvPr id="46" name="Image 45">
          <a:extLst>
            <a:ext uri="{FF2B5EF4-FFF2-40B4-BE49-F238E27FC236}">
              <a16:creationId xmlns:a16="http://schemas.microsoft.com/office/drawing/2014/main" xmlns="" id="{00000000-0008-0000-04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1323" y="34845419"/>
          <a:ext cx="1416051" cy="878565"/>
        </a:xfrm>
        <a:prstGeom prst="rect">
          <a:avLst/>
        </a:prstGeom>
      </xdr:spPr>
    </xdr:pic>
    <xdr:clientData/>
  </xdr:twoCellAnchor>
  <xdr:twoCellAnchor editAs="oneCell">
    <xdr:from>
      <xdr:col>2</xdr:col>
      <xdr:colOff>86590</xdr:colOff>
      <xdr:row>66</xdr:row>
      <xdr:rowOff>86592</xdr:rowOff>
    </xdr:from>
    <xdr:to>
      <xdr:col>3</xdr:col>
      <xdr:colOff>251906</xdr:colOff>
      <xdr:row>71</xdr:row>
      <xdr:rowOff>128262</xdr:rowOff>
    </xdr:to>
    <xdr:pic>
      <xdr:nvPicPr>
        <xdr:cNvPr id="37" name="Image 36">
          <a:extLst>
            <a:ext uri="{FF2B5EF4-FFF2-40B4-BE49-F238E27FC236}">
              <a16:creationId xmlns:a16="http://schemas.microsoft.com/office/drawing/2014/main" xmlns="" id="{00000000-0008-0000-04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43840" y="15021792"/>
          <a:ext cx="574891" cy="1011255"/>
        </a:xfrm>
        <a:prstGeom prst="rect">
          <a:avLst/>
        </a:prstGeom>
      </xdr:spPr>
    </xdr:pic>
    <xdr:clientData/>
  </xdr:twoCellAnchor>
  <xdr:twoCellAnchor editAs="oneCell">
    <xdr:from>
      <xdr:col>0</xdr:col>
      <xdr:colOff>13607</xdr:colOff>
      <xdr:row>74</xdr:row>
      <xdr:rowOff>34637</xdr:rowOff>
    </xdr:from>
    <xdr:to>
      <xdr:col>5</xdr:col>
      <xdr:colOff>38386</xdr:colOff>
      <xdr:row>75</xdr:row>
      <xdr:rowOff>59082</xdr:rowOff>
    </xdr:to>
    <xdr:pic>
      <xdr:nvPicPr>
        <xdr:cNvPr id="41" name="Image 40">
          <a:extLst>
            <a:ext uri="{FF2B5EF4-FFF2-40B4-BE49-F238E27FC236}">
              <a16:creationId xmlns:a16="http://schemas.microsoft.com/office/drawing/2014/main" xmlns="" id="{00000000-0008-0000-04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607" y="14009173"/>
          <a:ext cx="2637350" cy="419052"/>
        </a:xfrm>
        <a:prstGeom prst="rect">
          <a:avLst/>
        </a:prstGeom>
      </xdr:spPr>
    </xdr:pic>
    <xdr:clientData/>
  </xdr:twoCellAnchor>
  <xdr:twoCellAnchor>
    <xdr:from>
      <xdr:col>0</xdr:col>
      <xdr:colOff>313387</xdr:colOff>
      <xdr:row>61</xdr:row>
      <xdr:rowOff>95250</xdr:rowOff>
    </xdr:from>
    <xdr:to>
      <xdr:col>4</xdr:col>
      <xdr:colOff>703912</xdr:colOff>
      <xdr:row>65</xdr:row>
      <xdr:rowOff>8164</xdr:rowOff>
    </xdr:to>
    <xdr:grpSp>
      <xdr:nvGrpSpPr>
        <xdr:cNvPr id="20" name="Groupe 8">
          <a:extLst>
            <a:ext uri="{FF2B5EF4-FFF2-40B4-BE49-F238E27FC236}">
              <a16:creationId xmlns:a16="http://schemas.microsoft.com/office/drawing/2014/main" xmlns="" id="{00000000-0008-0000-0400-000014000000}"/>
            </a:ext>
          </a:extLst>
        </xdr:cNvPr>
        <xdr:cNvGrpSpPr>
          <a:grpSpLocks/>
        </xdr:cNvGrpSpPr>
      </xdr:nvGrpSpPr>
      <xdr:grpSpPr bwMode="auto">
        <a:xfrm>
          <a:off x="313387" y="13525500"/>
          <a:ext cx="2145846" cy="797378"/>
          <a:chOff x="248635" y="5998780"/>
          <a:chExt cx="2151544" cy="836181"/>
        </a:xfrm>
      </xdr:grpSpPr>
      <xdr:pic>
        <xdr:nvPicPr>
          <xdr:cNvPr id="21" name="Image 15">
            <a:extLst>
              <a:ext uri="{FF2B5EF4-FFF2-40B4-BE49-F238E27FC236}">
                <a16:creationId xmlns:a16="http://schemas.microsoft.com/office/drawing/2014/main" xmlns="" id="{00000000-0008-0000-0400-00001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>
            <a:fillRect/>
          </a:stretch>
        </xdr:blipFill>
        <xdr:spPr bwMode="auto">
          <a:xfrm>
            <a:off x="248635" y="5998780"/>
            <a:ext cx="1719098" cy="417458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24" name="Image 7">
            <a:extLst>
              <a:ext uri="{FF2B5EF4-FFF2-40B4-BE49-F238E27FC236}">
                <a16:creationId xmlns:a16="http://schemas.microsoft.com/office/drawing/2014/main" xmlns="" id="{00000000-0008-0000-0400-00001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>
            <a:fillRect/>
          </a:stretch>
        </xdr:blipFill>
        <xdr:spPr bwMode="auto">
          <a:xfrm>
            <a:off x="1428750" y="6454009"/>
            <a:ext cx="971429" cy="380952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 fLocksWithSheet="0"/>
  </xdr:twoCellAnchor>
  <xdr:twoCellAnchor editAs="oneCell">
    <xdr:from>
      <xdr:col>0</xdr:col>
      <xdr:colOff>314171</xdr:colOff>
      <xdr:row>42</xdr:row>
      <xdr:rowOff>13607</xdr:rowOff>
    </xdr:from>
    <xdr:to>
      <xdr:col>4</xdr:col>
      <xdr:colOff>290920</xdr:colOff>
      <xdr:row>47</xdr:row>
      <xdr:rowOff>285749</xdr:rowOff>
    </xdr:to>
    <xdr:pic>
      <xdr:nvPicPr>
        <xdr:cNvPr id="7" name="Image 6">
          <a:extLst>
            <a:ext uri="{FF2B5EF4-FFF2-40B4-BE49-F238E27FC236}">
              <a16:creationId xmlns:a16="http://schemas.microsoft.com/office/drawing/2014/main" xmlns="" id="{00000000-0008-0000-0400-00000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13808" r="3591"/>
        <a:stretch/>
      </xdr:blipFill>
      <xdr:spPr>
        <a:xfrm rot="16200000">
          <a:off x="554277" y="7039715"/>
          <a:ext cx="1251857" cy="1732070"/>
        </a:xfrm>
        <a:prstGeom prst="rect">
          <a:avLst/>
        </a:prstGeom>
      </xdr:spPr>
    </xdr:pic>
    <xdr:clientData/>
  </xdr:twoCellAnchor>
  <xdr:twoCellAnchor editAs="oneCell">
    <xdr:from>
      <xdr:col>0</xdr:col>
      <xdr:colOff>68036</xdr:colOff>
      <xdr:row>55</xdr:row>
      <xdr:rowOff>40822</xdr:rowOff>
    </xdr:from>
    <xdr:to>
      <xdr:col>4</xdr:col>
      <xdr:colOff>721179</xdr:colOff>
      <xdr:row>57</xdr:row>
      <xdr:rowOff>227546</xdr:rowOff>
    </xdr:to>
    <xdr:pic>
      <xdr:nvPicPr>
        <xdr:cNvPr id="9" name="Image 8">
          <a:extLst>
            <a:ext uri="{FF2B5EF4-FFF2-40B4-BE49-F238E27FC236}">
              <a16:creationId xmlns:a16="http://schemas.microsoft.com/office/drawing/2014/main" xmlns="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036" y="8831036"/>
          <a:ext cx="2408464" cy="635760"/>
        </a:xfrm>
        <a:prstGeom prst="rect">
          <a:avLst/>
        </a:prstGeom>
      </xdr:spPr>
    </xdr:pic>
    <xdr:clientData/>
  </xdr:twoCellAnchor>
  <xdr:twoCellAnchor editAs="oneCell">
    <xdr:from>
      <xdr:col>0</xdr:col>
      <xdr:colOff>201083</xdr:colOff>
      <xdr:row>96</xdr:row>
      <xdr:rowOff>148167</xdr:rowOff>
    </xdr:from>
    <xdr:to>
      <xdr:col>4</xdr:col>
      <xdr:colOff>37523</xdr:colOff>
      <xdr:row>99</xdr:row>
      <xdr:rowOff>144704</xdr:rowOff>
    </xdr:to>
    <xdr:pic>
      <xdr:nvPicPr>
        <xdr:cNvPr id="31" name="Picture 105" descr="Velours enforme 15mms">
          <a:extLst>
            <a:ext uri="{FF2B5EF4-FFF2-40B4-BE49-F238E27FC236}">
              <a16:creationId xmlns:a16="http://schemas.microsoft.com/office/drawing/2014/main" xmlns="" id="{00000000-0008-0000-04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083" y="16266584"/>
          <a:ext cx="1593273" cy="5680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174625</xdr:colOff>
      <xdr:row>98</xdr:row>
      <xdr:rowOff>32135</xdr:rowOff>
    </xdr:from>
    <xdr:to>
      <xdr:col>4</xdr:col>
      <xdr:colOff>323273</xdr:colOff>
      <xdr:row>101</xdr:row>
      <xdr:rowOff>9622</xdr:rowOff>
    </xdr:to>
    <xdr:pic>
      <xdr:nvPicPr>
        <xdr:cNvPr id="32" name="Picture 106" descr="Crochet enforme 15mms">
          <a:extLst>
            <a:ext uri="{FF2B5EF4-FFF2-40B4-BE49-F238E27FC236}">
              <a16:creationId xmlns:a16="http://schemas.microsoft.com/office/drawing/2014/main" xmlns="" id="{00000000-0008-0000-04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458" y="16531552"/>
          <a:ext cx="1545648" cy="548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21165</xdr:colOff>
      <xdr:row>108</xdr:row>
      <xdr:rowOff>95250</xdr:rowOff>
    </xdr:from>
    <xdr:to>
      <xdr:col>4</xdr:col>
      <xdr:colOff>714767</xdr:colOff>
      <xdr:row>112</xdr:row>
      <xdr:rowOff>0</xdr:rowOff>
    </xdr:to>
    <xdr:pic>
      <xdr:nvPicPr>
        <xdr:cNvPr id="34" name="Image 4">
          <a:extLst>
            <a:ext uri="{FF2B5EF4-FFF2-40B4-BE49-F238E27FC236}">
              <a16:creationId xmlns:a16="http://schemas.microsoft.com/office/drawing/2014/main" xmlns="" id="{00000000-0008-0000-04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165" y="18933583"/>
          <a:ext cx="2450435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1</xdr:col>
      <xdr:colOff>457200</xdr:colOff>
      <xdr:row>146</xdr:row>
      <xdr:rowOff>0</xdr:rowOff>
    </xdr:from>
    <xdr:ext cx="794038" cy="676275"/>
    <xdr:sp macro="" textlink="">
      <xdr:nvSpPr>
        <xdr:cNvPr id="44" name="AutoShape 39" descr="PressionSansCalotte">
          <a:extLst>
            <a:ext uri="{FF2B5EF4-FFF2-40B4-BE49-F238E27FC236}">
              <a16:creationId xmlns:a16="http://schemas.microsoft.com/office/drawing/2014/main" xmlns="" id="{00000000-0008-0000-0400-00002C000000}"/>
            </a:ext>
          </a:extLst>
        </xdr:cNvPr>
        <xdr:cNvSpPr>
          <a:spLocks noChangeAspect="1" noChangeArrowheads="1"/>
        </xdr:cNvSpPr>
      </xdr:nvSpPr>
      <xdr:spPr bwMode="auto">
        <a:xfrm>
          <a:off x="819150" y="36118800"/>
          <a:ext cx="794038" cy="676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twoCellAnchor>
    <xdr:from>
      <xdr:col>1</xdr:col>
      <xdr:colOff>191861</xdr:colOff>
      <xdr:row>152</xdr:row>
      <xdr:rowOff>40821</xdr:rowOff>
    </xdr:from>
    <xdr:to>
      <xdr:col>4</xdr:col>
      <xdr:colOff>326572</xdr:colOff>
      <xdr:row>156</xdr:row>
      <xdr:rowOff>236269</xdr:rowOff>
    </xdr:to>
    <xdr:pic>
      <xdr:nvPicPr>
        <xdr:cNvPr id="48" name="Picture 3">
          <a:extLst>
            <a:ext uri="{FF2B5EF4-FFF2-40B4-BE49-F238E27FC236}">
              <a16:creationId xmlns:a16="http://schemas.microsoft.com/office/drawing/2014/main" xmlns="" id="{00000000-0008-0000-0400-00003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9254" y="28806321"/>
          <a:ext cx="1522639" cy="14473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</xdr:pic>
    <xdr:clientData/>
  </xdr:twoCellAnchor>
  <xdr:oneCellAnchor>
    <xdr:from>
      <xdr:col>0</xdr:col>
      <xdr:colOff>204108</xdr:colOff>
      <xdr:row>157</xdr:row>
      <xdr:rowOff>137310</xdr:rowOff>
    </xdr:from>
    <xdr:ext cx="2221884" cy="842404"/>
    <xdr:pic>
      <xdr:nvPicPr>
        <xdr:cNvPr id="49" name="Image 48">
          <a:extLst>
            <a:ext uri="{FF2B5EF4-FFF2-40B4-BE49-F238E27FC236}">
              <a16:creationId xmlns:a16="http://schemas.microsoft.com/office/drawing/2014/main" xmlns="" id="{00000000-0008-0000-0400-00003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l="16775" b="49778"/>
        <a:stretch/>
      </xdr:blipFill>
      <xdr:spPr>
        <a:xfrm>
          <a:off x="204108" y="30698953"/>
          <a:ext cx="2221884" cy="842404"/>
        </a:xfrm>
        <a:prstGeom prst="rect">
          <a:avLst/>
        </a:prstGeom>
      </xdr:spPr>
    </xdr:pic>
    <xdr:clientData/>
  </xdr:oneCellAnchor>
  <xdr:twoCellAnchor editAs="oneCell">
    <xdr:from>
      <xdr:col>0</xdr:col>
      <xdr:colOff>142255</xdr:colOff>
      <xdr:row>147</xdr:row>
      <xdr:rowOff>28451</xdr:rowOff>
    </xdr:from>
    <xdr:to>
      <xdr:col>4</xdr:col>
      <xdr:colOff>709133</xdr:colOff>
      <xdr:row>149</xdr:row>
      <xdr:rowOff>171230</xdr:rowOff>
    </xdr:to>
    <xdr:pic>
      <xdr:nvPicPr>
        <xdr:cNvPr id="50" name="Image 49">
          <a:extLst>
            <a:ext uri="{FF2B5EF4-FFF2-40B4-BE49-F238E27FC236}">
              <a16:creationId xmlns:a16="http://schemas.microsoft.com/office/drawing/2014/main" xmlns="" id="{00000000-0008-0000-04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42255" y="27705380"/>
          <a:ext cx="2322199" cy="687065"/>
        </a:xfrm>
        <a:prstGeom prst="rect">
          <a:avLst/>
        </a:prstGeom>
      </xdr:spPr>
    </xdr:pic>
    <xdr:clientData/>
  </xdr:twoCellAnchor>
  <xdr:oneCellAnchor>
    <xdr:from>
      <xdr:col>13</xdr:col>
      <xdr:colOff>124691</xdr:colOff>
      <xdr:row>18</xdr:row>
      <xdr:rowOff>124691</xdr:rowOff>
    </xdr:from>
    <xdr:ext cx="1998368" cy="436786"/>
    <xdr:sp macro="" textlink="">
      <xdr:nvSpPr>
        <xdr:cNvPr id="54" name="ZoneTexte 53">
          <a:extLst>
            <a:ext uri="{FF2B5EF4-FFF2-40B4-BE49-F238E27FC236}">
              <a16:creationId xmlns:a16="http://schemas.microsoft.com/office/drawing/2014/main" xmlns="" id="{00000000-0008-0000-0400-000036000000}"/>
            </a:ext>
          </a:extLst>
        </xdr:cNvPr>
        <xdr:cNvSpPr txBox="1"/>
      </xdr:nvSpPr>
      <xdr:spPr>
        <a:xfrm>
          <a:off x="7039841" y="5744441"/>
          <a:ext cx="1998368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fr-FR" sz="1100"/>
            <a:t>PART ON OUTER JACKET : </a:t>
          </a:r>
        </a:p>
        <a:p>
          <a:r>
            <a:rPr lang="fr-FR" sz="1100"/>
            <a:t>MATCHING WITH SHELL FABRIC</a:t>
          </a:r>
        </a:p>
      </xdr:txBody>
    </xdr:sp>
    <xdr:clientData/>
  </xdr:oneCellAnchor>
  <xdr:twoCellAnchor editAs="oneCell">
    <xdr:from>
      <xdr:col>1</xdr:col>
      <xdr:colOff>450272</xdr:colOff>
      <xdr:row>29</xdr:row>
      <xdr:rowOff>502227</xdr:rowOff>
    </xdr:from>
    <xdr:to>
      <xdr:col>4</xdr:col>
      <xdr:colOff>71586</xdr:colOff>
      <xdr:row>36</xdr:row>
      <xdr:rowOff>3465</xdr:rowOff>
    </xdr:to>
    <xdr:pic>
      <xdr:nvPicPr>
        <xdr:cNvPr id="56" name="Image 55">
          <a:extLst>
            <a:ext uri="{FF2B5EF4-FFF2-40B4-BE49-F238E27FC236}">
              <a16:creationId xmlns:a16="http://schemas.microsoft.com/office/drawing/2014/main" xmlns="" id="{00000000-0008-0000-0400-00003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227" t="21307" r="20833"/>
        <a:stretch/>
      </xdr:blipFill>
      <xdr:spPr>
        <a:xfrm>
          <a:off x="812222" y="8284152"/>
          <a:ext cx="1011964" cy="1549113"/>
        </a:xfrm>
        <a:prstGeom prst="rect">
          <a:avLst/>
        </a:prstGeom>
      </xdr:spPr>
    </xdr:pic>
    <xdr:clientData/>
  </xdr:twoCellAnchor>
  <xdr:twoCellAnchor>
    <xdr:from>
      <xdr:col>0</xdr:col>
      <xdr:colOff>204107</xdr:colOff>
      <xdr:row>134</xdr:row>
      <xdr:rowOff>27215</xdr:rowOff>
    </xdr:from>
    <xdr:to>
      <xdr:col>4</xdr:col>
      <xdr:colOff>594632</xdr:colOff>
      <xdr:row>137</xdr:row>
      <xdr:rowOff>8165</xdr:rowOff>
    </xdr:to>
    <xdr:grpSp>
      <xdr:nvGrpSpPr>
        <xdr:cNvPr id="28" name="Groupe 8">
          <a:extLst>
            <a:ext uri="{FF2B5EF4-FFF2-40B4-BE49-F238E27FC236}">
              <a16:creationId xmlns:a16="http://schemas.microsoft.com/office/drawing/2014/main" xmlns="" id="{00000000-0008-0000-0400-00001C000000}"/>
            </a:ext>
          </a:extLst>
        </xdr:cNvPr>
        <xdr:cNvGrpSpPr>
          <a:grpSpLocks/>
        </xdr:cNvGrpSpPr>
      </xdr:nvGrpSpPr>
      <xdr:grpSpPr bwMode="auto">
        <a:xfrm>
          <a:off x="204107" y="28575001"/>
          <a:ext cx="2145846" cy="797378"/>
          <a:chOff x="248635" y="5998780"/>
          <a:chExt cx="2151544" cy="836181"/>
        </a:xfrm>
      </xdr:grpSpPr>
      <xdr:pic>
        <xdr:nvPicPr>
          <xdr:cNvPr id="30" name="Image 15">
            <a:extLst>
              <a:ext uri="{FF2B5EF4-FFF2-40B4-BE49-F238E27FC236}">
                <a16:creationId xmlns:a16="http://schemas.microsoft.com/office/drawing/2014/main" xmlns="" id="{00000000-0008-0000-0400-00001E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>
            <a:fillRect/>
          </a:stretch>
        </xdr:blipFill>
        <xdr:spPr bwMode="auto">
          <a:xfrm>
            <a:off x="248635" y="5998780"/>
            <a:ext cx="1719098" cy="417458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35" name="Image 7">
            <a:extLst>
              <a:ext uri="{FF2B5EF4-FFF2-40B4-BE49-F238E27FC236}">
                <a16:creationId xmlns:a16="http://schemas.microsoft.com/office/drawing/2014/main" xmlns="" id="{00000000-0008-0000-0400-00002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>
            <a:fillRect/>
          </a:stretch>
        </xdr:blipFill>
        <xdr:spPr bwMode="auto">
          <a:xfrm>
            <a:off x="1428750" y="6454009"/>
            <a:ext cx="971429" cy="380952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 fLocksWithSheet="0"/>
  </xdr:twoCellAnchor>
  <xdr:twoCellAnchor editAs="oneCell">
    <xdr:from>
      <xdr:col>0</xdr:col>
      <xdr:colOff>81643</xdr:colOff>
      <xdr:row>140</xdr:row>
      <xdr:rowOff>176893</xdr:rowOff>
    </xdr:from>
    <xdr:to>
      <xdr:col>4</xdr:col>
      <xdr:colOff>734786</xdr:colOff>
      <xdr:row>142</xdr:row>
      <xdr:rowOff>268366</xdr:rowOff>
    </xdr:to>
    <xdr:pic>
      <xdr:nvPicPr>
        <xdr:cNvPr id="36" name="Image 35">
          <a:extLst>
            <a:ext uri="{FF2B5EF4-FFF2-40B4-BE49-F238E27FC236}">
              <a16:creationId xmlns:a16="http://schemas.microsoft.com/office/drawing/2014/main" xmlns="" id="{00000000-0008-0000-04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1643" y="26112107"/>
          <a:ext cx="2408464" cy="635759"/>
        </a:xfrm>
        <a:prstGeom prst="rect">
          <a:avLst/>
        </a:prstGeom>
      </xdr:spPr>
    </xdr:pic>
    <xdr:clientData/>
  </xdr:twoCellAnchor>
  <xdr:twoCellAnchor>
    <xdr:from>
      <xdr:col>2</xdr:col>
      <xdr:colOff>1</xdr:colOff>
      <xdr:row>91</xdr:row>
      <xdr:rowOff>18141</xdr:rowOff>
    </xdr:from>
    <xdr:to>
      <xdr:col>3</xdr:col>
      <xdr:colOff>299358</xdr:colOff>
      <xdr:row>94</xdr:row>
      <xdr:rowOff>108406</xdr:rowOff>
    </xdr:to>
    <xdr:pic>
      <xdr:nvPicPr>
        <xdr:cNvPr id="38" name="Picture 77">
          <a:extLst>
            <a:ext uri="{FF2B5EF4-FFF2-40B4-BE49-F238E27FC236}">
              <a16:creationId xmlns:a16="http://schemas.microsoft.com/office/drawing/2014/main" xmlns="" id="{B7169B74-FB4E-4DAC-8A3D-37B31AB742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 bwMode="auto">
        <a:xfrm>
          <a:off x="857251" y="16048716"/>
          <a:ext cx="708932" cy="66176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190500</xdr:colOff>
      <xdr:row>195</xdr:row>
      <xdr:rowOff>13607</xdr:rowOff>
    </xdr:from>
    <xdr:to>
      <xdr:col>4</xdr:col>
      <xdr:colOff>530679</xdr:colOff>
      <xdr:row>199</xdr:row>
      <xdr:rowOff>38196</xdr:rowOff>
    </xdr:to>
    <xdr:pic>
      <xdr:nvPicPr>
        <xdr:cNvPr id="40" name="Image 39">
          <a:extLst>
            <a:ext uri="{FF2B5EF4-FFF2-40B4-BE49-F238E27FC236}">
              <a16:creationId xmlns:a16="http://schemas.microsoft.com/office/drawing/2014/main" xmlns="" id="{254EA07D-8150-4545-A5FD-C822B8E53F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90500" y="40059428"/>
          <a:ext cx="2095500" cy="786589"/>
        </a:xfrm>
        <a:prstGeom prst="rect">
          <a:avLst/>
        </a:prstGeom>
      </xdr:spPr>
    </xdr:pic>
    <xdr:clientData/>
  </xdr:twoCellAnchor>
  <xdr:oneCellAnchor>
    <xdr:from>
      <xdr:col>0</xdr:col>
      <xdr:colOff>163286</xdr:colOff>
      <xdr:row>103</xdr:row>
      <xdr:rowOff>122465</xdr:rowOff>
    </xdr:from>
    <xdr:ext cx="2221884" cy="842404"/>
    <xdr:pic>
      <xdr:nvPicPr>
        <xdr:cNvPr id="39" name="Image 38">
          <a:extLst>
            <a:ext uri="{FF2B5EF4-FFF2-40B4-BE49-F238E27FC236}">
              <a16:creationId xmlns:a16="http://schemas.microsoft.com/office/drawing/2014/main" xmlns="" id="{594C5A96-5D91-4926-9F8E-9734E3F9954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l="16775" b="49778"/>
        <a:stretch/>
      </xdr:blipFill>
      <xdr:spPr>
        <a:xfrm>
          <a:off x="163286" y="19499036"/>
          <a:ext cx="2221884" cy="842404"/>
        </a:xfrm>
        <a:prstGeom prst="rect">
          <a:avLst/>
        </a:prstGeom>
      </xdr:spPr>
    </xdr:pic>
    <xdr:clientData/>
  </xdr:oneCellAnchor>
  <xdr:oneCellAnchor>
    <xdr:from>
      <xdr:col>1</xdr:col>
      <xdr:colOff>232528</xdr:colOff>
      <xdr:row>48</xdr:row>
      <xdr:rowOff>108857</xdr:rowOff>
    </xdr:from>
    <xdr:ext cx="1332293" cy="962917"/>
    <xdr:pic>
      <xdr:nvPicPr>
        <xdr:cNvPr id="42" name="Image 41">
          <a:extLst>
            <a:ext uri="{FF2B5EF4-FFF2-40B4-BE49-F238E27FC236}">
              <a16:creationId xmlns:a16="http://schemas.microsoft.com/office/drawing/2014/main" xmlns="" id="{6DA2768D-86B9-4BA5-AD29-1C85B19FE8B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13808" r="3591"/>
        <a:stretch/>
      </xdr:blipFill>
      <xdr:spPr>
        <a:xfrm rot="16200000">
          <a:off x="784609" y="10306419"/>
          <a:ext cx="962917" cy="1332293"/>
        </a:xfrm>
        <a:prstGeom prst="rect">
          <a:avLst/>
        </a:prstGeom>
      </xdr:spPr>
    </xdr:pic>
    <xdr:clientData/>
  </xdr:oneCellAnchor>
  <xdr:twoCellAnchor editAs="oneCell">
    <xdr:from>
      <xdr:col>2</xdr:col>
      <xdr:colOff>277091</xdr:colOff>
      <xdr:row>80</xdr:row>
      <xdr:rowOff>88320</xdr:rowOff>
    </xdr:from>
    <xdr:to>
      <xdr:col>3</xdr:col>
      <xdr:colOff>296141</xdr:colOff>
      <xdr:row>82</xdr:row>
      <xdr:rowOff>107370</xdr:rowOff>
    </xdr:to>
    <xdr:pic>
      <xdr:nvPicPr>
        <xdr:cNvPr id="45" name="Image 44">
          <a:extLst>
            <a:ext uri="{FF2B5EF4-FFF2-40B4-BE49-F238E27FC236}">
              <a16:creationId xmlns:a16="http://schemas.microsoft.com/office/drawing/2014/main" xmlns="" id="{06078E0E-8275-4DB2-BB47-47E4FD02E0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134341" y="22967370"/>
          <a:ext cx="428625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89823</xdr:colOff>
      <xdr:row>165</xdr:row>
      <xdr:rowOff>101834</xdr:rowOff>
    </xdr:from>
    <xdr:to>
      <xdr:col>5</xdr:col>
      <xdr:colOff>39128</xdr:colOff>
      <xdr:row>172</xdr:row>
      <xdr:rowOff>40821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xmlns="" id="{96B2C22F-9843-430D-85C7-72949223A8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9823" y="37099655"/>
          <a:ext cx="2561876" cy="1449380"/>
        </a:xfrm>
        <a:prstGeom prst="rect">
          <a:avLst/>
        </a:prstGeom>
      </xdr:spPr>
    </xdr:pic>
    <xdr:clientData/>
  </xdr:twoCellAnchor>
  <xdr:twoCellAnchor editAs="oneCell">
    <xdr:from>
      <xdr:col>0</xdr:col>
      <xdr:colOff>68035</xdr:colOff>
      <xdr:row>175</xdr:row>
      <xdr:rowOff>13607</xdr:rowOff>
    </xdr:from>
    <xdr:to>
      <xdr:col>4</xdr:col>
      <xdr:colOff>821446</xdr:colOff>
      <xdr:row>181</xdr:row>
      <xdr:rowOff>120952</xdr:rowOff>
    </xdr:to>
    <xdr:pic>
      <xdr:nvPicPr>
        <xdr:cNvPr id="43" name="Image 42">
          <a:extLst>
            <a:ext uri="{FF2B5EF4-FFF2-40B4-BE49-F238E27FC236}">
              <a16:creationId xmlns:a16="http://schemas.microsoft.com/office/drawing/2014/main" xmlns="" id="{9C7A4039-C5FE-4CBD-AB7D-D61182178E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8035" y="39038893"/>
          <a:ext cx="2508732" cy="1481666"/>
        </a:xfrm>
        <a:prstGeom prst="rect">
          <a:avLst/>
        </a:prstGeom>
      </xdr:spPr>
    </xdr:pic>
    <xdr:clientData/>
  </xdr:twoCellAnchor>
  <xdr:twoCellAnchor editAs="oneCell">
    <xdr:from>
      <xdr:col>0</xdr:col>
      <xdr:colOff>25883</xdr:colOff>
      <xdr:row>185</xdr:row>
      <xdr:rowOff>40822</xdr:rowOff>
    </xdr:from>
    <xdr:to>
      <xdr:col>4</xdr:col>
      <xdr:colOff>801639</xdr:colOff>
      <xdr:row>192</xdr:row>
      <xdr:rowOff>108857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xmlns="" id="{2DD1BDEA-B164-4535-B52C-251835AB4B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5883" y="41120786"/>
          <a:ext cx="2531077" cy="14831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408215</xdr:colOff>
      <xdr:row>10</xdr:row>
      <xdr:rowOff>0</xdr:rowOff>
    </xdr:from>
    <xdr:to>
      <xdr:col>36</xdr:col>
      <xdr:colOff>351065</xdr:colOff>
      <xdr:row>11</xdr:row>
      <xdr:rowOff>332014</xdr:rowOff>
    </xdr:to>
    <xdr:sp macro="" textlink="">
      <xdr:nvSpPr>
        <xdr:cNvPr id="8" name="ZoneTexte 7">
          <a:extLst>
            <a:ext uri="{FF2B5EF4-FFF2-40B4-BE49-F238E27FC236}">
              <a16:creationId xmlns:a16="http://schemas.microsoft.com/office/drawing/2014/main" xmlns="" id="{00000000-0008-0000-0500-000008000000}"/>
            </a:ext>
          </a:extLst>
        </xdr:cNvPr>
        <xdr:cNvSpPr txBox="1"/>
      </xdr:nvSpPr>
      <xdr:spPr>
        <a:xfrm>
          <a:off x="21227144" y="2598964"/>
          <a:ext cx="2228850" cy="2019300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fr-FR" sz="1200" b="1"/>
            <a:t>BARTA</a:t>
          </a:r>
        </a:p>
        <a:p>
          <a:pPr algn="ctr"/>
          <a:r>
            <a:rPr lang="fr-FR" sz="1100"/>
            <a:t>Eric.Caillerez@barta.at</a:t>
          </a:r>
        </a:p>
        <a:p>
          <a:pPr algn="ctr"/>
          <a:r>
            <a:rPr lang="fr-FR" sz="1100"/>
            <a:t>Christine.Wahrmann@barta.at</a:t>
          </a:r>
        </a:p>
        <a:p>
          <a:pPr algn="ctr"/>
          <a:r>
            <a:rPr lang="fr-FR" sz="1100"/>
            <a:t>Ilse.Ockermuller@barta.at</a:t>
          </a:r>
        </a:p>
        <a:p>
          <a:pPr algn="ctr"/>
          <a:endParaRPr lang="fr-FR" sz="1100"/>
        </a:p>
        <a:p>
          <a:pPr algn="ctr"/>
          <a:r>
            <a:rPr lang="fr-FR" sz="1100"/>
            <a:t>FRANZ BARTA GMBH</a:t>
          </a:r>
        </a:p>
        <a:p>
          <a:pPr algn="ctr"/>
          <a:r>
            <a:rPr lang="fr-FR" sz="1100"/>
            <a:t>1 PFEIFFERGASSE</a:t>
          </a:r>
        </a:p>
        <a:p>
          <a:pPr algn="ctr"/>
          <a:r>
            <a:rPr lang="fr-FR" sz="1100"/>
            <a:t>A-1150 VIENNE</a:t>
          </a:r>
        </a:p>
        <a:p>
          <a:pPr algn="ctr"/>
          <a:r>
            <a:rPr lang="fr-FR" sz="1100"/>
            <a:t>AUSTRIA</a:t>
          </a:r>
        </a:p>
        <a:p>
          <a:pPr algn="ctr"/>
          <a:endParaRPr lang="fr-FR" sz="1100"/>
        </a:p>
        <a:p>
          <a:pPr algn="ctr"/>
          <a:r>
            <a:rPr lang="fr-FR" sz="1100"/>
            <a:t>'00431 894 689 447</a:t>
          </a:r>
        </a:p>
      </xdr:txBody>
    </xdr:sp>
    <xdr:clientData/>
  </xdr:twoCellAnchor>
  <xdr:twoCellAnchor>
    <xdr:from>
      <xdr:col>0</xdr:col>
      <xdr:colOff>64635</xdr:colOff>
      <xdr:row>37</xdr:row>
      <xdr:rowOff>18708</xdr:rowOff>
    </xdr:from>
    <xdr:to>
      <xdr:col>8</xdr:col>
      <xdr:colOff>488157</xdr:colOff>
      <xdr:row>63</xdr:row>
      <xdr:rowOff>142874</xdr:rowOff>
    </xdr:to>
    <xdr:grpSp>
      <xdr:nvGrpSpPr>
        <xdr:cNvPr id="10" name="Groupe 9">
          <a:extLst>
            <a:ext uri="{FF2B5EF4-FFF2-40B4-BE49-F238E27FC236}">
              <a16:creationId xmlns:a16="http://schemas.microsoft.com/office/drawing/2014/main" xmlns="" id="{00000000-0008-0000-0500-00000A000000}"/>
            </a:ext>
          </a:extLst>
        </xdr:cNvPr>
        <xdr:cNvGrpSpPr/>
      </xdr:nvGrpSpPr>
      <xdr:grpSpPr>
        <a:xfrm>
          <a:off x="64635" y="6352833"/>
          <a:ext cx="4388303" cy="4458041"/>
          <a:chOff x="64635" y="7472021"/>
          <a:chExt cx="4388303" cy="4458041"/>
        </a:xfrm>
      </xdr:grpSpPr>
      <xdr:sp macro="" textlink="">
        <xdr:nvSpPr>
          <xdr:cNvPr id="4" name="ZoneTexte 3">
            <a:extLst>
              <a:ext uri="{FF2B5EF4-FFF2-40B4-BE49-F238E27FC236}">
                <a16:creationId xmlns:a16="http://schemas.microsoft.com/office/drawing/2014/main" xmlns="" id="{00000000-0008-0000-0500-000004000000}"/>
              </a:ext>
            </a:extLst>
          </xdr:cNvPr>
          <xdr:cNvSpPr txBox="1"/>
        </xdr:nvSpPr>
        <xdr:spPr>
          <a:xfrm>
            <a:off x="64635" y="7472021"/>
            <a:ext cx="4388303" cy="40289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fr-FR" sz="1600" b="1"/>
              <a:t>BRANDING POSITIONING FOR OUTER JACKET</a:t>
            </a:r>
          </a:p>
        </xdr:txBody>
      </xdr:sp>
      <xdr:pic>
        <xdr:nvPicPr>
          <xdr:cNvPr id="9" name="Image 8">
            <a:extLst>
              <a:ext uri="{FF2B5EF4-FFF2-40B4-BE49-F238E27FC236}">
                <a16:creationId xmlns:a16="http://schemas.microsoft.com/office/drawing/2014/main" xmlns="" id="{00000000-0008-0000-0500-00000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42876" y="7953376"/>
            <a:ext cx="4100255" cy="3976686"/>
          </a:xfrm>
          <a:prstGeom prst="rect">
            <a:avLst/>
          </a:prstGeom>
        </xdr:spPr>
      </xdr:pic>
    </xdr:grpSp>
    <xdr:clientData/>
  </xdr:twoCellAnchor>
  <xdr:twoCellAnchor editAs="oneCell">
    <xdr:from>
      <xdr:col>0</xdr:col>
      <xdr:colOff>207818</xdr:colOff>
      <xdr:row>17</xdr:row>
      <xdr:rowOff>17318</xdr:rowOff>
    </xdr:from>
    <xdr:to>
      <xdr:col>4</xdr:col>
      <xdr:colOff>631839</xdr:colOff>
      <xdr:row>18</xdr:row>
      <xdr:rowOff>161882</xdr:rowOff>
    </xdr:to>
    <xdr:pic>
      <xdr:nvPicPr>
        <xdr:cNvPr id="11" name="Image 10">
          <a:extLst>
            <a:ext uri="{FF2B5EF4-FFF2-40B4-BE49-F238E27FC236}">
              <a16:creationId xmlns:a16="http://schemas.microsoft.com/office/drawing/2014/main" xmlns="" id="{E2335D46-33F5-434D-9300-7CC22E1E76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7818" y="3608243"/>
          <a:ext cx="2176621" cy="335064"/>
        </a:xfrm>
        <a:prstGeom prst="rect">
          <a:avLst/>
        </a:prstGeom>
      </xdr:spPr>
    </xdr:pic>
    <xdr:clientData/>
  </xdr:twoCellAnchor>
  <xdr:oneCellAnchor>
    <xdr:from>
      <xdr:col>1</xdr:col>
      <xdr:colOff>343579</xdr:colOff>
      <xdr:row>28</xdr:row>
      <xdr:rowOff>20411</xdr:rowOff>
    </xdr:from>
    <xdr:ext cx="954679" cy="884464"/>
    <xdr:pic>
      <xdr:nvPicPr>
        <xdr:cNvPr id="12" name="Image 11">
          <a:extLst>
            <a:ext uri="{FF2B5EF4-FFF2-40B4-BE49-F238E27FC236}">
              <a16:creationId xmlns:a16="http://schemas.microsoft.com/office/drawing/2014/main" xmlns="" id="{DAC5BD11-DB05-4892-B74F-B92266727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0767" y="5878286"/>
          <a:ext cx="954679" cy="884464"/>
        </a:xfrm>
        <a:prstGeom prst="rect">
          <a:avLst/>
        </a:prstGeom>
      </xdr:spPr>
    </xdr:pic>
    <xdr:clientData/>
  </xdr:oneCellAnchor>
  <xdr:oneCellAnchor>
    <xdr:from>
      <xdr:col>1</xdr:col>
      <xdr:colOff>428625</xdr:colOff>
      <xdr:row>10</xdr:row>
      <xdr:rowOff>47626</xdr:rowOff>
    </xdr:from>
    <xdr:ext cx="954679" cy="884464"/>
    <xdr:pic>
      <xdr:nvPicPr>
        <xdr:cNvPr id="13" name="Image 12">
          <a:extLst>
            <a:ext uri="{FF2B5EF4-FFF2-40B4-BE49-F238E27FC236}">
              <a16:creationId xmlns:a16="http://schemas.microsoft.com/office/drawing/2014/main" xmlns="" id="{F5FDF113-7CF2-4381-BEBE-FDD03291A7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5813" y="2107407"/>
          <a:ext cx="954679" cy="884464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117231</xdr:colOff>
      <xdr:row>9</xdr:row>
      <xdr:rowOff>102577</xdr:rowOff>
    </xdr:from>
    <xdr:to>
      <xdr:col>20</xdr:col>
      <xdr:colOff>53801</xdr:colOff>
      <xdr:row>30</xdr:row>
      <xdr:rowOff>160878</xdr:rowOff>
    </xdr:to>
    <xdr:pic>
      <xdr:nvPicPr>
        <xdr:cNvPr id="2" name="Image 7">
          <a:extLst>
            <a:ext uri="{FF2B5EF4-FFF2-40B4-BE49-F238E27FC236}">
              <a16:creationId xmlns:a16="http://schemas.microsoft.com/office/drawing/2014/main" xmlns="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040423" y="1611923"/>
          <a:ext cx="5167993" cy="436653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31750</xdr:colOff>
      <xdr:row>91</xdr:row>
      <xdr:rowOff>10584</xdr:rowOff>
    </xdr:from>
    <xdr:to>
      <xdr:col>9</xdr:col>
      <xdr:colOff>47321</xdr:colOff>
      <xdr:row>104</xdr:row>
      <xdr:rowOff>53642</xdr:rowOff>
    </xdr:to>
    <xdr:grpSp>
      <xdr:nvGrpSpPr>
        <xdr:cNvPr id="10" name="Groupe 9">
          <a:extLst>
            <a:ext uri="{FF2B5EF4-FFF2-40B4-BE49-F238E27FC236}">
              <a16:creationId xmlns:a16="http://schemas.microsoft.com/office/drawing/2014/main" xmlns="" id="{103FB4C1-5FE0-4C2F-B90B-86B54ED56583}"/>
            </a:ext>
          </a:extLst>
        </xdr:cNvPr>
        <xdr:cNvGrpSpPr/>
      </xdr:nvGrpSpPr>
      <xdr:grpSpPr>
        <a:xfrm>
          <a:off x="433917" y="20732751"/>
          <a:ext cx="2428571" cy="2794724"/>
          <a:chOff x="3947584" y="21039667"/>
          <a:chExt cx="2428571" cy="2657143"/>
        </a:xfrm>
      </xdr:grpSpPr>
      <xdr:pic>
        <xdr:nvPicPr>
          <xdr:cNvPr id="4" name="Image 3">
            <a:extLst>
              <a:ext uri="{FF2B5EF4-FFF2-40B4-BE49-F238E27FC236}">
                <a16:creationId xmlns:a16="http://schemas.microsoft.com/office/drawing/2014/main" xmlns="" id="{C493863A-430C-48FB-B16F-6073D0D750D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3947584" y="21039667"/>
            <a:ext cx="2428571" cy="2657143"/>
          </a:xfrm>
          <a:prstGeom prst="rect">
            <a:avLst/>
          </a:prstGeom>
        </xdr:spPr>
      </xdr:pic>
      <xdr:sp macro="" textlink="">
        <xdr:nvSpPr>
          <xdr:cNvPr id="5" name="ZoneTexte 4">
            <a:extLst>
              <a:ext uri="{FF2B5EF4-FFF2-40B4-BE49-F238E27FC236}">
                <a16:creationId xmlns:a16="http://schemas.microsoft.com/office/drawing/2014/main" xmlns="" id="{74706718-A448-4812-9D8C-D6B35AA2CF99}"/>
              </a:ext>
            </a:extLst>
          </xdr:cNvPr>
          <xdr:cNvSpPr txBox="1"/>
        </xdr:nvSpPr>
        <xdr:spPr>
          <a:xfrm>
            <a:off x="3979333" y="21082000"/>
            <a:ext cx="1598083" cy="275167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fr-FR" sz="1100" b="1"/>
              <a:t>1/ blue morpho jkt</a:t>
            </a:r>
          </a:p>
        </xdr:txBody>
      </xdr:sp>
      <xdr:cxnSp macro="">
        <xdr:nvCxnSpPr>
          <xdr:cNvPr id="7" name="Connecteur droit avec flèche 6">
            <a:extLst>
              <a:ext uri="{FF2B5EF4-FFF2-40B4-BE49-F238E27FC236}">
                <a16:creationId xmlns:a16="http://schemas.microsoft.com/office/drawing/2014/main" xmlns="" id="{AC5F69F3-80E4-429A-A425-25E16816E2DD}"/>
              </a:ext>
            </a:extLst>
          </xdr:cNvPr>
          <xdr:cNvCxnSpPr/>
        </xdr:nvCxnSpPr>
        <xdr:spPr bwMode="auto">
          <a:xfrm flipH="1">
            <a:off x="4751917" y="22129750"/>
            <a:ext cx="179916" cy="328083"/>
          </a:xfrm>
          <a:prstGeom prst="straightConnector1">
            <a:avLst/>
          </a:prstGeom>
          <a:solidFill>
            <a:srgbClr val="FFFFFF"/>
          </a:solidFill>
          <a:ln w="9525" cap="flat" cmpd="sng" algn="ctr">
            <a:solidFill>
              <a:srgbClr val="FFFF00"/>
            </a:solidFill>
            <a:prstDash val="solid"/>
            <a:round/>
            <a:headEnd type="none" w="med" len="med"/>
            <a:tailEnd type="triangle"/>
          </a:ln>
          <a:effectLst/>
        </xdr:spPr>
      </xdr:cxnSp>
      <xdr:sp macro="" textlink="">
        <xdr:nvSpPr>
          <xdr:cNvPr id="9" name="ZoneTexte 8">
            <a:extLst>
              <a:ext uri="{FF2B5EF4-FFF2-40B4-BE49-F238E27FC236}">
                <a16:creationId xmlns:a16="http://schemas.microsoft.com/office/drawing/2014/main" xmlns="" id="{C9D0DB26-9F46-47F0-A865-7806E73A82DE}"/>
              </a:ext>
            </a:extLst>
          </xdr:cNvPr>
          <xdr:cNvSpPr txBox="1"/>
        </xdr:nvSpPr>
        <xdr:spPr>
          <a:xfrm>
            <a:off x="4381501" y="21695834"/>
            <a:ext cx="1598082" cy="4445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fr-FR" sz="1100">
                <a:solidFill>
                  <a:srgbClr val="FFFF00"/>
                </a:solidFill>
              </a:rPr>
              <a:t>must be BLUE MORPHO / DARK NIGHT / WHITE</a:t>
            </a:r>
          </a:p>
        </xdr:txBody>
      </xdr:sp>
    </xdr:grpSp>
    <xdr:clientData/>
  </xdr:twoCellAnchor>
  <xdr:twoCellAnchor>
    <xdr:from>
      <xdr:col>9</xdr:col>
      <xdr:colOff>179917</xdr:colOff>
      <xdr:row>91</xdr:row>
      <xdr:rowOff>21166</xdr:rowOff>
    </xdr:from>
    <xdr:to>
      <xdr:col>16</xdr:col>
      <xdr:colOff>253999</xdr:colOff>
      <xdr:row>104</xdr:row>
      <xdr:rowOff>21165</xdr:rowOff>
    </xdr:to>
    <xdr:grpSp>
      <xdr:nvGrpSpPr>
        <xdr:cNvPr id="18" name="Groupe 17">
          <a:extLst>
            <a:ext uri="{FF2B5EF4-FFF2-40B4-BE49-F238E27FC236}">
              <a16:creationId xmlns:a16="http://schemas.microsoft.com/office/drawing/2014/main" xmlns="" id="{B67583B0-6871-49A2-8AF5-8348F7AC03A1}"/>
            </a:ext>
          </a:extLst>
        </xdr:cNvPr>
        <xdr:cNvGrpSpPr/>
      </xdr:nvGrpSpPr>
      <xdr:grpSpPr>
        <a:xfrm>
          <a:off x="2995084" y="20743333"/>
          <a:ext cx="2296582" cy="2751665"/>
          <a:chOff x="4889501" y="21537083"/>
          <a:chExt cx="2296582" cy="2614083"/>
        </a:xfrm>
      </xdr:grpSpPr>
      <xdr:pic>
        <xdr:nvPicPr>
          <xdr:cNvPr id="12" name="Image 11">
            <a:extLst>
              <a:ext uri="{FF2B5EF4-FFF2-40B4-BE49-F238E27FC236}">
                <a16:creationId xmlns:a16="http://schemas.microsoft.com/office/drawing/2014/main" xmlns="" id="{22A3DF8A-C718-48F9-9499-6EDA55A21C9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4910667" y="21537083"/>
            <a:ext cx="2275416" cy="2614083"/>
          </a:xfrm>
          <a:prstGeom prst="rect">
            <a:avLst/>
          </a:prstGeom>
        </xdr:spPr>
      </xdr:pic>
      <xdr:sp macro="" textlink="">
        <xdr:nvSpPr>
          <xdr:cNvPr id="13" name="ZoneTexte 12">
            <a:extLst>
              <a:ext uri="{FF2B5EF4-FFF2-40B4-BE49-F238E27FC236}">
                <a16:creationId xmlns:a16="http://schemas.microsoft.com/office/drawing/2014/main" xmlns="" id="{CF8ED64E-71E2-44F5-B986-4B0FA1FEA949}"/>
              </a:ext>
            </a:extLst>
          </xdr:cNvPr>
          <xdr:cNvSpPr txBox="1"/>
        </xdr:nvSpPr>
        <xdr:spPr>
          <a:xfrm>
            <a:off x="4974167" y="21600584"/>
            <a:ext cx="1598083" cy="275167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fr-FR" sz="1100" b="1"/>
              <a:t>2/ DARK WINE jkt</a:t>
            </a:r>
          </a:p>
        </xdr:txBody>
      </xdr:sp>
      <xdr:cxnSp macro="">
        <xdr:nvCxnSpPr>
          <xdr:cNvPr id="14" name="Connecteur droit avec flèche 13">
            <a:extLst>
              <a:ext uri="{FF2B5EF4-FFF2-40B4-BE49-F238E27FC236}">
                <a16:creationId xmlns:a16="http://schemas.microsoft.com/office/drawing/2014/main" xmlns="" id="{4C9AF2D1-1793-475F-9BD3-5AE37CC055D4}"/>
              </a:ext>
            </a:extLst>
          </xdr:cNvPr>
          <xdr:cNvCxnSpPr/>
        </xdr:nvCxnSpPr>
        <xdr:spPr bwMode="auto">
          <a:xfrm flipH="1">
            <a:off x="5259917" y="22658917"/>
            <a:ext cx="179916" cy="328083"/>
          </a:xfrm>
          <a:prstGeom prst="straightConnector1">
            <a:avLst/>
          </a:prstGeom>
          <a:solidFill>
            <a:srgbClr val="FFFFFF"/>
          </a:solidFill>
          <a:ln w="9525" cap="flat" cmpd="sng" algn="ctr">
            <a:solidFill>
              <a:srgbClr val="FFFF00"/>
            </a:solidFill>
            <a:prstDash val="solid"/>
            <a:round/>
            <a:headEnd type="none" w="med" len="med"/>
            <a:tailEnd type="triangle"/>
          </a:ln>
          <a:effectLst/>
        </xdr:spPr>
      </xdr:cxnSp>
      <xdr:sp macro="" textlink="">
        <xdr:nvSpPr>
          <xdr:cNvPr id="15" name="ZoneTexte 14">
            <a:extLst>
              <a:ext uri="{FF2B5EF4-FFF2-40B4-BE49-F238E27FC236}">
                <a16:creationId xmlns:a16="http://schemas.microsoft.com/office/drawing/2014/main" xmlns="" id="{B315F083-BE5D-431C-B80B-824DC854F71C}"/>
              </a:ext>
            </a:extLst>
          </xdr:cNvPr>
          <xdr:cNvSpPr txBox="1"/>
        </xdr:nvSpPr>
        <xdr:spPr>
          <a:xfrm>
            <a:off x="4889501" y="22225001"/>
            <a:ext cx="1598082" cy="4445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fr-FR" sz="1100">
                <a:solidFill>
                  <a:srgbClr val="FFFF00"/>
                </a:solidFill>
              </a:rPr>
              <a:t>FACINGS</a:t>
            </a:r>
            <a:r>
              <a:rPr lang="fr-FR" sz="1100" baseline="0">
                <a:solidFill>
                  <a:srgbClr val="FFFF00"/>
                </a:solidFill>
              </a:rPr>
              <a:t> </a:t>
            </a:r>
            <a:r>
              <a:rPr lang="fr-FR" sz="1100">
                <a:solidFill>
                  <a:srgbClr val="FFFF00"/>
                </a:solidFill>
              </a:rPr>
              <a:t> DARK NIGHT </a:t>
            </a:r>
          </a:p>
        </xdr:txBody>
      </xdr:sp>
      <xdr:cxnSp macro="">
        <xdr:nvCxnSpPr>
          <xdr:cNvPr id="16" name="Connecteur droit avec flèche 15">
            <a:extLst>
              <a:ext uri="{FF2B5EF4-FFF2-40B4-BE49-F238E27FC236}">
                <a16:creationId xmlns:a16="http://schemas.microsoft.com/office/drawing/2014/main" xmlns="" id="{EA8BED47-B034-474D-A7C8-4F04F9002757}"/>
              </a:ext>
            </a:extLst>
          </xdr:cNvPr>
          <xdr:cNvCxnSpPr/>
        </xdr:nvCxnSpPr>
        <xdr:spPr bwMode="auto">
          <a:xfrm flipH="1">
            <a:off x="5666317" y="23499234"/>
            <a:ext cx="179916" cy="328083"/>
          </a:xfrm>
          <a:prstGeom prst="straightConnector1">
            <a:avLst/>
          </a:prstGeom>
          <a:solidFill>
            <a:srgbClr val="FFFFFF"/>
          </a:solidFill>
          <a:ln w="9525" cap="flat" cmpd="sng" algn="ctr">
            <a:solidFill>
              <a:srgbClr val="FFFF00"/>
            </a:solidFill>
            <a:prstDash val="solid"/>
            <a:round/>
            <a:headEnd type="none" w="med" len="med"/>
            <a:tailEnd type="triangle"/>
          </a:ln>
          <a:effectLst/>
        </xdr:spPr>
      </xdr:cxnSp>
      <xdr:cxnSp macro="">
        <xdr:nvCxnSpPr>
          <xdr:cNvPr id="17" name="Connecteur droit avec flèche 16">
            <a:extLst>
              <a:ext uri="{FF2B5EF4-FFF2-40B4-BE49-F238E27FC236}">
                <a16:creationId xmlns:a16="http://schemas.microsoft.com/office/drawing/2014/main" xmlns="" id="{D0F437D5-F82F-4074-85D5-5635BE5B7501}"/>
              </a:ext>
            </a:extLst>
          </xdr:cNvPr>
          <xdr:cNvCxnSpPr/>
        </xdr:nvCxnSpPr>
        <xdr:spPr bwMode="auto">
          <a:xfrm flipH="1">
            <a:off x="6792384" y="22169968"/>
            <a:ext cx="179916" cy="328083"/>
          </a:xfrm>
          <a:prstGeom prst="straightConnector1">
            <a:avLst/>
          </a:prstGeom>
          <a:solidFill>
            <a:srgbClr val="FFFFFF"/>
          </a:solidFill>
          <a:ln w="9525" cap="flat" cmpd="sng" algn="ctr">
            <a:solidFill>
              <a:srgbClr val="FFFF00"/>
            </a:solidFill>
            <a:prstDash val="solid"/>
            <a:round/>
            <a:headEnd type="none" w="med" len="med"/>
            <a:tailEnd type="triangle"/>
          </a:ln>
          <a:effectLst/>
        </xdr:spPr>
      </xdr:cxnSp>
    </xdr:grpSp>
    <xdr:clientData/>
  </xdr:twoCellAnchor>
  <xdr:twoCellAnchor>
    <xdr:from>
      <xdr:col>17</xdr:col>
      <xdr:colOff>233965</xdr:colOff>
      <xdr:row>91</xdr:row>
      <xdr:rowOff>10583</xdr:rowOff>
    </xdr:from>
    <xdr:to>
      <xdr:col>39</xdr:col>
      <xdr:colOff>118317</xdr:colOff>
      <xdr:row>105</xdr:row>
      <xdr:rowOff>16452</xdr:rowOff>
    </xdr:to>
    <xdr:grpSp>
      <xdr:nvGrpSpPr>
        <xdr:cNvPr id="28" name="Groupe 27">
          <a:extLst>
            <a:ext uri="{FF2B5EF4-FFF2-40B4-BE49-F238E27FC236}">
              <a16:creationId xmlns:a16="http://schemas.microsoft.com/office/drawing/2014/main" xmlns="" id="{B95CCCD8-9D27-4F59-A43A-2605BCF30DDF}"/>
            </a:ext>
          </a:extLst>
        </xdr:cNvPr>
        <xdr:cNvGrpSpPr/>
      </xdr:nvGrpSpPr>
      <xdr:grpSpPr>
        <a:xfrm>
          <a:off x="5589132" y="20732750"/>
          <a:ext cx="7377352" cy="2969202"/>
          <a:chOff x="5589132" y="19801416"/>
          <a:chExt cx="7377352" cy="2821036"/>
        </a:xfrm>
      </xdr:grpSpPr>
      <xdr:pic>
        <xdr:nvPicPr>
          <xdr:cNvPr id="19" name="Image 18">
            <a:extLst>
              <a:ext uri="{FF2B5EF4-FFF2-40B4-BE49-F238E27FC236}">
                <a16:creationId xmlns:a16="http://schemas.microsoft.com/office/drawing/2014/main" xmlns="" id="{28828206-52F5-45ED-BA86-3C32299AC3D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 rot="16200000">
            <a:off x="5893751" y="19496797"/>
            <a:ext cx="2691630" cy="3300868"/>
          </a:xfrm>
          <a:prstGeom prst="rect">
            <a:avLst/>
          </a:prstGeom>
        </xdr:spPr>
      </xdr:pic>
      <xdr:pic>
        <xdr:nvPicPr>
          <xdr:cNvPr id="20" name="Image 19">
            <a:extLst>
              <a:ext uri="{FF2B5EF4-FFF2-40B4-BE49-F238E27FC236}">
                <a16:creationId xmlns:a16="http://schemas.microsoft.com/office/drawing/2014/main" xmlns="" id="{FA61C2AA-EE33-402F-8526-6E469A4051C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9133417" y="19812000"/>
            <a:ext cx="3833067" cy="2810452"/>
          </a:xfrm>
          <a:prstGeom prst="rect">
            <a:avLst/>
          </a:prstGeom>
        </xdr:spPr>
      </xdr:pic>
      <xdr:sp macro="" textlink="">
        <xdr:nvSpPr>
          <xdr:cNvPr id="21" name="ZoneTexte 20">
            <a:extLst>
              <a:ext uri="{FF2B5EF4-FFF2-40B4-BE49-F238E27FC236}">
                <a16:creationId xmlns:a16="http://schemas.microsoft.com/office/drawing/2014/main" xmlns="" id="{68D9A44D-FD1A-48A0-8727-1BCC91D6BEA7}"/>
              </a:ext>
            </a:extLst>
          </xdr:cNvPr>
          <xdr:cNvSpPr txBox="1"/>
        </xdr:nvSpPr>
        <xdr:spPr>
          <a:xfrm>
            <a:off x="5736168" y="19864916"/>
            <a:ext cx="613832" cy="275167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fr-FR" sz="1100" b="1"/>
              <a:t>3/ YES</a:t>
            </a:r>
          </a:p>
        </xdr:txBody>
      </xdr:sp>
      <xdr:sp macro="" textlink="">
        <xdr:nvSpPr>
          <xdr:cNvPr id="22" name="ZoneTexte 21">
            <a:extLst>
              <a:ext uri="{FF2B5EF4-FFF2-40B4-BE49-F238E27FC236}">
                <a16:creationId xmlns:a16="http://schemas.microsoft.com/office/drawing/2014/main" xmlns="" id="{695F0652-EF36-4B79-A1D5-4B8F84A1EBAF}"/>
              </a:ext>
            </a:extLst>
          </xdr:cNvPr>
          <xdr:cNvSpPr txBox="1"/>
        </xdr:nvSpPr>
        <xdr:spPr>
          <a:xfrm>
            <a:off x="9306984" y="19879732"/>
            <a:ext cx="630765" cy="275167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fr-FR" sz="1100" b="1"/>
              <a:t>3/ NO</a:t>
            </a:r>
          </a:p>
        </xdr:txBody>
      </xdr:sp>
      <xdr:cxnSp macro="">
        <xdr:nvCxnSpPr>
          <xdr:cNvPr id="23" name="Connecteur droit avec flèche 22">
            <a:extLst>
              <a:ext uri="{FF2B5EF4-FFF2-40B4-BE49-F238E27FC236}">
                <a16:creationId xmlns:a16="http://schemas.microsoft.com/office/drawing/2014/main" xmlns="" id="{897AEBBD-158D-4A9D-9BE6-22CEC25063C0}"/>
              </a:ext>
            </a:extLst>
          </xdr:cNvPr>
          <xdr:cNvCxnSpPr/>
        </xdr:nvCxnSpPr>
        <xdr:spPr bwMode="auto">
          <a:xfrm flipH="1">
            <a:off x="6942667" y="20870332"/>
            <a:ext cx="179916" cy="328083"/>
          </a:xfrm>
          <a:prstGeom prst="straightConnector1">
            <a:avLst/>
          </a:prstGeom>
          <a:solidFill>
            <a:srgbClr val="FFFFFF"/>
          </a:solidFill>
          <a:ln w="9525" cap="flat" cmpd="sng" algn="ctr">
            <a:solidFill>
              <a:srgbClr val="FFFF00"/>
            </a:solidFill>
            <a:prstDash val="solid"/>
            <a:round/>
            <a:headEnd type="none" w="med" len="med"/>
            <a:tailEnd type="triangle"/>
          </a:ln>
          <a:effectLst/>
        </xdr:spPr>
      </xdr:cxnSp>
      <xdr:cxnSp macro="">
        <xdr:nvCxnSpPr>
          <xdr:cNvPr id="24" name="Connecteur droit avec flèche 23">
            <a:extLst>
              <a:ext uri="{FF2B5EF4-FFF2-40B4-BE49-F238E27FC236}">
                <a16:creationId xmlns:a16="http://schemas.microsoft.com/office/drawing/2014/main" xmlns="" id="{8BB84659-4B27-414C-BD67-40E25A01B834}"/>
              </a:ext>
            </a:extLst>
          </xdr:cNvPr>
          <xdr:cNvCxnSpPr/>
        </xdr:nvCxnSpPr>
        <xdr:spPr bwMode="auto">
          <a:xfrm flipH="1">
            <a:off x="9762067" y="21065065"/>
            <a:ext cx="179916" cy="328083"/>
          </a:xfrm>
          <a:prstGeom prst="straightConnector1">
            <a:avLst/>
          </a:prstGeom>
          <a:solidFill>
            <a:srgbClr val="FFFFFF"/>
          </a:solidFill>
          <a:ln w="9525" cap="flat" cmpd="sng" algn="ctr">
            <a:solidFill>
              <a:srgbClr val="FFFF00"/>
            </a:solidFill>
            <a:prstDash val="solid"/>
            <a:round/>
            <a:headEnd type="none" w="med" len="med"/>
            <a:tailEnd type="triangle"/>
          </a:ln>
          <a:effectLst/>
        </xdr:spPr>
      </xdr:cxnSp>
      <xdr:sp macro="" textlink="">
        <xdr:nvSpPr>
          <xdr:cNvPr id="25" name="ZoneTexte 24">
            <a:extLst>
              <a:ext uri="{FF2B5EF4-FFF2-40B4-BE49-F238E27FC236}">
                <a16:creationId xmlns:a16="http://schemas.microsoft.com/office/drawing/2014/main" xmlns="" id="{AD4C9F95-2D05-4CE8-8AE5-1C09E5B37B50}"/>
              </a:ext>
            </a:extLst>
          </xdr:cNvPr>
          <xdr:cNvSpPr txBox="1"/>
        </xdr:nvSpPr>
        <xdr:spPr>
          <a:xfrm>
            <a:off x="6339417" y="20415248"/>
            <a:ext cx="1598082" cy="4445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fr-FR" sz="1100">
                <a:solidFill>
                  <a:srgbClr val="FFFF00"/>
                </a:solidFill>
              </a:rPr>
              <a:t>make the flap</a:t>
            </a:r>
            <a:r>
              <a:rPr lang="fr-FR" sz="1100" baseline="0">
                <a:solidFill>
                  <a:srgbClr val="FFFF00"/>
                </a:solidFill>
              </a:rPr>
              <a:t> hood in bottom way...</a:t>
            </a:r>
            <a:endParaRPr lang="fr-FR" sz="1100">
              <a:solidFill>
                <a:srgbClr val="FFFF00"/>
              </a:solidFill>
            </a:endParaRPr>
          </a:p>
        </xdr:txBody>
      </xdr:sp>
      <xdr:sp macro="" textlink="">
        <xdr:nvSpPr>
          <xdr:cNvPr id="26" name="ZoneTexte 25">
            <a:extLst>
              <a:ext uri="{FF2B5EF4-FFF2-40B4-BE49-F238E27FC236}">
                <a16:creationId xmlns:a16="http://schemas.microsoft.com/office/drawing/2014/main" xmlns="" id="{A3EA505E-2165-4C1B-9C93-29635A397E82}"/>
              </a:ext>
            </a:extLst>
          </xdr:cNvPr>
          <xdr:cNvSpPr txBox="1"/>
        </xdr:nvSpPr>
        <xdr:spPr>
          <a:xfrm>
            <a:off x="9201150" y="20599398"/>
            <a:ext cx="1598082" cy="4445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fr-FR" sz="1100">
                <a:solidFill>
                  <a:srgbClr val="FFFF00"/>
                </a:solidFill>
              </a:rPr>
              <a:t>...on the</a:t>
            </a:r>
            <a:r>
              <a:rPr lang="fr-FR" sz="1100" baseline="0">
                <a:solidFill>
                  <a:srgbClr val="FFFF00"/>
                </a:solidFill>
              </a:rPr>
              <a:t> EIV4521 the flap is in the top way...</a:t>
            </a:r>
            <a:endParaRPr lang="fr-FR" sz="1100">
              <a:solidFill>
                <a:srgbClr val="FFFF00"/>
              </a:solidFill>
            </a:endParaRPr>
          </a:p>
        </xdr:txBody>
      </xdr:sp>
      <xdr:sp macro="" textlink="">
        <xdr:nvSpPr>
          <xdr:cNvPr id="27" name="Flèche : droite 26">
            <a:extLst>
              <a:ext uri="{FF2B5EF4-FFF2-40B4-BE49-F238E27FC236}">
                <a16:creationId xmlns:a16="http://schemas.microsoft.com/office/drawing/2014/main" xmlns="" id="{C6AD7ECD-45EF-47AC-8B9A-AA2564C6D5EA}"/>
              </a:ext>
            </a:extLst>
          </xdr:cNvPr>
          <xdr:cNvSpPr/>
        </xdr:nvSpPr>
        <xdr:spPr bwMode="auto">
          <a:xfrm>
            <a:off x="8022166" y="21769916"/>
            <a:ext cx="1883833" cy="317500"/>
          </a:xfrm>
          <a:prstGeom prst="rightArrow">
            <a:avLst/>
          </a:prstGeom>
          <a:solidFill>
            <a:srgbClr val="FFFFFF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fr-FR" sz="1100"/>
          </a:p>
        </xdr:txBody>
      </xdr:sp>
    </xdr:grpSp>
    <xdr:clientData/>
  </xdr:twoCellAnchor>
  <xdr:twoCellAnchor>
    <xdr:from>
      <xdr:col>1</xdr:col>
      <xdr:colOff>0</xdr:colOff>
      <xdr:row>104</xdr:row>
      <xdr:rowOff>190499</xdr:rowOff>
    </xdr:from>
    <xdr:to>
      <xdr:col>10</xdr:col>
      <xdr:colOff>21881</xdr:colOff>
      <xdr:row>119</xdr:row>
      <xdr:rowOff>21868</xdr:rowOff>
    </xdr:to>
    <xdr:grpSp>
      <xdr:nvGrpSpPr>
        <xdr:cNvPr id="8" name="Groupe 7">
          <a:extLst>
            <a:ext uri="{FF2B5EF4-FFF2-40B4-BE49-F238E27FC236}">
              <a16:creationId xmlns:a16="http://schemas.microsoft.com/office/drawing/2014/main" xmlns="" id="{22596A5F-B62E-45A9-A15B-E831D81D376E}"/>
            </a:ext>
          </a:extLst>
        </xdr:cNvPr>
        <xdr:cNvGrpSpPr/>
      </xdr:nvGrpSpPr>
      <xdr:grpSpPr>
        <a:xfrm>
          <a:off x="402167" y="23664332"/>
          <a:ext cx="2752381" cy="3006369"/>
          <a:chOff x="402167" y="23801916"/>
          <a:chExt cx="2752381" cy="2847619"/>
        </a:xfrm>
      </xdr:grpSpPr>
      <xdr:pic>
        <xdr:nvPicPr>
          <xdr:cNvPr id="6" name="Image 5">
            <a:extLst>
              <a:ext uri="{FF2B5EF4-FFF2-40B4-BE49-F238E27FC236}">
                <a16:creationId xmlns:a16="http://schemas.microsoft.com/office/drawing/2014/main" xmlns="" id="{7223A709-1E5C-49B5-B196-7CDFA072538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402167" y="23801916"/>
            <a:ext cx="2752381" cy="2847619"/>
          </a:xfrm>
          <a:prstGeom prst="rect">
            <a:avLst/>
          </a:prstGeom>
        </xdr:spPr>
      </xdr:pic>
      <xdr:sp macro="" textlink="">
        <xdr:nvSpPr>
          <xdr:cNvPr id="29" name="ZoneTexte 28">
            <a:extLst>
              <a:ext uri="{FF2B5EF4-FFF2-40B4-BE49-F238E27FC236}">
                <a16:creationId xmlns:a16="http://schemas.microsoft.com/office/drawing/2014/main" xmlns="" id="{373937F0-46E2-4C5F-A1CF-3172159ED655}"/>
              </a:ext>
            </a:extLst>
          </xdr:cNvPr>
          <xdr:cNvSpPr txBox="1"/>
        </xdr:nvSpPr>
        <xdr:spPr>
          <a:xfrm>
            <a:off x="477382" y="23897166"/>
            <a:ext cx="337535" cy="275167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fr-FR" sz="1100" b="1"/>
              <a:t>4/</a:t>
            </a:r>
          </a:p>
        </xdr:txBody>
      </xdr:sp>
      <xdr:cxnSp macro="">
        <xdr:nvCxnSpPr>
          <xdr:cNvPr id="30" name="Connecteur droit avec flèche 29">
            <a:extLst>
              <a:ext uri="{FF2B5EF4-FFF2-40B4-BE49-F238E27FC236}">
                <a16:creationId xmlns:a16="http://schemas.microsoft.com/office/drawing/2014/main" xmlns="" id="{E270491F-328B-46A8-A89B-2CD624C8A786}"/>
              </a:ext>
            </a:extLst>
          </xdr:cNvPr>
          <xdr:cNvCxnSpPr/>
        </xdr:nvCxnSpPr>
        <xdr:spPr bwMode="auto">
          <a:xfrm flipH="1">
            <a:off x="1651001" y="24574499"/>
            <a:ext cx="179916" cy="328083"/>
          </a:xfrm>
          <a:prstGeom prst="straightConnector1">
            <a:avLst/>
          </a:prstGeom>
          <a:solidFill>
            <a:srgbClr val="FFFFFF"/>
          </a:solidFill>
          <a:ln w="9525" cap="flat" cmpd="sng" algn="ctr">
            <a:solidFill>
              <a:srgbClr val="FFFF00"/>
            </a:solidFill>
            <a:prstDash val="solid"/>
            <a:round/>
            <a:headEnd type="none" w="med" len="med"/>
            <a:tailEnd type="triangle"/>
          </a:ln>
          <a:effectLst/>
        </xdr:spPr>
      </xdr:cxnSp>
    </xdr:grpSp>
    <xdr:clientData/>
  </xdr:twoCellAnchor>
  <xdr:twoCellAnchor>
    <xdr:from>
      <xdr:col>11</xdr:col>
      <xdr:colOff>254001</xdr:colOff>
      <xdr:row>106</xdr:row>
      <xdr:rowOff>63500</xdr:rowOff>
    </xdr:from>
    <xdr:to>
      <xdr:col>35</xdr:col>
      <xdr:colOff>90489</xdr:colOff>
      <xdr:row>120</xdr:row>
      <xdr:rowOff>105476</xdr:rowOff>
    </xdr:to>
    <xdr:grpSp>
      <xdr:nvGrpSpPr>
        <xdr:cNvPr id="52" name="Groupe 51">
          <a:extLst>
            <a:ext uri="{FF2B5EF4-FFF2-40B4-BE49-F238E27FC236}">
              <a16:creationId xmlns:a16="http://schemas.microsoft.com/office/drawing/2014/main" xmlns="" id="{6090E12D-EFE8-4A86-AC21-591B4D66CEB6}"/>
            </a:ext>
          </a:extLst>
        </xdr:cNvPr>
        <xdr:cNvGrpSpPr/>
      </xdr:nvGrpSpPr>
      <xdr:grpSpPr>
        <a:xfrm>
          <a:off x="3704168" y="23960667"/>
          <a:ext cx="7890404" cy="3005309"/>
          <a:chOff x="3704168" y="24077083"/>
          <a:chExt cx="7890404" cy="2857143"/>
        </a:xfrm>
      </xdr:grpSpPr>
      <xdr:grpSp>
        <xdr:nvGrpSpPr>
          <xdr:cNvPr id="50" name="Groupe 49">
            <a:extLst>
              <a:ext uri="{FF2B5EF4-FFF2-40B4-BE49-F238E27FC236}">
                <a16:creationId xmlns:a16="http://schemas.microsoft.com/office/drawing/2014/main" xmlns="" id="{67068AB1-B892-4BBC-9F78-D3A8417B6403}"/>
              </a:ext>
            </a:extLst>
          </xdr:cNvPr>
          <xdr:cNvGrpSpPr/>
        </xdr:nvGrpSpPr>
        <xdr:grpSpPr>
          <a:xfrm>
            <a:off x="3704168" y="24077083"/>
            <a:ext cx="7890404" cy="2857143"/>
            <a:chOff x="3704168" y="24077083"/>
            <a:chExt cx="7890404" cy="2857143"/>
          </a:xfrm>
        </xdr:grpSpPr>
        <xdr:pic>
          <xdr:nvPicPr>
            <xdr:cNvPr id="31" name="Image 30">
              <a:extLst>
                <a:ext uri="{FF2B5EF4-FFF2-40B4-BE49-F238E27FC236}">
                  <a16:creationId xmlns:a16="http://schemas.microsoft.com/office/drawing/2014/main" xmlns="" id="{7BDBEA56-3FE2-49AB-B0C2-E7109BE5BEF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3704168" y="24108833"/>
              <a:ext cx="3257143" cy="2685714"/>
            </a:xfrm>
            <a:prstGeom prst="rect">
              <a:avLst/>
            </a:prstGeom>
          </xdr:spPr>
        </xdr:pic>
        <xdr:pic>
          <xdr:nvPicPr>
            <xdr:cNvPr id="39" name="Image 38">
              <a:extLst>
                <a:ext uri="{FF2B5EF4-FFF2-40B4-BE49-F238E27FC236}">
                  <a16:creationId xmlns:a16="http://schemas.microsoft.com/office/drawing/2014/main" xmlns="" id="{542D5F2F-E228-4704-B406-215007198B92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7366001" y="24077083"/>
              <a:ext cx="4228571" cy="2857143"/>
            </a:xfrm>
            <a:prstGeom prst="rect">
              <a:avLst/>
            </a:prstGeom>
          </xdr:spPr>
        </xdr:pic>
        <xdr:sp macro="" textlink="">
          <xdr:nvSpPr>
            <xdr:cNvPr id="40" name="ZoneTexte 39">
              <a:extLst>
                <a:ext uri="{FF2B5EF4-FFF2-40B4-BE49-F238E27FC236}">
                  <a16:creationId xmlns:a16="http://schemas.microsoft.com/office/drawing/2014/main" xmlns="" id="{451360C8-6DEA-496C-B018-D519E58FA7A3}"/>
                </a:ext>
              </a:extLst>
            </xdr:cNvPr>
            <xdr:cNvSpPr txBox="1"/>
          </xdr:nvSpPr>
          <xdr:spPr>
            <a:xfrm>
              <a:off x="3820584" y="24172333"/>
              <a:ext cx="529166" cy="275167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fr-FR" sz="1100" b="1"/>
                <a:t>5/ No</a:t>
              </a:r>
            </a:p>
          </xdr:txBody>
        </xdr:sp>
        <xdr:sp macro="" textlink="">
          <xdr:nvSpPr>
            <xdr:cNvPr id="41" name="ZoneTexte 40">
              <a:extLst>
                <a:ext uri="{FF2B5EF4-FFF2-40B4-BE49-F238E27FC236}">
                  <a16:creationId xmlns:a16="http://schemas.microsoft.com/office/drawing/2014/main" xmlns="" id="{82F228EF-2404-44BD-9058-21F37D41B3FC}"/>
                </a:ext>
              </a:extLst>
            </xdr:cNvPr>
            <xdr:cNvSpPr txBox="1"/>
          </xdr:nvSpPr>
          <xdr:spPr>
            <a:xfrm>
              <a:off x="7550149" y="24240066"/>
              <a:ext cx="630767" cy="275167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fr-FR" sz="1100" b="1"/>
                <a:t>5/ Yes</a:t>
              </a:r>
            </a:p>
          </xdr:txBody>
        </xdr:sp>
        <xdr:sp macro="" textlink="">
          <xdr:nvSpPr>
            <xdr:cNvPr id="43" name="Forme libre : forme 42">
              <a:extLst>
                <a:ext uri="{FF2B5EF4-FFF2-40B4-BE49-F238E27FC236}">
                  <a16:creationId xmlns:a16="http://schemas.microsoft.com/office/drawing/2014/main" xmlns="" id="{BA4DBC3B-32A4-4D0F-AF62-1E1FE43EAF64}"/>
                </a:ext>
              </a:extLst>
            </xdr:cNvPr>
            <xdr:cNvSpPr/>
          </xdr:nvSpPr>
          <xdr:spPr bwMode="auto">
            <a:xfrm>
              <a:off x="3968750" y="24722666"/>
              <a:ext cx="910167" cy="677333"/>
            </a:xfrm>
            <a:custGeom>
              <a:avLst/>
              <a:gdLst>
                <a:gd name="connsiteX0" fmla="*/ 817730 w 817730"/>
                <a:gd name="connsiteY0" fmla="*/ 0 h 592667"/>
                <a:gd name="connsiteX1" fmla="*/ 108646 w 817730"/>
                <a:gd name="connsiteY1" fmla="*/ 328084 h 592667"/>
                <a:gd name="connsiteX2" fmla="*/ 2813 w 817730"/>
                <a:gd name="connsiteY2" fmla="*/ 592667 h 592667"/>
                <a:gd name="connsiteX3" fmla="*/ 2813 w 817730"/>
                <a:gd name="connsiteY3" fmla="*/ 592667 h 592667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</a:cxnLst>
              <a:rect l="l" t="t" r="r" b="b"/>
              <a:pathLst>
                <a:path w="817730" h="592667">
                  <a:moveTo>
                    <a:pt x="817730" y="0"/>
                  </a:moveTo>
                  <a:cubicBezTo>
                    <a:pt x="531097" y="114653"/>
                    <a:pt x="244465" y="229306"/>
                    <a:pt x="108646" y="328084"/>
                  </a:cubicBezTo>
                  <a:cubicBezTo>
                    <a:pt x="-27173" y="426862"/>
                    <a:pt x="2813" y="592667"/>
                    <a:pt x="2813" y="592667"/>
                  </a:cubicBezTo>
                  <a:lnTo>
                    <a:pt x="2813" y="592667"/>
                  </a:lnTo>
                </a:path>
              </a:pathLst>
            </a:custGeom>
            <a:noFill/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fr-FR" sz="1100"/>
            </a:p>
          </xdr:txBody>
        </xdr:sp>
        <xdr:cxnSp macro="">
          <xdr:nvCxnSpPr>
            <xdr:cNvPr id="45" name="Connecteur droit 44">
              <a:extLst>
                <a:ext uri="{FF2B5EF4-FFF2-40B4-BE49-F238E27FC236}">
                  <a16:creationId xmlns:a16="http://schemas.microsoft.com/office/drawing/2014/main" xmlns="" id="{E3BCD516-AC35-4AFD-833B-79B7FA8CAA4C}"/>
                </a:ext>
              </a:extLst>
            </xdr:cNvPr>
            <xdr:cNvCxnSpPr/>
          </xdr:nvCxnSpPr>
          <xdr:spPr bwMode="auto">
            <a:xfrm>
              <a:off x="4169833" y="24701500"/>
              <a:ext cx="190500" cy="190500"/>
            </a:xfrm>
            <a:prstGeom prst="line">
              <a:avLst/>
            </a:prstGeom>
            <a:solidFill>
              <a:srgbClr val="FFFFFF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</xdr:cxnSp>
        <xdr:cxnSp macro="">
          <xdr:nvCxnSpPr>
            <xdr:cNvPr id="46" name="Connecteur droit 45">
              <a:extLst>
                <a:ext uri="{FF2B5EF4-FFF2-40B4-BE49-F238E27FC236}">
                  <a16:creationId xmlns:a16="http://schemas.microsoft.com/office/drawing/2014/main" xmlns="" id="{37ADF99C-F073-4575-A4ED-9E86AB334864}"/>
                </a:ext>
              </a:extLst>
            </xdr:cNvPr>
            <xdr:cNvCxnSpPr/>
          </xdr:nvCxnSpPr>
          <xdr:spPr bwMode="auto">
            <a:xfrm flipH="1">
              <a:off x="4201583" y="24695150"/>
              <a:ext cx="88900" cy="207433"/>
            </a:xfrm>
            <a:prstGeom prst="line">
              <a:avLst/>
            </a:prstGeom>
            <a:solidFill>
              <a:srgbClr val="FFFFFF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</xdr:cxnSp>
        <xdr:cxnSp macro="">
          <xdr:nvCxnSpPr>
            <xdr:cNvPr id="48" name="Connecteur droit 47">
              <a:extLst>
                <a:ext uri="{FF2B5EF4-FFF2-40B4-BE49-F238E27FC236}">
                  <a16:creationId xmlns:a16="http://schemas.microsoft.com/office/drawing/2014/main" xmlns="" id="{3619072F-A05C-4864-984D-3ED8D027020F}"/>
                </a:ext>
              </a:extLst>
            </xdr:cNvPr>
            <xdr:cNvCxnSpPr/>
          </xdr:nvCxnSpPr>
          <xdr:spPr bwMode="auto">
            <a:xfrm>
              <a:off x="5856816" y="24705733"/>
              <a:ext cx="190500" cy="190500"/>
            </a:xfrm>
            <a:prstGeom prst="line">
              <a:avLst/>
            </a:prstGeom>
            <a:solidFill>
              <a:srgbClr val="FFFFFF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</xdr:cxnSp>
        <xdr:cxnSp macro="">
          <xdr:nvCxnSpPr>
            <xdr:cNvPr id="49" name="Connecteur droit 48">
              <a:extLst>
                <a:ext uri="{FF2B5EF4-FFF2-40B4-BE49-F238E27FC236}">
                  <a16:creationId xmlns:a16="http://schemas.microsoft.com/office/drawing/2014/main" xmlns="" id="{B52AFFA7-312C-4C2C-858E-B6F39182FC6C}"/>
                </a:ext>
              </a:extLst>
            </xdr:cNvPr>
            <xdr:cNvCxnSpPr/>
          </xdr:nvCxnSpPr>
          <xdr:spPr bwMode="auto">
            <a:xfrm flipH="1">
              <a:off x="5888566" y="24699383"/>
              <a:ext cx="88900" cy="207433"/>
            </a:xfrm>
            <a:prstGeom prst="line">
              <a:avLst/>
            </a:prstGeom>
            <a:solidFill>
              <a:srgbClr val="FFFFFF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</xdr:cxnSp>
      </xdr:grpSp>
      <xdr:sp macro="" textlink="">
        <xdr:nvSpPr>
          <xdr:cNvPr id="51" name="Flèche : droite 50">
            <a:extLst>
              <a:ext uri="{FF2B5EF4-FFF2-40B4-BE49-F238E27FC236}">
                <a16:creationId xmlns:a16="http://schemas.microsoft.com/office/drawing/2014/main" xmlns="" id="{E34A1AE3-BCA5-415E-8ABA-8221E2265D5A}"/>
              </a:ext>
            </a:extLst>
          </xdr:cNvPr>
          <xdr:cNvSpPr/>
        </xdr:nvSpPr>
        <xdr:spPr bwMode="auto">
          <a:xfrm>
            <a:off x="6340549" y="25505832"/>
            <a:ext cx="1883833" cy="317500"/>
          </a:xfrm>
          <a:prstGeom prst="rightArrow">
            <a:avLst/>
          </a:prstGeom>
          <a:solidFill>
            <a:srgbClr val="FFFFFF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fr-FR" sz="1100"/>
          </a:p>
        </xdr:txBody>
      </xdr:sp>
    </xdr:grp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503465</xdr:colOff>
      <xdr:row>11</xdr:row>
      <xdr:rowOff>40821</xdr:rowOff>
    </xdr:from>
    <xdr:to>
      <xdr:col>12</xdr:col>
      <xdr:colOff>285750</xdr:colOff>
      <xdr:row>19</xdr:row>
      <xdr:rowOff>122464</xdr:rowOff>
    </xdr:to>
    <xdr:sp macro="" textlink="">
      <xdr:nvSpPr>
        <xdr:cNvPr id="2" name="ZoneTexte 1">
          <a:extLst>
            <a:ext uri="{FF2B5EF4-FFF2-40B4-BE49-F238E27FC236}">
              <a16:creationId xmlns:a16="http://schemas.microsoft.com/office/drawing/2014/main" xmlns="" id="{F2EB0D68-A4A9-40DB-BF9B-842F3EDA20AC}"/>
            </a:ext>
          </a:extLst>
        </xdr:cNvPr>
        <xdr:cNvSpPr txBox="1"/>
      </xdr:nvSpPr>
      <xdr:spPr>
        <a:xfrm>
          <a:off x="5837465" y="2517321"/>
          <a:ext cx="3592285" cy="2041072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fr-FR" sz="2000"/>
            <a:t>REMPLIR</a:t>
          </a:r>
          <a:r>
            <a:rPr lang="fr-FR" sz="2000" baseline="0"/>
            <a:t> TAILLE XS</a:t>
          </a:r>
          <a:endParaRPr lang="fr-FR" sz="20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56030</xdr:colOff>
      <xdr:row>1</xdr:row>
      <xdr:rowOff>119009</xdr:rowOff>
    </xdr:from>
    <xdr:to>
      <xdr:col>3</xdr:col>
      <xdr:colOff>448236</xdr:colOff>
      <xdr:row>27</xdr:row>
      <xdr:rowOff>116721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030" y="480959"/>
          <a:ext cx="2678206" cy="4207762"/>
        </a:xfrm>
        <a:prstGeom prst="rect">
          <a:avLst/>
        </a:prstGeom>
      </xdr:spPr>
    </xdr:pic>
    <xdr:clientData/>
  </xdr:twoCellAnchor>
  <xdr:twoCellAnchor editAs="oneCell">
    <xdr:from>
      <xdr:col>3</xdr:col>
      <xdr:colOff>448236</xdr:colOff>
      <xdr:row>1</xdr:row>
      <xdr:rowOff>112060</xdr:rowOff>
    </xdr:from>
    <xdr:to>
      <xdr:col>6</xdr:col>
      <xdr:colOff>717176</xdr:colOff>
      <xdr:row>14</xdr:row>
      <xdr:rowOff>121864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xmlns="" id="{00000000-0008-0000-0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34236" y="474010"/>
          <a:ext cx="2554940" cy="2114829"/>
        </a:xfrm>
        <a:prstGeom prst="rect">
          <a:avLst/>
        </a:prstGeom>
      </xdr:spPr>
    </xdr:pic>
    <xdr:clientData/>
  </xdr:twoCellAnchor>
  <xdr:twoCellAnchor editAs="oneCell">
    <xdr:from>
      <xdr:col>3</xdr:col>
      <xdr:colOff>481854</xdr:colOff>
      <xdr:row>14</xdr:row>
      <xdr:rowOff>112059</xdr:rowOff>
    </xdr:from>
    <xdr:to>
      <xdr:col>6</xdr:col>
      <xdr:colOff>717176</xdr:colOff>
      <xdr:row>37</xdr:row>
      <xdr:rowOff>26108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xmlns="" id="{00000000-0008-0000-0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67854" y="2579034"/>
          <a:ext cx="2521322" cy="3638324"/>
        </a:xfrm>
        <a:prstGeom prst="rect">
          <a:avLst/>
        </a:prstGeom>
      </xdr:spPr>
    </xdr:pic>
    <xdr:clientData/>
  </xdr:twoCellAnchor>
  <xdr:twoCellAnchor editAs="oneCell">
    <xdr:from>
      <xdr:col>3</xdr:col>
      <xdr:colOff>235323</xdr:colOff>
      <xdr:row>37</xdr:row>
      <xdr:rowOff>58372</xdr:rowOff>
    </xdr:from>
    <xdr:to>
      <xdr:col>6</xdr:col>
      <xdr:colOff>750794</xdr:colOff>
      <xdr:row>48</xdr:row>
      <xdr:rowOff>44676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xmlns="" id="{00000000-0008-0000-0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521323" y="6249622"/>
          <a:ext cx="2801471" cy="17674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99189</xdr:rowOff>
    </xdr:from>
    <xdr:to>
      <xdr:col>6</xdr:col>
      <xdr:colOff>649942</xdr:colOff>
      <xdr:row>55</xdr:row>
      <xdr:rowOff>93269</xdr:rowOff>
    </xdr:to>
    <xdr:pic>
      <xdr:nvPicPr>
        <xdr:cNvPr id="6" name="Image 5">
          <a:extLst>
            <a:ext uri="{FF2B5EF4-FFF2-40B4-BE49-F238E27FC236}">
              <a16:creationId xmlns:a16="http://schemas.microsoft.com/office/drawing/2014/main" xmlns="" id="{00000000-0008-0000-0A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8071614"/>
          <a:ext cx="5221942" cy="1127555"/>
        </a:xfrm>
        <a:prstGeom prst="rect">
          <a:avLst/>
        </a:prstGeom>
      </xdr:spPr>
    </xdr:pic>
    <xdr:clientData/>
  </xdr:twoCellAnchor>
  <xdr:twoCellAnchor>
    <xdr:from>
      <xdr:col>0</xdr:col>
      <xdr:colOff>27175</xdr:colOff>
      <xdr:row>28</xdr:row>
      <xdr:rowOff>117229</xdr:rowOff>
    </xdr:from>
    <xdr:to>
      <xdr:col>3</xdr:col>
      <xdr:colOff>85725</xdr:colOff>
      <xdr:row>47</xdr:row>
      <xdr:rowOff>2931</xdr:rowOff>
    </xdr:to>
    <xdr:pic>
      <xdr:nvPicPr>
        <xdr:cNvPr id="7" name="Image 6" descr="image009">
          <a:extLst>
            <a:ext uri="{FF2B5EF4-FFF2-40B4-BE49-F238E27FC236}">
              <a16:creationId xmlns:a16="http://schemas.microsoft.com/office/drawing/2014/main" xmlns="" id="{00000000-0008-0000-0A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175" y="4851154"/>
          <a:ext cx="2344550" cy="29622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BR_EIDER\EID_Eider\EID_Products\EID_FW1819\EID_FW1819_TechnicalFiles\CB_SMU\LILIAN\WOMEN\GO%20SPORT\EIV4513_ANTE%20LAO%20JKT%20W\SMU_ANTE%20LAO%20JKT%20W_EIV451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SCRIBING SHEET"/>
      <sheetName val="COLOUR WAYS"/>
      <sheetName val="FABRIC"/>
      <sheetName val="LINING"/>
      <sheetName val="ACCESSORIES"/>
      <sheetName val="EMBROIDERIES&amp;PRINTS"/>
      <sheetName val="ARTWORKS"/>
      <sheetName val="REMARKS"/>
      <sheetName val="PROTO JKT WOMEN"/>
      <sheetName val="WOMMEN ALPHA SIZE SPEC"/>
      <sheetName val="JACKET MEASUREMENT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2">
          <cell r="L2" t="str">
            <v>VD18H1</v>
          </cell>
          <cell r="P2" t="str">
            <v>FW1819</v>
          </cell>
        </row>
      </sheetData>
      <sheetData sheetId="9"/>
      <sheetData sheetId="10"/>
    </sheetDataSet>
  </externalBook>
</externalLink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BF81"/>
  <sheetViews>
    <sheetView showGridLines="0" tabSelected="1" view="pageBreakPreview" topLeftCell="A46" zoomScale="70" zoomScaleNormal="75" zoomScaleSheetLayoutView="70" workbookViewId="0">
      <selection activeCell="A57" sqref="A57:XFD57"/>
    </sheetView>
  </sheetViews>
  <sheetFormatPr defaultColWidth="11.42578125" defaultRowHeight="12.75"/>
  <cols>
    <col min="1" max="5" width="4.7109375" style="1" customWidth="1"/>
    <col min="6" max="6" width="4.7109375" style="2" customWidth="1"/>
    <col min="7" max="24" width="4.7109375" style="1" customWidth="1"/>
    <col min="25" max="25" width="5.28515625" style="1" customWidth="1"/>
    <col min="26" max="26" width="4.7109375" style="1" customWidth="1"/>
    <col min="27" max="28" width="5.7109375" style="1" customWidth="1"/>
    <col min="29" max="32" width="5.7109375" style="3" customWidth="1"/>
    <col min="33" max="33" width="4.7109375" style="3" customWidth="1"/>
    <col min="34" max="44" width="5.7109375" style="3" customWidth="1"/>
    <col min="45" max="45" width="4.7109375" style="3" customWidth="1"/>
    <col min="46" max="16384" width="11.42578125" style="3"/>
  </cols>
  <sheetData>
    <row r="1" spans="1:58" ht="18" customHeight="1">
      <c r="A1" s="910" t="s">
        <v>59</v>
      </c>
      <c r="B1" s="910"/>
      <c r="C1" s="910"/>
      <c r="D1" s="910"/>
      <c r="E1" s="910"/>
      <c r="F1" s="910"/>
      <c r="G1" s="910"/>
      <c r="H1" s="910"/>
      <c r="I1" s="910"/>
      <c r="J1" s="910"/>
      <c r="K1" s="910"/>
      <c r="L1" s="910"/>
      <c r="M1" s="910"/>
      <c r="N1" s="910"/>
      <c r="O1" s="910"/>
      <c r="P1" s="910"/>
      <c r="Q1" s="910"/>
      <c r="R1" s="910"/>
      <c r="S1" s="910"/>
      <c r="T1" s="910"/>
      <c r="U1" s="910"/>
      <c r="V1" s="910"/>
      <c r="W1" s="910"/>
      <c r="X1" s="910"/>
      <c r="Y1" s="910"/>
      <c r="Z1" s="910"/>
      <c r="AA1" s="910"/>
      <c r="AB1" s="910"/>
      <c r="AC1" s="910"/>
      <c r="AD1" s="910"/>
      <c r="AE1" s="910"/>
      <c r="AF1" s="910"/>
      <c r="AG1" s="910"/>
      <c r="AH1" s="910"/>
      <c r="AI1" s="910"/>
      <c r="AJ1" s="910"/>
      <c r="AK1" s="910"/>
      <c r="AL1" s="910"/>
      <c r="AM1" s="910"/>
      <c r="AN1" s="910"/>
      <c r="AO1" s="910"/>
      <c r="AP1" s="910"/>
      <c r="AQ1" s="910" t="s">
        <v>0</v>
      </c>
      <c r="AR1" s="910">
        <v>1</v>
      </c>
    </row>
    <row r="2" spans="1:58" ht="6" customHeight="1" thickBot="1">
      <c r="A2" s="4"/>
      <c r="B2" s="4"/>
      <c r="C2" s="5"/>
      <c r="D2" s="5"/>
      <c r="E2" s="5"/>
      <c r="F2" s="5"/>
      <c r="G2" s="5"/>
      <c r="H2" s="5"/>
      <c r="I2" s="5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58" ht="18" customHeight="1" thickBot="1">
      <c r="A3" s="4"/>
      <c r="B3" s="4"/>
      <c r="C3" s="5"/>
      <c r="D3" s="7"/>
      <c r="E3" s="7"/>
      <c r="F3" s="911"/>
      <c r="G3" s="911"/>
      <c r="H3" s="911"/>
      <c r="I3" s="917"/>
      <c r="J3" s="918" t="s">
        <v>1</v>
      </c>
      <c r="K3" s="918"/>
      <c r="L3" s="918"/>
      <c r="M3" s="918"/>
      <c r="N3" s="920" t="s">
        <v>299</v>
      </c>
      <c r="O3" s="920"/>
      <c r="P3" s="920"/>
      <c r="Q3" s="920"/>
      <c r="R3" s="920"/>
      <c r="S3" s="920"/>
      <c r="T3" s="920"/>
      <c r="U3" s="920"/>
      <c r="V3" s="918" t="s">
        <v>2</v>
      </c>
      <c r="W3" s="918"/>
      <c r="X3" s="918"/>
      <c r="Y3" s="918"/>
      <c r="Z3" s="922" t="s">
        <v>300</v>
      </c>
      <c r="AA3" s="922"/>
      <c r="AB3" s="922"/>
      <c r="AC3" s="922"/>
      <c r="AD3" s="922"/>
      <c r="AE3" s="922"/>
      <c r="AF3" s="922"/>
      <c r="AG3" s="922"/>
      <c r="AH3" s="918" t="s">
        <v>3</v>
      </c>
      <c r="AI3" s="918"/>
      <c r="AJ3" s="918"/>
      <c r="AK3" s="918"/>
      <c r="AL3" s="924" t="s">
        <v>414</v>
      </c>
      <c r="AM3" s="924"/>
      <c r="AN3" s="924"/>
      <c r="AO3" s="924"/>
      <c r="AP3" s="924"/>
      <c r="AQ3" s="924"/>
      <c r="AR3" s="924"/>
    </row>
    <row r="4" spans="1:58" ht="24.75" customHeight="1" thickTop="1" thickBot="1">
      <c r="A4" s="4"/>
      <c r="B4" s="4"/>
      <c r="C4" s="5"/>
      <c r="D4" s="7"/>
      <c r="E4" s="7"/>
      <c r="F4" s="911"/>
      <c r="G4" s="911"/>
      <c r="H4" s="911"/>
      <c r="I4" s="917"/>
      <c r="J4" s="919"/>
      <c r="K4" s="919"/>
      <c r="L4" s="919"/>
      <c r="M4" s="919"/>
      <c r="N4" s="921"/>
      <c r="O4" s="921"/>
      <c r="P4" s="921"/>
      <c r="Q4" s="921"/>
      <c r="R4" s="921"/>
      <c r="S4" s="921"/>
      <c r="T4" s="921"/>
      <c r="U4" s="921"/>
      <c r="V4" s="919"/>
      <c r="W4" s="919"/>
      <c r="X4" s="919"/>
      <c r="Y4" s="919"/>
      <c r="Z4" s="923"/>
      <c r="AA4" s="923"/>
      <c r="AB4" s="923"/>
      <c r="AC4" s="923"/>
      <c r="AD4" s="923"/>
      <c r="AE4" s="923"/>
      <c r="AF4" s="923"/>
      <c r="AG4" s="923"/>
      <c r="AH4" s="919"/>
      <c r="AI4" s="919"/>
      <c r="AJ4" s="919"/>
      <c r="AK4" s="919"/>
      <c r="AL4" s="925"/>
      <c r="AM4" s="925"/>
      <c r="AN4" s="925"/>
      <c r="AO4" s="925"/>
      <c r="AP4" s="925"/>
      <c r="AQ4" s="925"/>
      <c r="AR4" s="925"/>
    </row>
    <row r="5" spans="1:58" ht="5.25" customHeight="1" thickBot="1">
      <c r="A5" s="4"/>
      <c r="B5" s="4"/>
      <c r="C5" s="5"/>
      <c r="D5" s="8"/>
      <c r="E5" s="8"/>
      <c r="F5" s="9"/>
      <c r="G5" s="9"/>
      <c r="H5" s="9"/>
      <c r="I5" s="9"/>
      <c r="J5" s="9"/>
      <c r="K5" s="9"/>
      <c r="L5" s="9"/>
      <c r="M5" s="9"/>
      <c r="N5" s="4"/>
      <c r="O5" s="4"/>
      <c r="P5" s="4"/>
      <c r="Q5" s="4"/>
      <c r="R5" s="4"/>
      <c r="S5" s="4"/>
      <c r="T5" s="4"/>
      <c r="U5" s="10"/>
      <c r="V5" s="10"/>
      <c r="W5" s="10"/>
      <c r="X5" s="4"/>
      <c r="Y5" s="4"/>
      <c r="Z5" s="4"/>
      <c r="AA5" s="4"/>
      <c r="AB5" s="4"/>
      <c r="AC5" s="4"/>
      <c r="AD5" s="4"/>
      <c r="AE5" s="1"/>
      <c r="AF5" s="11"/>
      <c r="AG5" s="12"/>
      <c r="AH5" s="12"/>
      <c r="AI5" s="12"/>
      <c r="AJ5" s="12"/>
      <c r="AL5" s="12"/>
      <c r="AM5" s="12"/>
      <c r="AN5" s="12"/>
      <c r="AO5" s="12"/>
      <c r="AP5" s="12"/>
      <c r="AQ5" s="12"/>
      <c r="AR5" s="12"/>
    </row>
    <row r="6" spans="1:58" ht="17.25" customHeight="1" thickBot="1">
      <c r="A6" s="4"/>
      <c r="B6" s="4"/>
      <c r="C6" s="5"/>
      <c r="D6" s="7"/>
      <c r="E6" s="7"/>
      <c r="F6" s="911"/>
      <c r="G6" s="911"/>
      <c r="H6" s="911"/>
      <c r="I6" s="917"/>
      <c r="J6" s="915" t="s">
        <v>4</v>
      </c>
      <c r="K6" s="915"/>
      <c r="L6" s="915"/>
      <c r="M6" s="915"/>
      <c r="N6" s="928" t="s">
        <v>111</v>
      </c>
      <c r="O6" s="929"/>
      <c r="P6" s="929"/>
      <c r="Q6" s="929"/>
      <c r="R6" s="929"/>
      <c r="S6" s="929"/>
      <c r="T6" s="929"/>
      <c r="U6" s="929"/>
      <c r="V6" s="915" t="s">
        <v>5</v>
      </c>
      <c r="W6" s="915"/>
      <c r="X6" s="915"/>
      <c r="Y6" s="915"/>
      <c r="Z6" s="926" t="s">
        <v>120</v>
      </c>
      <c r="AA6" s="926"/>
      <c r="AB6" s="926"/>
      <c r="AC6" s="926"/>
      <c r="AD6" s="926"/>
      <c r="AE6" s="926"/>
      <c r="AF6" s="926"/>
      <c r="AG6" s="926"/>
      <c r="AH6" s="915" t="s">
        <v>6</v>
      </c>
      <c r="AI6" s="915"/>
      <c r="AJ6" s="915"/>
      <c r="AK6" s="915"/>
      <c r="AL6" s="927" t="s">
        <v>250</v>
      </c>
      <c r="AM6" s="927"/>
      <c r="AN6" s="927"/>
      <c r="AO6" s="927"/>
      <c r="AP6" s="927"/>
      <c r="AQ6" s="927"/>
      <c r="AR6" s="927"/>
    </row>
    <row r="7" spans="1:58" ht="6" customHeight="1" thickBot="1">
      <c r="A7" s="4"/>
      <c r="B7" s="4"/>
      <c r="C7" s="5"/>
      <c r="D7" s="4"/>
      <c r="E7" s="4"/>
      <c r="F7" s="10"/>
      <c r="G7" s="13"/>
      <c r="H7" s="13"/>
      <c r="I7" s="13"/>
      <c r="J7" s="10"/>
      <c r="K7" s="13"/>
      <c r="L7" s="13"/>
      <c r="M7" s="13"/>
      <c r="N7" s="911"/>
      <c r="O7" s="912"/>
      <c r="P7" s="912"/>
      <c r="Q7" s="912"/>
      <c r="R7" s="912"/>
      <c r="S7" s="912"/>
      <c r="T7" s="912"/>
      <c r="U7" s="913"/>
      <c r="V7" s="10"/>
      <c r="W7" s="10"/>
      <c r="X7" s="10"/>
      <c r="Y7" s="10"/>
      <c r="Z7" s="10"/>
      <c r="AA7" s="10"/>
      <c r="AB7" s="10"/>
      <c r="AC7" s="10"/>
      <c r="AD7" s="10"/>
      <c r="AE7" s="15"/>
      <c r="AF7" s="11"/>
      <c r="AG7" s="12"/>
      <c r="AH7" s="12"/>
      <c r="AI7" s="12"/>
      <c r="AJ7" s="12"/>
    </row>
    <row r="8" spans="1:58" ht="15.75" thickBot="1">
      <c r="A8" s="931" t="s">
        <v>54</v>
      </c>
      <c r="B8" s="931"/>
      <c r="C8" s="931"/>
      <c r="D8" s="931"/>
      <c r="E8" s="930">
        <v>42913</v>
      </c>
      <c r="F8" s="930"/>
      <c r="G8" s="930"/>
      <c r="H8" s="930"/>
      <c r="I8" s="930"/>
      <c r="J8" s="945" t="s">
        <v>56</v>
      </c>
      <c r="K8" s="945"/>
      <c r="L8" s="945"/>
      <c r="M8" s="945"/>
      <c r="N8" s="928" t="s">
        <v>127</v>
      </c>
      <c r="O8" s="929"/>
      <c r="P8" s="929"/>
      <c r="Q8" s="929"/>
      <c r="R8" s="929"/>
      <c r="S8" s="929"/>
      <c r="T8" s="929"/>
      <c r="U8" s="929"/>
      <c r="V8" s="915" t="s">
        <v>57</v>
      </c>
      <c r="W8" s="915"/>
      <c r="X8" s="915"/>
      <c r="Y8" s="915"/>
      <c r="Z8" s="133" t="s">
        <v>74</v>
      </c>
      <c r="AA8" s="134" t="s">
        <v>75</v>
      </c>
      <c r="AB8" s="135" t="s">
        <v>76</v>
      </c>
      <c r="AC8" s="134" t="s">
        <v>77</v>
      </c>
      <c r="AD8" s="134" t="s">
        <v>78</v>
      </c>
      <c r="AE8" s="134" t="s">
        <v>79</v>
      </c>
      <c r="AF8" s="134" t="s">
        <v>80</v>
      </c>
      <c r="AG8" s="136"/>
      <c r="AH8" s="915" t="s">
        <v>55</v>
      </c>
      <c r="AI8" s="915"/>
      <c r="AJ8" s="915"/>
      <c r="AK8" s="915"/>
      <c r="AL8" s="916" t="s">
        <v>251</v>
      </c>
      <c r="AM8" s="916"/>
      <c r="AN8" s="916"/>
      <c r="AO8" s="916"/>
      <c r="AP8" s="916"/>
      <c r="AQ8" s="916"/>
      <c r="AR8" s="916"/>
      <c r="AU8" s="3" t="s">
        <v>7</v>
      </c>
    </row>
    <row r="9" spans="1:58" ht="5.25" customHeight="1" thickBot="1">
      <c r="A9" s="10"/>
      <c r="B9" s="10"/>
      <c r="C9" s="16"/>
      <c r="D9" s="10"/>
      <c r="E9" s="91"/>
      <c r="F9" s="92"/>
      <c r="G9" s="92"/>
      <c r="H9" s="92"/>
      <c r="I9" s="92"/>
      <c r="J9" s="92"/>
      <c r="K9" s="93"/>
      <c r="L9" s="93"/>
      <c r="M9" s="93"/>
      <c r="N9" s="93"/>
      <c r="O9" s="94"/>
      <c r="P9" s="94"/>
      <c r="Q9" s="95"/>
      <c r="R9" s="95"/>
      <c r="S9" s="95"/>
      <c r="T9" s="96"/>
      <c r="U9" s="96"/>
      <c r="V9" s="96"/>
      <c r="W9" s="96"/>
      <c r="X9" s="96"/>
      <c r="Y9" s="96"/>
      <c r="Z9" s="97"/>
      <c r="AA9" s="98"/>
      <c r="AB9" s="98"/>
      <c r="AC9" s="99"/>
      <c r="AD9" s="99"/>
      <c r="AE9" s="99"/>
      <c r="AF9" s="99"/>
      <c r="AG9" s="99"/>
      <c r="AH9" s="99"/>
      <c r="AI9" s="99"/>
      <c r="AJ9" s="99"/>
      <c r="AK9" s="99"/>
      <c r="AL9" s="99"/>
      <c r="AM9" s="99"/>
      <c r="AN9" s="99"/>
      <c r="AO9" s="99"/>
      <c r="AP9" s="99"/>
      <c r="AQ9" s="99"/>
      <c r="AR9" s="99"/>
      <c r="AS9" s="99"/>
    </row>
    <row r="10" spans="1:58" ht="45" customHeight="1" thickBot="1">
      <c r="A10" s="931" t="s">
        <v>58</v>
      </c>
      <c r="B10" s="931"/>
      <c r="C10" s="931"/>
      <c r="D10" s="931"/>
      <c r="E10" s="946" t="s">
        <v>371</v>
      </c>
      <c r="F10" s="946"/>
      <c r="G10" s="946"/>
      <c r="H10" s="946"/>
      <c r="I10" s="946"/>
      <c r="J10" s="946" t="s">
        <v>469</v>
      </c>
      <c r="K10" s="946"/>
      <c r="L10" s="946"/>
      <c r="M10" s="946"/>
      <c r="N10" s="946"/>
      <c r="O10" s="914"/>
      <c r="P10" s="914"/>
      <c r="Q10" s="914"/>
      <c r="R10" s="914"/>
      <c r="S10" s="914"/>
      <c r="T10" s="914"/>
      <c r="U10" s="914"/>
      <c r="V10" s="914"/>
      <c r="W10" s="914"/>
      <c r="X10" s="914"/>
      <c r="Y10" s="914"/>
      <c r="Z10" s="914"/>
      <c r="AA10" s="914"/>
      <c r="AB10" s="914"/>
      <c r="AC10" s="914"/>
      <c r="AD10" s="914"/>
      <c r="AE10" s="914"/>
      <c r="AF10" s="914"/>
      <c r="AG10" s="914"/>
      <c r="AH10" s="914"/>
      <c r="AI10" s="914"/>
      <c r="AJ10" s="914"/>
      <c r="AK10" s="914"/>
      <c r="AL10" s="914"/>
      <c r="AM10" s="914"/>
      <c r="AN10" s="914"/>
      <c r="AO10" s="914"/>
      <c r="AP10" s="914"/>
      <c r="AQ10" s="914"/>
      <c r="AR10" s="914"/>
      <c r="AS10" s="99"/>
      <c r="BD10" s="18"/>
      <c r="BE10" s="18"/>
      <c r="BF10" s="18"/>
    </row>
    <row r="11" spans="1:58" ht="4.5" customHeight="1" thickBot="1">
      <c r="A11" s="4"/>
      <c r="B11" s="4"/>
      <c r="G11" s="14"/>
      <c r="H11" s="14"/>
      <c r="I11" s="14"/>
      <c r="J11" s="14"/>
      <c r="K11" s="14"/>
      <c r="L11" s="14"/>
      <c r="M11" s="14"/>
      <c r="N11" s="14"/>
      <c r="BD11" s="18"/>
      <c r="BE11" s="18"/>
      <c r="BF11" s="18"/>
    </row>
    <row r="12" spans="1:58" ht="33.75" customHeight="1" thickBot="1">
      <c r="A12" s="931" t="s">
        <v>85</v>
      </c>
      <c r="B12" s="931"/>
      <c r="C12" s="931"/>
      <c r="D12" s="931"/>
      <c r="E12" s="938" t="s">
        <v>310</v>
      </c>
      <c r="F12" s="939"/>
      <c r="G12" s="939"/>
      <c r="H12" s="939"/>
      <c r="I12" s="939"/>
      <c r="J12" s="939"/>
      <c r="K12" s="939"/>
      <c r="L12" s="939"/>
      <c r="M12" s="939"/>
      <c r="N12" s="939"/>
      <c r="O12" s="939"/>
      <c r="P12" s="939"/>
      <c r="Q12" s="939"/>
      <c r="R12" s="939"/>
      <c r="S12" s="939"/>
      <c r="T12" s="939"/>
      <c r="U12" s="939"/>
      <c r="V12" s="939"/>
      <c r="W12" s="939"/>
      <c r="X12" s="939"/>
      <c r="Y12" s="939"/>
      <c r="Z12" s="939"/>
      <c r="AA12" s="939"/>
      <c r="AB12" s="939"/>
      <c r="AC12" s="939"/>
      <c r="AD12" s="939"/>
      <c r="AE12" s="939"/>
      <c r="AF12" s="939"/>
      <c r="AG12" s="939"/>
      <c r="AH12" s="939"/>
      <c r="AI12" s="939"/>
      <c r="AJ12" s="939"/>
      <c r="AK12" s="939"/>
      <c r="AL12" s="939"/>
      <c r="AM12" s="939"/>
      <c r="AN12" s="939"/>
      <c r="AO12" s="939"/>
      <c r="AP12" s="939"/>
      <c r="AQ12" s="939"/>
      <c r="AR12" s="940"/>
      <c r="BD12" s="18"/>
      <c r="BE12" s="18"/>
      <c r="BF12" s="18"/>
    </row>
    <row r="13" spans="1:58" ht="4.5" customHeight="1">
      <c r="A13" s="132"/>
      <c r="B13" s="132"/>
      <c r="G13" s="14"/>
      <c r="H13" s="14"/>
      <c r="I13" s="14"/>
      <c r="J13" s="14"/>
      <c r="K13" s="14"/>
      <c r="L13" s="14"/>
      <c r="M13" s="14"/>
      <c r="N13" s="14"/>
      <c r="BD13" s="18"/>
      <c r="BE13" s="18"/>
      <c r="BF13" s="18"/>
    </row>
    <row r="14" spans="1:58" ht="15" customHeight="1">
      <c r="A14" s="942" t="s">
        <v>252</v>
      </c>
      <c r="B14" s="943"/>
      <c r="C14" s="943"/>
      <c r="D14" s="943"/>
      <c r="E14" s="943"/>
      <c r="F14" s="943"/>
      <c r="G14" s="943"/>
      <c r="H14" s="943"/>
      <c r="I14" s="943"/>
      <c r="J14" s="943"/>
      <c r="K14" s="943"/>
      <c r="L14" s="943"/>
      <c r="M14" s="943"/>
      <c r="N14" s="943"/>
      <c r="O14" s="943"/>
      <c r="P14" s="943"/>
      <c r="Q14" s="943"/>
      <c r="R14" s="943"/>
      <c r="S14" s="943"/>
      <c r="T14" s="943"/>
      <c r="U14" s="943"/>
      <c r="V14" s="943"/>
      <c r="W14" s="943"/>
      <c r="X14" s="943"/>
      <c r="Y14" s="943"/>
      <c r="Z14" s="943"/>
      <c r="AA14" s="943"/>
      <c r="AB14" s="943"/>
      <c r="AC14" s="943"/>
      <c r="AD14" s="943"/>
      <c r="AE14" s="943"/>
      <c r="AF14" s="943"/>
      <c r="AG14" s="943"/>
      <c r="AH14" s="943"/>
      <c r="AI14" s="943"/>
      <c r="AJ14" s="943"/>
      <c r="AK14" s="943"/>
      <c r="AL14" s="943"/>
      <c r="AM14" s="943"/>
      <c r="AN14" s="943"/>
      <c r="AO14" s="943"/>
      <c r="AP14" s="943"/>
      <c r="AQ14" s="943"/>
      <c r="AR14" s="944"/>
      <c r="BD14" s="18"/>
      <c r="BE14" s="18"/>
      <c r="BF14" s="18"/>
    </row>
    <row r="15" spans="1:58" ht="15" customHeight="1">
      <c r="A15" s="502"/>
      <c r="B15" s="501"/>
      <c r="C15" s="501"/>
      <c r="D15" s="941"/>
      <c r="E15" s="941"/>
      <c r="F15" s="941"/>
      <c r="G15" s="941"/>
      <c r="H15" s="941"/>
      <c r="I15" s="941"/>
      <c r="J15" s="941"/>
      <c r="K15" s="941"/>
      <c r="L15" s="941"/>
      <c r="M15" s="941"/>
      <c r="N15" s="941"/>
      <c r="O15" s="941"/>
      <c r="P15" s="941"/>
      <c r="Q15" s="941"/>
      <c r="R15" s="71"/>
      <c r="S15" s="71"/>
      <c r="T15" s="71"/>
      <c r="U15" s="71"/>
      <c r="V15" s="71"/>
      <c r="W15" s="71"/>
      <c r="X15" s="71"/>
      <c r="Y15" s="71"/>
      <c r="Z15" s="71"/>
      <c r="AA15" s="71"/>
      <c r="AB15" s="71"/>
      <c r="AC15" s="71"/>
      <c r="AD15" s="71"/>
      <c r="AE15" s="71"/>
      <c r="AF15" s="25"/>
      <c r="AG15" s="932"/>
      <c r="AH15" s="932"/>
      <c r="AI15" s="932"/>
      <c r="AJ15" s="932"/>
      <c r="AK15" s="932"/>
      <c r="AL15" s="932"/>
      <c r="AM15" s="932"/>
      <c r="AN15" s="932"/>
      <c r="AO15" s="932"/>
      <c r="AP15" s="932"/>
      <c r="AQ15" s="932"/>
      <c r="AR15" s="933"/>
      <c r="BD15" s="18"/>
      <c r="BE15" s="18"/>
      <c r="BF15" s="18"/>
    </row>
    <row r="16" spans="1:58" ht="15" customHeight="1">
      <c r="A16" s="502"/>
      <c r="B16" s="501"/>
      <c r="C16" s="5"/>
      <c r="D16" s="941"/>
      <c r="E16" s="941"/>
      <c r="F16" s="941"/>
      <c r="G16" s="941"/>
      <c r="H16" s="941"/>
      <c r="I16" s="941"/>
      <c r="J16" s="941"/>
      <c r="K16" s="941"/>
      <c r="L16" s="941"/>
      <c r="M16" s="941"/>
      <c r="N16" s="941"/>
      <c r="O16" s="941"/>
      <c r="P16" s="941"/>
      <c r="Q16" s="941"/>
      <c r="R16" s="148"/>
      <c r="S16" s="148"/>
      <c r="T16" s="148"/>
      <c r="U16" s="148"/>
      <c r="V16" s="148"/>
      <c r="W16" s="148"/>
      <c r="X16" s="148"/>
      <c r="Y16" s="148"/>
      <c r="Z16" s="148"/>
      <c r="AA16" s="100"/>
      <c r="AB16" s="100"/>
      <c r="AC16" s="101"/>
      <c r="AD16" s="101"/>
      <c r="AE16" s="101"/>
      <c r="AF16" s="101"/>
      <c r="AG16" s="158"/>
      <c r="AH16" s="158"/>
      <c r="AI16" s="158"/>
      <c r="AJ16" s="158"/>
      <c r="AK16" s="158"/>
      <c r="AL16" s="158"/>
      <c r="AM16" s="158"/>
      <c r="AN16" s="158"/>
      <c r="AO16" s="158"/>
      <c r="AP16" s="158"/>
      <c r="AQ16" s="158"/>
      <c r="AR16" s="159"/>
      <c r="AS16" s="108"/>
      <c r="AT16" s="118"/>
      <c r="AU16" s="118"/>
      <c r="AV16" s="118"/>
      <c r="AW16" s="118"/>
      <c r="AX16" s="118"/>
      <c r="AY16" s="118"/>
      <c r="AZ16" s="118"/>
      <c r="BA16" s="118"/>
      <c r="BB16" s="118"/>
      <c r="BC16" s="118"/>
      <c r="BD16" s="118"/>
      <c r="BE16" s="18"/>
      <c r="BF16" s="18"/>
    </row>
    <row r="17" spans="1:58" ht="15" customHeight="1">
      <c r="A17" s="26"/>
      <c r="B17" s="151"/>
      <c r="C17" s="5"/>
      <c r="D17" s="7"/>
      <c r="E17" s="7"/>
      <c r="F17" s="45"/>
      <c r="G17" s="45"/>
      <c r="H17" s="45"/>
      <c r="I17" s="45"/>
      <c r="J17" s="87"/>
      <c r="K17" s="87"/>
      <c r="L17" s="87"/>
      <c r="M17" s="87"/>
      <c r="N17" s="87"/>
      <c r="O17" s="87"/>
      <c r="P17" s="87"/>
      <c r="Q17" s="45"/>
      <c r="R17" s="45"/>
      <c r="S17" s="45"/>
      <c r="T17" s="87"/>
      <c r="U17" s="87"/>
      <c r="V17" s="87"/>
      <c r="W17" s="87"/>
      <c r="X17" s="87"/>
      <c r="Y17" s="87"/>
      <c r="Z17" s="87"/>
      <c r="AA17" s="87"/>
      <c r="AB17" s="45"/>
      <c r="AC17" s="45"/>
      <c r="AD17" s="88"/>
      <c r="AE17" s="88"/>
      <c r="AF17" s="88"/>
      <c r="AG17" s="936"/>
      <c r="AH17" s="936"/>
      <c r="AI17" s="936"/>
      <c r="AJ17" s="936"/>
      <c r="AK17" s="936"/>
      <c r="AL17" s="936"/>
      <c r="AM17" s="936"/>
      <c r="AN17" s="936"/>
      <c r="AO17" s="936"/>
      <c r="AP17" s="936"/>
      <c r="AQ17" s="936"/>
      <c r="AR17" s="937"/>
      <c r="AS17" s="109"/>
      <c r="AT17" s="118"/>
      <c r="AU17" s="118"/>
      <c r="AV17" s="118"/>
      <c r="AW17" s="118"/>
      <c r="AX17" s="118"/>
      <c r="AY17" s="118"/>
      <c r="AZ17" s="118"/>
      <c r="BA17" s="118"/>
      <c r="BB17" s="118"/>
      <c r="BC17" s="118"/>
      <c r="BD17" s="118"/>
      <c r="BE17" s="18"/>
      <c r="BF17" s="18"/>
    </row>
    <row r="18" spans="1:58" ht="15" customHeight="1">
      <c r="A18" s="26"/>
      <c r="B18" s="131"/>
      <c r="C18" s="76"/>
      <c r="D18" s="7"/>
      <c r="E18" s="7"/>
      <c r="F18" s="45"/>
      <c r="G18" s="45"/>
      <c r="H18" s="45"/>
      <c r="I18" s="45"/>
      <c r="J18" s="87"/>
      <c r="K18" s="87"/>
      <c r="L18" s="87"/>
      <c r="M18" s="87"/>
      <c r="N18" s="87"/>
      <c r="O18" s="87"/>
      <c r="P18" s="87"/>
      <c r="Q18" s="45"/>
      <c r="R18" s="45"/>
      <c r="S18" s="45"/>
      <c r="T18" s="87"/>
      <c r="U18" s="87"/>
      <c r="V18" s="87"/>
      <c r="W18" s="87"/>
      <c r="X18" s="87"/>
      <c r="Y18" s="87"/>
      <c r="Z18" s="87"/>
      <c r="AA18" s="87"/>
      <c r="AB18" s="45"/>
      <c r="AC18" s="45"/>
      <c r="AD18" s="88"/>
      <c r="AE18" s="88"/>
      <c r="AF18" s="88"/>
      <c r="AG18" s="908"/>
      <c r="AH18" s="908"/>
      <c r="AI18" s="908"/>
      <c r="AJ18" s="908"/>
      <c r="AK18" s="908"/>
      <c r="AL18" s="908"/>
      <c r="AM18" s="908"/>
      <c r="AN18" s="908"/>
      <c r="AO18" s="908"/>
      <c r="AP18" s="908"/>
      <c r="AQ18" s="908"/>
      <c r="AR18" s="909"/>
      <c r="AS18" s="109"/>
      <c r="AT18" s="118"/>
      <c r="AU18" s="118"/>
      <c r="AV18" s="118"/>
      <c r="AW18" s="118"/>
      <c r="AX18" s="118"/>
      <c r="AY18" s="118"/>
      <c r="AZ18" s="118"/>
      <c r="BA18" s="118"/>
      <c r="BB18" s="118"/>
      <c r="BC18" s="118"/>
      <c r="BD18" s="118"/>
      <c r="BE18" s="18"/>
      <c r="BF18" s="18"/>
    </row>
    <row r="19" spans="1:58" ht="15" customHeight="1">
      <c r="A19" s="26"/>
      <c r="B19" s="131"/>
      <c r="C19" s="76"/>
      <c r="D19" s="79"/>
      <c r="E19" s="79"/>
      <c r="F19" s="77"/>
      <c r="G19" s="77"/>
      <c r="H19" s="77"/>
      <c r="I19" s="77"/>
      <c r="J19" s="131"/>
      <c r="K19" s="131"/>
      <c r="L19" s="131"/>
      <c r="M19" s="131"/>
      <c r="N19" s="131"/>
      <c r="O19" s="131"/>
      <c r="P19" s="131"/>
      <c r="Q19" s="78" t="s">
        <v>7</v>
      </c>
      <c r="R19" s="78"/>
      <c r="S19" s="78"/>
      <c r="T19" s="131"/>
      <c r="U19" s="131"/>
      <c r="V19" s="131"/>
      <c r="W19" s="131"/>
      <c r="X19" s="131"/>
      <c r="Y19" s="131"/>
      <c r="Z19" s="151"/>
      <c r="AA19" s="83"/>
      <c r="AB19" s="45"/>
      <c r="AC19" s="84"/>
      <c r="AD19" s="84"/>
      <c r="AE19" s="84"/>
      <c r="AF19" s="84"/>
      <c r="AG19" s="934"/>
      <c r="AH19" s="934"/>
      <c r="AI19" s="934"/>
      <c r="AJ19" s="934"/>
      <c r="AK19" s="934"/>
      <c r="AL19" s="934"/>
      <c r="AM19" s="934"/>
      <c r="AN19" s="934"/>
      <c r="AO19" s="934"/>
      <c r="AP19" s="934"/>
      <c r="AQ19" s="934"/>
      <c r="AR19" s="935"/>
      <c r="AS19" s="108"/>
      <c r="AT19" s="118"/>
      <c r="AU19" s="118"/>
      <c r="AV19" s="118"/>
      <c r="AW19" s="118"/>
      <c r="AX19" s="118"/>
      <c r="AY19" s="118"/>
      <c r="AZ19" s="118"/>
      <c r="BA19" s="118"/>
      <c r="BB19" s="118"/>
      <c r="BC19" s="118"/>
      <c r="BD19" s="118"/>
      <c r="BE19" s="18"/>
      <c r="BF19" s="18"/>
    </row>
    <row r="20" spans="1:58" ht="15" customHeight="1">
      <c r="A20" s="72"/>
      <c r="B20" s="131"/>
      <c r="C20" s="76"/>
      <c r="D20" s="7"/>
      <c r="E20" s="7"/>
      <c r="F20" s="45"/>
      <c r="G20" s="45"/>
      <c r="H20" s="45"/>
      <c r="I20" s="45"/>
      <c r="J20" s="75"/>
      <c r="K20" s="75"/>
      <c r="L20" s="75"/>
      <c r="M20" s="75"/>
      <c r="N20" s="75"/>
      <c r="O20" s="75"/>
      <c r="P20" s="75"/>
      <c r="Q20" s="45"/>
      <c r="R20" s="45"/>
      <c r="S20" s="45"/>
      <c r="T20" s="75"/>
      <c r="U20" s="75"/>
      <c r="V20" s="75"/>
      <c r="W20" s="75"/>
      <c r="X20" s="75"/>
      <c r="Y20" s="75"/>
      <c r="Z20" s="75"/>
      <c r="AA20" s="75"/>
      <c r="AB20" s="45"/>
      <c r="AC20" s="45"/>
      <c r="AD20" s="84"/>
      <c r="AE20" s="84"/>
      <c r="AF20" s="84"/>
      <c r="AG20" s="904"/>
      <c r="AH20" s="904"/>
      <c r="AI20" s="904"/>
      <c r="AJ20" s="904"/>
      <c r="AK20" s="904"/>
      <c r="AL20" s="904"/>
      <c r="AM20" s="904"/>
      <c r="AN20" s="904"/>
      <c r="AO20" s="904"/>
      <c r="AP20" s="904"/>
      <c r="AQ20" s="904"/>
      <c r="AR20" s="905"/>
      <c r="AS20" s="111"/>
      <c r="AT20" s="119"/>
      <c r="AU20" s="119"/>
      <c r="AV20" s="119"/>
      <c r="AW20" s="119"/>
      <c r="AX20" s="119"/>
      <c r="AY20" s="119"/>
      <c r="AZ20" s="119"/>
      <c r="BA20" s="119"/>
      <c r="BB20" s="119"/>
      <c r="BC20" s="119"/>
      <c r="BD20" s="119"/>
      <c r="BE20" s="18"/>
      <c r="BF20" s="18"/>
    </row>
    <row r="21" spans="1:58" ht="15" customHeight="1">
      <c r="A21" s="72"/>
      <c r="B21" s="131"/>
      <c r="C21" s="76"/>
      <c r="D21" s="131"/>
      <c r="E21" s="131"/>
      <c r="F21" s="78"/>
      <c r="G21" s="89"/>
      <c r="H21" s="89"/>
      <c r="I21" s="89"/>
      <c r="J21" s="90"/>
      <c r="K21" s="90"/>
      <c r="L21" s="90"/>
      <c r="M21" s="90"/>
      <c r="N21" s="90"/>
      <c r="O21" s="131"/>
      <c r="P21" s="131"/>
      <c r="Q21" s="78"/>
      <c r="R21" s="78"/>
      <c r="S21" s="78"/>
      <c r="T21" s="78"/>
      <c r="U21" s="78"/>
      <c r="V21" s="78"/>
      <c r="W21" s="78"/>
      <c r="X21" s="78"/>
      <c r="Y21" s="78"/>
      <c r="Z21" s="10"/>
      <c r="AA21" s="85"/>
      <c r="AB21" s="45"/>
      <c r="AC21" s="84"/>
      <c r="AD21" s="84"/>
      <c r="AE21" s="84"/>
      <c r="AF21" s="84"/>
      <c r="AG21" s="904"/>
      <c r="AH21" s="904"/>
      <c r="AI21" s="904"/>
      <c r="AJ21" s="904"/>
      <c r="AK21" s="904"/>
      <c r="AL21" s="904"/>
      <c r="AM21" s="904"/>
      <c r="AN21" s="904"/>
      <c r="AO21" s="904"/>
      <c r="AP21" s="904"/>
      <c r="AQ21" s="904"/>
      <c r="AR21" s="905"/>
      <c r="AS21" s="109"/>
      <c r="AT21" s="118"/>
      <c r="AU21" s="118"/>
      <c r="AV21" s="118"/>
      <c r="AW21" s="118"/>
      <c r="AX21" s="118"/>
      <c r="AY21" s="118"/>
      <c r="AZ21" s="118"/>
      <c r="BA21" s="118"/>
      <c r="BB21" s="118"/>
      <c r="BC21" s="118"/>
      <c r="BD21" s="118"/>
      <c r="BE21" s="18"/>
      <c r="BF21" s="18"/>
    </row>
    <row r="22" spans="1:58" ht="15" customHeight="1">
      <c r="A22" s="102"/>
      <c r="B22" s="45"/>
      <c r="C22" s="48"/>
      <c r="D22" s="48"/>
      <c r="E22" s="48"/>
      <c r="F22" s="45"/>
      <c r="G22" s="45"/>
      <c r="H22" s="45"/>
      <c r="I22" s="45"/>
      <c r="J22" s="84"/>
      <c r="K22" s="84"/>
      <c r="L22" s="84"/>
      <c r="M22" s="84"/>
      <c r="N22" s="84"/>
      <c r="O22" s="84"/>
      <c r="P22" s="84"/>
      <c r="Q22" s="45"/>
      <c r="R22" s="45"/>
      <c r="S22" s="45"/>
      <c r="T22" s="80"/>
      <c r="U22" s="80"/>
      <c r="V22" s="80"/>
      <c r="W22" s="80"/>
      <c r="X22" s="80"/>
      <c r="Y22" s="80"/>
      <c r="Z22" s="80"/>
      <c r="AA22" s="80"/>
      <c r="AB22" s="45"/>
      <c r="AC22" s="45"/>
      <c r="AD22" s="84"/>
      <c r="AE22" s="84"/>
      <c r="AF22" s="84"/>
      <c r="AG22" s="904"/>
      <c r="AH22" s="904"/>
      <c r="AI22" s="904"/>
      <c r="AJ22" s="904"/>
      <c r="AK22" s="904"/>
      <c r="AL22" s="904"/>
      <c r="AM22" s="904"/>
      <c r="AN22" s="904"/>
      <c r="AO22" s="904"/>
      <c r="AP22" s="904"/>
      <c r="AQ22" s="904"/>
      <c r="AR22" s="905"/>
      <c r="AS22" s="110"/>
      <c r="AT22" s="119"/>
      <c r="AU22" s="119"/>
      <c r="AV22" s="119"/>
      <c r="AW22" s="119"/>
      <c r="AX22" s="119"/>
      <c r="AY22" s="119"/>
      <c r="AZ22" s="119"/>
      <c r="BA22" s="119"/>
      <c r="BB22" s="119"/>
      <c r="BC22" s="119"/>
      <c r="BD22" s="119"/>
      <c r="BE22" s="18"/>
      <c r="BF22" s="18"/>
    </row>
    <row r="23" spans="1:58" ht="15" customHeight="1">
      <c r="A23" s="103"/>
      <c r="B23" s="10"/>
      <c r="C23" s="16"/>
      <c r="D23" s="146"/>
      <c r="E23" s="146"/>
      <c r="F23" s="45"/>
      <c r="G23" s="80"/>
      <c r="H23" s="81"/>
      <c r="I23" s="81"/>
      <c r="J23" s="82"/>
      <c r="K23" s="82"/>
      <c r="L23" s="82"/>
      <c r="M23" s="82"/>
      <c r="N23" s="82"/>
      <c r="O23" s="7"/>
      <c r="P23" s="7"/>
      <c r="Q23" s="45"/>
      <c r="R23" s="45"/>
      <c r="S23" s="45"/>
      <c r="T23" s="75"/>
      <c r="U23" s="75"/>
      <c r="V23" s="75"/>
      <c r="W23" s="75"/>
      <c r="X23" s="75"/>
      <c r="Y23" s="75"/>
      <c r="Z23" s="151"/>
      <c r="AA23" s="83"/>
      <c r="AB23" s="83"/>
      <c r="AC23" s="86"/>
      <c r="AD23" s="86"/>
      <c r="AE23" s="86"/>
      <c r="AF23" s="86"/>
      <c r="AG23" s="904"/>
      <c r="AH23" s="904"/>
      <c r="AI23" s="904"/>
      <c r="AJ23" s="904"/>
      <c r="AK23" s="904"/>
      <c r="AL23" s="904"/>
      <c r="AM23" s="904"/>
      <c r="AN23" s="904"/>
      <c r="AO23" s="904"/>
      <c r="AP23" s="904"/>
      <c r="AQ23" s="904"/>
      <c r="AR23" s="905"/>
      <c r="AS23" s="110"/>
      <c r="AT23" s="119"/>
      <c r="AU23" s="119"/>
      <c r="AV23" s="119"/>
      <c r="AW23" s="119"/>
      <c r="AX23" s="119"/>
      <c r="AY23" s="119"/>
      <c r="AZ23" s="119"/>
      <c r="BA23" s="119"/>
      <c r="BB23" s="119"/>
      <c r="BC23" s="119"/>
      <c r="BD23" s="119"/>
      <c r="BE23" s="18"/>
      <c r="BF23" s="18"/>
    </row>
    <row r="24" spans="1:58" ht="15" customHeight="1">
      <c r="A24" s="102"/>
      <c r="B24" s="45"/>
      <c r="C24" s="48"/>
      <c r="D24" s="48"/>
      <c r="E24" s="48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45"/>
      <c r="S24" s="17"/>
      <c r="T24" s="17"/>
      <c r="U24" s="17"/>
      <c r="V24" s="17"/>
      <c r="W24" s="17"/>
      <c r="X24" s="75"/>
      <c r="Y24" s="75"/>
      <c r="Z24" s="75"/>
      <c r="AA24" s="75"/>
      <c r="AB24" s="83"/>
      <c r="AC24" s="86"/>
      <c r="AD24" s="86"/>
      <c r="AE24" s="86"/>
      <c r="AF24" s="86"/>
      <c r="AG24" s="904"/>
      <c r="AH24" s="904"/>
      <c r="AI24" s="904"/>
      <c r="AJ24" s="904"/>
      <c r="AK24" s="904"/>
      <c r="AL24" s="904"/>
      <c r="AM24" s="904"/>
      <c r="AN24" s="904"/>
      <c r="AO24" s="904"/>
      <c r="AP24" s="904"/>
      <c r="AQ24" s="904"/>
      <c r="AR24" s="905"/>
      <c r="AS24" s="110"/>
      <c r="AT24" s="119"/>
      <c r="AU24" s="119"/>
      <c r="AV24" s="119"/>
      <c r="AW24" s="119"/>
      <c r="AX24" s="119"/>
      <c r="AY24" s="119"/>
      <c r="AZ24" s="119"/>
      <c r="BA24" s="119"/>
      <c r="BB24" s="119"/>
      <c r="BC24" s="119"/>
      <c r="BD24" s="119"/>
      <c r="BE24" s="18"/>
      <c r="BF24" s="18"/>
    </row>
    <row r="25" spans="1:58" ht="15" customHeight="1">
      <c r="A25" s="31"/>
      <c r="B25" s="41"/>
      <c r="C25" s="41"/>
      <c r="D25" s="41"/>
      <c r="E25" s="41"/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151"/>
      <c r="AA25" s="149"/>
      <c r="AB25" s="25"/>
      <c r="AC25" s="25"/>
      <c r="AD25" s="25"/>
      <c r="AE25" s="25"/>
      <c r="AF25" s="25"/>
      <c r="AG25" s="904"/>
      <c r="AH25" s="904"/>
      <c r="AI25" s="904"/>
      <c r="AJ25" s="904"/>
      <c r="AK25" s="904"/>
      <c r="AL25" s="904"/>
      <c r="AM25" s="904"/>
      <c r="AN25" s="904"/>
      <c r="AO25" s="904"/>
      <c r="AP25" s="904"/>
      <c r="AQ25" s="904"/>
      <c r="AR25" s="905"/>
      <c r="AS25" s="110"/>
      <c r="AT25" s="119"/>
      <c r="AU25" s="119"/>
      <c r="AV25" s="119"/>
      <c r="AW25" s="119"/>
      <c r="AX25" s="119"/>
      <c r="AY25" s="119"/>
      <c r="AZ25" s="119"/>
      <c r="BA25" s="119"/>
      <c r="BB25" s="119"/>
      <c r="BC25" s="119"/>
      <c r="BD25" s="119"/>
      <c r="BE25" s="18"/>
      <c r="BF25" s="18"/>
    </row>
    <row r="26" spans="1:58" ht="15" customHeight="1">
      <c r="A26" s="31"/>
      <c r="B26" s="41"/>
      <c r="C26" s="41"/>
      <c r="D26" s="41"/>
      <c r="E26" s="41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151"/>
      <c r="AA26" s="149"/>
      <c r="AB26" s="25"/>
      <c r="AC26" s="25"/>
      <c r="AD26" s="25"/>
      <c r="AE26" s="25"/>
      <c r="AF26" s="25"/>
      <c r="AG26" s="904"/>
      <c r="AH26" s="904"/>
      <c r="AI26" s="904"/>
      <c r="AJ26" s="904"/>
      <c r="AK26" s="904"/>
      <c r="AL26" s="904"/>
      <c r="AM26" s="904"/>
      <c r="AN26" s="904"/>
      <c r="AO26" s="904"/>
      <c r="AP26" s="904"/>
      <c r="AQ26" s="904"/>
      <c r="AR26" s="905"/>
      <c r="AS26" s="111"/>
      <c r="AT26" s="107"/>
      <c r="AU26" s="107"/>
      <c r="AV26" s="107"/>
      <c r="AW26" s="107"/>
      <c r="AX26" s="107"/>
      <c r="AY26" s="107"/>
      <c r="AZ26" s="107"/>
      <c r="BA26" s="107"/>
      <c r="BB26" s="107"/>
      <c r="BC26" s="107"/>
      <c r="BD26" s="256"/>
      <c r="BE26" s="18"/>
      <c r="BF26" s="18"/>
    </row>
    <row r="27" spans="1:58" ht="15" customHeight="1">
      <c r="A27" s="31"/>
      <c r="B27" s="41"/>
      <c r="C27" s="41"/>
      <c r="D27" s="41"/>
      <c r="E27" s="41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151"/>
      <c r="AA27" s="149"/>
      <c r="AB27" s="25"/>
      <c r="AC27" s="25"/>
      <c r="AD27" s="25"/>
      <c r="AE27" s="25"/>
      <c r="AF27" s="25"/>
      <c r="AG27" s="904"/>
      <c r="AH27" s="904"/>
      <c r="AI27" s="904"/>
      <c r="AJ27" s="904"/>
      <c r="AK27" s="904"/>
      <c r="AL27" s="904"/>
      <c r="AM27" s="904"/>
      <c r="AN27" s="904"/>
      <c r="AO27" s="904"/>
      <c r="AP27" s="904"/>
      <c r="AQ27" s="904"/>
      <c r="AR27" s="905"/>
      <c r="AS27" s="110"/>
      <c r="AT27" s="107"/>
      <c r="AU27" s="107"/>
      <c r="AV27" s="107"/>
      <c r="AW27" s="107"/>
      <c r="AX27" s="107"/>
      <c r="AY27" s="107"/>
      <c r="AZ27" s="107"/>
      <c r="BA27" s="107"/>
      <c r="BB27" s="107"/>
      <c r="BC27" s="107"/>
      <c r="BD27" s="256"/>
      <c r="BE27" s="18"/>
      <c r="BF27" s="18"/>
    </row>
    <row r="28" spans="1:58" ht="15" customHeight="1">
      <c r="A28" s="31"/>
      <c r="B28" s="41"/>
      <c r="C28" s="41"/>
      <c r="D28" s="41"/>
      <c r="E28" s="41"/>
      <c r="F28" s="40"/>
      <c r="G28" s="40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151"/>
      <c r="AA28" s="149"/>
      <c r="AB28" s="25"/>
      <c r="AC28" s="25"/>
      <c r="AD28" s="25"/>
      <c r="AE28" s="25"/>
      <c r="AF28" s="25"/>
      <c r="AG28" s="904"/>
      <c r="AH28" s="904"/>
      <c r="AI28" s="904"/>
      <c r="AJ28" s="904"/>
      <c r="AK28" s="904"/>
      <c r="AL28" s="904"/>
      <c r="AM28" s="904"/>
      <c r="AN28" s="904"/>
      <c r="AO28" s="904"/>
      <c r="AP28" s="904"/>
      <c r="AQ28" s="904"/>
      <c r="AR28" s="905"/>
      <c r="AS28" s="110"/>
      <c r="AT28" s="107"/>
      <c r="AU28" s="107"/>
      <c r="AV28" s="107"/>
      <c r="AW28" s="107"/>
      <c r="AX28" s="107"/>
      <c r="AY28" s="107"/>
      <c r="AZ28" s="107"/>
      <c r="BA28" s="107"/>
      <c r="BB28" s="107"/>
      <c r="BC28" s="107"/>
      <c r="BD28" s="256"/>
      <c r="BE28" s="18"/>
      <c r="BF28" s="18"/>
    </row>
    <row r="29" spans="1:58" ht="15" customHeight="1">
      <c r="A29" s="31"/>
      <c r="B29" s="41"/>
      <c r="C29" s="41"/>
      <c r="D29" s="41"/>
      <c r="E29" s="41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151"/>
      <c r="AA29" s="149"/>
      <c r="AB29" s="25"/>
      <c r="AC29" s="25"/>
      <c r="AD29" s="25"/>
      <c r="AE29" s="25"/>
      <c r="AF29" s="25"/>
      <c r="AG29" s="904"/>
      <c r="AH29" s="904"/>
      <c r="AI29" s="904"/>
      <c r="AJ29" s="904"/>
      <c r="AK29" s="904"/>
      <c r="AL29" s="904"/>
      <c r="AM29" s="904"/>
      <c r="AN29" s="904"/>
      <c r="AO29" s="904"/>
      <c r="AP29" s="904"/>
      <c r="AQ29" s="904"/>
      <c r="AR29" s="905"/>
      <c r="AS29" s="110"/>
      <c r="AT29" s="107"/>
      <c r="AU29" s="107"/>
      <c r="AV29" s="107"/>
      <c r="AW29" s="107"/>
      <c r="AX29" s="107"/>
      <c r="AY29" s="107"/>
      <c r="AZ29" s="107"/>
      <c r="BA29" s="107"/>
      <c r="BB29" s="107"/>
      <c r="BC29" s="107"/>
      <c r="BD29" s="256"/>
      <c r="BE29" s="18"/>
      <c r="BF29" s="18"/>
    </row>
    <row r="30" spans="1:58" ht="15" customHeight="1">
      <c r="A30" s="31"/>
      <c r="B30" s="41"/>
      <c r="C30" s="41"/>
      <c r="D30" s="41"/>
      <c r="E30" s="41"/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151"/>
      <c r="AA30" s="149"/>
      <c r="AB30" s="25"/>
      <c r="AC30" s="25"/>
      <c r="AD30" s="25"/>
      <c r="AE30" s="25"/>
      <c r="AF30" s="25"/>
      <c r="AG30" s="904"/>
      <c r="AH30" s="904"/>
      <c r="AI30" s="904"/>
      <c r="AJ30" s="904"/>
      <c r="AK30" s="904"/>
      <c r="AL30" s="904"/>
      <c r="AM30" s="904"/>
      <c r="AN30" s="904"/>
      <c r="AO30" s="904"/>
      <c r="AP30" s="904"/>
      <c r="AQ30" s="904"/>
      <c r="AR30" s="905"/>
      <c r="AS30" s="106"/>
      <c r="AT30" s="18"/>
      <c r="BD30" s="18"/>
      <c r="BE30" s="18"/>
      <c r="BF30" s="18"/>
    </row>
    <row r="31" spans="1:58" ht="15" customHeight="1">
      <c r="A31" s="31"/>
      <c r="B31" s="41"/>
      <c r="C31" s="41"/>
      <c r="D31" s="41"/>
      <c r="E31" s="41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151"/>
      <c r="AA31" s="149"/>
      <c r="AB31" s="25"/>
      <c r="AC31" s="25"/>
      <c r="AD31" s="25"/>
      <c r="AE31" s="25"/>
      <c r="AF31" s="25"/>
      <c r="AG31" s="904"/>
      <c r="AH31" s="904"/>
      <c r="AI31" s="904"/>
      <c r="AJ31" s="904"/>
      <c r="AK31" s="904"/>
      <c r="AL31" s="904"/>
      <c r="AM31" s="904"/>
      <c r="AN31" s="904"/>
      <c r="AO31" s="904"/>
      <c r="AP31" s="904"/>
      <c r="AQ31" s="904"/>
      <c r="AR31" s="905"/>
      <c r="AS31" s="106"/>
      <c r="AT31" s="18"/>
      <c r="BD31" s="18"/>
      <c r="BE31" s="18"/>
      <c r="BF31" s="18"/>
    </row>
    <row r="32" spans="1:58" ht="15" customHeight="1">
      <c r="A32" s="31"/>
      <c r="B32" s="41"/>
      <c r="C32" s="41"/>
      <c r="D32" s="41"/>
      <c r="E32" s="41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151"/>
      <c r="AA32" s="149"/>
      <c r="AB32" s="25"/>
      <c r="AC32" s="25"/>
      <c r="AD32" s="25"/>
      <c r="AE32" s="25"/>
      <c r="AF32" s="25"/>
      <c r="AG32" s="904"/>
      <c r="AH32" s="904"/>
      <c r="AI32" s="904"/>
      <c r="AJ32" s="904"/>
      <c r="AK32" s="904"/>
      <c r="AL32" s="904"/>
      <c r="AM32" s="904"/>
      <c r="AN32" s="904"/>
      <c r="AO32" s="904"/>
      <c r="AP32" s="904"/>
      <c r="AQ32" s="904"/>
      <c r="AR32" s="905"/>
      <c r="AS32" s="106"/>
      <c r="AT32" s="18"/>
      <c r="BD32" s="18"/>
      <c r="BE32" s="18"/>
      <c r="BF32" s="18"/>
    </row>
    <row r="33" spans="1:58" ht="15" customHeight="1">
      <c r="A33" s="31"/>
      <c r="B33" s="41"/>
      <c r="C33" s="41"/>
      <c r="D33" s="41"/>
      <c r="E33" s="41"/>
      <c r="F33" s="40"/>
      <c r="G33" s="40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151"/>
      <c r="AA33" s="149"/>
      <c r="AB33" s="25"/>
      <c r="AC33" s="25"/>
      <c r="AD33" s="25"/>
      <c r="AE33" s="25"/>
      <c r="AF33" s="25"/>
      <c r="AG33" s="908"/>
      <c r="AH33" s="908"/>
      <c r="AI33" s="908"/>
      <c r="AJ33" s="908"/>
      <c r="AK33" s="908"/>
      <c r="AL33" s="908"/>
      <c r="AM33" s="908"/>
      <c r="AN33" s="908"/>
      <c r="AO33" s="908"/>
      <c r="AP33" s="908"/>
      <c r="AQ33" s="908"/>
      <c r="AR33" s="909"/>
      <c r="AS33" s="106"/>
      <c r="AT33" s="18"/>
      <c r="BD33" s="18"/>
      <c r="BE33" s="18"/>
      <c r="BF33" s="18"/>
    </row>
    <row r="34" spans="1:58" ht="15" customHeight="1">
      <c r="A34" s="31"/>
      <c r="B34" s="41"/>
      <c r="C34" s="41"/>
      <c r="D34" s="41"/>
      <c r="E34" s="41"/>
      <c r="F34" s="40"/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151"/>
      <c r="AA34" s="149"/>
      <c r="AB34" s="25"/>
      <c r="AC34" s="25"/>
      <c r="AD34" s="25"/>
      <c r="AE34" s="25"/>
      <c r="AF34" s="25"/>
      <c r="AG34" s="908"/>
      <c r="AH34" s="908"/>
      <c r="AI34" s="908"/>
      <c r="AJ34" s="908"/>
      <c r="AK34" s="908"/>
      <c r="AL34" s="908"/>
      <c r="AM34" s="908"/>
      <c r="AN34" s="908"/>
      <c r="AO34" s="908"/>
      <c r="AP34" s="908"/>
      <c r="AQ34" s="908"/>
      <c r="AR34" s="909"/>
      <c r="AS34" s="106"/>
      <c r="AT34" s="18"/>
      <c r="BD34" s="18"/>
      <c r="BE34" s="18"/>
      <c r="BF34" s="18"/>
    </row>
    <row r="35" spans="1:58" ht="15" customHeight="1">
      <c r="A35" s="31"/>
      <c r="B35" s="44"/>
      <c r="C35" s="44"/>
      <c r="D35" s="44"/>
      <c r="E35" s="44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151"/>
      <c r="AA35" s="149"/>
      <c r="AB35" s="46"/>
      <c r="AC35" s="46"/>
      <c r="AD35" s="46"/>
      <c r="AE35" s="46"/>
      <c r="AF35" s="46"/>
      <c r="AG35" s="908"/>
      <c r="AH35" s="908"/>
      <c r="AI35" s="908"/>
      <c r="AJ35" s="908"/>
      <c r="AK35" s="908"/>
      <c r="AL35" s="908"/>
      <c r="AM35" s="908"/>
      <c r="AN35" s="908"/>
      <c r="AO35" s="908"/>
      <c r="AP35" s="908"/>
      <c r="AQ35" s="908"/>
      <c r="AR35" s="909"/>
      <c r="AS35" s="106"/>
      <c r="AT35" s="18"/>
      <c r="BD35" s="18"/>
      <c r="BE35" s="18"/>
      <c r="BF35" s="18"/>
    </row>
    <row r="36" spans="1:58" ht="15" customHeight="1">
      <c r="A36" s="31"/>
      <c r="B36" s="41"/>
      <c r="C36" s="41"/>
      <c r="D36" s="41"/>
      <c r="E36" s="41"/>
      <c r="F36" s="40"/>
      <c r="G36" s="40"/>
      <c r="H36" s="40"/>
      <c r="I36" s="40"/>
      <c r="J36" s="74"/>
      <c r="K36" s="74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151"/>
      <c r="AA36" s="149"/>
      <c r="AB36" s="25"/>
      <c r="AC36" s="25"/>
      <c r="AD36" s="25"/>
      <c r="AE36" s="25"/>
      <c r="AF36" s="25"/>
      <c r="AG36" s="908"/>
      <c r="AH36" s="908"/>
      <c r="AI36" s="908"/>
      <c r="AJ36" s="908"/>
      <c r="AK36" s="908"/>
      <c r="AL36" s="908"/>
      <c r="AM36" s="908"/>
      <c r="AN36" s="908"/>
      <c r="AO36" s="908"/>
      <c r="AP36" s="908"/>
      <c r="AQ36" s="908"/>
      <c r="AR36" s="909"/>
      <c r="BD36" s="18"/>
      <c r="BE36" s="18"/>
      <c r="BF36" s="18"/>
    </row>
    <row r="37" spans="1:58" ht="15" customHeight="1">
      <c r="A37" s="31"/>
      <c r="B37" s="44"/>
      <c r="C37" s="44"/>
      <c r="D37" s="44"/>
      <c r="E37" s="44"/>
      <c r="F37" s="40"/>
      <c r="G37" s="40"/>
      <c r="H37" s="40"/>
      <c r="I37" s="40"/>
      <c r="J37" s="2"/>
      <c r="K37" s="74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151"/>
      <c r="AA37" s="34"/>
      <c r="AB37" s="25"/>
      <c r="AC37" s="25"/>
      <c r="AD37" s="25"/>
      <c r="AE37" s="25"/>
      <c r="AF37" s="25"/>
      <c r="AG37" s="906"/>
      <c r="AH37" s="906"/>
      <c r="AI37" s="906"/>
      <c r="AJ37" s="906"/>
      <c r="AK37" s="906"/>
      <c r="AL37" s="906"/>
      <c r="AM37" s="906"/>
      <c r="AN37" s="906"/>
      <c r="AO37" s="906"/>
      <c r="AP37" s="906"/>
      <c r="AQ37" s="906"/>
      <c r="AR37" s="907"/>
      <c r="BD37" s="18"/>
      <c r="BE37" s="18"/>
      <c r="BF37" s="18"/>
    </row>
    <row r="38" spans="1:58" ht="15" customHeight="1">
      <c r="A38" s="31"/>
      <c r="B38" s="41"/>
      <c r="C38" s="41"/>
      <c r="D38" s="41"/>
      <c r="E38" s="41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151"/>
      <c r="AA38" s="34"/>
      <c r="AB38" s="25"/>
      <c r="AC38" s="25"/>
      <c r="AD38" s="25"/>
      <c r="AE38" s="25"/>
      <c r="AF38" s="25"/>
      <c r="AG38" s="906"/>
      <c r="AH38" s="906"/>
      <c r="AI38" s="906"/>
      <c r="AJ38" s="906"/>
      <c r="AK38" s="906"/>
      <c r="AL38" s="906"/>
      <c r="AM38" s="906"/>
      <c r="AN38" s="906"/>
      <c r="AO38" s="906"/>
      <c r="AP38" s="906"/>
      <c r="AQ38" s="906"/>
      <c r="AR38" s="907"/>
      <c r="BD38" s="18"/>
      <c r="BE38" s="18"/>
      <c r="BF38" s="18"/>
    </row>
    <row r="39" spans="1:58" ht="15" customHeight="1">
      <c r="A39" s="31"/>
      <c r="B39" s="147"/>
      <c r="C39" s="147"/>
      <c r="D39" s="147"/>
      <c r="E39" s="147"/>
      <c r="F39" s="40"/>
      <c r="G39" s="40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151"/>
      <c r="AA39" s="34"/>
      <c r="AB39" s="25"/>
      <c r="AC39" s="25"/>
      <c r="AD39" s="25"/>
      <c r="AE39" s="25"/>
      <c r="AF39" s="25"/>
      <c r="AG39" s="906"/>
      <c r="AH39" s="906"/>
      <c r="AI39" s="906"/>
      <c r="AJ39" s="906"/>
      <c r="AK39" s="906"/>
      <c r="AL39" s="906"/>
      <c r="AM39" s="906"/>
      <c r="AN39" s="906"/>
      <c r="AO39" s="906"/>
      <c r="AP39" s="906"/>
      <c r="AQ39" s="906"/>
      <c r="AR39" s="907"/>
      <c r="BD39" s="18"/>
      <c r="BE39" s="18"/>
      <c r="BF39" s="18"/>
    </row>
    <row r="40" spans="1:58" ht="15" customHeight="1">
      <c r="A40" s="31"/>
      <c r="B40" s="44"/>
      <c r="C40" s="44"/>
      <c r="D40" s="44"/>
      <c r="E40" s="44"/>
      <c r="F40" s="4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151"/>
      <c r="AA40" s="34"/>
      <c r="AB40" s="25"/>
      <c r="AC40" s="25"/>
      <c r="AD40" s="25"/>
      <c r="AE40" s="25"/>
      <c r="AF40" s="25"/>
      <c r="AG40" s="906"/>
      <c r="AH40" s="906"/>
      <c r="AI40" s="906"/>
      <c r="AJ40" s="906"/>
      <c r="AK40" s="906"/>
      <c r="AL40" s="906"/>
      <c r="AM40" s="906"/>
      <c r="AN40" s="906"/>
      <c r="AO40" s="906"/>
      <c r="AP40" s="906"/>
      <c r="AQ40" s="906"/>
      <c r="AR40" s="907"/>
      <c r="AS40" s="70"/>
      <c r="BD40" s="18"/>
      <c r="BE40" s="18"/>
      <c r="BF40" s="18"/>
    </row>
    <row r="41" spans="1:58" ht="15" customHeight="1">
      <c r="A41" s="31"/>
      <c r="B41" s="41"/>
      <c r="C41" s="41"/>
      <c r="D41" s="41"/>
      <c r="E41" s="41"/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151"/>
      <c r="AA41" s="149"/>
      <c r="AB41" s="25"/>
      <c r="AC41" s="25"/>
      <c r="AD41" s="25"/>
      <c r="AE41" s="25"/>
      <c r="AF41" s="25"/>
      <c r="AG41" s="906"/>
      <c r="AH41" s="906"/>
      <c r="AI41" s="906"/>
      <c r="AJ41" s="906"/>
      <c r="AK41" s="906"/>
      <c r="AL41" s="906"/>
      <c r="AM41" s="906"/>
      <c r="AN41" s="906"/>
      <c r="AO41" s="906"/>
      <c r="AP41" s="906"/>
      <c r="AQ41" s="906"/>
      <c r="AR41" s="907"/>
      <c r="AS41" s="36"/>
      <c r="BD41" s="18"/>
      <c r="BE41" s="18"/>
      <c r="BF41" s="18"/>
    </row>
    <row r="42" spans="1:58" ht="15" customHeight="1">
      <c r="A42" s="31"/>
      <c r="B42" s="44"/>
      <c r="C42" s="44"/>
      <c r="D42" s="44"/>
      <c r="E42" s="44"/>
      <c r="F42" s="40"/>
      <c r="G42" s="40"/>
      <c r="H42" s="40"/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151"/>
      <c r="AA42" s="34"/>
      <c r="AB42" s="25"/>
      <c r="AC42" s="25"/>
      <c r="AD42" s="25"/>
      <c r="AE42" s="25"/>
      <c r="AF42" s="25"/>
      <c r="AG42" s="906"/>
      <c r="AH42" s="906"/>
      <c r="AI42" s="906"/>
      <c r="AJ42" s="906"/>
      <c r="AK42" s="906"/>
      <c r="AL42" s="906"/>
      <c r="AM42" s="906"/>
      <c r="AN42" s="906"/>
      <c r="AO42" s="906"/>
      <c r="AP42" s="906"/>
      <c r="AQ42" s="906"/>
      <c r="AR42" s="907"/>
      <c r="AS42" s="36"/>
      <c r="BD42" s="18"/>
      <c r="BE42" s="18"/>
      <c r="BF42" s="18"/>
    </row>
    <row r="43" spans="1:58" ht="15" customHeight="1">
      <c r="A43" s="31"/>
      <c r="B43" s="41"/>
      <c r="C43" s="41"/>
      <c r="D43" s="41"/>
      <c r="E43" s="41"/>
      <c r="F43" s="40"/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151"/>
      <c r="AA43" s="149"/>
      <c r="AB43" s="47"/>
      <c r="AC43" s="47"/>
      <c r="AD43" s="47"/>
      <c r="AE43" s="47"/>
      <c r="AF43" s="47"/>
      <c r="AG43" s="906"/>
      <c r="AH43" s="906"/>
      <c r="AI43" s="906"/>
      <c r="AJ43" s="906"/>
      <c r="AK43" s="906"/>
      <c r="AL43" s="906"/>
      <c r="AM43" s="906"/>
      <c r="AN43" s="906"/>
      <c r="AO43" s="906"/>
      <c r="AP43" s="906"/>
      <c r="AQ43" s="906"/>
      <c r="AR43" s="907"/>
      <c r="AS43" s="36"/>
      <c r="BD43" s="18"/>
      <c r="BE43" s="18"/>
      <c r="BF43" s="18"/>
    </row>
    <row r="44" spans="1:58" ht="15" customHeight="1">
      <c r="A44" s="31"/>
      <c r="B44" s="44" t="s">
        <v>7</v>
      </c>
      <c r="C44" s="44"/>
      <c r="D44" s="44"/>
      <c r="E44" s="44"/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151"/>
      <c r="AA44" s="149"/>
      <c r="AB44" s="47"/>
      <c r="AC44" s="47"/>
      <c r="AD44" s="47"/>
      <c r="AE44" s="47"/>
      <c r="AF44" s="47"/>
      <c r="AG44" s="906"/>
      <c r="AH44" s="906"/>
      <c r="AI44" s="906"/>
      <c r="AJ44" s="906"/>
      <c r="AK44" s="906"/>
      <c r="AL44" s="906"/>
      <c r="AM44" s="906"/>
      <c r="AN44" s="906"/>
      <c r="AO44" s="906"/>
      <c r="AP44" s="906"/>
      <c r="AQ44" s="906"/>
      <c r="AR44" s="907"/>
      <c r="AS44" s="36"/>
    </row>
    <row r="45" spans="1:58" ht="15" customHeight="1">
      <c r="A45" s="31"/>
      <c r="B45" s="41"/>
      <c r="C45" s="41"/>
      <c r="D45" s="41"/>
      <c r="E45" s="41"/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151"/>
      <c r="AA45" s="149"/>
      <c r="AB45" s="47"/>
      <c r="AC45" s="47"/>
      <c r="AD45" s="47"/>
      <c r="AE45" s="47"/>
      <c r="AF45" s="47"/>
      <c r="AG45" s="906"/>
      <c r="AH45" s="906"/>
      <c r="AI45" s="906"/>
      <c r="AJ45" s="906"/>
      <c r="AK45" s="906"/>
      <c r="AL45" s="906"/>
      <c r="AM45" s="906"/>
      <c r="AN45" s="906"/>
      <c r="AO45" s="906"/>
      <c r="AP45" s="906"/>
      <c r="AQ45" s="906"/>
      <c r="AR45" s="907"/>
      <c r="AS45" s="18"/>
    </row>
    <row r="46" spans="1:58" ht="15" customHeight="1">
      <c r="A46" s="31"/>
      <c r="B46" s="44"/>
      <c r="C46" s="44"/>
      <c r="D46" s="44"/>
      <c r="E46" s="44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151"/>
      <c r="AA46" s="149"/>
      <c r="AB46" s="47"/>
      <c r="AC46" s="47"/>
      <c r="AD46" s="47"/>
      <c r="AE46" s="47"/>
      <c r="AF46" s="47"/>
      <c r="AG46" s="906"/>
      <c r="AH46" s="906"/>
      <c r="AI46" s="906"/>
      <c r="AJ46" s="906"/>
      <c r="AK46" s="906"/>
      <c r="AL46" s="906"/>
      <c r="AM46" s="906"/>
      <c r="AN46" s="906"/>
      <c r="AO46" s="906"/>
      <c r="AP46" s="906"/>
      <c r="AQ46" s="906"/>
      <c r="AR46" s="907"/>
      <c r="AS46" s="18"/>
    </row>
    <row r="47" spans="1:58" ht="15" customHeight="1">
      <c r="A47" s="31"/>
      <c r="B47" s="41"/>
      <c r="C47" s="41"/>
      <c r="D47" s="41"/>
      <c r="E47" s="41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151"/>
      <c r="AA47" s="149"/>
      <c r="AB47" s="47"/>
      <c r="AC47" s="47"/>
      <c r="AD47" s="47"/>
      <c r="AE47" s="47"/>
      <c r="AF47" s="47"/>
      <c r="AG47" s="906"/>
      <c r="AH47" s="906"/>
      <c r="AI47" s="906"/>
      <c r="AJ47" s="906"/>
      <c r="AK47" s="906"/>
      <c r="AL47" s="906"/>
      <c r="AM47" s="906"/>
      <c r="AN47" s="906"/>
      <c r="AO47" s="906"/>
      <c r="AP47" s="906"/>
      <c r="AQ47" s="906"/>
      <c r="AR47" s="907"/>
      <c r="AS47" s="18"/>
    </row>
    <row r="48" spans="1:58" ht="15" customHeight="1">
      <c r="A48" s="31"/>
      <c r="B48" s="44"/>
      <c r="C48" s="44"/>
      <c r="D48" s="44"/>
      <c r="E48" s="44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151"/>
      <c r="AA48" s="149"/>
      <c r="AB48" s="47"/>
      <c r="AC48" s="47"/>
      <c r="AD48" s="47"/>
      <c r="AE48" s="47"/>
      <c r="AF48" s="47"/>
      <c r="AG48" s="906"/>
      <c r="AH48" s="906"/>
      <c r="AI48" s="906"/>
      <c r="AJ48" s="906"/>
      <c r="AK48" s="906"/>
      <c r="AL48" s="906"/>
      <c r="AM48" s="906"/>
      <c r="AN48" s="906"/>
      <c r="AO48" s="906"/>
      <c r="AP48" s="906"/>
      <c r="AQ48" s="906"/>
      <c r="AR48" s="907"/>
    </row>
    <row r="49" spans="1:45" ht="15" customHeight="1">
      <c r="A49" s="31"/>
      <c r="B49" s="41" t="s">
        <v>301</v>
      </c>
      <c r="C49" s="41"/>
      <c r="D49" s="41"/>
      <c r="E49" s="41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151"/>
      <c r="AA49" s="149"/>
      <c r="AB49" s="47"/>
      <c r="AC49" s="47"/>
      <c r="AD49" s="47"/>
      <c r="AE49" s="47"/>
      <c r="AF49" s="47"/>
      <c r="AG49" s="906"/>
      <c r="AH49" s="906"/>
      <c r="AI49" s="906"/>
      <c r="AJ49" s="906"/>
      <c r="AK49" s="906"/>
      <c r="AL49" s="906"/>
      <c r="AM49" s="906"/>
      <c r="AN49" s="906"/>
      <c r="AO49" s="906"/>
      <c r="AP49" s="906"/>
      <c r="AQ49" s="906"/>
      <c r="AR49" s="907"/>
      <c r="AS49" s="70"/>
    </row>
    <row r="50" spans="1:45" ht="15" customHeight="1">
      <c r="A50" s="31"/>
      <c r="B50" s="44"/>
      <c r="C50" s="44"/>
      <c r="D50" s="44"/>
      <c r="E50" s="44"/>
      <c r="F50" s="40"/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151"/>
      <c r="AA50" s="149"/>
      <c r="AB50" s="47"/>
      <c r="AC50" s="47"/>
      <c r="AD50" s="47"/>
      <c r="AE50" s="47"/>
      <c r="AF50" s="47"/>
      <c r="AG50" s="906"/>
      <c r="AH50" s="906"/>
      <c r="AI50" s="906"/>
      <c r="AJ50" s="906"/>
      <c r="AK50" s="906"/>
      <c r="AL50" s="906"/>
      <c r="AM50" s="906"/>
      <c r="AN50" s="906"/>
      <c r="AO50" s="906"/>
      <c r="AP50" s="906"/>
      <c r="AQ50" s="906"/>
      <c r="AR50" s="907"/>
      <c r="AS50" s="70"/>
    </row>
    <row r="51" spans="1:45" ht="15" customHeight="1">
      <c r="A51" s="31"/>
      <c r="B51" s="41"/>
      <c r="C51" s="41"/>
      <c r="D51" s="41"/>
      <c r="E51" s="41"/>
      <c r="F51" s="40"/>
      <c r="G51" s="40"/>
      <c r="H51" s="40"/>
      <c r="I51" s="40"/>
      <c r="J51" s="40"/>
      <c r="K51" s="40"/>
      <c r="L51" s="40"/>
      <c r="M51" s="40"/>
      <c r="N51" s="40"/>
      <c r="O51" s="40"/>
      <c r="P51" s="40" t="s">
        <v>7</v>
      </c>
      <c r="Q51" s="40"/>
      <c r="R51" s="40"/>
      <c r="S51" s="40"/>
      <c r="T51" s="40"/>
      <c r="U51" s="40"/>
      <c r="V51" s="40"/>
      <c r="W51" s="40"/>
      <c r="X51" s="40"/>
      <c r="Y51" s="40"/>
      <c r="Z51" s="151"/>
      <c r="AA51" s="149"/>
      <c r="AB51" s="47"/>
      <c r="AC51" s="47"/>
      <c r="AD51" s="47"/>
      <c r="AE51" s="47"/>
      <c r="AF51" s="47"/>
      <c r="AG51" s="906"/>
      <c r="AH51" s="906"/>
      <c r="AI51" s="906"/>
      <c r="AJ51" s="906"/>
      <c r="AK51" s="906"/>
      <c r="AL51" s="906"/>
      <c r="AM51" s="906"/>
      <c r="AN51" s="906"/>
      <c r="AO51" s="906"/>
      <c r="AP51" s="906"/>
      <c r="AQ51" s="906"/>
      <c r="AR51" s="907"/>
      <c r="AS51" s="70"/>
    </row>
    <row r="52" spans="1:45" ht="15" customHeight="1">
      <c r="A52" s="31"/>
      <c r="B52" s="44"/>
      <c r="C52" s="44"/>
      <c r="D52" s="44"/>
      <c r="E52" s="44"/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151"/>
      <c r="AA52" s="149"/>
      <c r="AB52" s="47"/>
      <c r="AC52" s="47"/>
      <c r="AD52" s="47"/>
      <c r="AE52" s="47"/>
      <c r="AF52" s="47"/>
      <c r="AG52" s="906"/>
      <c r="AH52" s="906"/>
      <c r="AI52" s="906"/>
      <c r="AJ52" s="906"/>
      <c r="AK52" s="906"/>
      <c r="AL52" s="906"/>
      <c r="AM52" s="906"/>
      <c r="AN52" s="906"/>
      <c r="AO52" s="906"/>
      <c r="AP52" s="906"/>
      <c r="AQ52" s="906"/>
      <c r="AR52" s="907"/>
      <c r="AS52" s="36"/>
    </row>
    <row r="53" spans="1:45" ht="15" customHeight="1">
      <c r="A53" s="31"/>
      <c r="B53" s="41"/>
      <c r="C53" s="41"/>
      <c r="D53" s="41"/>
      <c r="E53" s="41"/>
      <c r="F53" s="40"/>
      <c r="G53" s="40"/>
      <c r="H53" s="40"/>
      <c r="I53" s="40"/>
      <c r="J53" s="40"/>
      <c r="K53" s="40"/>
      <c r="L53" s="40" t="s">
        <v>7</v>
      </c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151"/>
      <c r="AA53" s="149"/>
      <c r="AB53" s="47"/>
      <c r="AC53" s="47"/>
      <c r="AD53" s="47"/>
      <c r="AE53" s="47"/>
      <c r="AF53" s="47"/>
      <c r="AG53" s="906"/>
      <c r="AH53" s="906"/>
      <c r="AI53" s="906"/>
      <c r="AJ53" s="906"/>
      <c r="AK53" s="906"/>
      <c r="AL53" s="906"/>
      <c r="AM53" s="906"/>
      <c r="AN53" s="906"/>
      <c r="AO53" s="906"/>
      <c r="AP53" s="906"/>
      <c r="AQ53" s="906"/>
      <c r="AR53" s="907"/>
      <c r="AS53" s="36"/>
    </row>
    <row r="54" spans="1:45" ht="15" customHeight="1">
      <c r="A54" s="31"/>
      <c r="B54" s="44"/>
      <c r="C54" s="44"/>
      <c r="D54" s="44"/>
      <c r="E54" s="44"/>
      <c r="F54" s="40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151"/>
      <c r="AA54" s="149"/>
      <c r="AB54" s="47"/>
      <c r="AC54" s="47"/>
      <c r="AD54" s="47"/>
      <c r="AE54" s="47"/>
      <c r="AF54" s="47"/>
      <c r="AG54" s="906"/>
      <c r="AH54" s="906"/>
      <c r="AI54" s="906"/>
      <c r="AJ54" s="906"/>
      <c r="AK54" s="906"/>
      <c r="AL54" s="906"/>
      <c r="AM54" s="906"/>
      <c r="AN54" s="906"/>
      <c r="AO54" s="906"/>
      <c r="AP54" s="906"/>
      <c r="AQ54" s="906"/>
      <c r="AR54" s="907"/>
      <c r="AS54" s="70"/>
    </row>
    <row r="55" spans="1:45" ht="15" customHeight="1">
      <c r="A55" s="31"/>
      <c r="B55" s="41"/>
      <c r="C55" s="41"/>
      <c r="D55" s="41"/>
      <c r="E55" s="41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 t="s">
        <v>7</v>
      </c>
      <c r="Y55" s="40"/>
      <c r="Z55" s="151"/>
      <c r="AA55" s="149"/>
      <c r="AB55" s="47"/>
      <c r="AC55" s="47"/>
      <c r="AD55" s="47"/>
      <c r="AE55" s="47"/>
      <c r="AF55" s="47"/>
      <c r="AG55" s="906"/>
      <c r="AH55" s="906"/>
      <c r="AI55" s="906"/>
      <c r="AJ55" s="906"/>
      <c r="AK55" s="906"/>
      <c r="AL55" s="906"/>
      <c r="AM55" s="906"/>
      <c r="AN55" s="906"/>
      <c r="AO55" s="906"/>
      <c r="AP55" s="906"/>
      <c r="AQ55" s="906"/>
      <c r="AR55" s="907"/>
      <c r="AS55" s="70"/>
    </row>
    <row r="56" spans="1:45" ht="15" customHeight="1">
      <c r="A56" s="31"/>
      <c r="B56" s="44"/>
      <c r="C56" s="44"/>
      <c r="D56" s="44"/>
      <c r="E56" s="44"/>
      <c r="F56" s="40"/>
      <c r="G56" s="40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151"/>
      <c r="AA56" s="150"/>
      <c r="AB56" s="49"/>
      <c r="AC56" s="49"/>
      <c r="AD56" s="49"/>
      <c r="AE56" s="49"/>
      <c r="AF56" s="49"/>
      <c r="AG56" s="906"/>
      <c r="AH56" s="906"/>
      <c r="AI56" s="906"/>
      <c r="AJ56" s="906"/>
      <c r="AK56" s="906"/>
      <c r="AL56" s="906"/>
      <c r="AM56" s="906"/>
      <c r="AN56" s="906"/>
      <c r="AO56" s="906"/>
      <c r="AP56" s="906"/>
      <c r="AQ56" s="906"/>
      <c r="AR56" s="907"/>
    </row>
    <row r="57" spans="1:45" ht="15" customHeight="1">
      <c r="A57" s="31"/>
      <c r="B57" s="44"/>
      <c r="C57" s="44"/>
      <c r="D57" s="44"/>
      <c r="E57" s="44"/>
      <c r="F57" s="40"/>
      <c r="G57" s="40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2"/>
      <c r="AA57" s="2"/>
      <c r="AB57" s="2"/>
      <c r="AC57" s="2"/>
      <c r="AD57" s="2"/>
      <c r="AE57" s="2"/>
      <c r="AF57" s="2"/>
      <c r="AG57" s="906"/>
      <c r="AH57" s="906"/>
      <c r="AI57" s="906"/>
      <c r="AJ57" s="906"/>
      <c r="AK57" s="906"/>
      <c r="AL57" s="906"/>
      <c r="AM57" s="906"/>
      <c r="AN57" s="906"/>
      <c r="AO57" s="906"/>
      <c r="AP57" s="906"/>
      <c r="AQ57" s="906"/>
      <c r="AR57" s="907"/>
    </row>
    <row r="58" spans="1:45" ht="15" customHeight="1" thickBot="1">
      <c r="A58" s="64"/>
      <c r="B58" s="104"/>
      <c r="C58" s="104"/>
      <c r="D58" s="104"/>
      <c r="E58" s="104"/>
      <c r="F58" s="66"/>
      <c r="G58" s="66"/>
      <c r="H58" s="66"/>
      <c r="I58" s="66"/>
      <c r="J58" s="66"/>
      <c r="K58" s="66"/>
      <c r="L58" s="66"/>
      <c r="M58" s="66"/>
      <c r="N58" s="66"/>
      <c r="O58" s="66"/>
      <c r="P58" s="66"/>
      <c r="Q58" s="66"/>
      <c r="R58" s="66"/>
      <c r="S58" s="66"/>
      <c r="T58" s="66"/>
      <c r="U58" s="66"/>
      <c r="V58" s="66"/>
      <c r="W58" s="66"/>
      <c r="X58" s="66"/>
      <c r="Y58" s="66"/>
      <c r="Z58" s="67"/>
      <c r="AA58" s="67"/>
      <c r="AB58" s="67"/>
      <c r="AC58" s="67"/>
      <c r="AD58" s="67"/>
      <c r="AE58" s="67"/>
      <c r="AF58" s="67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9"/>
    </row>
    <row r="59" spans="1:45" ht="16.5" customHeight="1">
      <c r="A59" s="902" t="s">
        <v>253</v>
      </c>
      <c r="B59" s="903"/>
      <c r="C59" s="903"/>
      <c r="D59" s="903"/>
      <c r="E59" s="903"/>
      <c r="F59" s="903"/>
      <c r="G59" s="903"/>
      <c r="H59" s="903"/>
      <c r="I59" s="903"/>
      <c r="J59" s="903"/>
      <c r="K59" s="903"/>
      <c r="L59" s="903"/>
      <c r="M59" s="903"/>
      <c r="N59" s="903"/>
      <c r="O59" s="903"/>
      <c r="P59" s="903"/>
      <c r="Q59" s="903"/>
      <c r="R59" s="903"/>
      <c r="S59" s="903"/>
      <c r="T59" s="903"/>
      <c r="U59" s="903"/>
      <c r="V59" s="903"/>
      <c r="W59" s="903"/>
      <c r="X59" s="903"/>
      <c r="Y59" s="903"/>
      <c r="Z59" s="903"/>
      <c r="AA59" s="903"/>
      <c r="AB59" s="903"/>
      <c r="AC59" s="903"/>
      <c r="AD59" s="903"/>
      <c r="AE59" s="903"/>
      <c r="AF59" s="903"/>
      <c r="AG59" s="903"/>
      <c r="AH59" s="903"/>
      <c r="AI59" s="903"/>
      <c r="AJ59" s="903"/>
      <c r="AK59" s="903"/>
      <c r="AL59" s="903"/>
      <c r="AM59" s="903"/>
      <c r="AN59" s="903"/>
      <c r="AO59" s="903"/>
      <c r="AP59" s="903"/>
      <c r="AQ59" s="903"/>
      <c r="AR59" s="903"/>
      <c r="AS59" s="18"/>
    </row>
    <row r="60" spans="1:45" ht="14.25" customHeight="1">
      <c r="A60" s="31"/>
      <c r="B60" s="44"/>
      <c r="C60" s="44"/>
      <c r="D60" s="44"/>
      <c r="E60" s="44"/>
      <c r="F60" s="40"/>
      <c r="G60" s="40"/>
      <c r="H60" s="40"/>
      <c r="I60" s="40"/>
      <c r="J60" s="40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2"/>
      <c r="AA60" s="2"/>
      <c r="AB60" s="2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18"/>
      <c r="AN60" s="18"/>
      <c r="AO60" s="18"/>
      <c r="AP60" s="18"/>
      <c r="AQ60" s="18"/>
      <c r="AR60" s="18"/>
      <c r="AS60" s="18"/>
    </row>
    <row r="61" spans="1:45" ht="16.5" customHeight="1">
      <c r="A61" s="33"/>
      <c r="B61" s="41"/>
      <c r="C61" s="41"/>
      <c r="D61" s="41"/>
      <c r="E61" s="41"/>
      <c r="F61" s="40"/>
      <c r="G61" s="40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507"/>
      <c r="Y61" s="507"/>
      <c r="Z61" s="2"/>
      <c r="AA61" s="2"/>
      <c r="AB61" s="2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8"/>
      <c r="AP61" s="18"/>
      <c r="AQ61" s="18"/>
      <c r="AR61" s="18"/>
      <c r="AS61" s="18"/>
    </row>
    <row r="62" spans="1:45" ht="16.5" customHeight="1">
      <c r="A62" s="39"/>
      <c r="B62" s="508"/>
      <c r="C62" s="508"/>
      <c r="D62" s="508"/>
      <c r="E62" s="508"/>
      <c r="F62" s="40"/>
      <c r="G62" s="40"/>
      <c r="H62" s="40"/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2"/>
      <c r="AA62" s="2"/>
      <c r="AC62" s="156"/>
      <c r="AD62" s="156"/>
      <c r="AE62" s="156"/>
      <c r="AF62" s="156"/>
      <c r="AG62" s="156"/>
      <c r="AH62" s="156"/>
      <c r="AI62" s="156"/>
      <c r="AJ62" s="156"/>
      <c r="AK62" s="156"/>
      <c r="AL62" s="156"/>
      <c r="AM62" s="156"/>
      <c r="AN62" s="156"/>
      <c r="AO62" s="156"/>
      <c r="AP62" s="156"/>
      <c r="AQ62" s="156"/>
      <c r="AR62" s="18"/>
      <c r="AS62" s="18"/>
    </row>
    <row r="63" spans="1:45" ht="16.5" customHeight="1">
      <c r="A63" s="39"/>
      <c r="B63" s="508"/>
      <c r="C63" s="508"/>
      <c r="D63" s="508"/>
      <c r="E63" s="508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2"/>
      <c r="AA63" s="2"/>
      <c r="AC63" s="156"/>
      <c r="AD63" s="156"/>
      <c r="AE63" s="156"/>
      <c r="AF63" s="156"/>
      <c r="AG63" s="156"/>
      <c r="AH63" s="156"/>
      <c r="AI63" s="156"/>
      <c r="AJ63" s="156"/>
      <c r="AK63" s="156"/>
      <c r="AL63" s="156"/>
      <c r="AM63" s="156"/>
      <c r="AN63" s="156"/>
      <c r="AO63" s="156"/>
      <c r="AP63" s="156"/>
      <c r="AQ63" s="156"/>
      <c r="AR63" s="156"/>
    </row>
    <row r="64" spans="1:45" ht="15.75" customHeight="1">
      <c r="A64" s="39"/>
      <c r="B64" s="508"/>
      <c r="C64" s="508"/>
      <c r="D64" s="508"/>
      <c r="E64" s="508"/>
      <c r="F64" s="40"/>
      <c r="G64" s="40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2"/>
      <c r="AA64" s="2"/>
      <c r="AC64" s="156"/>
      <c r="AD64" s="156"/>
      <c r="AE64" s="156"/>
      <c r="AF64" s="156"/>
      <c r="AG64" s="156"/>
      <c r="AH64" s="156"/>
      <c r="AI64" s="156"/>
      <c r="AJ64" s="156"/>
      <c r="AK64" s="156"/>
      <c r="AL64" s="156"/>
      <c r="AM64" s="156"/>
      <c r="AN64" s="156"/>
      <c r="AO64" s="156"/>
      <c r="AP64" s="156"/>
      <c r="AQ64" s="156"/>
      <c r="AR64" s="156"/>
    </row>
    <row r="65" spans="1:44" ht="16.5" customHeight="1">
      <c r="A65" s="39"/>
      <c r="B65" s="508"/>
      <c r="C65" s="508"/>
      <c r="D65" s="508"/>
      <c r="E65" s="508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2"/>
      <c r="AA65" s="2"/>
      <c r="AC65" s="156"/>
      <c r="AD65" s="156"/>
      <c r="AE65" s="156"/>
      <c r="AF65" s="156"/>
      <c r="AG65" s="156"/>
      <c r="AH65" s="156"/>
      <c r="AI65" s="156"/>
      <c r="AJ65" s="156"/>
      <c r="AK65" s="156"/>
      <c r="AL65" s="156"/>
      <c r="AM65" s="156"/>
      <c r="AN65" s="156"/>
      <c r="AO65" s="156"/>
      <c r="AP65" s="156"/>
      <c r="AQ65" s="156"/>
      <c r="AR65" s="156"/>
    </row>
    <row r="66" spans="1:44" ht="16.5" customHeight="1">
      <c r="A66" s="39"/>
      <c r="B66" s="32"/>
      <c r="C66" s="32"/>
      <c r="D66" s="32"/>
      <c r="E66" s="32"/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2"/>
      <c r="AA66" s="2"/>
    </row>
    <row r="67" spans="1:44" ht="16.5" customHeight="1">
      <c r="A67" s="39"/>
      <c r="B67" s="32"/>
      <c r="C67" s="32"/>
      <c r="D67" s="32"/>
      <c r="E67" s="32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2"/>
      <c r="AA67" s="2"/>
    </row>
    <row r="68" spans="1:44" ht="16.5" customHeight="1">
      <c r="A68" s="39"/>
      <c r="B68" s="32"/>
      <c r="C68" s="32"/>
      <c r="D68" s="32"/>
      <c r="E68" s="32"/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2"/>
      <c r="AA68" s="2"/>
    </row>
    <row r="69" spans="1:44" ht="16.5" customHeight="1">
      <c r="A69" s="39"/>
      <c r="B69" s="32"/>
      <c r="C69" s="32"/>
      <c r="D69" s="32"/>
      <c r="E69" s="32"/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2"/>
      <c r="AA69" s="2"/>
    </row>
    <row r="70" spans="1:44" ht="16.5" customHeight="1">
      <c r="A70" s="39"/>
      <c r="B70" s="32"/>
      <c r="C70" s="32"/>
      <c r="D70" s="32"/>
      <c r="E70" s="32"/>
      <c r="F70" s="40"/>
      <c r="G70" s="40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2"/>
      <c r="AA70" s="2"/>
    </row>
    <row r="71" spans="1:44" ht="16.5" customHeight="1">
      <c r="A71" s="39"/>
      <c r="B71" s="32"/>
      <c r="C71" s="32"/>
      <c r="D71" s="32"/>
      <c r="E71" s="32"/>
      <c r="F71" s="40"/>
      <c r="G71" s="40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2"/>
      <c r="AA71" s="2"/>
    </row>
    <row r="72" spans="1:44" ht="16.5" customHeight="1">
      <c r="A72" s="39"/>
      <c r="B72" s="901"/>
      <c r="C72" s="901"/>
      <c r="D72" s="901"/>
      <c r="E72" s="901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2"/>
      <c r="AA72" s="2"/>
    </row>
    <row r="73" spans="1:44" ht="5.25" customHeight="1">
      <c r="A73" s="39"/>
      <c r="B73" s="41"/>
      <c r="C73" s="41"/>
      <c r="D73" s="41"/>
      <c r="E73" s="41"/>
      <c r="F73" s="40"/>
      <c r="G73" s="40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2"/>
      <c r="AA73" s="2"/>
    </row>
    <row r="74" spans="1:44" ht="14.25" customHeight="1">
      <c r="A74" s="39"/>
      <c r="B74" s="39"/>
      <c r="C74" s="39"/>
      <c r="D74" s="42"/>
      <c r="E74" s="42"/>
      <c r="F74" s="40"/>
      <c r="G74" s="40"/>
      <c r="H74" s="40"/>
      <c r="I74" s="40"/>
      <c r="J74" s="40"/>
      <c r="K74" s="40"/>
      <c r="L74" s="40"/>
      <c r="M74" s="40"/>
      <c r="N74" s="40"/>
      <c r="O74" s="40"/>
      <c r="P74" s="40"/>
      <c r="Q74" s="39"/>
      <c r="R74" s="39"/>
      <c r="S74" s="39"/>
      <c r="T74" s="39"/>
      <c r="U74" s="43"/>
      <c r="V74" s="43"/>
      <c r="W74" s="43"/>
      <c r="X74" s="43"/>
      <c r="Y74" s="43"/>
      <c r="Z74" s="43"/>
      <c r="AA74" s="43"/>
    </row>
    <row r="75" spans="1:44" ht="14.25" customHeight="1">
      <c r="A75" s="39"/>
      <c r="B75" s="44"/>
      <c r="C75" s="44"/>
      <c r="D75" s="44"/>
      <c r="E75" s="44"/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2"/>
      <c r="AA75" s="2"/>
    </row>
    <row r="76" spans="1:44" ht="14.25" customHeight="1">
      <c r="A76" s="39"/>
      <c r="B76" s="41"/>
      <c r="C76" s="41"/>
      <c r="D76" s="41"/>
      <c r="E76" s="41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2"/>
      <c r="AA76" s="2"/>
    </row>
    <row r="77" spans="1:44" ht="14.25" customHeight="1">
      <c r="A77" s="39"/>
      <c r="B77" s="44"/>
      <c r="C77" s="44"/>
      <c r="D77" s="44"/>
      <c r="E77" s="44"/>
      <c r="F77" s="40"/>
      <c r="G77" s="40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2"/>
      <c r="AA77" s="2"/>
    </row>
    <row r="78" spans="1:44" ht="14.25" customHeight="1">
      <c r="A78" s="39"/>
      <c r="B78" s="41"/>
      <c r="C78" s="41"/>
      <c r="D78" s="41"/>
      <c r="E78" s="41"/>
      <c r="F78" s="40"/>
      <c r="G78" s="40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2"/>
      <c r="AA78" s="2"/>
    </row>
    <row r="79" spans="1:44" ht="14.25" customHeight="1">
      <c r="A79" s="39"/>
      <c r="B79" s="44"/>
      <c r="C79" s="44"/>
      <c r="D79" s="44"/>
      <c r="E79" s="44"/>
      <c r="F79" s="40"/>
      <c r="G79" s="40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</row>
    <row r="80" spans="1:44" ht="15" customHeight="1">
      <c r="A80" s="39"/>
      <c r="B80" s="41"/>
      <c r="C80" s="41"/>
      <c r="D80" s="41"/>
      <c r="E80" s="41"/>
      <c r="F80" s="40"/>
      <c r="G80" s="4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</row>
    <row r="81" spans="1:25" ht="14.25" customHeight="1">
      <c r="A81" s="39"/>
      <c r="B81" s="41"/>
      <c r="C81" s="41"/>
      <c r="D81" s="41"/>
      <c r="E81" s="41"/>
      <c r="F81" s="40"/>
      <c r="G81" s="40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</row>
  </sheetData>
  <mergeCells count="81">
    <mergeCell ref="A8:D8"/>
    <mergeCell ref="J8:M8"/>
    <mergeCell ref="E10:I10"/>
    <mergeCell ref="J10:N10"/>
    <mergeCell ref="O10:S10"/>
    <mergeCell ref="AN10:AR10"/>
    <mergeCell ref="AG20:AR20"/>
    <mergeCell ref="AG21:AR21"/>
    <mergeCell ref="AG26:AR26"/>
    <mergeCell ref="A10:D10"/>
    <mergeCell ref="T10:X10"/>
    <mergeCell ref="AG15:AR15"/>
    <mergeCell ref="AG18:AR18"/>
    <mergeCell ref="AG19:AR19"/>
    <mergeCell ref="AG17:AR17"/>
    <mergeCell ref="AG22:AR22"/>
    <mergeCell ref="A12:D12"/>
    <mergeCell ref="E12:AR12"/>
    <mergeCell ref="D16:Q16"/>
    <mergeCell ref="D15:Q15"/>
    <mergeCell ref="A14:AR14"/>
    <mergeCell ref="F6:I6"/>
    <mergeCell ref="J6:M6"/>
    <mergeCell ref="N6:U6"/>
    <mergeCell ref="V6:Y6"/>
    <mergeCell ref="AI10:AM10"/>
    <mergeCell ref="E8:I8"/>
    <mergeCell ref="N8:U8"/>
    <mergeCell ref="AH3:AK4"/>
    <mergeCell ref="AL3:AR4"/>
    <mergeCell ref="Z6:AG6"/>
    <mergeCell ref="AH6:AK6"/>
    <mergeCell ref="AL6:AR6"/>
    <mergeCell ref="F3:I4"/>
    <mergeCell ref="J3:M4"/>
    <mergeCell ref="N3:U4"/>
    <mergeCell ref="V3:Y4"/>
    <mergeCell ref="Z3:AG4"/>
    <mergeCell ref="A1:AR1"/>
    <mergeCell ref="N7:U7"/>
    <mergeCell ref="Y10:AC10"/>
    <mergeCell ref="AD10:AH10"/>
    <mergeCell ref="AG57:AR57"/>
    <mergeCell ref="AG51:AR51"/>
    <mergeCell ref="AG52:AR52"/>
    <mergeCell ref="AG53:AR53"/>
    <mergeCell ref="AG54:AR54"/>
    <mergeCell ref="AH8:AK8"/>
    <mergeCell ref="AL8:AR8"/>
    <mergeCell ref="V8:Y8"/>
    <mergeCell ref="AG55:AR55"/>
    <mergeCell ref="AG56:AR56"/>
    <mergeCell ref="AG47:AR47"/>
    <mergeCell ref="AG36:AR36"/>
    <mergeCell ref="AG23:AR23"/>
    <mergeCell ref="AG42:AR42"/>
    <mergeCell ref="AG30:AR30"/>
    <mergeCell ref="AG31:AR31"/>
    <mergeCell ref="AG32:AR32"/>
    <mergeCell ref="AG33:AR33"/>
    <mergeCell ref="AG34:AR34"/>
    <mergeCell ref="AG24:AR24"/>
    <mergeCell ref="AG25:AR25"/>
    <mergeCell ref="AG27:AR27"/>
    <mergeCell ref="AG29:AR29"/>
    <mergeCell ref="AG37:AR37"/>
    <mergeCell ref="AG38:AR38"/>
    <mergeCell ref="AG39:AR39"/>
    <mergeCell ref="AG40:AR40"/>
    <mergeCell ref="AG41:AR41"/>
    <mergeCell ref="B72:E72"/>
    <mergeCell ref="A59:AR59"/>
    <mergeCell ref="AG28:AR28"/>
    <mergeCell ref="AG35:AR35"/>
    <mergeCell ref="AG48:AR48"/>
    <mergeCell ref="AG49:AR49"/>
    <mergeCell ref="AG50:AR50"/>
    <mergeCell ref="AG43:AR43"/>
    <mergeCell ref="AG44:AR44"/>
    <mergeCell ref="AG45:AR45"/>
    <mergeCell ref="AG46:AR46"/>
  </mergeCells>
  <phoneticPr fontId="51" type="noConversion"/>
  <dataValidations count="2">
    <dataValidation type="list" allowBlank="1" showErrorMessage="1" sqref="K9:N9">
      <formula1>"MEN,WOMEN,CHILD"</formula1>
      <formula2>0</formula2>
    </dataValidation>
    <dataValidation type="list" allowBlank="1" showErrorMessage="1" sqref="T9:Y9">
      <formula1>"XS,S,M,L,XL,XXL,XXXL"</formula1>
      <formula2>0</formula2>
    </dataValidation>
  </dataValidations>
  <printOptions horizontalCentered="1"/>
  <pageMargins left="0.39370078740157483" right="0.39370078740157483" top="0.39370078740157483" bottom="0.39370078740157483" header="0.51181102362204722" footer="0.51181102362204722"/>
  <pageSetup paperSize="9" scale="62" firstPageNumber="0" orientation="landscape" horizontalDpi="300" verticalDpi="300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67"/>
  <sheetViews>
    <sheetView showGridLines="0" view="pageBreakPreview" topLeftCell="A8" zoomScale="90" zoomScaleNormal="75" zoomScaleSheetLayoutView="90" workbookViewId="0">
      <selection activeCell="AB13" sqref="AB13"/>
    </sheetView>
  </sheetViews>
  <sheetFormatPr defaultColWidth="11.42578125" defaultRowHeight="12.75"/>
  <cols>
    <col min="1" max="5" width="4.7109375" style="1" customWidth="1"/>
    <col min="6" max="6" width="4.7109375" style="2" customWidth="1"/>
    <col min="7" max="28" width="4.7109375" style="1" customWidth="1"/>
    <col min="29" max="43" width="4.7109375" style="3" customWidth="1"/>
    <col min="44" max="44" width="7.140625" style="3" customWidth="1"/>
    <col min="45" max="48" width="4.7109375" style="3" customWidth="1"/>
    <col min="49" max="16384" width="11.42578125" style="3"/>
  </cols>
  <sheetData>
    <row r="1" spans="1:50" ht="18" customHeight="1">
      <c r="A1" s="910" t="s">
        <v>62</v>
      </c>
      <c r="B1" s="910"/>
      <c r="C1" s="910"/>
      <c r="D1" s="910"/>
      <c r="E1" s="910"/>
      <c r="F1" s="910"/>
      <c r="G1" s="910"/>
      <c r="H1" s="910"/>
      <c r="I1" s="910"/>
      <c r="J1" s="910"/>
      <c r="K1" s="910"/>
      <c r="L1" s="910"/>
      <c r="M1" s="910"/>
      <c r="N1" s="910"/>
      <c r="O1" s="910"/>
      <c r="P1" s="910"/>
      <c r="Q1" s="910"/>
      <c r="R1" s="910"/>
      <c r="S1" s="910"/>
      <c r="T1" s="910"/>
      <c r="U1" s="910"/>
      <c r="V1" s="910"/>
      <c r="W1" s="910"/>
      <c r="X1" s="910"/>
      <c r="Y1" s="910"/>
      <c r="Z1" s="910"/>
      <c r="AA1" s="910"/>
      <c r="AB1" s="910"/>
      <c r="AC1" s="910"/>
      <c r="AD1" s="910"/>
      <c r="AE1" s="910"/>
      <c r="AF1" s="910"/>
      <c r="AG1" s="910"/>
      <c r="AH1" s="910"/>
      <c r="AI1" s="910"/>
      <c r="AJ1" s="910"/>
      <c r="AK1" s="910"/>
      <c r="AL1" s="910"/>
      <c r="AM1" s="910"/>
      <c r="AN1" s="910"/>
      <c r="AO1" s="910"/>
      <c r="AP1" s="910"/>
      <c r="AQ1" s="910" t="s">
        <v>0</v>
      </c>
      <c r="AR1" s="910">
        <v>6</v>
      </c>
    </row>
    <row r="2" spans="1:50" ht="6" customHeight="1" thickBot="1">
      <c r="A2" s="26"/>
      <c r="B2" s="4"/>
      <c r="C2" s="5"/>
      <c r="D2" s="5"/>
      <c r="E2" s="5"/>
      <c r="F2" s="5"/>
      <c r="G2" s="5"/>
      <c r="H2" s="5"/>
      <c r="I2" s="5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2"/>
      <c r="AB2" s="2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35"/>
    </row>
    <row r="3" spans="1:50" ht="14.25" customHeight="1" thickBot="1">
      <c r="A3" s="918" t="s">
        <v>42</v>
      </c>
      <c r="B3" s="918"/>
      <c r="C3" s="918"/>
      <c r="D3" s="918"/>
      <c r="E3" s="918"/>
      <c r="F3" s="918"/>
      <c r="G3" s="968" t="str">
        <f>'DESCRIBING SHEET'!N3</f>
        <v>CAPURATA F FUR 3 IN 1 W</v>
      </c>
      <c r="H3" s="968"/>
      <c r="I3" s="968"/>
      <c r="J3" s="968"/>
      <c r="K3" s="968"/>
      <c r="L3" s="968"/>
      <c r="M3" s="968"/>
      <c r="N3" s="968"/>
      <c r="O3" s="968"/>
      <c r="P3" s="918" t="s">
        <v>2</v>
      </c>
      <c r="Q3" s="918"/>
      <c r="R3" s="918"/>
      <c r="S3" s="918"/>
      <c r="T3" s="918"/>
      <c r="U3" s="918"/>
      <c r="V3" s="968" t="str">
        <f>'DESCRIBING SHEET'!Z3</f>
        <v>EIV4521</v>
      </c>
      <c r="W3" s="968"/>
      <c r="X3" s="968"/>
      <c r="Y3" s="968"/>
      <c r="Z3" s="968"/>
      <c r="AA3" s="968"/>
      <c r="AB3" s="968"/>
      <c r="AC3" s="968"/>
      <c r="AD3" s="968"/>
      <c r="AE3" s="918" t="s">
        <v>43</v>
      </c>
      <c r="AF3" s="918"/>
      <c r="AG3" s="918"/>
      <c r="AH3" s="918"/>
      <c r="AI3" s="918"/>
      <c r="AJ3" s="918"/>
      <c r="AK3" s="966" t="str">
        <f>'DESCRIBING SHEET'!AL3</f>
        <v>LIBOLON  06302 5K/5K</v>
      </c>
      <c r="AL3" s="966"/>
      <c r="AM3" s="966"/>
      <c r="AN3" s="966"/>
      <c r="AO3" s="966"/>
      <c r="AP3" s="966"/>
      <c r="AQ3" s="966"/>
      <c r="AR3" s="966"/>
    </row>
    <row r="4" spans="1:50" ht="15" customHeight="1" thickTop="1" thickBot="1">
      <c r="A4" s="919"/>
      <c r="B4" s="919"/>
      <c r="C4" s="919"/>
      <c r="D4" s="919"/>
      <c r="E4" s="919"/>
      <c r="F4" s="919"/>
      <c r="G4" s="969"/>
      <c r="H4" s="969"/>
      <c r="I4" s="969"/>
      <c r="J4" s="969"/>
      <c r="K4" s="969"/>
      <c r="L4" s="969"/>
      <c r="M4" s="969"/>
      <c r="N4" s="969"/>
      <c r="O4" s="969"/>
      <c r="P4" s="919"/>
      <c r="Q4" s="919"/>
      <c r="R4" s="919"/>
      <c r="S4" s="919"/>
      <c r="T4" s="919"/>
      <c r="U4" s="919"/>
      <c r="V4" s="969"/>
      <c r="W4" s="969"/>
      <c r="X4" s="969"/>
      <c r="Y4" s="969"/>
      <c r="Z4" s="969"/>
      <c r="AA4" s="969"/>
      <c r="AB4" s="969"/>
      <c r="AC4" s="969"/>
      <c r="AD4" s="969"/>
      <c r="AE4" s="919"/>
      <c r="AF4" s="919"/>
      <c r="AG4" s="919"/>
      <c r="AH4" s="919"/>
      <c r="AI4" s="919"/>
      <c r="AJ4" s="919"/>
      <c r="AK4" s="967"/>
      <c r="AL4" s="967"/>
      <c r="AM4" s="967"/>
      <c r="AN4" s="967"/>
      <c r="AO4" s="967"/>
      <c r="AP4" s="967"/>
      <c r="AQ4" s="967"/>
      <c r="AR4" s="967"/>
    </row>
    <row r="5" spans="1:50" ht="5.25" customHeight="1" thickBot="1">
      <c r="A5" s="26"/>
      <c r="B5" s="4"/>
      <c r="C5" s="5"/>
      <c r="D5" s="8"/>
      <c r="E5" s="8"/>
      <c r="F5" s="9"/>
      <c r="G5" s="9"/>
      <c r="H5" s="9"/>
      <c r="I5" s="9"/>
      <c r="J5" s="9"/>
      <c r="K5" s="9"/>
      <c r="L5" s="9"/>
      <c r="M5" s="9"/>
      <c r="N5" s="4"/>
      <c r="O5" s="4"/>
      <c r="P5" s="4"/>
      <c r="Q5" s="4"/>
      <c r="R5" s="4"/>
      <c r="S5" s="4"/>
      <c r="T5" s="4"/>
      <c r="U5" s="10"/>
      <c r="V5" s="10"/>
      <c r="W5" s="10"/>
      <c r="X5" s="4"/>
      <c r="Y5" s="4"/>
      <c r="Z5" s="4"/>
      <c r="AA5" s="4"/>
      <c r="AB5" s="4"/>
      <c r="AC5" s="4"/>
      <c r="AD5" s="4"/>
      <c r="AE5" s="2"/>
      <c r="AF5" s="61"/>
      <c r="AG5" s="62"/>
      <c r="AH5" s="62"/>
      <c r="AI5" s="62"/>
      <c r="AJ5" s="62"/>
      <c r="AK5" s="18"/>
      <c r="AL5" s="18"/>
      <c r="AM5" s="18"/>
      <c r="AN5" s="18"/>
      <c r="AO5" s="18"/>
      <c r="AP5" s="18"/>
      <c r="AQ5" s="18"/>
      <c r="AR5" s="35"/>
    </row>
    <row r="6" spans="1:50" ht="17.25" customHeight="1" thickBot="1">
      <c r="A6" s="915" t="s">
        <v>44</v>
      </c>
      <c r="B6" s="915"/>
      <c r="C6" s="915"/>
      <c r="D6" s="915"/>
      <c r="E6" s="915"/>
      <c r="F6" s="915"/>
      <c r="G6" s="929" t="str">
        <f>'DESCRIBING SHEET'!N6</f>
        <v xml:space="preserve">SMU </v>
      </c>
      <c r="H6" s="929"/>
      <c r="I6" s="929"/>
      <c r="J6" s="929"/>
      <c r="K6" s="929"/>
      <c r="L6" s="929"/>
      <c r="M6" s="929"/>
      <c r="N6" s="929"/>
      <c r="O6" s="929"/>
      <c r="P6" s="915" t="s">
        <v>45</v>
      </c>
      <c r="Q6" s="915"/>
      <c r="R6" s="915"/>
      <c r="S6" s="915"/>
      <c r="T6" s="915"/>
      <c r="U6" s="915"/>
      <c r="V6" s="929" t="str">
        <f>'DESCRIBING SHEET'!Z6</f>
        <v>FW1819</v>
      </c>
      <c r="W6" s="929"/>
      <c r="X6" s="929"/>
      <c r="Y6" s="929"/>
      <c r="Z6" s="929"/>
      <c r="AA6" s="929"/>
      <c r="AB6" s="929"/>
      <c r="AC6" s="929"/>
      <c r="AD6" s="929"/>
      <c r="AE6" s="915" t="s">
        <v>46</v>
      </c>
      <c r="AF6" s="915"/>
      <c r="AG6" s="915"/>
      <c r="AH6" s="915"/>
      <c r="AI6" s="915"/>
      <c r="AJ6" s="915"/>
      <c r="AK6" s="929" t="str">
        <f>'DESCRIBING SHEET'!AL6</f>
        <v>PRIMA</v>
      </c>
      <c r="AL6" s="929"/>
      <c r="AM6" s="929"/>
      <c r="AN6" s="929"/>
      <c r="AO6" s="929"/>
      <c r="AP6" s="929"/>
      <c r="AQ6" s="929"/>
      <c r="AR6" s="929"/>
    </row>
    <row r="7" spans="1:50" ht="6" customHeight="1" thickBot="1">
      <c r="A7" s="26"/>
      <c r="B7" s="4"/>
      <c r="C7" s="5"/>
      <c r="D7" s="4"/>
      <c r="E7" s="4"/>
      <c r="F7" s="10"/>
      <c r="G7" s="13"/>
      <c r="H7" s="13"/>
      <c r="I7" s="13"/>
      <c r="J7" s="10"/>
      <c r="K7" s="13"/>
      <c r="L7" s="13"/>
      <c r="M7" s="13"/>
      <c r="N7" s="14"/>
      <c r="O7" s="14"/>
      <c r="P7" s="14"/>
      <c r="Q7" s="14"/>
      <c r="R7" s="14"/>
      <c r="S7" s="4"/>
      <c r="T7" s="4"/>
      <c r="U7" s="10"/>
      <c r="V7" s="10"/>
      <c r="W7" s="10"/>
      <c r="X7" s="10"/>
      <c r="Y7" s="10"/>
      <c r="Z7" s="10"/>
      <c r="AA7" s="10"/>
      <c r="AB7" s="10"/>
      <c r="AC7" s="10"/>
      <c r="AD7" s="10"/>
      <c r="AE7" s="63"/>
      <c r="AF7" s="61"/>
      <c r="AG7" s="62"/>
      <c r="AH7" s="62"/>
      <c r="AI7" s="62"/>
      <c r="AJ7" s="62"/>
      <c r="AK7" s="18"/>
      <c r="AL7" s="18"/>
      <c r="AM7" s="18"/>
      <c r="AN7" s="18"/>
      <c r="AO7" s="18"/>
      <c r="AP7" s="18"/>
      <c r="AQ7" s="18"/>
      <c r="AR7" s="35"/>
    </row>
    <row r="8" spans="1:50" ht="21" customHeight="1">
      <c r="A8" s="19"/>
      <c r="B8" s="20"/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  <c r="U8" s="20"/>
      <c r="V8" s="20"/>
      <c r="W8" s="20"/>
      <c r="X8" s="20"/>
      <c r="Y8" s="20"/>
      <c r="Z8" s="21"/>
      <c r="AA8" s="129"/>
      <c r="AB8" s="73"/>
      <c r="AC8" s="73"/>
      <c r="AD8" s="73"/>
      <c r="AE8" s="73"/>
      <c r="AF8" s="73"/>
      <c r="AG8" s="23"/>
      <c r="AH8" s="73"/>
      <c r="AI8" s="73"/>
      <c r="AJ8" s="73"/>
      <c r="AK8" s="73"/>
      <c r="AL8" s="73"/>
      <c r="AM8" s="23"/>
      <c r="AN8" s="23"/>
      <c r="AO8" s="23"/>
      <c r="AP8" s="23"/>
      <c r="AQ8" s="23"/>
      <c r="AR8" s="24"/>
    </row>
    <row r="9" spans="1:50" ht="15.75" customHeight="1">
      <c r="A9" s="947" t="s">
        <v>10</v>
      </c>
      <c r="B9" s="947"/>
      <c r="C9" s="947"/>
      <c r="D9" s="947"/>
      <c r="E9" s="948" t="s">
        <v>11</v>
      </c>
      <c r="F9" s="948"/>
      <c r="G9" s="948"/>
      <c r="H9" s="948"/>
      <c r="I9" s="948"/>
      <c r="J9" s="947" t="s">
        <v>12</v>
      </c>
      <c r="K9" s="947"/>
      <c r="L9" s="947"/>
      <c r="M9" s="947"/>
      <c r="N9" s="947"/>
      <c r="O9" s="947"/>
      <c r="P9" s="947"/>
      <c r="Q9" s="947"/>
      <c r="R9" s="947"/>
      <c r="S9" s="949"/>
      <c r="T9" s="950"/>
      <c r="U9" s="951"/>
      <c r="V9" s="131"/>
      <c r="W9" s="131"/>
      <c r="X9" s="131"/>
      <c r="Y9" s="131"/>
      <c r="Z9" s="132"/>
      <c r="AA9" s="2"/>
      <c r="AB9" s="25"/>
      <c r="AC9" s="25"/>
      <c r="AD9" s="25"/>
      <c r="AE9" s="25"/>
      <c r="AF9" s="25"/>
      <c r="AG9" s="18"/>
      <c r="AH9" s="18"/>
      <c r="AI9" s="18"/>
      <c r="AJ9" s="18"/>
      <c r="AK9" s="18"/>
      <c r="AL9" s="18"/>
      <c r="AM9" s="18"/>
      <c r="AN9" s="18"/>
      <c r="AO9" s="18"/>
      <c r="AP9" s="18"/>
      <c r="AQ9" s="18"/>
      <c r="AR9" s="35"/>
    </row>
    <row r="10" spans="1:50" ht="15.75" customHeight="1">
      <c r="A10" s="957" t="s">
        <v>304</v>
      </c>
      <c r="B10" s="957"/>
      <c r="C10" s="957"/>
      <c r="D10" s="957"/>
      <c r="E10" s="958" t="s">
        <v>128</v>
      </c>
      <c r="F10" s="958"/>
      <c r="G10" s="958"/>
      <c r="H10" s="958"/>
      <c r="I10" s="958"/>
      <c r="J10" s="959" t="s">
        <v>302</v>
      </c>
      <c r="K10" s="959"/>
      <c r="L10" s="959"/>
      <c r="M10" s="959"/>
      <c r="N10" s="959"/>
      <c r="O10" s="959"/>
      <c r="P10" s="959"/>
      <c r="Q10" s="959"/>
      <c r="R10" s="959"/>
      <c r="S10" s="960">
        <v>0</v>
      </c>
      <c r="T10" s="961"/>
      <c r="U10" s="962"/>
      <c r="V10" s="130"/>
      <c r="W10" s="130"/>
      <c r="X10" s="130"/>
      <c r="Y10" s="130"/>
      <c r="Z10" s="132"/>
      <c r="AA10" s="2"/>
      <c r="AB10" s="25"/>
      <c r="AC10" s="25"/>
      <c r="AD10" s="25"/>
      <c r="AE10" s="25"/>
      <c r="AF10" s="25"/>
      <c r="AG10" s="18"/>
      <c r="AH10" s="18"/>
      <c r="AI10" s="18"/>
      <c r="AJ10" s="18"/>
      <c r="AK10" s="18"/>
      <c r="AL10" s="18"/>
      <c r="AM10" s="18"/>
      <c r="AN10" s="18"/>
      <c r="AO10" s="18"/>
      <c r="AP10" s="18"/>
      <c r="AQ10" s="18"/>
      <c r="AR10" s="35"/>
    </row>
    <row r="11" spans="1:50" ht="15.75" customHeight="1">
      <c r="A11" s="963" t="s">
        <v>305</v>
      </c>
      <c r="B11" s="963"/>
      <c r="C11" s="963"/>
      <c r="D11" s="963"/>
      <c r="E11" s="955" t="s">
        <v>128</v>
      </c>
      <c r="F11" s="955"/>
      <c r="G11" s="955"/>
      <c r="H11" s="955"/>
      <c r="I11" s="955"/>
      <c r="J11" s="956" t="s">
        <v>303</v>
      </c>
      <c r="K11" s="956"/>
      <c r="L11" s="956"/>
      <c r="M11" s="956"/>
      <c r="N11" s="956"/>
      <c r="O11" s="956"/>
      <c r="P11" s="956"/>
      <c r="Q11" s="956"/>
      <c r="R11" s="956"/>
      <c r="S11" s="952">
        <v>5</v>
      </c>
      <c r="T11" s="953"/>
      <c r="U11" s="954"/>
      <c r="V11" s="130"/>
      <c r="W11" s="130"/>
      <c r="X11" s="130"/>
      <c r="Y11" s="130"/>
      <c r="Z11" s="132"/>
      <c r="AA11" s="2"/>
      <c r="AB11" s="25"/>
      <c r="AC11" s="25"/>
      <c r="AD11" s="25"/>
      <c r="AE11" s="25"/>
      <c r="AF11" s="25"/>
      <c r="AG11" s="18"/>
      <c r="AH11" s="18"/>
      <c r="AI11" s="18"/>
      <c r="AJ11" s="18"/>
      <c r="AK11" s="18"/>
      <c r="AL11" s="18"/>
      <c r="AM11" s="18"/>
      <c r="AN11" s="18"/>
      <c r="AO11" s="18"/>
      <c r="AP11" s="18"/>
      <c r="AQ11" s="18"/>
      <c r="AR11" s="35"/>
    </row>
    <row r="12" spans="1:50" ht="15.75" customHeight="1">
      <c r="A12" s="963" t="s">
        <v>245</v>
      </c>
      <c r="B12" s="963"/>
      <c r="C12" s="963"/>
      <c r="D12" s="963"/>
      <c r="E12" s="955" t="s">
        <v>128</v>
      </c>
      <c r="F12" s="955"/>
      <c r="G12" s="955"/>
      <c r="H12" s="955"/>
      <c r="I12" s="955"/>
      <c r="J12" s="956" t="s">
        <v>129</v>
      </c>
      <c r="K12" s="956"/>
      <c r="L12" s="956"/>
      <c r="M12" s="956"/>
      <c r="N12" s="956"/>
      <c r="O12" s="956"/>
      <c r="P12" s="956"/>
      <c r="Q12" s="956"/>
      <c r="R12" s="956"/>
      <c r="S12" s="952">
        <v>5</v>
      </c>
      <c r="T12" s="953"/>
      <c r="U12" s="954"/>
      <c r="V12" s="40"/>
      <c r="W12" s="40"/>
      <c r="X12" s="40" t="s">
        <v>7</v>
      </c>
      <c r="Y12" s="40"/>
      <c r="Z12" s="132"/>
      <c r="AA12" s="34"/>
      <c r="AB12" s="25"/>
      <c r="AC12" s="25"/>
      <c r="AD12" s="25"/>
      <c r="AE12" s="25"/>
      <c r="AF12" s="25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35"/>
    </row>
    <row r="13" spans="1:50" ht="15.75" customHeight="1">
      <c r="A13" s="963" t="s">
        <v>346</v>
      </c>
      <c r="B13" s="963"/>
      <c r="C13" s="963"/>
      <c r="D13" s="963"/>
      <c r="E13" s="955" t="s">
        <v>128</v>
      </c>
      <c r="F13" s="955"/>
      <c r="G13" s="955"/>
      <c r="H13" s="955"/>
      <c r="I13" s="955"/>
      <c r="J13" s="956" t="s">
        <v>345</v>
      </c>
      <c r="K13" s="956"/>
      <c r="L13" s="956"/>
      <c r="M13" s="956"/>
      <c r="N13" s="956"/>
      <c r="O13" s="956"/>
      <c r="P13" s="956"/>
      <c r="Q13" s="956"/>
      <c r="R13" s="956"/>
      <c r="S13" s="952">
        <v>5</v>
      </c>
      <c r="T13" s="953"/>
      <c r="U13" s="954"/>
      <c r="V13" s="40"/>
      <c r="W13" s="40"/>
      <c r="X13" s="40"/>
      <c r="Y13" s="40"/>
      <c r="Z13" s="132"/>
      <c r="AA13" s="127"/>
      <c r="AB13" s="25"/>
      <c r="AC13" s="25"/>
      <c r="AD13" s="25"/>
      <c r="AE13" s="25"/>
      <c r="AF13" s="25"/>
      <c r="AG13" s="18"/>
      <c r="AH13" s="18"/>
      <c r="AI13" s="18"/>
      <c r="AJ13" s="18"/>
      <c r="AK13" s="18"/>
      <c r="AL13" s="18"/>
      <c r="AM13" s="18"/>
      <c r="AN13" s="18"/>
      <c r="AO13" s="18"/>
      <c r="AP13" s="18"/>
      <c r="AQ13" s="18"/>
      <c r="AR13" s="35"/>
    </row>
    <row r="14" spans="1:50" ht="16.5" customHeight="1">
      <c r="A14" s="963"/>
      <c r="B14" s="963"/>
      <c r="C14" s="963"/>
      <c r="D14" s="963"/>
      <c r="E14" s="955"/>
      <c r="F14" s="955"/>
      <c r="G14" s="955"/>
      <c r="H14" s="955"/>
      <c r="I14" s="955"/>
      <c r="J14" s="956"/>
      <c r="K14" s="956"/>
      <c r="L14" s="956"/>
      <c r="M14" s="956"/>
      <c r="N14" s="956"/>
      <c r="O14" s="956"/>
      <c r="P14" s="956"/>
      <c r="Q14" s="956"/>
      <c r="R14" s="956"/>
      <c r="S14" s="952"/>
      <c r="T14" s="953"/>
      <c r="U14" s="954"/>
      <c r="V14" s="126"/>
      <c r="W14" s="126"/>
      <c r="X14" s="126"/>
      <c r="Y14" s="126"/>
      <c r="Z14" s="132"/>
      <c r="AA14" s="127"/>
      <c r="AB14" s="25"/>
      <c r="AC14" s="25"/>
      <c r="AD14" s="25"/>
      <c r="AE14" s="25"/>
      <c r="AF14" s="25"/>
      <c r="AG14" s="18"/>
      <c r="AH14" s="18"/>
      <c r="AI14" s="18"/>
      <c r="AJ14" s="18"/>
      <c r="AK14" s="18"/>
      <c r="AL14" s="18"/>
      <c r="AM14" s="18"/>
      <c r="AN14" s="18"/>
      <c r="AO14" s="18"/>
      <c r="AP14" s="18"/>
      <c r="AQ14" s="18"/>
      <c r="AR14" s="35"/>
      <c r="AV14" s="18"/>
      <c r="AW14" s="18"/>
      <c r="AX14" s="18"/>
    </row>
    <row r="15" spans="1:50" ht="16.5" customHeight="1">
      <c r="A15" s="973"/>
      <c r="B15" s="973"/>
      <c r="C15" s="973"/>
      <c r="D15" s="973"/>
      <c r="E15" s="974"/>
      <c r="F15" s="974"/>
      <c r="G15" s="974"/>
      <c r="H15" s="974"/>
      <c r="I15" s="974"/>
      <c r="J15" s="975"/>
      <c r="K15" s="975"/>
      <c r="L15" s="975"/>
      <c r="M15" s="975"/>
      <c r="N15" s="975"/>
      <c r="O15" s="975"/>
      <c r="P15" s="975"/>
      <c r="Q15" s="975"/>
      <c r="R15" s="975"/>
      <c r="S15" s="976"/>
      <c r="T15" s="977"/>
      <c r="U15" s="978"/>
      <c r="V15" s="40"/>
      <c r="W15" s="40"/>
      <c r="X15" s="40"/>
      <c r="Y15" s="40"/>
      <c r="Z15" s="132"/>
      <c r="AA15" s="127"/>
      <c r="AB15" s="25"/>
      <c r="AC15" s="25"/>
      <c r="AD15" s="25"/>
      <c r="AE15" s="25"/>
      <c r="AF15" s="25"/>
      <c r="AG15" s="18"/>
      <c r="AH15" s="18"/>
      <c r="AI15" s="18"/>
      <c r="AJ15" s="18"/>
      <c r="AK15" s="18"/>
      <c r="AL15" s="18"/>
      <c r="AM15" s="18"/>
      <c r="AN15" s="18"/>
      <c r="AO15" s="18"/>
      <c r="AP15" s="18"/>
      <c r="AQ15" s="18"/>
      <c r="AR15" s="35"/>
      <c r="AV15" s="18"/>
      <c r="AW15" s="18"/>
      <c r="AX15" s="18"/>
    </row>
    <row r="16" spans="1:50" ht="16.5" customHeight="1">
      <c r="A16" s="972"/>
      <c r="B16" s="972"/>
      <c r="C16" s="972"/>
      <c r="D16" s="972"/>
      <c r="E16" s="964"/>
      <c r="F16" s="964"/>
      <c r="G16" s="964"/>
      <c r="H16" s="964"/>
      <c r="I16" s="964"/>
      <c r="J16" s="965"/>
      <c r="K16" s="965"/>
      <c r="L16" s="965"/>
      <c r="M16" s="965"/>
      <c r="N16" s="965"/>
      <c r="O16" s="965"/>
      <c r="P16" s="965"/>
      <c r="Q16" s="965"/>
      <c r="R16" s="965"/>
      <c r="S16" s="964">
        <f>+SUM(S10:U15)</f>
        <v>15</v>
      </c>
      <c r="T16" s="970"/>
      <c r="U16" s="971"/>
      <c r="V16" s="40"/>
      <c r="W16" s="40"/>
      <c r="X16" s="40"/>
      <c r="Y16" s="40"/>
      <c r="Z16" s="132"/>
      <c r="AA16" s="127"/>
      <c r="AB16" s="46"/>
      <c r="AC16" s="46"/>
      <c r="AD16" s="46"/>
      <c r="AE16" s="46"/>
      <c r="AF16" s="46"/>
      <c r="AG16" s="18"/>
      <c r="AH16" s="18"/>
      <c r="AI16" s="18"/>
      <c r="AJ16" s="18"/>
      <c r="AK16" s="18"/>
      <c r="AL16" s="18"/>
      <c r="AM16" s="18"/>
      <c r="AN16" s="18"/>
      <c r="AO16" s="18"/>
      <c r="AP16" s="18"/>
      <c r="AQ16" s="18"/>
      <c r="AR16" s="35"/>
      <c r="AV16" s="18"/>
      <c r="AW16" s="305"/>
      <c r="AX16" s="306"/>
    </row>
    <row r="17" spans="1:50" ht="15.75" customHeight="1">
      <c r="A17" s="31"/>
      <c r="B17" s="41"/>
      <c r="C17" s="41"/>
      <c r="D17" s="41"/>
      <c r="E17" s="41"/>
      <c r="F17" s="40"/>
      <c r="G17" s="40"/>
      <c r="H17" s="40"/>
      <c r="I17" s="40"/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132"/>
      <c r="AA17" s="127"/>
      <c r="AB17" s="25"/>
      <c r="AC17" s="25"/>
      <c r="AD17" s="25"/>
      <c r="AE17" s="25"/>
      <c r="AF17" s="25"/>
      <c r="AG17" s="18"/>
      <c r="AH17" s="18"/>
      <c r="AI17" s="18"/>
      <c r="AJ17" s="18"/>
      <c r="AK17" s="18"/>
      <c r="AL17" s="18"/>
      <c r="AM17" s="18"/>
      <c r="AN17" s="18"/>
      <c r="AO17" s="18"/>
      <c r="AP17" s="18"/>
      <c r="AQ17" s="18"/>
      <c r="AR17" s="35"/>
      <c r="AV17" s="18"/>
      <c r="AW17" s="307"/>
      <c r="AX17" s="304"/>
    </row>
    <row r="18" spans="1:50" ht="16.5" customHeight="1">
      <c r="A18" s="31"/>
      <c r="B18" s="44"/>
      <c r="C18" s="44"/>
      <c r="D18" s="44"/>
      <c r="E18" s="44"/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132"/>
      <c r="AA18" s="34"/>
      <c r="AB18" s="25"/>
      <c r="AC18" s="25"/>
      <c r="AD18" s="25"/>
      <c r="AE18" s="25"/>
      <c r="AF18" s="25"/>
      <c r="AG18" s="18"/>
      <c r="AH18" s="18"/>
      <c r="AI18" s="18"/>
      <c r="AJ18" s="18"/>
      <c r="AK18" s="18"/>
      <c r="AL18" s="18"/>
      <c r="AM18" s="18"/>
      <c r="AN18" s="18"/>
      <c r="AO18" s="18"/>
      <c r="AP18" s="18"/>
      <c r="AQ18" s="18"/>
      <c r="AR18" s="35"/>
      <c r="AV18" s="18"/>
      <c r="AW18" s="307"/>
      <c r="AX18" s="304"/>
    </row>
    <row r="19" spans="1:50" ht="16.5" customHeight="1">
      <c r="A19" s="31"/>
      <c r="B19" s="137"/>
      <c r="C19" s="137"/>
      <c r="D19" s="137"/>
      <c r="E19" s="137"/>
      <c r="F19" s="137"/>
      <c r="G19" s="137"/>
      <c r="H19" s="137"/>
      <c r="I19" s="137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132"/>
      <c r="AA19" s="34"/>
      <c r="AB19" s="25"/>
      <c r="AC19" s="25"/>
      <c r="AD19" s="25"/>
      <c r="AE19" s="25"/>
      <c r="AF19" s="25"/>
      <c r="AG19" s="18"/>
      <c r="AH19" s="18"/>
      <c r="AI19" s="18"/>
      <c r="AJ19" s="18"/>
      <c r="AK19" s="18"/>
      <c r="AL19" s="18"/>
      <c r="AM19" s="18"/>
      <c r="AN19" s="18"/>
      <c r="AO19" s="18"/>
      <c r="AP19" s="18"/>
      <c r="AQ19" s="18"/>
      <c r="AR19" s="35"/>
      <c r="AV19" s="18"/>
      <c r="AW19" s="307"/>
      <c r="AX19" s="304"/>
    </row>
    <row r="20" spans="1:50" ht="16.5" customHeight="1">
      <c r="A20" s="31"/>
      <c r="B20" s="137"/>
      <c r="C20" s="137"/>
      <c r="D20" s="137"/>
      <c r="E20" s="137"/>
      <c r="F20" s="137"/>
      <c r="G20" s="137"/>
      <c r="H20" s="137"/>
      <c r="I20" s="137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132"/>
      <c r="AA20" s="34"/>
      <c r="AB20" s="25"/>
      <c r="AC20" s="25"/>
      <c r="AD20" s="25"/>
      <c r="AE20" s="25"/>
      <c r="AF20" s="25"/>
      <c r="AG20" s="18"/>
      <c r="AH20" s="18"/>
      <c r="AI20" s="18"/>
      <c r="AJ20" s="18"/>
      <c r="AK20" s="18"/>
      <c r="AL20" s="18"/>
      <c r="AM20" s="18"/>
      <c r="AN20" s="18"/>
      <c r="AO20" s="18"/>
      <c r="AP20" s="18"/>
      <c r="AQ20" s="18"/>
      <c r="AR20" s="35"/>
      <c r="AV20" s="18"/>
      <c r="AW20" s="307"/>
      <c r="AX20" s="304"/>
    </row>
    <row r="21" spans="1:50" ht="16.5" customHeight="1">
      <c r="A21" s="31"/>
      <c r="B21" s="41"/>
      <c r="C21" s="41"/>
      <c r="D21" s="41"/>
      <c r="E21" s="41"/>
      <c r="F21" s="40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132"/>
      <c r="AA21" s="127"/>
      <c r="AB21" s="25"/>
      <c r="AC21" s="25"/>
      <c r="AD21" s="25"/>
      <c r="AE21" s="25"/>
      <c r="AF21" s="25"/>
      <c r="AG21" s="18"/>
      <c r="AH21" s="18"/>
      <c r="AI21" s="18"/>
      <c r="AJ21" s="18"/>
      <c r="AK21" s="18"/>
      <c r="AL21" s="18"/>
      <c r="AM21" s="18"/>
      <c r="AN21" s="18"/>
      <c r="AO21" s="18"/>
      <c r="AP21" s="18"/>
      <c r="AQ21" s="18"/>
      <c r="AR21" s="35"/>
      <c r="AV21" s="18"/>
      <c r="AW21" s="307"/>
      <c r="AX21" s="304"/>
    </row>
    <row r="22" spans="1:50" ht="16.5" customHeight="1">
      <c r="A22" s="31"/>
      <c r="B22" s="44"/>
      <c r="C22" s="44"/>
      <c r="D22" s="44"/>
      <c r="E22" s="44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132"/>
      <c r="AA22" s="34"/>
      <c r="AB22" s="25"/>
      <c r="AC22" s="25"/>
      <c r="AD22" s="25"/>
      <c r="AE22" s="25"/>
      <c r="AF22" s="25"/>
      <c r="AG22" s="18"/>
      <c r="AH22" s="18"/>
      <c r="AI22" s="18"/>
      <c r="AJ22" s="18"/>
      <c r="AK22" s="18"/>
      <c r="AL22" s="18"/>
      <c r="AM22" s="18"/>
      <c r="AN22" s="18"/>
      <c r="AO22" s="18"/>
      <c r="AP22" s="18"/>
      <c r="AQ22" s="18"/>
      <c r="AR22" s="35"/>
      <c r="AV22" s="18"/>
      <c r="AW22" s="305"/>
      <c r="AX22" s="306"/>
    </row>
    <row r="23" spans="1:50" ht="16.5" customHeight="1">
      <c r="A23" s="31"/>
      <c r="B23" s="41"/>
      <c r="C23" s="41"/>
      <c r="D23" s="41"/>
      <c r="E23" s="41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132"/>
      <c r="AA23" s="127"/>
      <c r="AB23" s="47"/>
      <c r="AC23" s="47"/>
      <c r="AD23" s="47"/>
      <c r="AE23" s="47"/>
      <c r="AF23" s="47"/>
      <c r="AG23" s="18"/>
      <c r="AH23" s="18"/>
      <c r="AI23" s="18"/>
      <c r="AJ23" s="18"/>
      <c r="AK23" s="18"/>
      <c r="AL23" s="18"/>
      <c r="AM23" s="18"/>
      <c r="AN23" s="18"/>
      <c r="AO23" s="18"/>
      <c r="AP23" s="18"/>
      <c r="AQ23" s="18"/>
      <c r="AR23" s="35"/>
      <c r="AV23" s="18"/>
      <c r="AW23" s="307"/>
      <c r="AX23" s="304"/>
    </row>
    <row r="24" spans="1:50" ht="16.5" customHeight="1">
      <c r="A24" s="31"/>
      <c r="B24" s="44" t="s">
        <v>7</v>
      </c>
      <c r="C24" s="44"/>
      <c r="D24" s="44"/>
      <c r="E24" s="44"/>
      <c r="F24" s="40"/>
      <c r="G24" s="40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132"/>
      <c r="AA24" s="127"/>
      <c r="AB24" s="47"/>
      <c r="AC24" s="47"/>
      <c r="AD24" s="47"/>
      <c r="AE24" s="47"/>
      <c r="AF24" s="47"/>
      <c r="AG24" s="18"/>
      <c r="AH24" s="18"/>
      <c r="AI24" s="18"/>
      <c r="AJ24" s="18"/>
      <c r="AK24" s="18"/>
      <c r="AL24" s="18"/>
      <c r="AM24" s="18"/>
      <c r="AN24" s="18"/>
      <c r="AO24" s="18"/>
      <c r="AP24" s="18"/>
      <c r="AQ24" s="18"/>
      <c r="AR24" s="35"/>
      <c r="AV24" s="18"/>
      <c r="AW24" s="307"/>
      <c r="AX24" s="304"/>
    </row>
    <row r="25" spans="1:50" ht="16.5" customHeight="1">
      <c r="A25" s="31"/>
      <c r="B25" s="41"/>
      <c r="C25" s="41"/>
      <c r="D25" s="41"/>
      <c r="E25" s="41"/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132"/>
      <c r="AA25" s="127"/>
      <c r="AB25" s="47"/>
      <c r="AC25" s="47"/>
      <c r="AD25" s="47"/>
      <c r="AE25" s="47"/>
      <c r="AF25" s="47"/>
      <c r="AG25" s="18"/>
      <c r="AH25" s="18"/>
      <c r="AI25" s="18"/>
      <c r="AJ25" s="18"/>
      <c r="AK25" s="18"/>
      <c r="AL25" s="18"/>
      <c r="AM25" s="48"/>
      <c r="AN25" s="18"/>
      <c r="AO25" s="18"/>
      <c r="AP25" s="18"/>
      <c r="AQ25" s="18"/>
      <c r="AR25" s="35"/>
      <c r="AV25" s="18"/>
      <c r="AW25" s="307"/>
      <c r="AX25" s="304"/>
    </row>
    <row r="26" spans="1:50" ht="16.5" customHeight="1">
      <c r="A26" s="31"/>
      <c r="B26" s="44"/>
      <c r="C26" s="44"/>
      <c r="D26" s="44"/>
      <c r="E26" s="44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132"/>
      <c r="AA26" s="127"/>
      <c r="AB26" s="47"/>
      <c r="AC26" s="47"/>
      <c r="AD26" s="47"/>
      <c r="AE26" s="47"/>
      <c r="AF26" s="47"/>
      <c r="AG26" s="18"/>
      <c r="AH26" s="18"/>
      <c r="AI26" s="18"/>
      <c r="AJ26" s="18"/>
      <c r="AK26" s="18"/>
      <c r="AL26" s="18"/>
      <c r="AM26" s="18"/>
      <c r="AN26" s="18"/>
      <c r="AO26" s="18"/>
      <c r="AP26" s="18"/>
      <c r="AQ26" s="18"/>
      <c r="AR26" s="35"/>
      <c r="AV26" s="18"/>
      <c r="AW26" s="307"/>
      <c r="AX26" s="304"/>
    </row>
    <row r="27" spans="1:50" ht="16.5" customHeight="1">
      <c r="A27" s="31"/>
      <c r="B27" s="138"/>
      <c r="C27" s="138"/>
      <c r="D27" s="138"/>
      <c r="E27" s="138"/>
      <c r="F27" s="138"/>
      <c r="G27" s="138"/>
      <c r="H27" s="138"/>
      <c r="I27" s="138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132"/>
      <c r="AA27" s="127"/>
      <c r="AB27" s="47"/>
      <c r="AC27" s="47"/>
      <c r="AD27" s="47"/>
      <c r="AE27" s="47"/>
      <c r="AF27" s="47"/>
      <c r="AG27" s="18"/>
      <c r="AH27" s="18"/>
      <c r="AI27" s="18"/>
      <c r="AJ27" s="18"/>
      <c r="AK27" s="18"/>
      <c r="AL27" s="18"/>
      <c r="AM27" s="18"/>
      <c r="AN27" s="18"/>
      <c r="AO27" s="18"/>
      <c r="AP27" s="18"/>
      <c r="AQ27" s="18"/>
      <c r="AR27" s="35"/>
      <c r="AV27" s="18"/>
      <c r="AW27" s="307"/>
      <c r="AX27" s="304"/>
    </row>
    <row r="28" spans="1:50" ht="16.5" customHeight="1">
      <c r="A28" s="31"/>
      <c r="B28" s="138"/>
      <c r="C28" s="138"/>
      <c r="D28" s="138"/>
      <c r="E28" s="138"/>
      <c r="F28" s="138"/>
      <c r="G28" s="138"/>
      <c r="H28" s="138"/>
      <c r="I28" s="138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132"/>
      <c r="AA28" s="127"/>
      <c r="AB28" s="47"/>
      <c r="AC28" s="47"/>
      <c r="AD28" s="47"/>
      <c r="AE28" s="47"/>
      <c r="AF28" s="47"/>
      <c r="AG28" s="18"/>
      <c r="AH28" s="18"/>
      <c r="AI28" s="18"/>
      <c r="AJ28" s="18"/>
      <c r="AK28" s="18"/>
      <c r="AL28" s="18"/>
      <c r="AM28" s="18"/>
      <c r="AN28" s="18"/>
      <c r="AO28" s="18"/>
      <c r="AP28" s="18"/>
      <c r="AQ28" s="18"/>
      <c r="AR28" s="35"/>
      <c r="AV28" s="18"/>
      <c r="AW28" s="305"/>
      <c r="AX28" s="306"/>
    </row>
    <row r="29" spans="1:50" ht="16.5" customHeight="1">
      <c r="A29" s="31"/>
      <c r="B29" s="138"/>
      <c r="C29" s="138"/>
      <c r="D29" s="138"/>
      <c r="E29" s="138"/>
      <c r="F29" s="138"/>
      <c r="G29" s="138"/>
      <c r="H29" s="138"/>
      <c r="I29" s="138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132"/>
      <c r="AA29" s="127"/>
      <c r="AB29" s="47"/>
      <c r="AC29" s="47"/>
      <c r="AD29" s="47"/>
      <c r="AE29" s="47"/>
      <c r="AF29" s="47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35"/>
      <c r="AV29" s="18"/>
      <c r="AW29" s="307"/>
      <c r="AX29" s="304"/>
    </row>
    <row r="30" spans="1:50" ht="16.5" customHeight="1">
      <c r="A30" s="31"/>
      <c r="B30" s="138"/>
      <c r="C30" s="138"/>
      <c r="D30" s="138"/>
      <c r="E30" s="138"/>
      <c r="F30" s="138"/>
      <c r="G30" s="138"/>
      <c r="H30" s="138"/>
      <c r="I30" s="138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132"/>
      <c r="AA30" s="127"/>
      <c r="AB30" s="47"/>
      <c r="AC30" s="47"/>
      <c r="AD30" s="47"/>
      <c r="AE30" s="47"/>
      <c r="AF30" s="47"/>
      <c r="AG30" s="18"/>
      <c r="AH30" s="18"/>
      <c r="AI30" s="18"/>
      <c r="AJ30" s="18"/>
      <c r="AK30" s="18"/>
      <c r="AL30" s="18"/>
      <c r="AM30" s="18"/>
      <c r="AN30" s="18"/>
      <c r="AO30" s="18"/>
      <c r="AP30" s="18"/>
      <c r="AQ30" s="18"/>
      <c r="AR30" s="35"/>
      <c r="AV30" s="18"/>
      <c r="AW30" s="307"/>
      <c r="AX30" s="304"/>
    </row>
    <row r="31" spans="1:50" ht="16.5" customHeight="1">
      <c r="A31" s="31"/>
      <c r="B31" s="41"/>
      <c r="C31" s="41"/>
      <c r="D31" s="41"/>
      <c r="E31" s="41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 t="s">
        <v>7</v>
      </c>
      <c r="Q31" s="40"/>
      <c r="R31" s="40"/>
      <c r="S31" s="40"/>
      <c r="T31" s="40"/>
      <c r="U31" s="40"/>
      <c r="V31" s="40"/>
      <c r="W31" s="40"/>
      <c r="X31" s="40"/>
      <c r="Y31" s="40"/>
      <c r="Z31" s="132"/>
      <c r="AA31" s="127"/>
      <c r="AB31" s="47"/>
      <c r="AC31" s="47"/>
      <c r="AD31" s="47"/>
      <c r="AE31" s="47"/>
      <c r="AF31" s="47"/>
      <c r="AG31" s="18"/>
      <c r="AH31" s="18"/>
      <c r="AI31" s="18"/>
      <c r="AJ31" s="18"/>
      <c r="AK31" s="18"/>
      <c r="AL31" s="18"/>
      <c r="AM31" s="18"/>
      <c r="AN31" s="18"/>
      <c r="AO31" s="18"/>
      <c r="AP31" s="18"/>
      <c r="AQ31" s="18"/>
      <c r="AR31" s="35"/>
      <c r="AV31" s="18"/>
      <c r="AW31" s="18"/>
      <c r="AX31" s="18"/>
    </row>
    <row r="32" spans="1:50" ht="16.5" customHeight="1">
      <c r="A32" s="31"/>
      <c r="B32" s="44"/>
      <c r="C32" s="44"/>
      <c r="D32" s="44"/>
      <c r="E32" s="44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132"/>
      <c r="AA32" s="127"/>
      <c r="AB32" s="47"/>
      <c r="AC32" s="47"/>
      <c r="AD32" s="47"/>
      <c r="AE32" s="47"/>
      <c r="AF32" s="47"/>
      <c r="AG32" s="18"/>
      <c r="AH32" s="18"/>
      <c r="AI32" s="18"/>
      <c r="AJ32" s="18"/>
      <c r="AK32" s="18"/>
      <c r="AL32" s="18"/>
      <c r="AM32" s="18"/>
      <c r="AN32" s="18"/>
      <c r="AO32" s="18"/>
      <c r="AP32" s="18"/>
      <c r="AQ32" s="18"/>
      <c r="AR32" s="35"/>
      <c r="AV32" s="18"/>
      <c r="AW32" s="18"/>
      <c r="AX32" s="18"/>
    </row>
    <row r="33" spans="1:44" ht="16.5" customHeight="1">
      <c r="A33" s="31"/>
      <c r="B33" s="41"/>
      <c r="C33" s="41"/>
      <c r="D33" s="41"/>
      <c r="E33" s="41"/>
      <c r="F33" s="40"/>
      <c r="G33" s="40"/>
      <c r="H33" s="40"/>
      <c r="I33" s="40"/>
      <c r="J33" s="40"/>
      <c r="K33" s="40"/>
      <c r="L33" s="40" t="s">
        <v>7</v>
      </c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132"/>
      <c r="AA33" s="127"/>
      <c r="AB33" s="47"/>
      <c r="AC33" s="47"/>
      <c r="AD33" s="47"/>
      <c r="AE33" s="47"/>
      <c r="AF33" s="47"/>
      <c r="AG33" s="18"/>
      <c r="AH33" s="18"/>
      <c r="AI33" s="18"/>
      <c r="AJ33" s="18"/>
      <c r="AK33" s="18"/>
      <c r="AL33" s="18"/>
      <c r="AM33" s="18"/>
      <c r="AN33" s="18"/>
      <c r="AO33" s="18"/>
      <c r="AP33" s="18"/>
      <c r="AQ33" s="18"/>
      <c r="AR33" s="35"/>
    </row>
    <row r="34" spans="1:44" ht="16.5" customHeight="1">
      <c r="A34" s="31"/>
      <c r="B34" s="44"/>
      <c r="C34" s="44"/>
      <c r="D34" s="44"/>
      <c r="E34" s="44"/>
      <c r="F34" s="40"/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132"/>
      <c r="AA34" s="127"/>
      <c r="AB34" s="47"/>
      <c r="AC34" s="47"/>
      <c r="AD34" s="47"/>
      <c r="AE34" s="47"/>
      <c r="AF34" s="47"/>
      <c r="AG34" s="18"/>
      <c r="AH34" s="18"/>
      <c r="AI34" s="18"/>
      <c r="AJ34" s="18"/>
      <c r="AK34" s="18"/>
      <c r="AL34" s="18"/>
      <c r="AM34" s="18"/>
      <c r="AN34" s="18"/>
      <c r="AO34" s="18"/>
      <c r="AP34" s="18"/>
      <c r="AQ34" s="18"/>
      <c r="AR34" s="35"/>
    </row>
    <row r="35" spans="1:44" ht="16.5" customHeight="1">
      <c r="A35" s="31"/>
      <c r="B35" s="41"/>
      <c r="C35" s="41"/>
      <c r="D35" s="41"/>
      <c r="E35" s="41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 t="s">
        <v>7</v>
      </c>
      <c r="Y35" s="40"/>
      <c r="Z35" s="132"/>
      <c r="AA35" s="127"/>
      <c r="AB35" s="47"/>
      <c r="AC35" s="47"/>
      <c r="AD35" s="47"/>
      <c r="AE35" s="47"/>
      <c r="AF35" s="47"/>
      <c r="AG35" s="18"/>
      <c r="AH35" s="18"/>
      <c r="AI35" s="18"/>
      <c r="AJ35" s="18"/>
      <c r="AK35" s="18"/>
      <c r="AL35" s="18"/>
      <c r="AM35" s="18"/>
      <c r="AN35" s="18"/>
      <c r="AO35" s="18"/>
      <c r="AP35" s="18"/>
      <c r="AQ35" s="18"/>
      <c r="AR35" s="35"/>
    </row>
    <row r="36" spans="1:44" ht="16.5" customHeight="1">
      <c r="A36" s="31"/>
      <c r="B36" s="44"/>
      <c r="C36" s="44"/>
      <c r="D36" s="44"/>
      <c r="E36" s="44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132"/>
      <c r="AA36" s="128"/>
      <c r="AB36" s="49"/>
      <c r="AC36" s="49"/>
      <c r="AD36" s="49"/>
      <c r="AE36" s="49"/>
      <c r="AF36" s="49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35"/>
    </row>
    <row r="37" spans="1:44" ht="16.5" customHeight="1">
      <c r="A37" s="31"/>
      <c r="B37" s="41"/>
      <c r="C37" s="41"/>
      <c r="D37" s="41"/>
      <c r="E37" s="41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2"/>
      <c r="AA37" s="38"/>
      <c r="AB37" s="38"/>
      <c r="AC37" s="38"/>
      <c r="AD37" s="38"/>
      <c r="AE37" s="38"/>
      <c r="AF37" s="3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35"/>
    </row>
    <row r="38" spans="1:44" ht="15.75" customHeight="1">
      <c r="A38" s="31"/>
      <c r="B38" s="44"/>
      <c r="C38" s="44"/>
      <c r="D38" s="44"/>
      <c r="E38" s="44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2"/>
      <c r="AA38" s="2"/>
      <c r="AB38" s="2"/>
      <c r="AC38" s="2"/>
      <c r="AD38" s="2"/>
      <c r="AE38" s="2"/>
      <c r="AF38" s="2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35"/>
    </row>
    <row r="39" spans="1:44" ht="15.75" customHeight="1">
      <c r="A39" s="31"/>
      <c r="B39" s="41"/>
      <c r="C39" s="41"/>
      <c r="D39" s="41"/>
      <c r="E39" s="41"/>
      <c r="F39" s="40"/>
      <c r="G39" s="40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2"/>
      <c r="AA39" s="2"/>
      <c r="AB39" s="2"/>
      <c r="AC39" s="2"/>
      <c r="AD39" s="2"/>
      <c r="AE39" s="2"/>
      <c r="AF39" s="2"/>
      <c r="AG39" s="18"/>
      <c r="AH39" s="18"/>
      <c r="AI39" s="18"/>
      <c r="AJ39" s="18"/>
      <c r="AK39" s="18"/>
      <c r="AL39" s="18"/>
      <c r="AM39" s="18"/>
      <c r="AN39" s="18"/>
      <c r="AO39" s="18"/>
      <c r="AP39" s="18"/>
      <c r="AQ39" s="18"/>
      <c r="AR39" s="35"/>
    </row>
    <row r="40" spans="1:44" ht="15.75" customHeight="1">
      <c r="A40" s="31"/>
      <c r="B40" s="44"/>
      <c r="C40" s="44"/>
      <c r="D40" s="44"/>
      <c r="E40" s="44"/>
      <c r="F40" s="4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2"/>
      <c r="AA40" s="2"/>
      <c r="AB40" s="2"/>
      <c r="AC40" s="2"/>
      <c r="AD40" s="2"/>
      <c r="AE40" s="2"/>
      <c r="AF40" s="2"/>
      <c r="AG40" s="18"/>
      <c r="AH40" s="18"/>
      <c r="AI40" s="18"/>
      <c r="AJ40" s="18"/>
      <c r="AK40" s="18"/>
      <c r="AL40" s="18"/>
      <c r="AM40" s="18"/>
      <c r="AN40" s="18"/>
      <c r="AO40" s="18"/>
      <c r="AP40" s="18"/>
      <c r="AQ40" s="18"/>
      <c r="AR40" s="35"/>
    </row>
    <row r="41" spans="1:44" ht="16.5" customHeight="1">
      <c r="A41" s="31"/>
      <c r="B41" s="41"/>
      <c r="C41" s="41"/>
      <c r="D41" s="41"/>
      <c r="E41" s="41"/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2"/>
      <c r="AA41" s="2"/>
      <c r="AB41" s="2"/>
      <c r="AC41" s="2"/>
      <c r="AD41" s="2"/>
      <c r="AE41" s="2"/>
      <c r="AF41" s="2"/>
      <c r="AG41" s="18"/>
      <c r="AH41" s="18"/>
      <c r="AI41" s="18"/>
      <c r="AJ41" s="18"/>
      <c r="AK41" s="18"/>
      <c r="AL41" s="18"/>
      <c r="AM41" s="18"/>
      <c r="AN41" s="18"/>
      <c r="AO41" s="18"/>
      <c r="AP41" s="18"/>
      <c r="AQ41" s="18"/>
      <c r="AR41" s="35"/>
    </row>
    <row r="42" spans="1:44" ht="15.75" customHeight="1">
      <c r="A42" s="31"/>
      <c r="B42" s="44"/>
      <c r="C42" s="44"/>
      <c r="D42" s="44"/>
      <c r="E42" s="44"/>
      <c r="F42" s="40"/>
      <c r="G42" s="40"/>
      <c r="H42" s="40"/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2"/>
      <c r="AA42" s="2"/>
      <c r="AB42" s="2"/>
      <c r="AC42" s="2"/>
      <c r="AD42" s="2"/>
      <c r="AE42" s="2"/>
      <c r="AF42" s="2"/>
      <c r="AG42" s="18"/>
      <c r="AH42" s="18"/>
      <c r="AI42" s="18"/>
      <c r="AJ42" s="18"/>
      <c r="AK42" s="18"/>
      <c r="AL42" s="18"/>
      <c r="AM42" s="18"/>
      <c r="AN42" s="18"/>
      <c r="AO42" s="18"/>
      <c r="AP42" s="18"/>
      <c r="AQ42" s="18"/>
      <c r="AR42" s="35"/>
    </row>
    <row r="43" spans="1:44" ht="17.25" customHeight="1">
      <c r="A43" s="31"/>
      <c r="B43" s="41"/>
      <c r="C43" s="41"/>
      <c r="D43" s="41"/>
      <c r="E43" s="41"/>
      <c r="F43" s="40"/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2"/>
      <c r="AA43" s="2"/>
      <c r="AB43" s="2"/>
      <c r="AC43" s="2"/>
      <c r="AD43" s="2"/>
      <c r="AE43" s="2"/>
      <c r="AF43" s="2"/>
      <c r="AG43" s="18"/>
      <c r="AH43" s="18"/>
      <c r="AI43" s="18"/>
      <c r="AJ43" s="18"/>
      <c r="AK43" s="18"/>
      <c r="AL43" s="18"/>
      <c r="AM43" s="18"/>
      <c r="AN43" s="18"/>
      <c r="AO43" s="18"/>
      <c r="AP43" s="18"/>
      <c r="AQ43" s="18"/>
      <c r="AR43" s="35"/>
    </row>
    <row r="44" spans="1:44" ht="15.75" customHeight="1">
      <c r="A44" s="31"/>
      <c r="B44" s="44"/>
      <c r="C44" s="44"/>
      <c r="D44" s="44"/>
      <c r="E44" s="44"/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2"/>
      <c r="AA44" s="2"/>
      <c r="AB44" s="2"/>
      <c r="AC44" s="2"/>
      <c r="AD44" s="2"/>
      <c r="AE44" s="2"/>
      <c r="AF44" s="2"/>
      <c r="AG44" s="18"/>
      <c r="AH44" s="18"/>
      <c r="AI44" s="18"/>
      <c r="AJ44" s="18"/>
      <c r="AK44" s="18"/>
      <c r="AL44" s="18"/>
      <c r="AM44" s="18"/>
      <c r="AN44" s="18"/>
      <c r="AO44" s="18"/>
      <c r="AP44" s="18"/>
      <c r="AQ44" s="18"/>
      <c r="AR44" s="35"/>
    </row>
    <row r="45" spans="1:44" ht="16.5" customHeight="1">
      <c r="A45" s="31"/>
      <c r="B45" s="50"/>
      <c r="C45" s="50"/>
      <c r="D45" s="50"/>
      <c r="E45" s="50"/>
      <c r="F45" s="40"/>
      <c r="G45" s="40"/>
      <c r="H45" s="40"/>
      <c r="I45" s="40"/>
      <c r="J45" s="40"/>
      <c r="K45" s="40"/>
      <c r="L45" s="40" t="s">
        <v>7</v>
      </c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2"/>
      <c r="AA45" s="2"/>
      <c r="AB45" s="2"/>
      <c r="AC45" s="2"/>
      <c r="AD45" s="2"/>
      <c r="AE45" s="2"/>
      <c r="AF45" s="2"/>
      <c r="AG45" s="18"/>
      <c r="AH45" s="18"/>
      <c r="AI45" s="18"/>
      <c r="AJ45" s="18"/>
      <c r="AK45" s="18"/>
      <c r="AL45" s="18"/>
      <c r="AM45" s="18"/>
      <c r="AN45" s="18"/>
      <c r="AO45" s="18"/>
      <c r="AP45" s="18"/>
      <c r="AQ45" s="18"/>
      <c r="AR45" s="35"/>
    </row>
    <row r="46" spans="1:44" ht="15.75" customHeight="1">
      <c r="A46" s="31"/>
      <c r="B46" s="44"/>
      <c r="C46" s="44"/>
      <c r="D46" s="44"/>
      <c r="E46" s="44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2"/>
      <c r="AA46" s="2"/>
      <c r="AB46" s="2"/>
      <c r="AC46" s="2"/>
      <c r="AD46" s="2"/>
      <c r="AE46" s="2"/>
      <c r="AF46" s="2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35"/>
    </row>
    <row r="47" spans="1:44" ht="16.5" customHeight="1">
      <c r="A47" s="31"/>
      <c r="B47" s="41"/>
      <c r="C47" s="41"/>
      <c r="D47" s="41"/>
      <c r="E47" s="41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2"/>
      <c r="AA47" s="2"/>
      <c r="AB47" s="2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35"/>
    </row>
    <row r="48" spans="1:44" ht="14.25" customHeight="1">
      <c r="A48" s="31"/>
      <c r="B48" s="44"/>
      <c r="C48" s="44"/>
      <c r="D48" s="44"/>
      <c r="E48" s="44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2"/>
      <c r="AA48" s="2"/>
      <c r="AB48" s="2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35"/>
    </row>
    <row r="49" spans="1:44" ht="16.5" customHeight="1">
      <c r="A49" s="31"/>
      <c r="B49" s="41"/>
      <c r="C49" s="41"/>
      <c r="D49" s="41"/>
      <c r="E49" s="41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2"/>
      <c r="AA49" s="2"/>
      <c r="AB49" s="2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35"/>
    </row>
    <row r="50" spans="1:44" ht="16.5" customHeight="1">
      <c r="A50" s="31"/>
      <c r="B50" s="41"/>
      <c r="C50" s="41"/>
      <c r="D50" s="41"/>
      <c r="E50" s="41"/>
      <c r="F50" s="40"/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2"/>
      <c r="AA50" s="2"/>
      <c r="AB50" s="2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35"/>
    </row>
    <row r="51" spans="1:44" ht="16.5" customHeight="1">
      <c r="A51" s="31"/>
      <c r="B51" s="41"/>
      <c r="C51" s="41"/>
      <c r="D51" s="41"/>
      <c r="E51" s="41"/>
      <c r="F51" s="40"/>
      <c r="G51" s="40"/>
      <c r="H51" s="40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2"/>
      <c r="AA51" s="2"/>
      <c r="AB51" s="2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35"/>
    </row>
    <row r="52" spans="1:44" ht="16.5" customHeight="1">
      <c r="A52" s="64"/>
      <c r="B52" s="65"/>
      <c r="C52" s="65"/>
      <c r="D52" s="65"/>
      <c r="E52" s="65"/>
      <c r="F52" s="66"/>
      <c r="G52" s="66"/>
      <c r="H52" s="66"/>
      <c r="I52" s="66"/>
      <c r="J52" s="66"/>
      <c r="K52" s="66"/>
      <c r="L52" s="66"/>
      <c r="M52" s="66"/>
      <c r="N52" s="66"/>
      <c r="O52" s="66"/>
      <c r="P52" s="66"/>
      <c r="Q52" s="66"/>
      <c r="R52" s="66"/>
      <c r="S52" s="66"/>
      <c r="T52" s="66"/>
      <c r="U52" s="66"/>
      <c r="V52" s="66"/>
      <c r="W52" s="66"/>
      <c r="X52" s="66"/>
      <c r="Y52" s="66"/>
      <c r="Z52" s="67"/>
      <c r="AA52" s="67"/>
      <c r="AB52" s="67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9"/>
    </row>
    <row r="53" spans="1:44" ht="16.5" customHeight="1">
      <c r="A53" s="39"/>
      <c r="B53" s="32"/>
      <c r="C53" s="32"/>
      <c r="D53" s="32"/>
      <c r="E53" s="32"/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2"/>
      <c r="AA53" s="2"/>
    </row>
    <row r="54" spans="1:44" ht="16.5" customHeight="1">
      <c r="A54" s="39"/>
      <c r="B54" s="32"/>
      <c r="C54" s="32"/>
      <c r="D54" s="32"/>
      <c r="E54" s="32"/>
      <c r="F54" s="40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2"/>
      <c r="AA54" s="2"/>
    </row>
    <row r="55" spans="1:44" ht="15.75" customHeight="1">
      <c r="A55" s="39"/>
      <c r="B55" s="32"/>
      <c r="C55" s="32"/>
      <c r="D55" s="32"/>
      <c r="E55" s="32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2"/>
      <c r="AA55" s="2"/>
    </row>
    <row r="56" spans="1:44" ht="16.5" customHeight="1">
      <c r="A56" s="39"/>
      <c r="B56" s="32"/>
      <c r="C56" s="32"/>
      <c r="D56" s="32"/>
      <c r="E56" s="32"/>
      <c r="F56" s="40"/>
      <c r="G56" s="40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2"/>
      <c r="AA56" s="2"/>
    </row>
    <row r="57" spans="1:44" ht="16.5" customHeight="1">
      <c r="A57" s="39"/>
      <c r="B57" s="32"/>
      <c r="C57" s="32"/>
      <c r="D57" s="32"/>
      <c r="E57" s="32"/>
      <c r="F57" s="40"/>
      <c r="G57" s="40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2"/>
      <c r="AA57" s="2"/>
    </row>
    <row r="58" spans="1:44" ht="16.5" customHeight="1">
      <c r="A58" s="39"/>
      <c r="B58" s="32"/>
      <c r="C58" s="32"/>
      <c r="D58" s="32"/>
      <c r="E58" s="32"/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2"/>
      <c r="AA58" s="2"/>
    </row>
    <row r="59" spans="1:44" ht="16.5" customHeight="1">
      <c r="A59" s="39"/>
      <c r="B59" s="32"/>
      <c r="C59" s="32"/>
      <c r="D59" s="32"/>
      <c r="E59" s="32"/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2"/>
      <c r="AA59" s="2"/>
    </row>
    <row r="60" spans="1:44" ht="16.5" customHeight="1">
      <c r="A60" s="39"/>
      <c r="B60" s="32"/>
      <c r="C60" s="32"/>
      <c r="D60" s="32"/>
      <c r="E60" s="32"/>
      <c r="F60" s="40"/>
      <c r="G60" s="40"/>
      <c r="H60" s="40"/>
      <c r="I60" s="40"/>
      <c r="J60" s="40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2"/>
      <c r="AA60" s="2"/>
    </row>
    <row r="61" spans="1:44" ht="16.5" customHeight="1">
      <c r="A61" s="39"/>
      <c r="B61" s="32"/>
      <c r="C61" s="32"/>
      <c r="D61" s="32"/>
      <c r="E61" s="32"/>
      <c r="F61" s="40"/>
      <c r="G61" s="40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2"/>
      <c r="AA61" s="2"/>
    </row>
    <row r="62" spans="1:44" ht="16.5" customHeight="1">
      <c r="A62" s="39"/>
      <c r="B62" s="32"/>
      <c r="C62" s="32"/>
      <c r="D62" s="32"/>
      <c r="E62" s="32"/>
      <c r="F62" s="40"/>
      <c r="G62" s="40"/>
      <c r="H62" s="40"/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2"/>
      <c r="AA62" s="2"/>
    </row>
    <row r="63" spans="1:44" ht="16.5" customHeight="1">
      <c r="A63" s="39"/>
      <c r="B63" s="901"/>
      <c r="C63" s="901"/>
      <c r="D63" s="901"/>
      <c r="E63" s="901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2"/>
      <c r="AA63" s="2"/>
    </row>
    <row r="64" spans="1:44" ht="5.25" customHeight="1">
      <c r="A64" s="39"/>
      <c r="B64" s="41"/>
      <c r="C64" s="41"/>
      <c r="D64" s="41"/>
      <c r="E64" s="41"/>
      <c r="F64" s="40"/>
      <c r="G64" s="40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2"/>
      <c r="AA64" s="2"/>
    </row>
    <row r="65" spans="1:27" ht="14.25" customHeight="1">
      <c r="A65" s="39"/>
      <c r="B65" s="39"/>
      <c r="C65" s="39"/>
      <c r="D65" s="42"/>
      <c r="E65" s="42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39"/>
      <c r="R65" s="39"/>
      <c r="S65" s="39"/>
      <c r="T65" s="39"/>
      <c r="U65" s="43"/>
      <c r="V65" s="43"/>
      <c r="W65" s="43"/>
      <c r="X65" s="43"/>
      <c r="Y65" s="43"/>
      <c r="Z65" s="43"/>
      <c r="AA65" s="43"/>
    </row>
    <row r="66" spans="1:27" ht="14.25" customHeight="1">
      <c r="A66" s="39"/>
      <c r="B66" s="44"/>
      <c r="C66" s="44"/>
      <c r="D66" s="44"/>
      <c r="E66" s="44"/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2"/>
      <c r="AA66" s="2"/>
    </row>
    <row r="67" spans="1:27" ht="14.25" customHeight="1">
      <c r="A67" s="39"/>
      <c r="B67" s="41"/>
      <c r="C67" s="41"/>
      <c r="D67" s="41"/>
      <c r="E67" s="41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2"/>
      <c r="AA67" s="2"/>
    </row>
  </sheetData>
  <mergeCells count="46">
    <mergeCell ref="A1:AR1"/>
    <mergeCell ref="A15:D15"/>
    <mergeCell ref="E15:I15"/>
    <mergeCell ref="J15:R15"/>
    <mergeCell ref="J13:R13"/>
    <mergeCell ref="S13:U13"/>
    <mergeCell ref="A13:D13"/>
    <mergeCell ref="S14:U14"/>
    <mergeCell ref="S15:U15"/>
    <mergeCell ref="A14:D14"/>
    <mergeCell ref="E14:I14"/>
    <mergeCell ref="J14:R14"/>
    <mergeCell ref="E11:I11"/>
    <mergeCell ref="J11:R11"/>
    <mergeCell ref="E16:I16"/>
    <mergeCell ref="J16:R16"/>
    <mergeCell ref="AK6:AR6"/>
    <mergeCell ref="AK3:AR4"/>
    <mergeCell ref="A6:F6"/>
    <mergeCell ref="G6:O6"/>
    <mergeCell ref="P6:U6"/>
    <mergeCell ref="AE6:AJ6"/>
    <mergeCell ref="V6:AD6"/>
    <mergeCell ref="A3:F4"/>
    <mergeCell ref="G3:O4"/>
    <mergeCell ref="P3:U4"/>
    <mergeCell ref="V3:AD4"/>
    <mergeCell ref="AE3:AJ4"/>
    <mergeCell ref="S16:U16"/>
    <mergeCell ref="A16:D16"/>
    <mergeCell ref="B63:E63"/>
    <mergeCell ref="A9:D9"/>
    <mergeCell ref="E9:I9"/>
    <mergeCell ref="J9:R9"/>
    <mergeCell ref="S9:U9"/>
    <mergeCell ref="S11:U11"/>
    <mergeCell ref="E13:I13"/>
    <mergeCell ref="J12:R12"/>
    <mergeCell ref="S12:U12"/>
    <mergeCell ref="A10:D10"/>
    <mergeCell ref="E10:I10"/>
    <mergeCell ref="J10:R10"/>
    <mergeCell ref="S10:U10"/>
    <mergeCell ref="A11:D11"/>
    <mergeCell ref="A12:D12"/>
    <mergeCell ref="E12:I12"/>
  </mergeCells>
  <phoneticPr fontId="51" type="noConversion"/>
  <conditionalFormatting sqref="E14:I15">
    <cfRule type="expression" dxfId="5" priority="7" stopIfTrue="1">
      <formula>"NOUVEAU COLORIS"</formula>
    </cfRule>
  </conditionalFormatting>
  <conditionalFormatting sqref="E11:I11">
    <cfRule type="expression" dxfId="4" priority="5" stopIfTrue="1">
      <formula>"NOUVEAU COLORIS"</formula>
    </cfRule>
  </conditionalFormatting>
  <conditionalFormatting sqref="E13:I13">
    <cfRule type="expression" dxfId="3" priority="3" stopIfTrue="1">
      <formula>"NOUVEAU COLORIS"</formula>
    </cfRule>
  </conditionalFormatting>
  <conditionalFormatting sqref="E10:I10">
    <cfRule type="expression" dxfId="2" priority="2" stopIfTrue="1">
      <formula>"NOUVEAU COLORIS"</formula>
    </cfRule>
  </conditionalFormatting>
  <conditionalFormatting sqref="E12:I12">
    <cfRule type="expression" dxfId="1" priority="1" stopIfTrue="1">
      <formula>"NOUVEAU COLORIS"</formula>
    </cfRule>
  </conditionalFormatting>
  <printOptions horizontalCentered="1" verticalCentered="1"/>
  <pageMargins left="0.39374999999999999" right="0.39374999999999999" top="0.39374999999999999" bottom="0.39374999999999999" header="0.51180555555555562" footer="0.51180555555555562"/>
  <pageSetup paperSize="9" scale="66" firstPageNumber="0" orientation="landscape" horizontalDpi="300" verticalDpi="300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IU53"/>
  <sheetViews>
    <sheetView view="pageBreakPreview" topLeftCell="C1" zoomScale="90" zoomScaleNormal="75" zoomScaleSheetLayoutView="90" workbookViewId="0">
      <selection activeCell="L8" sqref="L8"/>
    </sheetView>
  </sheetViews>
  <sheetFormatPr defaultColWidth="11.42578125" defaultRowHeight="14.25"/>
  <cols>
    <col min="1" max="3" width="4.7109375" style="1" customWidth="1"/>
    <col min="4" max="4" width="2.5703125" style="1" customWidth="1"/>
    <col min="5" max="5" width="4.7109375" style="1" customWidth="1"/>
    <col min="6" max="6" width="4.7109375" style="2" customWidth="1"/>
    <col min="7" max="11" width="4.7109375" style="1" customWidth="1"/>
    <col min="12" max="12" width="13.28515625" style="1" customWidth="1"/>
    <col min="13" max="14" width="4.7109375" style="1" customWidth="1"/>
    <col min="15" max="19" width="4.7109375" style="112" customWidth="1"/>
    <col min="20" max="20" width="5.42578125" style="112" customWidth="1"/>
    <col min="21" max="23" width="5.7109375" style="400" hidden="1" customWidth="1"/>
    <col min="24" max="26" width="5.7109375" style="400" customWidth="1"/>
    <col min="27" max="28" width="5.7109375" style="333" customWidth="1"/>
    <col min="29" max="32" width="5.7109375" style="334" customWidth="1"/>
    <col min="33" max="44" width="5.7109375" style="3" customWidth="1"/>
    <col min="45" max="48" width="4.7109375" style="3" customWidth="1"/>
    <col min="49" max="16384" width="11.42578125" style="3"/>
  </cols>
  <sheetData>
    <row r="1" spans="1:44" ht="18" customHeight="1">
      <c r="A1" s="910" t="s">
        <v>63</v>
      </c>
      <c r="B1" s="910"/>
      <c r="C1" s="910"/>
      <c r="D1" s="910"/>
      <c r="E1" s="910"/>
      <c r="F1" s="910"/>
      <c r="G1" s="910"/>
      <c r="H1" s="910"/>
      <c r="I1" s="910"/>
      <c r="J1" s="910"/>
      <c r="K1" s="910"/>
      <c r="L1" s="910"/>
      <c r="M1" s="910"/>
      <c r="N1" s="910"/>
      <c r="O1" s="910"/>
      <c r="P1" s="910"/>
      <c r="Q1" s="910"/>
      <c r="R1" s="910"/>
      <c r="S1" s="910"/>
      <c r="T1" s="910"/>
      <c r="U1" s="910"/>
      <c r="V1" s="910"/>
      <c r="W1" s="910"/>
      <c r="X1" s="910"/>
      <c r="Y1" s="910"/>
      <c r="Z1" s="910"/>
      <c r="AA1" s="910"/>
      <c r="AB1" s="910"/>
      <c r="AC1" s="910"/>
      <c r="AD1" s="910"/>
      <c r="AE1" s="910"/>
      <c r="AF1" s="910"/>
      <c r="AG1" s="910"/>
      <c r="AH1" s="910"/>
      <c r="AI1" s="910"/>
      <c r="AJ1" s="910"/>
      <c r="AK1" s="910"/>
      <c r="AL1" s="910"/>
      <c r="AM1" s="910"/>
      <c r="AN1" s="910"/>
      <c r="AO1" s="910"/>
      <c r="AP1" s="910"/>
      <c r="AQ1" s="910" t="s">
        <v>0</v>
      </c>
      <c r="AR1" s="910">
        <v>3</v>
      </c>
    </row>
    <row r="2" spans="1:44" ht="6" customHeight="1" thickBot="1">
      <c r="A2" s="4"/>
      <c r="B2" s="4"/>
      <c r="C2" s="5"/>
      <c r="D2" s="5"/>
      <c r="E2" s="5"/>
      <c r="F2" s="5"/>
      <c r="G2" s="5"/>
      <c r="H2" s="5"/>
      <c r="I2" s="5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397"/>
      <c r="V2" s="397"/>
      <c r="W2" s="397"/>
      <c r="X2" s="397"/>
      <c r="Y2" s="397"/>
      <c r="Z2" s="397"/>
    </row>
    <row r="3" spans="1:44" ht="21" customHeight="1" thickBot="1">
      <c r="A3" s="918" t="s">
        <v>13</v>
      </c>
      <c r="B3" s="918"/>
      <c r="C3" s="918"/>
      <c r="D3" s="918"/>
      <c r="E3" s="918"/>
      <c r="F3" s="918"/>
      <c r="G3" s="1267" t="str">
        <f>'DESCRIBING SHEET'!N3</f>
        <v>CAPURATA F FUR 3 IN 1 W</v>
      </c>
      <c r="H3" s="1267"/>
      <c r="I3" s="1267"/>
      <c r="J3" s="1267"/>
      <c r="K3" s="1267"/>
      <c r="L3" s="1267"/>
      <c r="M3" s="1267"/>
      <c r="N3" s="1267"/>
      <c r="O3" s="1267"/>
      <c r="P3" s="918" t="s">
        <v>2</v>
      </c>
      <c r="Q3" s="918"/>
      <c r="R3" s="918"/>
      <c r="S3" s="918"/>
      <c r="T3" s="918"/>
      <c r="U3" s="918"/>
      <c r="V3" s="968" t="str">
        <f>'DESCRIBING SHEET'!Z3</f>
        <v>EIV4521</v>
      </c>
      <c r="W3" s="968"/>
      <c r="X3" s="968"/>
      <c r="Y3" s="968"/>
      <c r="Z3" s="968"/>
      <c r="AA3" s="968"/>
      <c r="AB3" s="968"/>
      <c r="AC3" s="968"/>
      <c r="AD3" s="968"/>
      <c r="AE3" s="918" t="s">
        <v>14</v>
      </c>
      <c r="AF3" s="918"/>
      <c r="AG3" s="918"/>
      <c r="AH3" s="918"/>
      <c r="AI3" s="918"/>
      <c r="AJ3" s="918"/>
      <c r="AK3" s="966" t="str">
        <f>'DESCRIBING SHEET'!AL3</f>
        <v>LIBOLON  06302 5K/5K</v>
      </c>
      <c r="AL3" s="966"/>
      <c r="AM3" s="966"/>
      <c r="AN3" s="966"/>
      <c r="AO3" s="966"/>
      <c r="AP3" s="966"/>
      <c r="AQ3" s="966"/>
      <c r="AR3" s="966"/>
    </row>
    <row r="4" spans="1:44" ht="21" customHeight="1" thickTop="1" thickBot="1">
      <c r="A4" s="919"/>
      <c r="B4" s="919"/>
      <c r="C4" s="919"/>
      <c r="D4" s="919"/>
      <c r="E4" s="919"/>
      <c r="F4" s="919"/>
      <c r="G4" s="1268"/>
      <c r="H4" s="1268"/>
      <c r="I4" s="1268"/>
      <c r="J4" s="1268"/>
      <c r="K4" s="1268"/>
      <c r="L4" s="1268"/>
      <c r="M4" s="1268"/>
      <c r="N4" s="1268"/>
      <c r="O4" s="1268"/>
      <c r="P4" s="919"/>
      <c r="Q4" s="919"/>
      <c r="R4" s="919"/>
      <c r="S4" s="919"/>
      <c r="T4" s="919"/>
      <c r="U4" s="919"/>
      <c r="V4" s="969"/>
      <c r="W4" s="969"/>
      <c r="X4" s="969"/>
      <c r="Y4" s="969"/>
      <c r="Z4" s="969"/>
      <c r="AA4" s="969"/>
      <c r="AB4" s="969"/>
      <c r="AC4" s="969"/>
      <c r="AD4" s="969"/>
      <c r="AE4" s="919"/>
      <c r="AF4" s="919"/>
      <c r="AG4" s="919"/>
      <c r="AH4" s="919"/>
      <c r="AI4" s="919"/>
      <c r="AJ4" s="919"/>
      <c r="AK4" s="967"/>
      <c r="AL4" s="967"/>
      <c r="AM4" s="967"/>
      <c r="AN4" s="967"/>
      <c r="AO4" s="967"/>
      <c r="AP4" s="967"/>
      <c r="AQ4" s="967"/>
      <c r="AR4" s="967"/>
    </row>
    <row r="5" spans="1:44" ht="5.25" customHeight="1" thickBot="1">
      <c r="A5" s="4"/>
      <c r="B5" s="4"/>
      <c r="C5" s="5"/>
      <c r="D5" s="8"/>
      <c r="E5" s="8"/>
      <c r="F5" s="9"/>
      <c r="G5" s="9"/>
      <c r="H5" s="9"/>
      <c r="I5" s="9"/>
      <c r="J5" s="9"/>
      <c r="K5" s="9"/>
      <c r="L5" s="9"/>
      <c r="M5" s="9"/>
      <c r="N5" s="4"/>
      <c r="O5" s="4"/>
      <c r="P5" s="4"/>
      <c r="Q5" s="4"/>
      <c r="R5" s="4"/>
      <c r="S5" s="4"/>
      <c r="T5" s="4"/>
      <c r="U5" s="398"/>
      <c r="V5" s="398"/>
      <c r="W5" s="398"/>
      <c r="X5" s="399"/>
      <c r="Y5" s="399"/>
      <c r="Z5" s="399"/>
      <c r="AA5" s="335"/>
      <c r="AB5" s="335"/>
      <c r="AC5" s="335"/>
      <c r="AD5" s="335"/>
      <c r="AE5" s="333"/>
      <c r="AF5" s="336"/>
      <c r="AG5" s="12"/>
      <c r="AH5" s="12"/>
      <c r="AI5" s="12"/>
      <c r="AJ5" s="12"/>
    </row>
    <row r="6" spans="1:44" ht="17.25" customHeight="1" thickBot="1">
      <c r="A6" s="915" t="s">
        <v>15</v>
      </c>
      <c r="B6" s="915"/>
      <c r="C6" s="915"/>
      <c r="D6" s="915"/>
      <c r="E6" s="915"/>
      <c r="F6" s="915"/>
      <c r="G6" s="929" t="str">
        <f>'DESCRIBING SHEET'!N6</f>
        <v xml:space="preserve">SMU </v>
      </c>
      <c r="H6" s="929"/>
      <c r="I6" s="929"/>
      <c r="J6" s="929"/>
      <c r="K6" s="929"/>
      <c r="L6" s="929"/>
      <c r="M6" s="929"/>
      <c r="N6" s="929"/>
      <c r="O6" s="929"/>
      <c r="P6" s="915" t="s">
        <v>16</v>
      </c>
      <c r="Q6" s="915"/>
      <c r="R6" s="915"/>
      <c r="S6" s="915"/>
      <c r="T6" s="915"/>
      <c r="U6" s="915"/>
      <c r="V6" s="929" t="str">
        <f>'DESCRIBING SHEET'!Z6</f>
        <v>FW1819</v>
      </c>
      <c r="W6" s="929"/>
      <c r="X6" s="929"/>
      <c r="Y6" s="929"/>
      <c r="Z6" s="929"/>
      <c r="AA6" s="929"/>
      <c r="AB6" s="929"/>
      <c r="AC6" s="929"/>
      <c r="AD6" s="929"/>
      <c r="AE6" s="915" t="s">
        <v>17</v>
      </c>
      <c r="AF6" s="915"/>
      <c r="AG6" s="915"/>
      <c r="AH6" s="915"/>
      <c r="AI6" s="915"/>
      <c r="AJ6" s="915"/>
      <c r="AK6" s="929" t="str">
        <f>'DESCRIBING SHEET'!AL6</f>
        <v>PRIMA</v>
      </c>
      <c r="AL6" s="929"/>
      <c r="AM6" s="929"/>
      <c r="AN6" s="929"/>
      <c r="AO6" s="929"/>
      <c r="AP6" s="929"/>
      <c r="AQ6" s="929"/>
      <c r="AR6" s="929"/>
    </row>
    <row r="7" spans="1:44" ht="4.5" customHeight="1" thickBot="1">
      <c r="A7" s="4"/>
      <c r="B7" s="4"/>
      <c r="G7" s="14"/>
      <c r="H7" s="14"/>
      <c r="I7" s="14"/>
      <c r="J7" s="14"/>
      <c r="K7" s="14"/>
      <c r="L7" s="14"/>
      <c r="M7" s="14"/>
      <c r="N7" s="14"/>
    </row>
    <row r="8" spans="1:44" ht="32.25" customHeight="1">
      <c r="A8" s="145"/>
      <c r="B8" s="145"/>
      <c r="G8" s="14"/>
      <c r="H8" s="14"/>
      <c r="I8" s="14"/>
      <c r="J8" s="14"/>
      <c r="K8" s="14"/>
      <c r="L8" s="14"/>
      <c r="M8" s="14"/>
      <c r="N8" s="14"/>
      <c r="O8" s="1"/>
      <c r="P8" s="1"/>
      <c r="Q8" s="1"/>
      <c r="R8" s="1"/>
      <c r="S8" s="1"/>
      <c r="T8" s="1"/>
      <c r="U8" s="1207" t="str">
        <f>'COLOUR WAYS'!J10</f>
        <v>CANDY PINK</v>
      </c>
      <c r="V8" s="1208"/>
      <c r="W8" s="1208"/>
      <c r="X8" s="1209" t="str">
        <f>'COLOUR WAYS'!J11</f>
        <v>BLUE MORPHO</v>
      </c>
      <c r="Y8" s="1209"/>
      <c r="Z8" s="1209"/>
      <c r="AA8" s="1356" t="str">
        <f>'COLOUR WAYS'!J12</f>
        <v>DARK NIGHT</v>
      </c>
      <c r="AB8" s="1356"/>
      <c r="AC8" s="1356"/>
      <c r="AD8" s="1356" t="str">
        <f>'COLOUR WAYS'!J13</f>
        <v>DARK WINE</v>
      </c>
      <c r="AE8" s="1356"/>
      <c r="AF8" s="1356"/>
      <c r="AG8" s="1345">
        <f>'COLOUR WAYS'!J14</f>
        <v>0</v>
      </c>
      <c r="AH8" s="1345"/>
      <c r="AI8" s="1345"/>
      <c r="AJ8" s="1345">
        <f>'COLOUR WAYS'!J15</f>
        <v>0</v>
      </c>
      <c r="AK8" s="1345"/>
      <c r="AL8" s="1345"/>
      <c r="AM8" s="1345"/>
      <c r="AN8" s="1345"/>
      <c r="AO8" s="1345"/>
      <c r="AP8" s="1345"/>
      <c r="AQ8" s="1345"/>
      <c r="AR8" s="1346"/>
    </row>
    <row r="9" spans="1:44" ht="38.25" customHeight="1" thickBot="1">
      <c r="A9" s="145"/>
      <c r="B9" s="145"/>
      <c r="G9" s="14"/>
      <c r="H9" s="14"/>
      <c r="I9" s="14"/>
      <c r="J9" s="14"/>
      <c r="K9" s="14"/>
      <c r="L9" s="14"/>
      <c r="M9" s="14"/>
      <c r="N9" s="14"/>
      <c r="O9" s="1"/>
      <c r="P9" s="1"/>
      <c r="Q9" s="1"/>
      <c r="R9" s="1"/>
      <c r="S9" s="1"/>
      <c r="T9" s="1"/>
      <c r="U9" s="1347" t="str">
        <f>'COLOUR WAYS'!A10</f>
        <v>8627</v>
      </c>
      <c r="V9" s="1348"/>
      <c r="W9" s="1348"/>
      <c r="X9" s="1349" t="str">
        <f>'COLOUR WAYS'!A11</f>
        <v>8626</v>
      </c>
      <c r="Y9" s="1350"/>
      <c r="Z9" s="1350"/>
      <c r="AA9" s="1351" t="str">
        <f>'COLOUR WAYS'!A12</f>
        <v>6623</v>
      </c>
      <c r="AB9" s="1352"/>
      <c r="AC9" s="1352"/>
      <c r="AD9" s="1351" t="str">
        <f>'COLOUR WAYS'!A13</f>
        <v>8635</v>
      </c>
      <c r="AE9" s="1352"/>
      <c r="AF9" s="1352"/>
      <c r="AG9" s="1353">
        <f>'COLOUR WAYS'!A14</f>
        <v>0</v>
      </c>
      <c r="AH9" s="1354"/>
      <c r="AI9" s="1354"/>
      <c r="AJ9" s="1353">
        <f>'COLOUR WAYS'!A15</f>
        <v>0</v>
      </c>
      <c r="AK9" s="1354"/>
      <c r="AL9" s="1354"/>
      <c r="AM9" s="1354"/>
      <c r="AN9" s="1354"/>
      <c r="AO9" s="1354"/>
      <c r="AP9" s="1354"/>
      <c r="AQ9" s="1354"/>
      <c r="AR9" s="1355"/>
    </row>
    <row r="10" spans="1:44" ht="21" customHeight="1" thickBot="1">
      <c r="A10" s="139"/>
      <c r="B10" s="1204" t="s">
        <v>18</v>
      </c>
      <c r="C10" s="1204"/>
      <c r="D10" s="1205"/>
      <c r="E10" s="1204" t="s">
        <v>19</v>
      </c>
      <c r="F10" s="1204"/>
      <c r="G10" s="1204"/>
      <c r="H10" s="1204"/>
      <c r="I10" s="1204"/>
      <c r="J10" s="1204"/>
      <c r="K10" s="1204"/>
      <c r="L10" s="1204"/>
      <c r="M10" s="1206" t="s">
        <v>20</v>
      </c>
      <c r="N10" s="1205"/>
      <c r="O10" s="1204" t="s">
        <v>21</v>
      </c>
      <c r="P10" s="1204"/>
      <c r="Q10" s="1204"/>
      <c r="R10" s="1204"/>
      <c r="S10" s="1204"/>
      <c r="T10" s="1204"/>
      <c r="U10" s="1204" t="s">
        <v>121</v>
      </c>
      <c r="V10" s="1204"/>
      <c r="W10" s="1204"/>
      <c r="X10" s="1204"/>
      <c r="Y10" s="1204"/>
      <c r="Z10" s="1204"/>
      <c r="AA10" s="1204"/>
      <c r="AB10" s="1204"/>
      <c r="AC10" s="1204"/>
      <c r="AD10" s="1204"/>
      <c r="AE10" s="1204"/>
      <c r="AF10" s="1204"/>
      <c r="AG10" s="1204"/>
      <c r="AH10" s="1204"/>
      <c r="AI10" s="1204"/>
      <c r="AJ10" s="1204"/>
      <c r="AK10" s="1204"/>
      <c r="AL10" s="1204"/>
      <c r="AM10" s="1204"/>
      <c r="AN10" s="1204"/>
      <c r="AO10" s="1204"/>
      <c r="AP10" s="1204"/>
      <c r="AQ10" s="1204"/>
      <c r="AR10" s="1204"/>
    </row>
    <row r="11" spans="1:44" s="156" customFormat="1" ht="21" customHeight="1" thickBot="1">
      <c r="A11" s="1108" t="s">
        <v>252</v>
      </c>
      <c r="B11" s="1109"/>
      <c r="C11" s="1109"/>
      <c r="D11" s="1109"/>
      <c r="E11" s="1109"/>
      <c r="F11" s="1109"/>
      <c r="G11" s="1109"/>
      <c r="H11" s="1109"/>
      <c r="I11" s="1109"/>
      <c r="J11" s="1109"/>
      <c r="K11" s="1109"/>
      <c r="L11" s="1109"/>
      <c r="M11" s="1109"/>
      <c r="N11" s="1109"/>
      <c r="O11" s="1109"/>
      <c r="P11" s="1109"/>
      <c r="Q11" s="1109"/>
      <c r="R11" s="1109"/>
      <c r="S11" s="1109"/>
      <c r="T11" s="1109"/>
      <c r="U11" s="1109"/>
      <c r="V11" s="1109"/>
      <c r="W11" s="1109"/>
      <c r="X11" s="1109"/>
      <c r="Y11" s="1109"/>
      <c r="Z11" s="1109"/>
      <c r="AA11" s="1109"/>
      <c r="AB11" s="1109"/>
      <c r="AC11" s="1109"/>
      <c r="AD11" s="1109"/>
      <c r="AE11" s="1109"/>
      <c r="AF11" s="1109"/>
      <c r="AG11" s="1109"/>
      <c r="AH11" s="1109"/>
      <c r="AI11" s="1109"/>
      <c r="AJ11" s="1109"/>
      <c r="AK11" s="1109"/>
      <c r="AL11" s="1109"/>
      <c r="AM11" s="1109"/>
      <c r="AN11" s="1109"/>
      <c r="AO11" s="1109"/>
      <c r="AP11" s="1109"/>
      <c r="AQ11" s="1109"/>
      <c r="AR11" s="1110"/>
    </row>
    <row r="12" spans="1:44" s="156" customFormat="1" ht="32.25" hidden="1" customHeight="1" thickBot="1">
      <c r="A12" s="1019" t="s">
        <v>23</v>
      </c>
      <c r="B12" s="1179"/>
      <c r="C12" s="1179"/>
      <c r="D12" s="1179"/>
      <c r="E12" s="1182" t="s">
        <v>24</v>
      </c>
      <c r="F12" s="1183"/>
      <c r="G12" s="1224" t="s">
        <v>254</v>
      </c>
      <c r="H12" s="1225"/>
      <c r="I12" s="1225"/>
      <c r="J12" s="1225"/>
      <c r="K12" s="1225"/>
      <c r="L12" s="1226"/>
      <c r="M12" s="1227" t="s">
        <v>106</v>
      </c>
      <c r="N12" s="1227"/>
      <c r="O12" s="1254" t="s">
        <v>246</v>
      </c>
      <c r="P12" s="1255"/>
      <c r="Q12" s="1255"/>
      <c r="R12" s="1255"/>
      <c r="S12" s="1255"/>
      <c r="T12" s="1256"/>
      <c r="U12" s="1230" t="s">
        <v>302</v>
      </c>
      <c r="V12" s="1231"/>
      <c r="W12" s="1232"/>
      <c r="X12" s="1230" t="s">
        <v>303</v>
      </c>
      <c r="Y12" s="1231"/>
      <c r="Z12" s="1232"/>
      <c r="AA12" s="1245" t="s">
        <v>129</v>
      </c>
      <c r="AB12" s="1246"/>
      <c r="AC12" s="1247"/>
      <c r="AD12" s="1210"/>
      <c r="AE12" s="1211"/>
      <c r="AF12" s="1212"/>
      <c r="AG12" s="1191"/>
      <c r="AH12" s="1192"/>
      <c r="AI12" s="1221"/>
      <c r="AJ12" s="1191"/>
      <c r="AK12" s="1192"/>
      <c r="AL12" s="1221"/>
      <c r="AM12" s="1191"/>
      <c r="AN12" s="1192"/>
      <c r="AO12" s="1221"/>
      <c r="AP12" s="1191"/>
      <c r="AQ12" s="1192"/>
      <c r="AR12" s="1193"/>
    </row>
    <row r="13" spans="1:44" s="156" customFormat="1" ht="23.25" hidden="1" customHeight="1" thickBot="1">
      <c r="A13" s="1019"/>
      <c r="B13" s="1180"/>
      <c r="C13" s="1180"/>
      <c r="D13" s="1180"/>
      <c r="E13" s="1184" t="s">
        <v>25</v>
      </c>
      <c r="F13" s="1185"/>
      <c r="G13" s="1186" t="s">
        <v>255</v>
      </c>
      <c r="H13" s="1187"/>
      <c r="I13" s="1187"/>
      <c r="J13" s="1187"/>
      <c r="K13" s="1187"/>
      <c r="L13" s="1188"/>
      <c r="M13" s="1228"/>
      <c r="N13" s="1228"/>
      <c r="O13" s="1257"/>
      <c r="P13" s="1258"/>
      <c r="Q13" s="1258"/>
      <c r="R13" s="1258"/>
      <c r="S13" s="1258"/>
      <c r="T13" s="1259"/>
      <c r="U13" s="1233"/>
      <c r="V13" s="1234"/>
      <c r="W13" s="1235"/>
      <c r="X13" s="1233"/>
      <c r="Y13" s="1234"/>
      <c r="Z13" s="1235"/>
      <c r="AA13" s="1248"/>
      <c r="AB13" s="1249"/>
      <c r="AC13" s="1250"/>
      <c r="AD13" s="1213"/>
      <c r="AE13" s="1214"/>
      <c r="AF13" s="1215"/>
      <c r="AG13" s="1194"/>
      <c r="AH13" s="1195"/>
      <c r="AI13" s="1222"/>
      <c r="AJ13" s="1194"/>
      <c r="AK13" s="1195"/>
      <c r="AL13" s="1222"/>
      <c r="AM13" s="1194"/>
      <c r="AN13" s="1195"/>
      <c r="AO13" s="1222"/>
      <c r="AP13" s="1194"/>
      <c r="AQ13" s="1195"/>
      <c r="AR13" s="1196"/>
    </row>
    <row r="14" spans="1:44" s="156" customFormat="1" ht="23.25" hidden="1" customHeight="1" thickBot="1">
      <c r="A14" s="1019"/>
      <c r="B14" s="1180"/>
      <c r="C14" s="1180"/>
      <c r="D14" s="1180"/>
      <c r="E14" s="650" t="s">
        <v>26</v>
      </c>
      <c r="F14" s="651"/>
      <c r="G14" s="1239" t="s">
        <v>256</v>
      </c>
      <c r="H14" s="1240"/>
      <c r="I14" s="1240"/>
      <c r="J14" s="1240"/>
      <c r="K14" s="1240"/>
      <c r="L14" s="1241"/>
      <c r="M14" s="1228"/>
      <c r="N14" s="1228"/>
      <c r="O14" s="1257"/>
      <c r="P14" s="1258"/>
      <c r="Q14" s="1258"/>
      <c r="R14" s="1258"/>
      <c r="S14" s="1258"/>
      <c r="T14" s="1259"/>
      <c r="U14" s="1233"/>
      <c r="V14" s="1234"/>
      <c r="W14" s="1235"/>
      <c r="X14" s="1233"/>
      <c r="Y14" s="1234"/>
      <c r="Z14" s="1235"/>
      <c r="AA14" s="1248"/>
      <c r="AB14" s="1249"/>
      <c r="AC14" s="1250"/>
      <c r="AD14" s="1213"/>
      <c r="AE14" s="1214"/>
      <c r="AF14" s="1215"/>
      <c r="AG14" s="1194"/>
      <c r="AH14" s="1195"/>
      <c r="AI14" s="1222"/>
      <c r="AJ14" s="1194"/>
      <c r="AK14" s="1195"/>
      <c r="AL14" s="1222"/>
      <c r="AM14" s="1194"/>
      <c r="AN14" s="1195"/>
      <c r="AO14" s="1222"/>
      <c r="AP14" s="1194"/>
      <c r="AQ14" s="1195"/>
      <c r="AR14" s="1196"/>
    </row>
    <row r="15" spans="1:44" s="156" customFormat="1" ht="33.75" hidden="1" customHeight="1" thickBot="1">
      <c r="A15" s="1019"/>
      <c r="B15" s="1180"/>
      <c r="C15" s="1180"/>
      <c r="D15" s="1180"/>
      <c r="E15" s="650" t="s">
        <v>27</v>
      </c>
      <c r="F15" s="651"/>
      <c r="G15" s="1242" t="s">
        <v>257</v>
      </c>
      <c r="H15" s="1243"/>
      <c r="I15" s="1243"/>
      <c r="J15" s="1243"/>
      <c r="K15" s="1243"/>
      <c r="L15" s="1244"/>
      <c r="M15" s="1228"/>
      <c r="N15" s="1228"/>
      <c r="O15" s="1257"/>
      <c r="P15" s="1258"/>
      <c r="Q15" s="1258"/>
      <c r="R15" s="1258"/>
      <c r="S15" s="1258"/>
      <c r="T15" s="1259"/>
      <c r="U15" s="1233"/>
      <c r="V15" s="1234"/>
      <c r="W15" s="1235"/>
      <c r="X15" s="1233"/>
      <c r="Y15" s="1234"/>
      <c r="Z15" s="1235"/>
      <c r="AA15" s="1248"/>
      <c r="AB15" s="1249"/>
      <c r="AC15" s="1250"/>
      <c r="AD15" s="1213"/>
      <c r="AE15" s="1214"/>
      <c r="AF15" s="1215"/>
      <c r="AG15" s="1194"/>
      <c r="AH15" s="1195"/>
      <c r="AI15" s="1222"/>
      <c r="AJ15" s="1194"/>
      <c r="AK15" s="1195"/>
      <c r="AL15" s="1222"/>
      <c r="AM15" s="1194"/>
      <c r="AN15" s="1195"/>
      <c r="AO15" s="1222"/>
      <c r="AP15" s="1194"/>
      <c r="AQ15" s="1195"/>
      <c r="AR15" s="1196"/>
    </row>
    <row r="16" spans="1:44" s="156" customFormat="1" ht="23.25" hidden="1" customHeight="1" thickBot="1">
      <c r="A16" s="1019"/>
      <c r="B16" s="1180"/>
      <c r="C16" s="1180"/>
      <c r="D16" s="1180"/>
      <c r="E16" s="1219" t="s">
        <v>28</v>
      </c>
      <c r="F16" s="1220"/>
      <c r="G16" s="1189"/>
      <c r="H16" s="1189"/>
      <c r="I16" s="1189"/>
      <c r="J16" s="1189"/>
      <c r="K16" s="1189"/>
      <c r="L16" s="1190"/>
      <c r="M16" s="1228"/>
      <c r="N16" s="1228"/>
      <c r="O16" s="1257"/>
      <c r="P16" s="1258"/>
      <c r="Q16" s="1258"/>
      <c r="R16" s="1258"/>
      <c r="S16" s="1258"/>
      <c r="T16" s="1259"/>
      <c r="U16" s="1233"/>
      <c r="V16" s="1234"/>
      <c r="W16" s="1235"/>
      <c r="X16" s="1233"/>
      <c r="Y16" s="1234"/>
      <c r="Z16" s="1235"/>
      <c r="AA16" s="1248"/>
      <c r="AB16" s="1249"/>
      <c r="AC16" s="1250"/>
      <c r="AD16" s="1213"/>
      <c r="AE16" s="1214"/>
      <c r="AF16" s="1215"/>
      <c r="AG16" s="1194"/>
      <c r="AH16" s="1195"/>
      <c r="AI16" s="1222"/>
      <c r="AJ16" s="1194"/>
      <c r="AK16" s="1195"/>
      <c r="AL16" s="1222"/>
      <c r="AM16" s="1194"/>
      <c r="AN16" s="1195"/>
      <c r="AO16" s="1222"/>
      <c r="AP16" s="1194"/>
      <c r="AQ16" s="1195"/>
      <c r="AR16" s="1196"/>
    </row>
    <row r="17" spans="1:255" s="156" customFormat="1" ht="23.25" hidden="1" customHeight="1" thickBot="1">
      <c r="A17" s="1019"/>
      <c r="B17" s="1180"/>
      <c r="C17" s="1180"/>
      <c r="D17" s="1180"/>
      <c r="E17" s="652" t="s">
        <v>29</v>
      </c>
      <c r="F17" s="653"/>
      <c r="G17" s="1263"/>
      <c r="H17" s="1263"/>
      <c r="I17" s="1263"/>
      <c r="J17" s="1263"/>
      <c r="K17" s="1263"/>
      <c r="L17" s="1264"/>
      <c r="M17" s="1228"/>
      <c r="N17" s="1228"/>
      <c r="O17" s="1257"/>
      <c r="P17" s="1258"/>
      <c r="Q17" s="1258"/>
      <c r="R17" s="1258"/>
      <c r="S17" s="1258"/>
      <c r="T17" s="1259"/>
      <c r="U17" s="1233"/>
      <c r="V17" s="1234"/>
      <c r="W17" s="1235"/>
      <c r="X17" s="1233"/>
      <c r="Y17" s="1234"/>
      <c r="Z17" s="1235"/>
      <c r="AA17" s="1248"/>
      <c r="AB17" s="1249"/>
      <c r="AC17" s="1250"/>
      <c r="AD17" s="1213"/>
      <c r="AE17" s="1214"/>
      <c r="AF17" s="1215"/>
      <c r="AG17" s="1194"/>
      <c r="AH17" s="1195"/>
      <c r="AI17" s="1222"/>
      <c r="AJ17" s="1194"/>
      <c r="AK17" s="1195"/>
      <c r="AL17" s="1222"/>
      <c r="AM17" s="1194"/>
      <c r="AN17" s="1195"/>
      <c r="AO17" s="1222"/>
      <c r="AP17" s="1194"/>
      <c r="AQ17" s="1195"/>
      <c r="AR17" s="1196"/>
    </row>
    <row r="18" spans="1:255" s="156" customFormat="1" ht="23.25" hidden="1" customHeight="1" thickBot="1">
      <c r="A18" s="1019"/>
      <c r="B18" s="1181"/>
      <c r="C18" s="1181"/>
      <c r="D18" s="1181"/>
      <c r="E18" s="654" t="s">
        <v>84</v>
      </c>
      <c r="F18" s="655"/>
      <c r="G18" s="1265"/>
      <c r="H18" s="1265"/>
      <c r="I18" s="1265"/>
      <c r="J18" s="1265"/>
      <c r="K18" s="1265"/>
      <c r="L18" s="1266"/>
      <c r="M18" s="1229"/>
      <c r="N18" s="1229"/>
      <c r="O18" s="1260"/>
      <c r="P18" s="1261"/>
      <c r="Q18" s="1261"/>
      <c r="R18" s="1261"/>
      <c r="S18" s="1261"/>
      <c r="T18" s="1262"/>
      <c r="U18" s="1236"/>
      <c r="V18" s="1237"/>
      <c r="W18" s="1238"/>
      <c r="X18" s="1236"/>
      <c r="Y18" s="1237"/>
      <c r="Z18" s="1238"/>
      <c r="AA18" s="1251"/>
      <c r="AB18" s="1252"/>
      <c r="AC18" s="1253"/>
      <c r="AD18" s="1216"/>
      <c r="AE18" s="1217"/>
      <c r="AF18" s="1218"/>
      <c r="AG18" s="1197"/>
      <c r="AH18" s="1198"/>
      <c r="AI18" s="1223"/>
      <c r="AJ18" s="1197"/>
      <c r="AK18" s="1198"/>
      <c r="AL18" s="1223"/>
      <c r="AM18" s="1197"/>
      <c r="AN18" s="1198"/>
      <c r="AO18" s="1223"/>
      <c r="AP18" s="1197"/>
      <c r="AQ18" s="1198"/>
      <c r="AR18" s="1199"/>
    </row>
    <row r="19" spans="1:255" s="156" customFormat="1" ht="23.25" customHeight="1" thickBot="1">
      <c r="A19" s="1019" t="s">
        <v>23</v>
      </c>
      <c r="B19" s="1020"/>
      <c r="C19" s="1020"/>
      <c r="D19" s="1020"/>
      <c r="E19" s="1023" t="s">
        <v>24</v>
      </c>
      <c r="F19" s="1024"/>
      <c r="G19" s="1025" t="s">
        <v>355</v>
      </c>
      <c r="H19" s="1026"/>
      <c r="I19" s="1026"/>
      <c r="J19" s="1026"/>
      <c r="K19" s="1026"/>
      <c r="L19" s="1027"/>
      <c r="M19" s="1028" t="s">
        <v>106</v>
      </c>
      <c r="N19" s="1028"/>
      <c r="O19" s="1031" t="s">
        <v>246</v>
      </c>
      <c r="P19" s="1032"/>
      <c r="Q19" s="1032"/>
      <c r="R19" s="1032"/>
      <c r="S19" s="1032"/>
      <c r="T19" s="1033"/>
      <c r="U19" s="1040" t="s">
        <v>302</v>
      </c>
      <c r="V19" s="1041"/>
      <c r="W19" s="1042"/>
      <c r="X19" s="1049" t="s">
        <v>303</v>
      </c>
      <c r="Y19" s="1050"/>
      <c r="Z19" s="1051"/>
      <c r="AA19" s="1058" t="s">
        <v>129</v>
      </c>
      <c r="AB19" s="1059"/>
      <c r="AC19" s="1060"/>
      <c r="AD19" s="979" t="s">
        <v>345</v>
      </c>
      <c r="AE19" s="980"/>
      <c r="AF19" s="981"/>
      <c r="AG19" s="988"/>
      <c r="AH19" s="989"/>
      <c r="AI19" s="990"/>
      <c r="AJ19" s="988"/>
      <c r="AK19" s="989"/>
      <c r="AL19" s="990"/>
      <c r="AM19" s="988"/>
      <c r="AN19" s="989"/>
      <c r="AO19" s="990"/>
      <c r="AP19" s="988"/>
      <c r="AQ19" s="989"/>
      <c r="AR19" s="997"/>
    </row>
    <row r="20" spans="1:255" s="156" customFormat="1" ht="23.25" customHeight="1" thickBot="1">
      <c r="A20" s="1019"/>
      <c r="B20" s="1021"/>
      <c r="C20" s="1021"/>
      <c r="D20" s="1021"/>
      <c r="E20" s="1000" t="s">
        <v>25</v>
      </c>
      <c r="F20" s="1001"/>
      <c r="G20" s="1002" t="s">
        <v>347</v>
      </c>
      <c r="H20" s="1003"/>
      <c r="I20" s="1003"/>
      <c r="J20" s="1003"/>
      <c r="K20" s="1003"/>
      <c r="L20" s="1004"/>
      <c r="M20" s="1029"/>
      <c r="N20" s="1029"/>
      <c r="O20" s="1034"/>
      <c r="P20" s="1035"/>
      <c r="Q20" s="1035"/>
      <c r="R20" s="1035"/>
      <c r="S20" s="1035"/>
      <c r="T20" s="1036"/>
      <c r="U20" s="1043"/>
      <c r="V20" s="1044"/>
      <c r="W20" s="1045"/>
      <c r="X20" s="1052"/>
      <c r="Y20" s="1053"/>
      <c r="Z20" s="1054"/>
      <c r="AA20" s="1061"/>
      <c r="AB20" s="1062"/>
      <c r="AC20" s="1063"/>
      <c r="AD20" s="982"/>
      <c r="AE20" s="983"/>
      <c r="AF20" s="984"/>
      <c r="AG20" s="991"/>
      <c r="AH20" s="992"/>
      <c r="AI20" s="993"/>
      <c r="AJ20" s="991"/>
      <c r="AK20" s="992"/>
      <c r="AL20" s="993"/>
      <c r="AM20" s="991"/>
      <c r="AN20" s="992"/>
      <c r="AO20" s="993"/>
      <c r="AP20" s="991"/>
      <c r="AQ20" s="992"/>
      <c r="AR20" s="998"/>
    </row>
    <row r="21" spans="1:255" s="156" customFormat="1" ht="23.25" customHeight="1" thickBot="1">
      <c r="A21" s="1019"/>
      <c r="B21" s="1021"/>
      <c r="C21" s="1021"/>
      <c r="D21" s="1021"/>
      <c r="E21" s="503" t="s">
        <v>26</v>
      </c>
      <c r="F21" s="504"/>
      <c r="G21" s="1005" t="s">
        <v>415</v>
      </c>
      <c r="H21" s="1006"/>
      <c r="I21" s="1006"/>
      <c r="J21" s="1006"/>
      <c r="K21" s="1006"/>
      <c r="L21" s="1007"/>
      <c r="M21" s="1029"/>
      <c r="N21" s="1029"/>
      <c r="O21" s="1034"/>
      <c r="P21" s="1035"/>
      <c r="Q21" s="1035"/>
      <c r="R21" s="1035"/>
      <c r="S21" s="1035"/>
      <c r="T21" s="1036"/>
      <c r="U21" s="1043"/>
      <c r="V21" s="1044"/>
      <c r="W21" s="1045"/>
      <c r="X21" s="1052"/>
      <c r="Y21" s="1053"/>
      <c r="Z21" s="1054"/>
      <c r="AA21" s="1061"/>
      <c r="AB21" s="1062"/>
      <c r="AC21" s="1063"/>
      <c r="AD21" s="982"/>
      <c r="AE21" s="983"/>
      <c r="AF21" s="984"/>
      <c r="AG21" s="991"/>
      <c r="AH21" s="992"/>
      <c r="AI21" s="993"/>
      <c r="AJ21" s="991"/>
      <c r="AK21" s="992"/>
      <c r="AL21" s="993"/>
      <c r="AM21" s="991"/>
      <c r="AN21" s="992"/>
      <c r="AO21" s="993"/>
      <c r="AP21" s="991"/>
      <c r="AQ21" s="992"/>
      <c r="AR21" s="998"/>
    </row>
    <row r="22" spans="1:255" s="156" customFormat="1" ht="23.25" customHeight="1" thickBot="1">
      <c r="A22" s="1019"/>
      <c r="B22" s="1021"/>
      <c r="C22" s="1021"/>
      <c r="D22" s="1021"/>
      <c r="E22" s="644" t="s">
        <v>27</v>
      </c>
      <c r="F22" s="645"/>
      <c r="G22" s="1008" t="s">
        <v>348</v>
      </c>
      <c r="H22" s="1009"/>
      <c r="I22" s="1009"/>
      <c r="J22" s="1009"/>
      <c r="K22" s="1009"/>
      <c r="L22" s="1010"/>
      <c r="M22" s="1029"/>
      <c r="N22" s="1029"/>
      <c r="O22" s="1034"/>
      <c r="P22" s="1035"/>
      <c r="Q22" s="1035"/>
      <c r="R22" s="1035"/>
      <c r="S22" s="1035"/>
      <c r="T22" s="1036"/>
      <c r="U22" s="1043"/>
      <c r="V22" s="1044"/>
      <c r="W22" s="1045"/>
      <c r="X22" s="1052"/>
      <c r="Y22" s="1053"/>
      <c r="Z22" s="1054"/>
      <c r="AA22" s="1061"/>
      <c r="AB22" s="1062"/>
      <c r="AC22" s="1063"/>
      <c r="AD22" s="982"/>
      <c r="AE22" s="983"/>
      <c r="AF22" s="984"/>
      <c r="AG22" s="991"/>
      <c r="AH22" s="992"/>
      <c r="AI22" s="993"/>
      <c r="AJ22" s="991"/>
      <c r="AK22" s="992"/>
      <c r="AL22" s="993"/>
      <c r="AM22" s="991"/>
      <c r="AN22" s="992"/>
      <c r="AO22" s="993"/>
      <c r="AP22" s="991"/>
      <c r="AQ22" s="992"/>
      <c r="AR22" s="998"/>
    </row>
    <row r="23" spans="1:255" s="156" customFormat="1" ht="23.25" customHeight="1" thickBot="1">
      <c r="A23" s="1019"/>
      <c r="B23" s="1021"/>
      <c r="C23" s="1021"/>
      <c r="D23" s="1021"/>
      <c r="E23" s="1011" t="s">
        <v>28</v>
      </c>
      <c r="F23" s="1012"/>
      <c r="G23" s="1013"/>
      <c r="H23" s="1013"/>
      <c r="I23" s="1013"/>
      <c r="J23" s="1013"/>
      <c r="K23" s="1013"/>
      <c r="L23" s="1014"/>
      <c r="M23" s="1029"/>
      <c r="N23" s="1029"/>
      <c r="O23" s="1034"/>
      <c r="P23" s="1035"/>
      <c r="Q23" s="1035"/>
      <c r="R23" s="1035"/>
      <c r="S23" s="1035"/>
      <c r="T23" s="1036"/>
      <c r="U23" s="1043"/>
      <c r="V23" s="1044"/>
      <c r="W23" s="1045"/>
      <c r="X23" s="1052"/>
      <c r="Y23" s="1053"/>
      <c r="Z23" s="1054"/>
      <c r="AA23" s="1061"/>
      <c r="AB23" s="1062"/>
      <c r="AC23" s="1063"/>
      <c r="AD23" s="982"/>
      <c r="AE23" s="983"/>
      <c r="AF23" s="984"/>
      <c r="AG23" s="991"/>
      <c r="AH23" s="992"/>
      <c r="AI23" s="993"/>
      <c r="AJ23" s="991"/>
      <c r="AK23" s="992"/>
      <c r="AL23" s="993"/>
      <c r="AM23" s="991"/>
      <c r="AN23" s="992"/>
      <c r="AO23" s="993"/>
      <c r="AP23" s="991"/>
      <c r="AQ23" s="992"/>
      <c r="AR23" s="998"/>
    </row>
    <row r="24" spans="1:255" s="156" customFormat="1" ht="23.25" customHeight="1" thickBot="1">
      <c r="A24" s="1019"/>
      <c r="B24" s="1021"/>
      <c r="C24" s="1021"/>
      <c r="D24" s="1021"/>
      <c r="E24" s="141" t="s">
        <v>29</v>
      </c>
      <c r="F24" s="51"/>
      <c r="G24" s="1015"/>
      <c r="H24" s="1015"/>
      <c r="I24" s="1015"/>
      <c r="J24" s="1015"/>
      <c r="K24" s="1015"/>
      <c r="L24" s="1016"/>
      <c r="M24" s="1029"/>
      <c r="N24" s="1029"/>
      <c r="O24" s="1034"/>
      <c r="P24" s="1035"/>
      <c r="Q24" s="1035"/>
      <c r="R24" s="1035"/>
      <c r="S24" s="1035"/>
      <c r="T24" s="1036"/>
      <c r="U24" s="1043"/>
      <c r="V24" s="1044"/>
      <c r="W24" s="1045"/>
      <c r="X24" s="1052"/>
      <c r="Y24" s="1053"/>
      <c r="Z24" s="1054"/>
      <c r="AA24" s="1061"/>
      <c r="AB24" s="1062"/>
      <c r="AC24" s="1063"/>
      <c r="AD24" s="982"/>
      <c r="AE24" s="983"/>
      <c r="AF24" s="984"/>
      <c r="AG24" s="991"/>
      <c r="AH24" s="992"/>
      <c r="AI24" s="993"/>
      <c r="AJ24" s="991"/>
      <c r="AK24" s="992"/>
      <c r="AL24" s="993"/>
      <c r="AM24" s="991"/>
      <c r="AN24" s="992"/>
      <c r="AO24" s="993"/>
      <c r="AP24" s="991"/>
      <c r="AQ24" s="992"/>
      <c r="AR24" s="998"/>
    </row>
    <row r="25" spans="1:255" s="156" customFormat="1" ht="23.25" customHeight="1" thickBot="1">
      <c r="A25" s="1019"/>
      <c r="B25" s="1022"/>
      <c r="C25" s="1022"/>
      <c r="D25" s="1022"/>
      <c r="E25" s="142" t="s">
        <v>84</v>
      </c>
      <c r="F25" s="140"/>
      <c r="G25" s="1017"/>
      <c r="H25" s="1017"/>
      <c r="I25" s="1017"/>
      <c r="J25" s="1017"/>
      <c r="K25" s="1017"/>
      <c r="L25" s="1018"/>
      <c r="M25" s="1030"/>
      <c r="N25" s="1030"/>
      <c r="O25" s="1037"/>
      <c r="P25" s="1038"/>
      <c r="Q25" s="1038"/>
      <c r="R25" s="1038"/>
      <c r="S25" s="1038"/>
      <c r="T25" s="1039"/>
      <c r="U25" s="1046"/>
      <c r="V25" s="1047"/>
      <c r="W25" s="1048"/>
      <c r="X25" s="1055"/>
      <c r="Y25" s="1056"/>
      <c r="Z25" s="1057"/>
      <c r="AA25" s="1064"/>
      <c r="AB25" s="1065"/>
      <c r="AC25" s="1066"/>
      <c r="AD25" s="985"/>
      <c r="AE25" s="986"/>
      <c r="AF25" s="987"/>
      <c r="AG25" s="994"/>
      <c r="AH25" s="995"/>
      <c r="AI25" s="996"/>
      <c r="AJ25" s="994"/>
      <c r="AK25" s="995"/>
      <c r="AL25" s="996"/>
      <c r="AM25" s="994"/>
      <c r="AN25" s="995"/>
      <c r="AO25" s="996"/>
      <c r="AP25" s="994"/>
      <c r="AQ25" s="995"/>
      <c r="AR25" s="999"/>
    </row>
    <row r="26" spans="1:255" s="156" customFormat="1" ht="23.25" customHeight="1" thickBot="1">
      <c r="A26" s="272"/>
      <c r="B26" s="273"/>
      <c r="C26" s="273"/>
      <c r="D26" s="273"/>
      <c r="E26" s="274"/>
      <c r="F26" s="275"/>
      <c r="G26" s="276"/>
      <c r="H26" s="276"/>
      <c r="I26" s="276"/>
      <c r="J26" s="276"/>
      <c r="K26" s="276"/>
      <c r="L26" s="277"/>
      <c r="M26" s="278"/>
      <c r="N26" s="278"/>
      <c r="O26" s="279"/>
      <c r="P26" s="280"/>
      <c r="Q26" s="280"/>
      <c r="R26" s="280"/>
      <c r="S26" s="280"/>
      <c r="T26" s="281"/>
      <c r="U26" s="656"/>
      <c r="V26" s="657"/>
      <c r="W26" s="658"/>
      <c r="X26" s="402"/>
      <c r="Y26" s="402"/>
      <c r="Z26" s="403"/>
      <c r="AA26" s="339"/>
      <c r="AB26" s="337"/>
      <c r="AC26" s="338"/>
      <c r="AD26" s="339"/>
      <c r="AE26" s="337"/>
      <c r="AF26" s="338"/>
      <c r="AG26" s="285"/>
      <c r="AH26" s="286"/>
      <c r="AI26" s="287"/>
      <c r="AJ26" s="285"/>
      <c r="AK26" s="286"/>
      <c r="AL26" s="287"/>
      <c r="AM26" s="285"/>
      <c r="AN26" s="286"/>
      <c r="AO26" s="287"/>
      <c r="AP26" s="285"/>
      <c r="AQ26" s="286"/>
      <c r="AR26" s="288"/>
    </row>
    <row r="27" spans="1:255" s="156" customFormat="1" ht="86.25" customHeight="1" thickBot="1">
      <c r="A27" s="596" t="s">
        <v>311</v>
      </c>
      <c r="B27" s="1075"/>
      <c r="C27" s="1075"/>
      <c r="D27" s="1075"/>
      <c r="E27" s="1170" t="s">
        <v>342</v>
      </c>
      <c r="F27" s="1170"/>
      <c r="G27" s="1170"/>
      <c r="H27" s="1170"/>
      <c r="I27" s="1170"/>
      <c r="J27" s="1170"/>
      <c r="K27" s="1170"/>
      <c r="L27" s="1170"/>
      <c r="M27" s="1068"/>
      <c r="N27" s="1068"/>
      <c r="O27" s="1069" t="s">
        <v>312</v>
      </c>
      <c r="P27" s="1069"/>
      <c r="Q27" s="1069"/>
      <c r="R27" s="1069"/>
      <c r="S27" s="1069"/>
      <c r="T27" s="1069"/>
      <c r="U27" s="1070" t="s">
        <v>72</v>
      </c>
      <c r="V27" s="1070"/>
      <c r="W27" s="1070"/>
      <c r="X27" s="1071" t="s">
        <v>72</v>
      </c>
      <c r="Y27" s="1071"/>
      <c r="Z27" s="1071"/>
      <c r="AA27" s="1071" t="s">
        <v>72</v>
      </c>
      <c r="AB27" s="1071"/>
      <c r="AC27" s="1071"/>
      <c r="AD27" s="1071" t="s">
        <v>72</v>
      </c>
      <c r="AE27" s="1071"/>
      <c r="AF27" s="1071"/>
      <c r="AG27" s="1072"/>
      <c r="AH27" s="1072"/>
      <c r="AI27" s="1072"/>
      <c r="AJ27" s="1072"/>
      <c r="AK27" s="1072"/>
      <c r="AL27" s="1072"/>
      <c r="AM27" s="1072"/>
      <c r="AN27" s="1072"/>
      <c r="AO27" s="1072"/>
      <c r="AP27" s="1067"/>
      <c r="AQ27" s="1067"/>
      <c r="AR27" s="1067"/>
    </row>
    <row r="28" spans="1:255" s="257" customFormat="1" ht="18" customHeight="1" thickBot="1">
      <c r="A28" s="272"/>
      <c r="B28" s="273"/>
      <c r="C28" s="273"/>
      <c r="D28" s="273"/>
      <c r="E28" s="274"/>
      <c r="F28" s="275"/>
      <c r="G28" s="276"/>
      <c r="H28" s="276"/>
      <c r="I28" s="276"/>
      <c r="J28" s="276"/>
      <c r="K28" s="276"/>
      <c r="L28" s="277"/>
      <c r="M28" s="278"/>
      <c r="N28" s="278"/>
      <c r="O28" s="279"/>
      <c r="P28" s="280"/>
      <c r="Q28" s="280"/>
      <c r="R28" s="280"/>
      <c r="S28" s="280"/>
      <c r="T28" s="281"/>
      <c r="U28" s="656"/>
      <c r="V28" s="657"/>
      <c r="W28" s="658"/>
      <c r="X28" s="402"/>
      <c r="Y28" s="402"/>
      <c r="Z28" s="403"/>
      <c r="AA28" s="339"/>
      <c r="AB28" s="337"/>
      <c r="AC28" s="338"/>
      <c r="AD28" s="339"/>
      <c r="AE28" s="337"/>
      <c r="AF28" s="338"/>
      <c r="AG28" s="285"/>
      <c r="AH28" s="286"/>
      <c r="AI28" s="287"/>
      <c r="AJ28" s="285"/>
      <c r="AK28" s="286"/>
      <c r="AL28" s="287"/>
      <c r="AM28" s="285"/>
      <c r="AN28" s="286"/>
      <c r="AO28" s="287"/>
      <c r="AP28" s="285"/>
      <c r="AQ28" s="286"/>
      <c r="AR28" s="288"/>
    </row>
    <row r="29" spans="1:255" s="105" customFormat="1" ht="99" customHeight="1">
      <c r="A29" s="1392" t="s">
        <v>101</v>
      </c>
      <c r="B29" s="1167" t="s">
        <v>100</v>
      </c>
      <c r="C29" s="1168"/>
      <c r="D29" s="1169"/>
      <c r="E29" s="1395" t="s">
        <v>66</v>
      </c>
      <c r="F29" s="1169"/>
      <c r="G29" s="1169"/>
      <c r="H29" s="1169"/>
      <c r="I29" s="1169"/>
      <c r="J29" s="1169"/>
      <c r="K29" s="1169"/>
      <c r="L29" s="1396"/>
      <c r="M29" s="1393"/>
      <c r="N29" s="1394"/>
      <c r="O29" s="1069" t="s">
        <v>262</v>
      </c>
      <c r="P29" s="1069"/>
      <c r="Q29" s="1069"/>
      <c r="R29" s="1069"/>
      <c r="S29" s="1069"/>
      <c r="T29" s="1069"/>
      <c r="U29" s="1338" t="s">
        <v>129</v>
      </c>
      <c r="V29" s="1339"/>
      <c r="W29" s="1339"/>
      <c r="X29" s="1202" t="s">
        <v>320</v>
      </c>
      <c r="Y29" s="1203"/>
      <c r="Z29" s="1203"/>
      <c r="AA29" s="1359" t="s">
        <v>302</v>
      </c>
      <c r="AB29" s="1360"/>
      <c r="AC29" s="1360"/>
      <c r="AD29" s="1361" t="s">
        <v>65</v>
      </c>
      <c r="AE29" s="1362"/>
      <c r="AF29" s="1362"/>
      <c r="AG29" s="1202"/>
      <c r="AH29" s="1203"/>
      <c r="AI29" s="1203"/>
      <c r="AJ29" s="1200"/>
      <c r="AK29" s="1200"/>
      <c r="AL29" s="1200"/>
      <c r="AM29" s="1200"/>
      <c r="AN29" s="1200"/>
      <c r="AO29" s="1200"/>
      <c r="AP29" s="1200"/>
      <c r="AQ29" s="1200"/>
      <c r="AR29" s="1201"/>
    </row>
    <row r="30" spans="1:255" s="105" customFormat="1" ht="80.099999999999994" customHeight="1">
      <c r="A30" s="1392"/>
      <c r="B30" s="1167"/>
      <c r="C30" s="1168"/>
      <c r="D30" s="1169"/>
      <c r="E30" s="1076" t="s">
        <v>30</v>
      </c>
      <c r="F30" s="1076"/>
      <c r="G30" s="1076"/>
      <c r="H30" s="1076"/>
      <c r="I30" s="1076"/>
      <c r="J30" s="1076"/>
      <c r="K30" s="1076"/>
      <c r="L30" s="1076"/>
      <c r="M30" s="1393"/>
      <c r="N30" s="1394"/>
      <c r="O30" s="1069" t="s">
        <v>263</v>
      </c>
      <c r="P30" s="1069"/>
      <c r="Q30" s="1069"/>
      <c r="R30" s="1069"/>
      <c r="S30" s="1069"/>
      <c r="T30" s="1069"/>
      <c r="U30" s="1387" t="s">
        <v>65</v>
      </c>
      <c r="V30" s="1388"/>
      <c r="W30" s="1388"/>
      <c r="X30" s="1342" t="s">
        <v>65</v>
      </c>
      <c r="Y30" s="1343"/>
      <c r="Z30" s="1343"/>
      <c r="AA30" s="1342" t="s">
        <v>65</v>
      </c>
      <c r="AB30" s="1343"/>
      <c r="AC30" s="1343"/>
      <c r="AD30" s="1342" t="s">
        <v>65</v>
      </c>
      <c r="AE30" s="1343"/>
      <c r="AF30" s="1343"/>
      <c r="AG30" s="1202"/>
      <c r="AH30" s="1203"/>
      <c r="AI30" s="1203"/>
      <c r="AJ30" s="1200"/>
      <c r="AK30" s="1200"/>
      <c r="AL30" s="1200"/>
      <c r="AM30" s="1200"/>
      <c r="AN30" s="1200"/>
      <c r="AO30" s="1200"/>
      <c r="AP30" s="1200"/>
      <c r="AQ30" s="1200"/>
      <c r="AR30" s="1201"/>
    </row>
    <row r="31" spans="1:255" s="105" customFormat="1" ht="96.75" customHeight="1">
      <c r="A31" s="1392"/>
      <c r="B31" s="1167" t="s">
        <v>81</v>
      </c>
      <c r="C31" s="1168"/>
      <c r="D31" s="1169"/>
      <c r="E31" s="1397" t="s">
        <v>306</v>
      </c>
      <c r="F31" s="1397"/>
      <c r="G31" s="1397"/>
      <c r="H31" s="1397"/>
      <c r="I31" s="1397"/>
      <c r="J31" s="1397"/>
      <c r="K31" s="1397"/>
      <c r="L31" s="1397"/>
      <c r="M31" s="1393"/>
      <c r="N31" s="1394"/>
      <c r="O31" s="1384" t="s">
        <v>264</v>
      </c>
      <c r="P31" s="1385"/>
      <c r="Q31" s="1385"/>
      <c r="R31" s="1385"/>
      <c r="S31" s="1385"/>
      <c r="T31" s="1386"/>
      <c r="U31" s="1387" t="s">
        <v>302</v>
      </c>
      <c r="V31" s="1388"/>
      <c r="W31" s="1388"/>
      <c r="X31" s="1342" t="s">
        <v>303</v>
      </c>
      <c r="Y31" s="1343"/>
      <c r="Z31" s="1343"/>
      <c r="AA31" s="1342" t="s">
        <v>129</v>
      </c>
      <c r="AB31" s="1343"/>
      <c r="AC31" s="1343"/>
      <c r="AD31" s="1398" t="s">
        <v>345</v>
      </c>
      <c r="AE31" s="1399"/>
      <c r="AF31" s="1399"/>
      <c r="AG31" s="1202"/>
      <c r="AH31" s="1203"/>
      <c r="AI31" s="1203"/>
      <c r="AJ31" s="1200"/>
      <c r="AK31" s="1200"/>
      <c r="AL31" s="1200"/>
      <c r="AM31" s="1200"/>
      <c r="AN31" s="1200"/>
      <c r="AO31" s="1200"/>
      <c r="AP31" s="1200"/>
      <c r="AQ31" s="1200"/>
      <c r="AR31" s="1201"/>
    </row>
    <row r="32" spans="1:255" s="105" customFormat="1" ht="80.099999999999994" customHeight="1">
      <c r="A32" s="1392"/>
      <c r="B32" s="1171" t="s">
        <v>266</v>
      </c>
      <c r="C32" s="1172"/>
      <c r="D32" s="1173"/>
      <c r="E32" s="1076" t="s">
        <v>265</v>
      </c>
      <c r="F32" s="1076"/>
      <c r="G32" s="1076"/>
      <c r="H32" s="1076"/>
      <c r="I32" s="1076"/>
      <c r="J32" s="1076"/>
      <c r="K32" s="1076"/>
      <c r="L32" s="1076"/>
      <c r="M32" s="1174"/>
      <c r="N32" s="1175"/>
      <c r="O32" s="1373" t="s">
        <v>112</v>
      </c>
      <c r="P32" s="1374"/>
      <c r="Q32" s="1374"/>
      <c r="R32" s="1374"/>
      <c r="S32" s="1374"/>
      <c r="T32" s="1375"/>
      <c r="U32" s="1370" t="s">
        <v>65</v>
      </c>
      <c r="V32" s="1371"/>
      <c r="W32" s="1372"/>
      <c r="X32" s="1176" t="s">
        <v>65</v>
      </c>
      <c r="Y32" s="1177"/>
      <c r="Z32" s="1178"/>
      <c r="AA32" s="1176" t="s">
        <v>65</v>
      </c>
      <c r="AB32" s="1177"/>
      <c r="AC32" s="1178"/>
      <c r="AD32" s="1176" t="s">
        <v>65</v>
      </c>
      <c r="AE32" s="1177"/>
      <c r="AF32" s="1178"/>
      <c r="AG32" s="1390"/>
      <c r="AH32" s="1391"/>
      <c r="AI32" s="1391"/>
      <c r="AJ32" s="1363"/>
      <c r="AK32" s="1363"/>
      <c r="AL32" s="1363"/>
      <c r="AM32" s="1363"/>
      <c r="AN32" s="1363"/>
      <c r="AO32" s="1363"/>
      <c r="AP32" s="1363"/>
      <c r="AQ32" s="1363"/>
      <c r="AR32" s="1389"/>
      <c r="AS32" s="120"/>
      <c r="AT32" s="120"/>
      <c r="AU32" s="120"/>
      <c r="AV32" s="120"/>
      <c r="AW32" s="120"/>
      <c r="AX32" s="120"/>
      <c r="AY32" s="120"/>
      <c r="AZ32" s="120"/>
      <c r="BA32" s="120"/>
      <c r="BB32" s="120"/>
      <c r="BC32" s="120"/>
      <c r="BD32" s="120"/>
      <c r="BE32" s="120"/>
      <c r="BF32" s="120"/>
      <c r="BG32" s="120"/>
      <c r="BH32" s="120"/>
      <c r="BI32" s="120"/>
      <c r="BJ32" s="120"/>
      <c r="BK32" s="120"/>
      <c r="BL32" s="120"/>
      <c r="BM32" s="120"/>
      <c r="BN32" s="120"/>
      <c r="BO32" s="120"/>
      <c r="BP32" s="120"/>
      <c r="BQ32" s="120"/>
      <c r="BR32" s="120"/>
      <c r="BS32" s="120"/>
      <c r="BT32" s="120"/>
      <c r="BU32" s="120"/>
      <c r="BV32" s="120"/>
      <c r="BW32" s="120"/>
      <c r="BX32" s="120"/>
      <c r="BY32" s="120"/>
      <c r="BZ32" s="120"/>
      <c r="CA32" s="120"/>
      <c r="CB32" s="120"/>
      <c r="CC32" s="120"/>
      <c r="CD32" s="120"/>
      <c r="CE32" s="120"/>
      <c r="CF32" s="120"/>
      <c r="CG32" s="120"/>
      <c r="CH32" s="120"/>
      <c r="CI32" s="120"/>
      <c r="CJ32" s="120"/>
      <c r="CK32" s="120"/>
      <c r="CL32" s="120"/>
      <c r="CM32" s="120"/>
      <c r="CN32" s="120"/>
      <c r="CO32" s="120"/>
      <c r="CP32" s="120"/>
      <c r="CQ32" s="120"/>
      <c r="CR32" s="120"/>
      <c r="CS32" s="120"/>
      <c r="CT32" s="120"/>
      <c r="CU32" s="120"/>
      <c r="CV32" s="120"/>
      <c r="CW32" s="120"/>
      <c r="CX32" s="120"/>
      <c r="CY32" s="120"/>
      <c r="CZ32" s="120"/>
      <c r="DA32" s="120"/>
      <c r="DB32" s="120"/>
      <c r="DC32" s="120"/>
      <c r="DD32" s="120"/>
      <c r="DE32" s="120"/>
      <c r="DF32" s="120"/>
      <c r="DG32" s="120"/>
      <c r="DH32" s="120"/>
      <c r="DI32" s="120"/>
      <c r="DJ32" s="120"/>
      <c r="DK32" s="120"/>
      <c r="DL32" s="120"/>
      <c r="DM32" s="120"/>
      <c r="DN32" s="120"/>
      <c r="DO32" s="120"/>
      <c r="DP32" s="120"/>
      <c r="DQ32" s="120"/>
      <c r="DR32" s="120"/>
      <c r="DS32" s="120"/>
      <c r="DT32" s="120"/>
      <c r="DU32" s="120"/>
      <c r="DV32" s="120"/>
      <c r="DW32" s="120"/>
      <c r="DX32" s="120"/>
      <c r="DY32" s="120"/>
      <c r="DZ32" s="120"/>
      <c r="EA32" s="120"/>
      <c r="EB32" s="120"/>
      <c r="EC32" s="120"/>
      <c r="ED32" s="120"/>
      <c r="EE32" s="120"/>
      <c r="EF32" s="120"/>
      <c r="EG32" s="120"/>
      <c r="EH32" s="120"/>
      <c r="EI32" s="120"/>
      <c r="EJ32" s="120"/>
      <c r="EK32" s="120"/>
      <c r="EL32" s="120"/>
      <c r="EM32" s="120"/>
      <c r="EN32" s="120"/>
      <c r="EO32" s="120"/>
      <c r="EP32" s="120"/>
      <c r="EQ32" s="120"/>
      <c r="ER32" s="120"/>
      <c r="ES32" s="120"/>
      <c r="ET32" s="120"/>
      <c r="EU32" s="120"/>
      <c r="EV32" s="120"/>
      <c r="EW32" s="120"/>
      <c r="EX32" s="120"/>
      <c r="EY32" s="120"/>
      <c r="EZ32" s="120"/>
      <c r="FA32" s="120"/>
      <c r="FB32" s="120"/>
      <c r="FC32" s="120"/>
      <c r="FD32" s="120"/>
      <c r="FE32" s="120"/>
      <c r="FF32" s="120"/>
      <c r="FG32" s="120"/>
      <c r="FH32" s="120"/>
      <c r="FI32" s="120"/>
      <c r="FJ32" s="120"/>
      <c r="FK32" s="120"/>
      <c r="FL32" s="120"/>
      <c r="FM32" s="120"/>
      <c r="FN32" s="120"/>
      <c r="FO32" s="120"/>
      <c r="FP32" s="120"/>
      <c r="FQ32" s="120"/>
      <c r="FR32" s="120"/>
      <c r="FS32" s="120"/>
      <c r="FT32" s="120"/>
      <c r="FU32" s="120"/>
      <c r="FV32" s="120"/>
      <c r="FW32" s="120"/>
      <c r="FX32" s="120"/>
      <c r="FY32" s="120"/>
      <c r="FZ32" s="120"/>
      <c r="GA32" s="120"/>
      <c r="GB32" s="120"/>
      <c r="GC32" s="120"/>
      <c r="GD32" s="120"/>
      <c r="GE32" s="120"/>
      <c r="GF32" s="120"/>
      <c r="GG32" s="120"/>
      <c r="GH32" s="120"/>
      <c r="GI32" s="120"/>
      <c r="GJ32" s="120"/>
      <c r="GK32" s="120"/>
      <c r="GL32" s="120"/>
      <c r="GM32" s="120"/>
      <c r="GN32" s="120"/>
      <c r="GO32" s="120"/>
      <c r="GP32" s="120"/>
      <c r="GQ32" s="120"/>
      <c r="GR32" s="120"/>
      <c r="GS32" s="120"/>
      <c r="GT32" s="120"/>
      <c r="GU32" s="120"/>
      <c r="GV32" s="120"/>
      <c r="GW32" s="120"/>
      <c r="GX32" s="120"/>
      <c r="GY32" s="120"/>
      <c r="GZ32" s="120"/>
      <c r="HA32" s="120"/>
      <c r="HB32" s="120"/>
      <c r="HC32" s="120"/>
      <c r="HD32" s="120"/>
      <c r="HE32" s="120"/>
      <c r="HF32" s="120"/>
      <c r="HG32" s="120"/>
      <c r="HH32" s="120"/>
      <c r="HI32" s="120"/>
      <c r="HJ32" s="120"/>
      <c r="HK32" s="120"/>
      <c r="HL32" s="120"/>
      <c r="HM32" s="120"/>
      <c r="HN32" s="120"/>
      <c r="HO32" s="120"/>
      <c r="HP32" s="120"/>
      <c r="HQ32" s="120"/>
      <c r="HR32" s="120"/>
      <c r="HS32" s="120"/>
      <c r="HT32" s="120"/>
      <c r="HU32" s="120"/>
      <c r="HV32" s="120"/>
      <c r="HW32" s="120"/>
      <c r="HX32" s="120"/>
      <c r="HY32" s="120"/>
      <c r="HZ32" s="120"/>
      <c r="IA32" s="120"/>
      <c r="IB32" s="120"/>
      <c r="IC32" s="120"/>
      <c r="ID32" s="120"/>
      <c r="IE32" s="120"/>
      <c r="IF32" s="120"/>
      <c r="IG32" s="120"/>
      <c r="IH32" s="120"/>
      <c r="II32" s="120"/>
      <c r="IJ32" s="120"/>
      <c r="IK32" s="120"/>
      <c r="IL32" s="120"/>
      <c r="IM32" s="120"/>
      <c r="IN32" s="120"/>
      <c r="IO32" s="120"/>
      <c r="IP32" s="120"/>
      <c r="IQ32" s="120"/>
      <c r="IR32" s="120"/>
      <c r="IS32" s="120"/>
      <c r="IT32" s="120"/>
      <c r="IU32" s="120"/>
    </row>
    <row r="33" spans="1:44" s="257" customFormat="1" ht="18" customHeight="1" thickBot="1">
      <c r="A33" s="258"/>
      <c r="B33" s="259"/>
      <c r="C33" s="259"/>
      <c r="D33" s="259"/>
      <c r="E33" s="260"/>
      <c r="F33" s="261"/>
      <c r="G33" s="262"/>
      <c r="H33" s="262"/>
      <c r="I33" s="262"/>
      <c r="J33" s="262"/>
      <c r="K33" s="262"/>
      <c r="L33" s="263"/>
      <c r="M33" s="264"/>
      <c r="N33" s="264"/>
      <c r="O33" s="265"/>
      <c r="P33" s="266"/>
      <c r="Q33" s="266"/>
      <c r="R33" s="266"/>
      <c r="S33" s="266"/>
      <c r="T33" s="267"/>
      <c r="U33" s="659"/>
      <c r="V33" s="660"/>
      <c r="W33" s="661"/>
      <c r="X33" s="404"/>
      <c r="Y33" s="405"/>
      <c r="Z33" s="406"/>
      <c r="AA33" s="342"/>
      <c r="AB33" s="340"/>
      <c r="AC33" s="341"/>
      <c r="AD33" s="342"/>
      <c r="AE33" s="340"/>
      <c r="AF33" s="341"/>
      <c r="AG33" s="268"/>
      <c r="AH33" s="269"/>
      <c r="AI33" s="270"/>
      <c r="AJ33" s="268"/>
      <c r="AK33" s="269"/>
      <c r="AL33" s="270"/>
      <c r="AM33" s="268"/>
      <c r="AN33" s="269"/>
      <c r="AO33" s="270"/>
      <c r="AP33" s="268"/>
      <c r="AQ33" s="269"/>
      <c r="AR33" s="271"/>
    </row>
    <row r="34" spans="1:44" s="105" customFormat="1" ht="60" customHeight="1">
      <c r="A34" s="1299" t="s">
        <v>71</v>
      </c>
      <c r="B34" s="1301"/>
      <c r="C34" s="1302"/>
      <c r="D34" s="1303"/>
      <c r="E34" s="1304" t="s">
        <v>30</v>
      </c>
      <c r="F34" s="1305"/>
      <c r="G34" s="1305"/>
      <c r="H34" s="1305"/>
      <c r="I34" s="1305"/>
      <c r="J34" s="1305"/>
      <c r="K34" s="1305"/>
      <c r="L34" s="1306"/>
      <c r="M34" s="1307"/>
      <c r="N34" s="1307"/>
      <c r="O34" s="1381" t="s">
        <v>113</v>
      </c>
      <c r="P34" s="1382"/>
      <c r="Q34" s="1382"/>
      <c r="R34" s="1382"/>
      <c r="S34" s="1382"/>
      <c r="T34" s="1383"/>
      <c r="U34" s="1357" t="s">
        <v>65</v>
      </c>
      <c r="V34" s="1358"/>
      <c r="W34" s="1358"/>
      <c r="X34" s="1323" t="s">
        <v>65</v>
      </c>
      <c r="Y34" s="1324"/>
      <c r="Z34" s="1324"/>
      <c r="AA34" s="1323" t="s">
        <v>65</v>
      </c>
      <c r="AB34" s="1324"/>
      <c r="AC34" s="1324"/>
      <c r="AD34" s="1323" t="s">
        <v>65</v>
      </c>
      <c r="AE34" s="1324"/>
      <c r="AF34" s="1324"/>
      <c r="AG34" s="1312"/>
      <c r="AH34" s="1313"/>
      <c r="AI34" s="1313"/>
      <c r="AJ34" s="1308"/>
      <c r="AK34" s="1308"/>
      <c r="AL34" s="1308"/>
      <c r="AM34" s="1308"/>
      <c r="AN34" s="1308"/>
      <c r="AO34" s="1308"/>
      <c r="AP34" s="1308"/>
      <c r="AQ34" s="1308"/>
      <c r="AR34" s="1309"/>
    </row>
    <row r="35" spans="1:44" s="105" customFormat="1" ht="72.75" customHeight="1" thickBot="1">
      <c r="A35" s="1300"/>
      <c r="B35" s="1287"/>
      <c r="C35" s="1288"/>
      <c r="D35" s="1289"/>
      <c r="E35" s="1290" t="s">
        <v>66</v>
      </c>
      <c r="F35" s="1291"/>
      <c r="G35" s="1291"/>
      <c r="H35" s="1291"/>
      <c r="I35" s="1291"/>
      <c r="J35" s="1291"/>
      <c r="K35" s="1291"/>
      <c r="L35" s="1292"/>
      <c r="M35" s="1293"/>
      <c r="N35" s="1293"/>
      <c r="O35" s="1376" t="s">
        <v>248</v>
      </c>
      <c r="P35" s="1377"/>
      <c r="Q35" s="1377"/>
      <c r="R35" s="1377"/>
      <c r="S35" s="1377"/>
      <c r="T35" s="1378"/>
      <c r="U35" s="1379" t="s">
        <v>65</v>
      </c>
      <c r="V35" s="1380"/>
      <c r="W35" s="1380"/>
      <c r="X35" s="1326" t="s">
        <v>65</v>
      </c>
      <c r="Y35" s="1327"/>
      <c r="Z35" s="1327"/>
      <c r="AA35" s="1326" t="s">
        <v>65</v>
      </c>
      <c r="AB35" s="1327"/>
      <c r="AC35" s="1327"/>
      <c r="AD35" s="1326" t="s">
        <v>65</v>
      </c>
      <c r="AE35" s="1327"/>
      <c r="AF35" s="1327"/>
      <c r="AG35" s="1330"/>
      <c r="AH35" s="1331"/>
      <c r="AI35" s="1331"/>
      <c r="AJ35" s="1328"/>
      <c r="AK35" s="1328"/>
      <c r="AL35" s="1328"/>
      <c r="AM35" s="1328"/>
      <c r="AN35" s="1328"/>
      <c r="AO35" s="1328"/>
      <c r="AP35" s="1328"/>
      <c r="AQ35" s="1328"/>
      <c r="AR35" s="1329"/>
    </row>
    <row r="36" spans="1:44" s="257" customFormat="1" ht="18" customHeight="1" thickBot="1">
      <c r="A36" s="272"/>
      <c r="B36" s="273"/>
      <c r="C36" s="273"/>
      <c r="D36" s="273"/>
      <c r="E36" s="274"/>
      <c r="F36" s="275"/>
      <c r="G36" s="276"/>
      <c r="H36" s="276"/>
      <c r="I36" s="276"/>
      <c r="J36" s="276"/>
      <c r="K36" s="276"/>
      <c r="L36" s="277"/>
      <c r="M36" s="278"/>
      <c r="N36" s="278"/>
      <c r="O36" s="279"/>
      <c r="P36" s="280"/>
      <c r="Q36" s="280"/>
      <c r="R36" s="280"/>
      <c r="S36" s="280"/>
      <c r="T36" s="281"/>
      <c r="U36" s="401"/>
      <c r="V36" s="402"/>
      <c r="W36" s="403"/>
      <c r="X36" s="401"/>
      <c r="Y36" s="402"/>
      <c r="Z36" s="403"/>
      <c r="AA36" s="339"/>
      <c r="AB36" s="337"/>
      <c r="AC36" s="338"/>
      <c r="AD36" s="339"/>
      <c r="AE36" s="337"/>
      <c r="AF36" s="338"/>
      <c r="AG36" s="284"/>
      <c r="AH36" s="282"/>
      <c r="AI36" s="283"/>
      <c r="AJ36" s="285"/>
      <c r="AK36" s="286"/>
      <c r="AL36" s="287"/>
      <c r="AM36" s="285"/>
      <c r="AN36" s="286"/>
      <c r="AO36" s="287"/>
      <c r="AP36" s="285"/>
      <c r="AQ36" s="286"/>
      <c r="AR36" s="288"/>
    </row>
    <row r="37" spans="1:44" s="257" customFormat="1" ht="51" customHeight="1" thickBot="1">
      <c r="A37" s="289" t="s">
        <v>105</v>
      </c>
      <c r="B37" s="1294"/>
      <c r="C37" s="1295"/>
      <c r="D37" s="1296"/>
      <c r="E37" s="1107" t="s">
        <v>267</v>
      </c>
      <c r="F37" s="1107"/>
      <c r="G37" s="1107"/>
      <c r="H37" s="1107"/>
      <c r="I37" s="1107"/>
      <c r="J37" s="1107"/>
      <c r="K37" s="1107"/>
      <c r="L37" s="1107"/>
      <c r="M37" s="1297"/>
      <c r="N37" s="1298"/>
      <c r="O37" s="1364" t="s">
        <v>247</v>
      </c>
      <c r="P37" s="1365"/>
      <c r="Q37" s="1365"/>
      <c r="R37" s="1365"/>
      <c r="S37" s="1365"/>
      <c r="T37" s="1366"/>
      <c r="U37" s="1367" t="s">
        <v>67</v>
      </c>
      <c r="V37" s="1368"/>
      <c r="W37" s="1369"/>
      <c r="X37" s="1314" t="s">
        <v>67</v>
      </c>
      <c r="Y37" s="1315"/>
      <c r="Z37" s="1316"/>
      <c r="AA37" s="1314" t="s">
        <v>67</v>
      </c>
      <c r="AB37" s="1315"/>
      <c r="AC37" s="1316"/>
      <c r="AD37" s="1314" t="s">
        <v>67</v>
      </c>
      <c r="AE37" s="1315"/>
      <c r="AF37" s="1316"/>
      <c r="AG37" s="1317"/>
      <c r="AH37" s="1318"/>
      <c r="AI37" s="1319"/>
      <c r="AJ37" s="1320"/>
      <c r="AK37" s="1321"/>
      <c r="AL37" s="1322"/>
      <c r="AM37" s="1320"/>
      <c r="AN37" s="1321"/>
      <c r="AO37" s="1322"/>
      <c r="AP37" s="1320"/>
      <c r="AQ37" s="1321"/>
      <c r="AR37" s="1322"/>
    </row>
    <row r="38" spans="1:44" s="257" customFormat="1" ht="18" customHeight="1" thickBot="1">
      <c r="A38" s="272"/>
      <c r="B38" s="273"/>
      <c r="C38" s="273"/>
      <c r="D38" s="273"/>
      <c r="E38" s="274"/>
      <c r="F38" s="275"/>
      <c r="G38" s="276"/>
      <c r="H38" s="276"/>
      <c r="I38" s="276"/>
      <c r="J38" s="276"/>
      <c r="K38" s="276"/>
      <c r="L38" s="277"/>
      <c r="M38" s="278"/>
      <c r="N38" s="278"/>
      <c r="O38" s="280"/>
      <c r="P38" s="280"/>
      <c r="Q38" s="280"/>
      <c r="R38" s="280"/>
      <c r="S38" s="280"/>
      <c r="T38" s="280"/>
      <c r="U38" s="401"/>
      <c r="V38" s="402"/>
      <c r="W38" s="403"/>
      <c r="X38" s="402"/>
      <c r="Y38" s="402"/>
      <c r="Z38" s="403"/>
      <c r="AA38" s="339"/>
      <c r="AB38" s="337"/>
      <c r="AC38" s="338"/>
      <c r="AD38" s="339"/>
      <c r="AE38" s="337"/>
      <c r="AF38" s="338"/>
      <c r="AG38" s="284"/>
      <c r="AH38" s="282"/>
      <c r="AI38" s="283"/>
      <c r="AJ38" s="285"/>
      <c r="AK38" s="286"/>
      <c r="AL38" s="287"/>
      <c r="AM38" s="285"/>
      <c r="AN38" s="286"/>
      <c r="AO38" s="287"/>
      <c r="AP38" s="285"/>
      <c r="AQ38" s="286"/>
      <c r="AR38" s="288"/>
    </row>
    <row r="39" spans="1:44" s="105" customFormat="1" ht="60" customHeight="1" thickBot="1">
      <c r="A39" s="1269" t="s">
        <v>51</v>
      </c>
      <c r="B39" s="1271"/>
      <c r="C39" s="1272"/>
      <c r="D39" s="1273"/>
      <c r="E39" s="1274" t="s">
        <v>53</v>
      </c>
      <c r="F39" s="1275"/>
      <c r="G39" s="1275"/>
      <c r="H39" s="1275"/>
      <c r="I39" s="1275"/>
      <c r="J39" s="1275"/>
      <c r="K39" s="1275"/>
      <c r="L39" s="1276"/>
      <c r="M39" s="1277"/>
      <c r="N39" s="1278"/>
      <c r="O39" s="1332" t="s">
        <v>88</v>
      </c>
      <c r="P39" s="1333"/>
      <c r="Q39" s="1333"/>
      <c r="R39" s="1333"/>
      <c r="S39" s="1333"/>
      <c r="T39" s="1334"/>
      <c r="U39" s="1338" t="s">
        <v>73</v>
      </c>
      <c r="V39" s="1339"/>
      <c r="W39" s="1339"/>
      <c r="X39" s="1342" t="s">
        <v>73</v>
      </c>
      <c r="Y39" s="1343"/>
      <c r="Z39" s="1343"/>
      <c r="AA39" s="1342" t="s">
        <v>73</v>
      </c>
      <c r="AB39" s="1343"/>
      <c r="AC39" s="1343"/>
      <c r="AD39" s="1342" t="s">
        <v>73</v>
      </c>
      <c r="AE39" s="1343"/>
      <c r="AF39" s="1343"/>
      <c r="AG39" s="1202"/>
      <c r="AH39" s="1203"/>
      <c r="AI39" s="1203"/>
      <c r="AJ39" s="1200"/>
      <c r="AK39" s="1200"/>
      <c r="AL39" s="1200"/>
      <c r="AM39" s="1200"/>
      <c r="AN39" s="1200"/>
      <c r="AO39" s="1200"/>
      <c r="AP39" s="1200"/>
      <c r="AQ39" s="1200"/>
      <c r="AR39" s="1325"/>
    </row>
    <row r="40" spans="1:44" s="105" customFormat="1" ht="60" customHeight="1" thickBot="1">
      <c r="A40" s="1270"/>
      <c r="B40" s="1279"/>
      <c r="C40" s="1280"/>
      <c r="D40" s="1281"/>
      <c r="E40" s="1282" t="s">
        <v>52</v>
      </c>
      <c r="F40" s="1283"/>
      <c r="G40" s="1283"/>
      <c r="H40" s="1283"/>
      <c r="I40" s="1283"/>
      <c r="J40" s="1283"/>
      <c r="K40" s="1283"/>
      <c r="L40" s="1284"/>
      <c r="M40" s="1285"/>
      <c r="N40" s="1286"/>
      <c r="O40" s="1335" t="s">
        <v>89</v>
      </c>
      <c r="P40" s="1336"/>
      <c r="Q40" s="1336"/>
      <c r="R40" s="1336"/>
      <c r="S40" s="1336"/>
      <c r="T40" s="1337"/>
      <c r="U40" s="1340" t="s">
        <v>73</v>
      </c>
      <c r="V40" s="1340"/>
      <c r="W40" s="1340"/>
      <c r="X40" s="1341" t="s">
        <v>73</v>
      </c>
      <c r="Y40" s="1341"/>
      <c r="Z40" s="1341"/>
      <c r="AA40" s="1341" t="s">
        <v>73</v>
      </c>
      <c r="AB40" s="1341"/>
      <c r="AC40" s="1341"/>
      <c r="AD40" s="1341" t="s">
        <v>73</v>
      </c>
      <c r="AE40" s="1341"/>
      <c r="AF40" s="1341"/>
      <c r="AG40" s="1344"/>
      <c r="AH40" s="1344"/>
      <c r="AI40" s="1344"/>
      <c r="AJ40" s="1310"/>
      <c r="AK40" s="1310"/>
      <c r="AL40" s="1310"/>
      <c r="AM40" s="1310"/>
      <c r="AN40" s="1310"/>
      <c r="AO40" s="1310"/>
      <c r="AP40" s="1310"/>
      <c r="AQ40" s="1310"/>
      <c r="AR40" s="1311"/>
    </row>
    <row r="41" spans="1:44" ht="15.75" thickBot="1">
      <c r="A41" s="1108" t="s">
        <v>253</v>
      </c>
      <c r="B41" s="1109"/>
      <c r="C41" s="1109"/>
      <c r="D41" s="1109"/>
      <c r="E41" s="1109"/>
      <c r="F41" s="1109"/>
      <c r="G41" s="1109"/>
      <c r="H41" s="1109"/>
      <c r="I41" s="1109"/>
      <c r="J41" s="1109"/>
      <c r="K41" s="1109"/>
      <c r="L41" s="1109"/>
      <c r="M41" s="1109"/>
      <c r="N41" s="1109"/>
      <c r="O41" s="1109"/>
      <c r="P41" s="1109"/>
      <c r="Q41" s="1109"/>
      <c r="R41" s="1109"/>
      <c r="S41" s="1109"/>
      <c r="T41" s="1109"/>
      <c r="U41" s="1109"/>
      <c r="V41" s="1109"/>
      <c r="W41" s="1109"/>
      <c r="X41" s="1109"/>
      <c r="Y41" s="1109"/>
      <c r="Z41" s="1109"/>
      <c r="AA41" s="1109"/>
      <c r="AB41" s="1109"/>
      <c r="AC41" s="1109"/>
      <c r="AD41" s="1109"/>
      <c r="AE41" s="1109"/>
      <c r="AF41" s="1109"/>
      <c r="AG41" s="1109"/>
      <c r="AH41" s="1109"/>
      <c r="AI41" s="1109"/>
      <c r="AJ41" s="1109"/>
      <c r="AK41" s="1109"/>
      <c r="AL41" s="1109"/>
      <c r="AM41" s="1109"/>
      <c r="AN41" s="1109"/>
      <c r="AO41" s="1109"/>
      <c r="AP41" s="1109"/>
      <c r="AQ41" s="1109"/>
      <c r="AR41" s="1110"/>
    </row>
    <row r="42" spans="1:44" ht="29.25" customHeight="1" thickBot="1">
      <c r="A42" s="1019" t="s">
        <v>23</v>
      </c>
      <c r="B42" s="1111"/>
      <c r="C42" s="1112"/>
      <c r="D42" s="1113"/>
      <c r="E42" s="1119" t="s">
        <v>24</v>
      </c>
      <c r="F42" s="1120"/>
      <c r="G42" s="1025" t="s">
        <v>258</v>
      </c>
      <c r="H42" s="1026"/>
      <c r="I42" s="1026"/>
      <c r="J42" s="1026"/>
      <c r="K42" s="1026"/>
      <c r="L42" s="1027"/>
      <c r="M42" s="1028"/>
      <c r="N42" s="1121"/>
      <c r="O42" s="1031" t="s">
        <v>268</v>
      </c>
      <c r="P42" s="1032"/>
      <c r="Q42" s="1032"/>
      <c r="R42" s="1032"/>
      <c r="S42" s="1032"/>
      <c r="T42" s="1033"/>
      <c r="U42" s="1126" t="s">
        <v>129</v>
      </c>
      <c r="V42" s="1127"/>
      <c r="W42" s="1128"/>
      <c r="X42" s="1135" t="s">
        <v>320</v>
      </c>
      <c r="Y42" s="1136"/>
      <c r="Z42" s="1137"/>
      <c r="AA42" s="1144" t="s">
        <v>302</v>
      </c>
      <c r="AB42" s="1145"/>
      <c r="AC42" s="1146"/>
      <c r="AD42" s="979" t="s">
        <v>350</v>
      </c>
      <c r="AE42" s="980"/>
      <c r="AF42" s="981"/>
      <c r="AG42" s="988"/>
      <c r="AH42" s="989"/>
      <c r="AI42" s="990"/>
      <c r="AJ42" s="1153"/>
      <c r="AK42" s="1154"/>
      <c r="AL42" s="1155"/>
      <c r="AM42" s="1153"/>
      <c r="AN42" s="1154"/>
      <c r="AO42" s="1155"/>
      <c r="AP42" s="1153"/>
      <c r="AQ42" s="1154"/>
      <c r="AR42" s="1159"/>
    </row>
    <row r="43" spans="1:44" ht="27" customHeight="1" thickBot="1">
      <c r="A43" s="1019"/>
      <c r="B43" s="1114"/>
      <c r="C43" s="1021"/>
      <c r="D43" s="1115"/>
      <c r="E43" s="1101" t="s">
        <v>25</v>
      </c>
      <c r="F43" s="1102"/>
      <c r="G43" s="1161" t="s">
        <v>259</v>
      </c>
      <c r="H43" s="1162"/>
      <c r="I43" s="1162"/>
      <c r="J43" s="1162"/>
      <c r="K43" s="1162"/>
      <c r="L43" s="1163"/>
      <c r="M43" s="1122"/>
      <c r="N43" s="1123"/>
      <c r="O43" s="1034"/>
      <c r="P43" s="1035"/>
      <c r="Q43" s="1035"/>
      <c r="R43" s="1035"/>
      <c r="S43" s="1035"/>
      <c r="T43" s="1036"/>
      <c r="U43" s="1129"/>
      <c r="V43" s="1130"/>
      <c r="W43" s="1131"/>
      <c r="X43" s="1138"/>
      <c r="Y43" s="1139"/>
      <c r="Z43" s="1140"/>
      <c r="AA43" s="1147"/>
      <c r="AB43" s="1148"/>
      <c r="AC43" s="1149"/>
      <c r="AD43" s="982"/>
      <c r="AE43" s="983"/>
      <c r="AF43" s="984"/>
      <c r="AG43" s="991"/>
      <c r="AH43" s="992"/>
      <c r="AI43" s="993"/>
      <c r="AJ43" s="991"/>
      <c r="AK43" s="992"/>
      <c r="AL43" s="993"/>
      <c r="AM43" s="991"/>
      <c r="AN43" s="992"/>
      <c r="AO43" s="993"/>
      <c r="AP43" s="991"/>
      <c r="AQ43" s="992"/>
      <c r="AR43" s="998"/>
    </row>
    <row r="44" spans="1:44" ht="26.25" customHeight="1" thickBot="1">
      <c r="A44" s="1019"/>
      <c r="B44" s="1114"/>
      <c r="C44" s="1021"/>
      <c r="D44" s="1115"/>
      <c r="E44" s="509" t="s">
        <v>26</v>
      </c>
      <c r="F44" s="510"/>
      <c r="G44" s="1164" t="s">
        <v>261</v>
      </c>
      <c r="H44" s="1165"/>
      <c r="I44" s="1165"/>
      <c r="J44" s="1165"/>
      <c r="K44" s="1165"/>
      <c r="L44" s="1166"/>
      <c r="M44" s="1122"/>
      <c r="N44" s="1123"/>
      <c r="O44" s="1034"/>
      <c r="P44" s="1035"/>
      <c r="Q44" s="1035"/>
      <c r="R44" s="1035"/>
      <c r="S44" s="1035"/>
      <c r="T44" s="1036"/>
      <c r="U44" s="1129"/>
      <c r="V44" s="1130"/>
      <c r="W44" s="1131"/>
      <c r="X44" s="1138"/>
      <c r="Y44" s="1139"/>
      <c r="Z44" s="1140"/>
      <c r="AA44" s="1147"/>
      <c r="AB44" s="1148"/>
      <c r="AC44" s="1149"/>
      <c r="AD44" s="982"/>
      <c r="AE44" s="983"/>
      <c r="AF44" s="984"/>
      <c r="AG44" s="991"/>
      <c r="AH44" s="992"/>
      <c r="AI44" s="993"/>
      <c r="AJ44" s="991"/>
      <c r="AK44" s="992"/>
      <c r="AL44" s="993"/>
      <c r="AM44" s="991"/>
      <c r="AN44" s="992"/>
      <c r="AO44" s="993"/>
      <c r="AP44" s="991"/>
      <c r="AQ44" s="992"/>
      <c r="AR44" s="998"/>
    </row>
    <row r="45" spans="1:44" ht="26.25" customHeight="1" thickBot="1">
      <c r="A45" s="1019"/>
      <c r="B45" s="1114"/>
      <c r="C45" s="1021"/>
      <c r="D45" s="1115"/>
      <c r="E45" s="509" t="s">
        <v>27</v>
      </c>
      <c r="F45" s="510"/>
      <c r="G45" s="1008" t="s">
        <v>260</v>
      </c>
      <c r="H45" s="1009"/>
      <c r="I45" s="1009"/>
      <c r="J45" s="1009"/>
      <c r="K45" s="1009"/>
      <c r="L45" s="1010"/>
      <c r="M45" s="1122"/>
      <c r="N45" s="1123"/>
      <c r="O45" s="1034"/>
      <c r="P45" s="1035"/>
      <c r="Q45" s="1035"/>
      <c r="R45" s="1035"/>
      <c r="S45" s="1035"/>
      <c r="T45" s="1036"/>
      <c r="U45" s="1129"/>
      <c r="V45" s="1130"/>
      <c r="W45" s="1131"/>
      <c r="X45" s="1138"/>
      <c r="Y45" s="1139"/>
      <c r="Z45" s="1140"/>
      <c r="AA45" s="1147"/>
      <c r="AB45" s="1148"/>
      <c r="AC45" s="1149"/>
      <c r="AD45" s="982"/>
      <c r="AE45" s="983"/>
      <c r="AF45" s="984"/>
      <c r="AG45" s="991"/>
      <c r="AH45" s="992"/>
      <c r="AI45" s="993"/>
      <c r="AJ45" s="991"/>
      <c r="AK45" s="992"/>
      <c r="AL45" s="993"/>
      <c r="AM45" s="991"/>
      <c r="AN45" s="992"/>
      <c r="AO45" s="993"/>
      <c r="AP45" s="991"/>
      <c r="AQ45" s="992"/>
      <c r="AR45" s="998"/>
    </row>
    <row r="46" spans="1:44" ht="20.25" customHeight="1" thickBot="1">
      <c r="A46" s="1019"/>
      <c r="B46" s="1114"/>
      <c r="C46" s="1021"/>
      <c r="D46" s="1115"/>
      <c r="E46" s="1101" t="s">
        <v>28</v>
      </c>
      <c r="F46" s="1102"/>
      <c r="G46" s="1092"/>
      <c r="H46" s="1093"/>
      <c r="I46" s="1093"/>
      <c r="J46" s="1093"/>
      <c r="K46" s="1093"/>
      <c r="L46" s="1094"/>
      <c r="M46" s="1122"/>
      <c r="N46" s="1123"/>
      <c r="O46" s="1034"/>
      <c r="P46" s="1035"/>
      <c r="Q46" s="1035"/>
      <c r="R46" s="1035"/>
      <c r="S46" s="1035"/>
      <c r="T46" s="1036"/>
      <c r="U46" s="1129"/>
      <c r="V46" s="1130"/>
      <c r="W46" s="1131"/>
      <c r="X46" s="1138"/>
      <c r="Y46" s="1139"/>
      <c r="Z46" s="1140"/>
      <c r="AA46" s="1147"/>
      <c r="AB46" s="1148"/>
      <c r="AC46" s="1149"/>
      <c r="AD46" s="982"/>
      <c r="AE46" s="983"/>
      <c r="AF46" s="984"/>
      <c r="AG46" s="991"/>
      <c r="AH46" s="992"/>
      <c r="AI46" s="993"/>
      <c r="AJ46" s="991"/>
      <c r="AK46" s="992"/>
      <c r="AL46" s="993"/>
      <c r="AM46" s="991"/>
      <c r="AN46" s="992"/>
      <c r="AO46" s="993"/>
      <c r="AP46" s="991"/>
      <c r="AQ46" s="992"/>
      <c r="AR46" s="998"/>
    </row>
    <row r="47" spans="1:44" ht="22.5" customHeight="1" thickBot="1">
      <c r="A47" s="1019"/>
      <c r="B47" s="1114"/>
      <c r="C47" s="1021"/>
      <c r="D47" s="1115"/>
      <c r="E47" s="141" t="s">
        <v>29</v>
      </c>
      <c r="F47" s="51"/>
      <c r="G47" s="1092"/>
      <c r="H47" s="1093"/>
      <c r="I47" s="1093"/>
      <c r="J47" s="1093"/>
      <c r="K47" s="1093"/>
      <c r="L47" s="1094"/>
      <c r="M47" s="1122"/>
      <c r="N47" s="1123"/>
      <c r="O47" s="1034"/>
      <c r="P47" s="1035"/>
      <c r="Q47" s="1035"/>
      <c r="R47" s="1035"/>
      <c r="S47" s="1035"/>
      <c r="T47" s="1036"/>
      <c r="U47" s="1129"/>
      <c r="V47" s="1130"/>
      <c r="W47" s="1131"/>
      <c r="X47" s="1138"/>
      <c r="Y47" s="1139"/>
      <c r="Z47" s="1140"/>
      <c r="AA47" s="1147"/>
      <c r="AB47" s="1148"/>
      <c r="AC47" s="1149"/>
      <c r="AD47" s="982"/>
      <c r="AE47" s="983"/>
      <c r="AF47" s="984"/>
      <c r="AG47" s="991"/>
      <c r="AH47" s="992"/>
      <c r="AI47" s="993"/>
      <c r="AJ47" s="991"/>
      <c r="AK47" s="992"/>
      <c r="AL47" s="993"/>
      <c r="AM47" s="991"/>
      <c r="AN47" s="992"/>
      <c r="AO47" s="993"/>
      <c r="AP47" s="991"/>
      <c r="AQ47" s="992"/>
      <c r="AR47" s="998"/>
    </row>
    <row r="48" spans="1:44" ht="26.25" customHeight="1" thickBot="1">
      <c r="A48" s="1019"/>
      <c r="B48" s="1116"/>
      <c r="C48" s="1117"/>
      <c r="D48" s="1118"/>
      <c r="E48" s="142" t="s">
        <v>84</v>
      </c>
      <c r="F48" s="140"/>
      <c r="G48" s="1095"/>
      <c r="H48" s="1096"/>
      <c r="I48" s="1096"/>
      <c r="J48" s="1096"/>
      <c r="K48" s="1096"/>
      <c r="L48" s="1097"/>
      <c r="M48" s="1124"/>
      <c r="N48" s="1125"/>
      <c r="O48" s="1037"/>
      <c r="P48" s="1038"/>
      <c r="Q48" s="1038"/>
      <c r="R48" s="1038"/>
      <c r="S48" s="1038"/>
      <c r="T48" s="1039"/>
      <c r="U48" s="1132"/>
      <c r="V48" s="1133"/>
      <c r="W48" s="1134"/>
      <c r="X48" s="1141"/>
      <c r="Y48" s="1142"/>
      <c r="Z48" s="1143"/>
      <c r="AA48" s="1150"/>
      <c r="AB48" s="1151"/>
      <c r="AC48" s="1152"/>
      <c r="AD48" s="985"/>
      <c r="AE48" s="986"/>
      <c r="AF48" s="987"/>
      <c r="AG48" s="994"/>
      <c r="AH48" s="995"/>
      <c r="AI48" s="996"/>
      <c r="AJ48" s="1156"/>
      <c r="AK48" s="1157"/>
      <c r="AL48" s="1158"/>
      <c r="AM48" s="1156"/>
      <c r="AN48" s="1157"/>
      <c r="AO48" s="1158"/>
      <c r="AP48" s="1156"/>
      <c r="AQ48" s="1157"/>
      <c r="AR48" s="1160"/>
    </row>
    <row r="49" spans="1:44" ht="12.75">
      <c r="A49" s="1098"/>
      <c r="B49" s="1099"/>
      <c r="C49" s="1099"/>
      <c r="D49" s="1099"/>
      <c r="E49" s="1099"/>
      <c r="F49" s="1099"/>
      <c r="G49" s="1099"/>
      <c r="H49" s="1099"/>
      <c r="I49" s="1099"/>
      <c r="J49" s="1099"/>
      <c r="K49" s="1099"/>
      <c r="L49" s="1099"/>
      <c r="M49" s="1099"/>
      <c r="N49" s="1099"/>
      <c r="O49" s="1099"/>
      <c r="P49" s="1099"/>
      <c r="Q49" s="1099"/>
      <c r="R49" s="1099"/>
      <c r="S49" s="1099"/>
      <c r="T49" s="1099"/>
      <c r="U49" s="1099"/>
      <c r="V49" s="1099"/>
      <c r="W49" s="1099"/>
      <c r="X49" s="1099"/>
      <c r="Y49" s="1099"/>
      <c r="Z49" s="1099"/>
      <c r="AA49" s="1099"/>
      <c r="AB49" s="1099"/>
      <c r="AC49" s="1099"/>
      <c r="AD49" s="1099"/>
      <c r="AE49" s="1099"/>
      <c r="AF49" s="1099"/>
      <c r="AG49" s="1099"/>
      <c r="AH49" s="1099"/>
      <c r="AI49" s="1099"/>
      <c r="AJ49" s="1099"/>
      <c r="AK49" s="1099"/>
      <c r="AL49" s="1099"/>
      <c r="AM49" s="1099"/>
      <c r="AN49" s="1099"/>
      <c r="AO49" s="1099"/>
      <c r="AP49" s="1099"/>
      <c r="AQ49" s="1099"/>
      <c r="AR49" s="1100"/>
    </row>
    <row r="50" spans="1:44" ht="82.5" customHeight="1">
      <c r="A50" s="520" t="s">
        <v>101</v>
      </c>
      <c r="B50" s="1075"/>
      <c r="C50" s="1075"/>
      <c r="D50" s="1075"/>
      <c r="E50" s="1076" t="s">
        <v>30</v>
      </c>
      <c r="F50" s="1076"/>
      <c r="G50" s="1076"/>
      <c r="H50" s="1076"/>
      <c r="I50" s="1076"/>
      <c r="J50" s="1076"/>
      <c r="K50" s="1076"/>
      <c r="L50" s="1076"/>
      <c r="M50" s="1068"/>
      <c r="N50" s="1068"/>
      <c r="O50" s="1069" t="s">
        <v>271</v>
      </c>
      <c r="P50" s="1069"/>
      <c r="Q50" s="1069"/>
      <c r="R50" s="1069"/>
      <c r="S50" s="1069"/>
      <c r="T50" s="1069"/>
      <c r="U50" s="1070" t="s">
        <v>65</v>
      </c>
      <c r="V50" s="1077"/>
      <c r="W50" s="1077"/>
      <c r="X50" s="1071" t="s">
        <v>65</v>
      </c>
      <c r="Y50" s="1078"/>
      <c r="Z50" s="1078"/>
      <c r="AA50" s="1071" t="s">
        <v>65</v>
      </c>
      <c r="AB50" s="1078"/>
      <c r="AC50" s="1078"/>
      <c r="AD50" s="1071" t="s">
        <v>65</v>
      </c>
      <c r="AE50" s="1078"/>
      <c r="AF50" s="1078"/>
      <c r="AG50" s="1071"/>
      <c r="AH50" s="1078"/>
      <c r="AI50" s="1078"/>
      <c r="AJ50" s="1088"/>
      <c r="AK50" s="1089"/>
      <c r="AL50" s="1089"/>
      <c r="AM50" s="1090"/>
      <c r="AN50" s="1090"/>
      <c r="AO50" s="1090"/>
      <c r="AP50" s="1091"/>
      <c r="AQ50" s="1091"/>
      <c r="AR50" s="1091"/>
    </row>
    <row r="51" spans="1:44" ht="12.75">
      <c r="A51" s="1098"/>
      <c r="B51" s="1099"/>
      <c r="C51" s="1099"/>
      <c r="D51" s="1099"/>
      <c r="E51" s="1099"/>
      <c r="F51" s="1099"/>
      <c r="G51" s="1099"/>
      <c r="H51" s="1099"/>
      <c r="I51" s="1099"/>
      <c r="J51" s="1099"/>
      <c r="K51" s="1099"/>
      <c r="L51" s="1099"/>
      <c r="M51" s="1099"/>
      <c r="N51" s="1099"/>
      <c r="O51" s="1099"/>
      <c r="P51" s="1099"/>
      <c r="Q51" s="1099"/>
      <c r="R51" s="1099"/>
      <c r="S51" s="1099"/>
      <c r="T51" s="1099"/>
      <c r="U51" s="1099"/>
      <c r="V51" s="1099"/>
      <c r="W51" s="1099"/>
      <c r="X51" s="1099"/>
      <c r="Y51" s="1099"/>
      <c r="Z51" s="1099"/>
      <c r="AA51" s="1099"/>
      <c r="AB51" s="1099"/>
      <c r="AC51" s="1099"/>
      <c r="AD51" s="1099"/>
      <c r="AE51" s="1099"/>
      <c r="AF51" s="1099"/>
      <c r="AG51" s="1099"/>
      <c r="AH51" s="1099"/>
      <c r="AI51" s="1099"/>
      <c r="AJ51" s="1099"/>
      <c r="AK51" s="1099"/>
      <c r="AL51" s="1099"/>
      <c r="AM51" s="1099"/>
      <c r="AN51" s="1099"/>
      <c r="AO51" s="1099"/>
      <c r="AP51" s="1099"/>
      <c r="AQ51" s="1099"/>
      <c r="AR51" s="1100"/>
    </row>
    <row r="52" spans="1:44" ht="46.5" customHeight="1">
      <c r="A52" s="1103" t="s">
        <v>51</v>
      </c>
      <c r="B52" s="1105"/>
      <c r="C52" s="1106"/>
      <c r="D52" s="1106"/>
      <c r="E52" s="1107" t="s">
        <v>52</v>
      </c>
      <c r="F52" s="1107"/>
      <c r="G52" s="1107"/>
      <c r="H52" s="1107"/>
      <c r="I52" s="1107"/>
      <c r="J52" s="1107"/>
      <c r="K52" s="1107"/>
      <c r="L52" s="1107"/>
      <c r="M52" s="1079"/>
      <c r="N52" s="1079"/>
      <c r="O52" s="1080" t="s">
        <v>269</v>
      </c>
      <c r="P52" s="1080"/>
      <c r="Q52" s="1080"/>
      <c r="R52" s="1080"/>
      <c r="S52" s="1080"/>
      <c r="T52" s="1080"/>
      <c r="U52" s="1081" t="s">
        <v>270</v>
      </c>
      <c r="V52" s="1082"/>
      <c r="W52" s="1082"/>
      <c r="X52" s="1083" t="s">
        <v>270</v>
      </c>
      <c r="Y52" s="1084"/>
      <c r="Z52" s="1084"/>
      <c r="AA52" s="1083" t="s">
        <v>270</v>
      </c>
      <c r="AB52" s="1084"/>
      <c r="AC52" s="1084"/>
      <c r="AD52" s="1083" t="s">
        <v>270</v>
      </c>
      <c r="AE52" s="1084"/>
      <c r="AF52" s="1084"/>
      <c r="AG52" s="1083"/>
      <c r="AH52" s="1084"/>
      <c r="AI52" s="1084"/>
      <c r="AJ52" s="1085"/>
      <c r="AK52" s="1086"/>
      <c r="AL52" s="1086"/>
      <c r="AM52" s="1087"/>
      <c r="AN52" s="1087"/>
      <c r="AO52" s="1087"/>
      <c r="AP52" s="1073"/>
      <c r="AQ52" s="1073"/>
      <c r="AR52" s="1074"/>
    </row>
    <row r="53" spans="1:44" ht="42.75" customHeight="1">
      <c r="A53" s="1104"/>
      <c r="B53" s="1075"/>
      <c r="C53" s="1075"/>
      <c r="D53" s="1075"/>
      <c r="E53" s="1076" t="s">
        <v>53</v>
      </c>
      <c r="F53" s="1076"/>
      <c r="G53" s="1076"/>
      <c r="H53" s="1076"/>
      <c r="I53" s="1076"/>
      <c r="J53" s="1076"/>
      <c r="K53" s="1076"/>
      <c r="L53" s="1076"/>
      <c r="M53" s="1068"/>
      <c r="N53" s="1068"/>
      <c r="O53" s="1069" t="s">
        <v>269</v>
      </c>
      <c r="P53" s="1069"/>
      <c r="Q53" s="1069"/>
      <c r="R53" s="1069"/>
      <c r="S53" s="1069"/>
      <c r="T53" s="1069"/>
      <c r="U53" s="1070" t="s">
        <v>270</v>
      </c>
      <c r="V53" s="1077"/>
      <c r="W53" s="1077"/>
      <c r="X53" s="1071" t="s">
        <v>270</v>
      </c>
      <c r="Y53" s="1078"/>
      <c r="Z53" s="1078"/>
      <c r="AA53" s="1071" t="s">
        <v>270</v>
      </c>
      <c r="AB53" s="1078"/>
      <c r="AC53" s="1078"/>
      <c r="AD53" s="1071" t="s">
        <v>270</v>
      </c>
      <c r="AE53" s="1078"/>
      <c r="AF53" s="1078"/>
      <c r="AG53" s="1071"/>
      <c r="AH53" s="1078"/>
      <c r="AI53" s="1078"/>
      <c r="AJ53" s="1088"/>
      <c r="AK53" s="1089"/>
      <c r="AL53" s="1089"/>
      <c r="AM53" s="1090"/>
      <c r="AN53" s="1090"/>
      <c r="AO53" s="1090"/>
      <c r="AP53" s="1091"/>
      <c r="AQ53" s="1091"/>
      <c r="AR53" s="1091"/>
    </row>
  </sheetData>
  <mergeCells count="264">
    <mergeCell ref="AP32:AR32"/>
    <mergeCell ref="AJ31:AL31"/>
    <mergeCell ref="AM31:AO31"/>
    <mergeCell ref="AP31:AR31"/>
    <mergeCell ref="AG32:AI32"/>
    <mergeCell ref="AA31:AC31"/>
    <mergeCell ref="A29:A32"/>
    <mergeCell ref="E30:L30"/>
    <mergeCell ref="M30:N30"/>
    <mergeCell ref="O30:T30"/>
    <mergeCell ref="U30:W30"/>
    <mergeCell ref="X30:Z30"/>
    <mergeCell ref="AA30:AC30"/>
    <mergeCell ref="AD30:AF30"/>
    <mergeCell ref="B30:D30"/>
    <mergeCell ref="E29:L29"/>
    <mergeCell ref="M29:N29"/>
    <mergeCell ref="E31:L31"/>
    <mergeCell ref="M31:N31"/>
    <mergeCell ref="X31:Z31"/>
    <mergeCell ref="AD31:AF31"/>
    <mergeCell ref="AG31:AI31"/>
    <mergeCell ref="AJ30:AL30"/>
    <mergeCell ref="AM30:AO30"/>
    <mergeCell ref="U34:W34"/>
    <mergeCell ref="X34:Z34"/>
    <mergeCell ref="AA29:AC29"/>
    <mergeCell ref="AD29:AF29"/>
    <mergeCell ref="AJ32:AL32"/>
    <mergeCell ref="AM32:AO32"/>
    <mergeCell ref="O37:T37"/>
    <mergeCell ref="U37:W37"/>
    <mergeCell ref="X37:Z37"/>
    <mergeCell ref="AA37:AC37"/>
    <mergeCell ref="U32:W32"/>
    <mergeCell ref="AA34:AC34"/>
    <mergeCell ref="O32:T32"/>
    <mergeCell ref="X35:Z35"/>
    <mergeCell ref="O35:T35"/>
    <mergeCell ref="U35:W35"/>
    <mergeCell ref="O34:T34"/>
    <mergeCell ref="AM34:AO34"/>
    <mergeCell ref="AA35:AC35"/>
    <mergeCell ref="O29:T29"/>
    <mergeCell ref="U29:W29"/>
    <mergeCell ref="X29:Z29"/>
    <mergeCell ref="O31:T31"/>
    <mergeCell ref="U31:W31"/>
    <mergeCell ref="AM8:AO8"/>
    <mergeCell ref="AP8:AR8"/>
    <mergeCell ref="U9:W9"/>
    <mergeCell ref="X9:Z9"/>
    <mergeCell ref="AA9:AC9"/>
    <mergeCell ref="AD9:AF9"/>
    <mergeCell ref="AG9:AI9"/>
    <mergeCell ref="AJ9:AL9"/>
    <mergeCell ref="AM9:AO9"/>
    <mergeCell ref="AP9:AR9"/>
    <mergeCell ref="AA8:AC8"/>
    <mergeCell ref="AD8:AF8"/>
    <mergeCell ref="AJ8:AL8"/>
    <mergeCell ref="AG8:AI8"/>
    <mergeCell ref="O39:T39"/>
    <mergeCell ref="AJ39:AL39"/>
    <mergeCell ref="AM39:AO39"/>
    <mergeCell ref="O40:T40"/>
    <mergeCell ref="U39:W39"/>
    <mergeCell ref="U40:W40"/>
    <mergeCell ref="AJ40:AL40"/>
    <mergeCell ref="X40:Z40"/>
    <mergeCell ref="X39:Z39"/>
    <mergeCell ref="AA40:AC40"/>
    <mergeCell ref="AD40:AF40"/>
    <mergeCell ref="AG40:AI40"/>
    <mergeCell ref="AA39:AC39"/>
    <mergeCell ref="AD39:AF39"/>
    <mergeCell ref="AP34:AR34"/>
    <mergeCell ref="AP40:AR40"/>
    <mergeCell ref="AG34:AI34"/>
    <mergeCell ref="AJ34:AL34"/>
    <mergeCell ref="AD37:AF37"/>
    <mergeCell ref="AG37:AI37"/>
    <mergeCell ref="AJ37:AL37"/>
    <mergeCell ref="AM37:AO37"/>
    <mergeCell ref="AP37:AR37"/>
    <mergeCell ref="AD34:AF34"/>
    <mergeCell ref="AP39:AR39"/>
    <mergeCell ref="AM40:AO40"/>
    <mergeCell ref="AD35:AF35"/>
    <mergeCell ref="AG39:AI39"/>
    <mergeCell ref="AJ35:AL35"/>
    <mergeCell ref="AM35:AO35"/>
    <mergeCell ref="AP35:AR35"/>
    <mergeCell ref="AG35:AI35"/>
    <mergeCell ref="A39:A40"/>
    <mergeCell ref="B39:D39"/>
    <mergeCell ref="E39:L39"/>
    <mergeCell ref="M39:N39"/>
    <mergeCell ref="B40:D40"/>
    <mergeCell ref="E40:L40"/>
    <mergeCell ref="M40:N40"/>
    <mergeCell ref="B35:D35"/>
    <mergeCell ref="E35:L35"/>
    <mergeCell ref="M35:N35"/>
    <mergeCell ref="E37:L37"/>
    <mergeCell ref="B37:D37"/>
    <mergeCell ref="M37:N37"/>
    <mergeCell ref="A34:A35"/>
    <mergeCell ref="B34:D34"/>
    <mergeCell ref="E34:L34"/>
    <mergeCell ref="M34:N34"/>
    <mergeCell ref="A3:F4"/>
    <mergeCell ref="G3:O4"/>
    <mergeCell ref="P3:U4"/>
    <mergeCell ref="V3:AD4"/>
    <mergeCell ref="AE3:AJ4"/>
    <mergeCell ref="AK3:AR4"/>
    <mergeCell ref="AK6:AR6"/>
    <mergeCell ref="A6:F6"/>
    <mergeCell ref="G6:O6"/>
    <mergeCell ref="P6:U6"/>
    <mergeCell ref="B10:D10"/>
    <mergeCell ref="E10:L10"/>
    <mergeCell ref="M10:N10"/>
    <mergeCell ref="O10:T10"/>
    <mergeCell ref="V6:AD6"/>
    <mergeCell ref="U8:W8"/>
    <mergeCell ref="X8:Z8"/>
    <mergeCell ref="AE6:AJ6"/>
    <mergeCell ref="AD12:AF18"/>
    <mergeCell ref="E16:F16"/>
    <mergeCell ref="AG12:AI18"/>
    <mergeCell ref="AJ12:AL18"/>
    <mergeCell ref="G12:L12"/>
    <mergeCell ref="M12:N18"/>
    <mergeCell ref="U12:W18"/>
    <mergeCell ref="G14:L14"/>
    <mergeCell ref="G15:L15"/>
    <mergeCell ref="X12:Z18"/>
    <mergeCell ref="AA12:AC18"/>
    <mergeCell ref="O12:T18"/>
    <mergeCell ref="G17:L17"/>
    <mergeCell ref="G18:L18"/>
    <mergeCell ref="U10:AR10"/>
    <mergeCell ref="AM12:AO18"/>
    <mergeCell ref="B29:D29"/>
    <mergeCell ref="B27:D27"/>
    <mergeCell ref="E27:L27"/>
    <mergeCell ref="A1:AR1"/>
    <mergeCell ref="B32:D32"/>
    <mergeCell ref="E32:L32"/>
    <mergeCell ref="M32:N32"/>
    <mergeCell ref="X32:Z32"/>
    <mergeCell ref="AA32:AC32"/>
    <mergeCell ref="AD32:AF32"/>
    <mergeCell ref="A12:A18"/>
    <mergeCell ref="B12:D18"/>
    <mergeCell ref="E12:F12"/>
    <mergeCell ref="E13:F13"/>
    <mergeCell ref="G13:L13"/>
    <mergeCell ref="G16:L16"/>
    <mergeCell ref="B31:D31"/>
    <mergeCell ref="AP12:AR18"/>
    <mergeCell ref="AJ29:AL29"/>
    <mergeCell ref="AM29:AO29"/>
    <mergeCell ref="AP29:AR29"/>
    <mergeCell ref="AP30:AR30"/>
    <mergeCell ref="AG30:AI30"/>
    <mergeCell ref="AG29:AI29"/>
    <mergeCell ref="A51:AR51"/>
    <mergeCell ref="A52:A53"/>
    <mergeCell ref="B52:D52"/>
    <mergeCell ref="E52:L52"/>
    <mergeCell ref="A11:AR11"/>
    <mergeCell ref="A41:AR41"/>
    <mergeCell ref="A42:A48"/>
    <mergeCell ref="B42:D48"/>
    <mergeCell ref="E42:F42"/>
    <mergeCell ref="G42:L42"/>
    <mergeCell ref="M42:N48"/>
    <mergeCell ref="O42:T48"/>
    <mergeCell ref="U42:W48"/>
    <mergeCell ref="X42:Z48"/>
    <mergeCell ref="AA42:AC48"/>
    <mergeCell ref="AD42:AF48"/>
    <mergeCell ref="AG42:AI48"/>
    <mergeCell ref="AJ42:AL48"/>
    <mergeCell ref="AM42:AO48"/>
    <mergeCell ref="AP42:AR48"/>
    <mergeCell ref="E43:F43"/>
    <mergeCell ref="G43:L43"/>
    <mergeCell ref="G44:L44"/>
    <mergeCell ref="G45:L45"/>
    <mergeCell ref="G46:L46"/>
    <mergeCell ref="G47:L47"/>
    <mergeCell ref="G48:L48"/>
    <mergeCell ref="A49:AR49"/>
    <mergeCell ref="B50:D50"/>
    <mergeCell ref="E50:L50"/>
    <mergeCell ref="M50:N50"/>
    <mergeCell ref="O50:T50"/>
    <mergeCell ref="U50:W50"/>
    <mergeCell ref="X50:Z50"/>
    <mergeCell ref="AA50:AC50"/>
    <mergeCell ref="AD50:AF50"/>
    <mergeCell ref="AG50:AI50"/>
    <mergeCell ref="AJ50:AL50"/>
    <mergeCell ref="AM50:AO50"/>
    <mergeCell ref="AP50:AR50"/>
    <mergeCell ref="E46:F46"/>
    <mergeCell ref="AP52:AR52"/>
    <mergeCell ref="B53:D53"/>
    <mergeCell ref="E53:L53"/>
    <mergeCell ref="M53:N53"/>
    <mergeCell ref="O53:T53"/>
    <mergeCell ref="U53:W53"/>
    <mergeCell ref="X53:Z53"/>
    <mergeCell ref="AA53:AC53"/>
    <mergeCell ref="AD53:AF53"/>
    <mergeCell ref="M52:N52"/>
    <mergeCell ref="O52:T52"/>
    <mergeCell ref="U52:W52"/>
    <mergeCell ref="X52:Z52"/>
    <mergeCell ref="AA52:AC52"/>
    <mergeCell ref="AD52:AF52"/>
    <mergeCell ref="AG52:AI52"/>
    <mergeCell ref="AJ52:AL52"/>
    <mergeCell ref="AM52:AO52"/>
    <mergeCell ref="AG53:AI53"/>
    <mergeCell ref="AJ53:AL53"/>
    <mergeCell ref="AM53:AO53"/>
    <mergeCell ref="AP53:AR53"/>
    <mergeCell ref="AP27:AR27"/>
    <mergeCell ref="M27:N27"/>
    <mergeCell ref="O27:T27"/>
    <mergeCell ref="U27:W27"/>
    <mergeCell ref="X27:Z27"/>
    <mergeCell ref="AA27:AC27"/>
    <mergeCell ref="AD27:AF27"/>
    <mergeCell ref="AG27:AI27"/>
    <mergeCell ref="AJ27:AL27"/>
    <mergeCell ref="AM27:AO27"/>
    <mergeCell ref="A19:A25"/>
    <mergeCell ref="B19:D25"/>
    <mergeCell ref="E19:F19"/>
    <mergeCell ref="G19:L19"/>
    <mergeCell ref="M19:N25"/>
    <mergeCell ref="O19:T25"/>
    <mergeCell ref="U19:W25"/>
    <mergeCell ref="X19:Z25"/>
    <mergeCell ref="AA19:AC25"/>
    <mergeCell ref="AD19:AF25"/>
    <mergeCell ref="AG19:AI25"/>
    <mergeCell ref="AJ19:AL25"/>
    <mergeCell ref="AM19:AO25"/>
    <mergeCell ref="AP19:AR25"/>
    <mergeCell ref="E20:F20"/>
    <mergeCell ref="G20:L20"/>
    <mergeCell ref="G21:L21"/>
    <mergeCell ref="G22:L22"/>
    <mergeCell ref="E23:F23"/>
    <mergeCell ref="G23:L23"/>
    <mergeCell ref="G24:L24"/>
    <mergeCell ref="G25:L25"/>
  </mergeCells>
  <phoneticPr fontId="51" type="noConversion"/>
  <printOptions horizontalCentered="1" verticalCentered="1"/>
  <pageMargins left="0.39374999999999999" right="0.39374999999999999" top="0.39374999999999999" bottom="0.39374999999999999" header="0.51180555555555562" footer="0.51180555555555562"/>
  <pageSetup paperSize="9" scale="59" firstPageNumber="0" orientation="landscape" horizontalDpi="300" verticalDpi="300" r:id="rId1"/>
  <headerFooter alignWithMargins="0"/>
  <rowBreaks count="1" manualBreakCount="1">
    <brk id="32" max="43" man="1"/>
  </row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67"/>
  <sheetViews>
    <sheetView showGridLines="0" view="pageBreakPreview" topLeftCell="A7" zoomScale="90" zoomScaleNormal="75" zoomScaleSheetLayoutView="90" workbookViewId="0">
      <selection activeCell="AK10" sqref="AK10"/>
    </sheetView>
  </sheetViews>
  <sheetFormatPr defaultColWidth="11.42578125" defaultRowHeight="12.75"/>
  <cols>
    <col min="1" max="5" width="4.7109375" style="1" customWidth="1"/>
    <col min="6" max="6" width="4.7109375" style="2" customWidth="1"/>
    <col min="7" max="28" width="4.7109375" style="1" customWidth="1"/>
    <col min="29" max="43" width="4.7109375" style="3" customWidth="1"/>
    <col min="44" max="44" width="7.140625" style="3" customWidth="1"/>
    <col min="45" max="48" width="4.7109375" style="3" customWidth="1"/>
    <col min="49" max="16384" width="11.42578125" style="3"/>
  </cols>
  <sheetData>
    <row r="1" spans="1:44" ht="18" customHeight="1">
      <c r="A1" s="910" t="s">
        <v>64</v>
      </c>
      <c r="B1" s="910"/>
      <c r="C1" s="910"/>
      <c r="D1" s="910"/>
      <c r="E1" s="910"/>
      <c r="F1" s="910"/>
      <c r="G1" s="910"/>
      <c r="H1" s="910"/>
      <c r="I1" s="910"/>
      <c r="J1" s="910"/>
      <c r="K1" s="910"/>
      <c r="L1" s="910"/>
      <c r="M1" s="910"/>
      <c r="N1" s="910"/>
      <c r="O1" s="910"/>
      <c r="P1" s="910"/>
      <c r="Q1" s="910"/>
      <c r="R1" s="910"/>
      <c r="S1" s="910"/>
      <c r="T1" s="910"/>
      <c r="U1" s="910"/>
      <c r="V1" s="910"/>
      <c r="W1" s="910"/>
      <c r="X1" s="910"/>
      <c r="Y1" s="910"/>
      <c r="Z1" s="910"/>
      <c r="AA1" s="910"/>
      <c r="AB1" s="910"/>
      <c r="AC1" s="910"/>
      <c r="AD1" s="910"/>
      <c r="AE1" s="910"/>
      <c r="AF1" s="910"/>
      <c r="AG1" s="910"/>
      <c r="AH1" s="910"/>
      <c r="AI1" s="910"/>
      <c r="AJ1" s="910"/>
      <c r="AK1" s="910"/>
      <c r="AL1" s="910"/>
      <c r="AM1" s="910"/>
      <c r="AN1" s="910"/>
      <c r="AO1" s="910"/>
      <c r="AP1" s="910"/>
      <c r="AQ1" s="910" t="s">
        <v>0</v>
      </c>
      <c r="AR1" s="910">
        <v>6</v>
      </c>
    </row>
    <row r="2" spans="1:44" ht="6" customHeight="1" thickBot="1">
      <c r="A2" s="26"/>
      <c r="B2" s="4"/>
      <c r="C2" s="5"/>
      <c r="D2" s="5"/>
      <c r="E2" s="5"/>
      <c r="F2" s="5"/>
      <c r="G2" s="5"/>
      <c r="H2" s="5"/>
      <c r="I2" s="5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2"/>
      <c r="AB2" s="2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35"/>
    </row>
    <row r="3" spans="1:44" ht="14.25" customHeight="1" thickBot="1">
      <c r="A3" s="918" t="s">
        <v>42</v>
      </c>
      <c r="B3" s="918"/>
      <c r="C3" s="918"/>
      <c r="D3" s="918"/>
      <c r="E3" s="918"/>
      <c r="F3" s="918"/>
      <c r="G3" s="968" t="str">
        <f>'DESCRIBING SHEET'!N3</f>
        <v>CAPURATA F FUR 3 IN 1 W</v>
      </c>
      <c r="H3" s="968"/>
      <c r="I3" s="968"/>
      <c r="J3" s="968"/>
      <c r="K3" s="968"/>
      <c r="L3" s="968"/>
      <c r="M3" s="968"/>
      <c r="N3" s="968"/>
      <c r="O3" s="968"/>
      <c r="P3" s="918" t="s">
        <v>2</v>
      </c>
      <c r="Q3" s="918"/>
      <c r="R3" s="918"/>
      <c r="S3" s="918"/>
      <c r="T3" s="918"/>
      <c r="U3" s="918"/>
      <c r="V3" s="968" t="str">
        <f>'DESCRIBING SHEET'!Z3</f>
        <v>EIV4521</v>
      </c>
      <c r="W3" s="968"/>
      <c r="X3" s="968"/>
      <c r="Y3" s="968"/>
      <c r="Z3" s="968"/>
      <c r="AA3" s="968"/>
      <c r="AB3" s="968"/>
      <c r="AC3" s="968"/>
      <c r="AD3" s="968"/>
      <c r="AE3" s="918" t="s">
        <v>43</v>
      </c>
      <c r="AF3" s="918"/>
      <c r="AG3" s="918"/>
      <c r="AH3" s="918"/>
      <c r="AI3" s="918"/>
      <c r="AJ3" s="918"/>
      <c r="AK3" s="966" t="str">
        <f>'DESCRIBING SHEET'!AL3</f>
        <v>LIBOLON  06302 5K/5K</v>
      </c>
      <c r="AL3" s="966"/>
      <c r="AM3" s="966"/>
      <c r="AN3" s="966"/>
      <c r="AO3" s="966"/>
      <c r="AP3" s="966"/>
      <c r="AQ3" s="966"/>
      <c r="AR3" s="966"/>
    </row>
    <row r="4" spans="1:44" ht="15" customHeight="1" thickTop="1" thickBot="1">
      <c r="A4" s="919"/>
      <c r="B4" s="919"/>
      <c r="C4" s="919"/>
      <c r="D4" s="919"/>
      <c r="E4" s="919"/>
      <c r="F4" s="919"/>
      <c r="G4" s="969"/>
      <c r="H4" s="969"/>
      <c r="I4" s="969"/>
      <c r="J4" s="969"/>
      <c r="K4" s="969"/>
      <c r="L4" s="969"/>
      <c r="M4" s="969"/>
      <c r="N4" s="969"/>
      <c r="O4" s="969"/>
      <c r="P4" s="919"/>
      <c r="Q4" s="919"/>
      <c r="R4" s="919"/>
      <c r="S4" s="919"/>
      <c r="T4" s="919"/>
      <c r="U4" s="919"/>
      <c r="V4" s="969"/>
      <c r="W4" s="969"/>
      <c r="X4" s="969"/>
      <c r="Y4" s="969"/>
      <c r="Z4" s="969"/>
      <c r="AA4" s="969"/>
      <c r="AB4" s="969"/>
      <c r="AC4" s="969"/>
      <c r="AD4" s="969"/>
      <c r="AE4" s="919"/>
      <c r="AF4" s="919"/>
      <c r="AG4" s="919"/>
      <c r="AH4" s="919"/>
      <c r="AI4" s="919"/>
      <c r="AJ4" s="919"/>
      <c r="AK4" s="967"/>
      <c r="AL4" s="967"/>
      <c r="AM4" s="967"/>
      <c r="AN4" s="967"/>
      <c r="AO4" s="967"/>
      <c r="AP4" s="967"/>
      <c r="AQ4" s="967"/>
      <c r="AR4" s="967"/>
    </row>
    <row r="5" spans="1:44" ht="5.25" customHeight="1" thickBot="1">
      <c r="A5" s="26"/>
      <c r="B5" s="4"/>
      <c r="C5" s="5"/>
      <c r="D5" s="8"/>
      <c r="E5" s="8"/>
      <c r="F5" s="9"/>
      <c r="G5" s="9"/>
      <c r="H5" s="9"/>
      <c r="I5" s="9"/>
      <c r="J5" s="9"/>
      <c r="K5" s="9"/>
      <c r="L5" s="9"/>
      <c r="M5" s="9"/>
      <c r="N5" s="4"/>
      <c r="O5" s="4"/>
      <c r="P5" s="4"/>
      <c r="Q5" s="4"/>
      <c r="R5" s="4"/>
      <c r="S5" s="4"/>
      <c r="T5" s="4"/>
      <c r="U5" s="10"/>
      <c r="V5" s="10"/>
      <c r="W5" s="10"/>
      <c r="X5" s="4"/>
      <c r="Y5" s="4"/>
      <c r="Z5" s="4"/>
      <c r="AA5" s="4"/>
      <c r="AB5" s="4"/>
      <c r="AC5" s="4"/>
      <c r="AD5" s="4"/>
      <c r="AE5" s="2"/>
      <c r="AF5" s="61"/>
      <c r="AG5" s="62"/>
      <c r="AH5" s="62"/>
      <c r="AI5" s="62"/>
      <c r="AJ5" s="62"/>
      <c r="AK5" s="18"/>
      <c r="AL5" s="18"/>
      <c r="AM5" s="18"/>
      <c r="AN5" s="18"/>
      <c r="AO5" s="18"/>
      <c r="AP5" s="18"/>
      <c r="AQ5" s="18"/>
      <c r="AR5" s="35"/>
    </row>
    <row r="6" spans="1:44" ht="17.25" customHeight="1" thickBot="1">
      <c r="A6" s="915" t="s">
        <v>44</v>
      </c>
      <c r="B6" s="915"/>
      <c r="C6" s="915"/>
      <c r="D6" s="915"/>
      <c r="E6" s="915"/>
      <c r="F6" s="915"/>
      <c r="G6" s="929" t="str">
        <f>'DESCRIBING SHEET'!N6</f>
        <v xml:space="preserve">SMU </v>
      </c>
      <c r="H6" s="929"/>
      <c r="I6" s="929"/>
      <c r="J6" s="929"/>
      <c r="K6" s="929"/>
      <c r="L6" s="929"/>
      <c r="M6" s="929"/>
      <c r="N6" s="929"/>
      <c r="O6" s="929"/>
      <c r="P6" s="915" t="s">
        <v>45</v>
      </c>
      <c r="Q6" s="915"/>
      <c r="R6" s="915"/>
      <c r="S6" s="915"/>
      <c r="T6" s="915"/>
      <c r="U6" s="915"/>
      <c r="V6" s="929" t="str">
        <f>'DESCRIBING SHEET'!Z6</f>
        <v>FW1819</v>
      </c>
      <c r="W6" s="929"/>
      <c r="X6" s="929"/>
      <c r="Y6" s="929"/>
      <c r="Z6" s="929"/>
      <c r="AA6" s="929"/>
      <c r="AB6" s="929"/>
      <c r="AC6" s="929"/>
      <c r="AD6" s="929"/>
      <c r="AE6" s="915" t="s">
        <v>46</v>
      </c>
      <c r="AF6" s="915"/>
      <c r="AG6" s="915"/>
      <c r="AH6" s="915"/>
      <c r="AI6" s="915"/>
      <c r="AJ6" s="915"/>
      <c r="AK6" s="929" t="str">
        <f>'DESCRIBING SHEET'!AL6</f>
        <v>PRIMA</v>
      </c>
      <c r="AL6" s="929"/>
      <c r="AM6" s="929"/>
      <c r="AN6" s="929"/>
      <c r="AO6" s="929"/>
      <c r="AP6" s="929"/>
      <c r="AQ6" s="929"/>
      <c r="AR6" s="929"/>
    </row>
    <row r="7" spans="1:44" ht="6" customHeight="1" thickBot="1">
      <c r="A7" s="26"/>
      <c r="B7" s="4"/>
      <c r="C7" s="5"/>
      <c r="D7" s="4"/>
      <c r="E7" s="4"/>
      <c r="F7" s="10"/>
      <c r="G7" s="13"/>
      <c r="H7" s="13"/>
      <c r="I7" s="13"/>
      <c r="J7" s="10"/>
      <c r="K7" s="13"/>
      <c r="L7" s="13"/>
      <c r="M7" s="13"/>
      <c r="N7" s="14"/>
      <c r="O7" s="14"/>
      <c r="P7" s="14"/>
      <c r="Q7" s="14"/>
      <c r="R7" s="14"/>
      <c r="S7" s="4"/>
      <c r="T7" s="4"/>
      <c r="U7" s="10"/>
      <c r="V7" s="10"/>
      <c r="W7" s="10"/>
      <c r="X7" s="10"/>
      <c r="Y7" s="10"/>
      <c r="Z7" s="10"/>
      <c r="AA7" s="10"/>
      <c r="AB7" s="10"/>
      <c r="AC7" s="10"/>
      <c r="AD7" s="10"/>
      <c r="AE7" s="63"/>
      <c r="AF7" s="61"/>
      <c r="AG7" s="62"/>
      <c r="AH7" s="62"/>
      <c r="AI7" s="62"/>
      <c r="AJ7" s="62"/>
      <c r="AK7" s="18"/>
      <c r="AL7" s="18"/>
      <c r="AM7" s="18"/>
      <c r="AN7" s="18"/>
      <c r="AO7" s="18"/>
      <c r="AP7" s="18"/>
      <c r="AQ7" s="18"/>
      <c r="AR7" s="35"/>
    </row>
    <row r="8" spans="1:44" ht="21" customHeight="1">
      <c r="A8" s="19"/>
      <c r="B8" s="20"/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  <c r="U8" s="20"/>
      <c r="V8" s="20"/>
      <c r="W8" s="20"/>
      <c r="X8" s="20"/>
      <c r="Y8" s="20"/>
      <c r="Z8" s="21"/>
      <c r="AA8" s="22"/>
      <c r="AB8" s="1401"/>
      <c r="AC8" s="1401"/>
      <c r="AD8" s="1401"/>
      <c r="AE8" s="1401"/>
      <c r="AF8" s="1401"/>
      <c r="AG8" s="23"/>
      <c r="AH8" s="1401"/>
      <c r="AI8" s="1401"/>
      <c r="AJ8" s="1401"/>
      <c r="AK8" s="1401"/>
      <c r="AL8" s="1401"/>
      <c r="AM8" s="23"/>
      <c r="AN8" s="23"/>
      <c r="AO8" s="23"/>
      <c r="AP8" s="23"/>
      <c r="AQ8" s="23"/>
      <c r="AR8" s="24"/>
    </row>
    <row r="9" spans="1:44" ht="15.75" customHeight="1">
      <c r="A9" s="1402"/>
      <c r="B9" s="1402"/>
      <c r="C9" s="1402"/>
      <c r="D9" s="1402"/>
      <c r="E9" s="1402"/>
      <c r="F9" s="1402"/>
      <c r="G9" s="1402"/>
      <c r="H9" s="1402"/>
      <c r="I9" s="1402"/>
      <c r="J9" s="1402"/>
      <c r="K9" s="1402"/>
      <c r="L9" s="1402"/>
      <c r="M9" s="1402"/>
      <c r="N9" s="1402"/>
      <c r="O9" s="1402"/>
      <c r="P9" s="1402"/>
      <c r="Q9" s="1402"/>
      <c r="R9" s="1402"/>
      <c r="S9" s="1402"/>
      <c r="T9" s="1402"/>
      <c r="U9" s="1402"/>
      <c r="V9" s="1402"/>
      <c r="W9" s="1402"/>
      <c r="X9" s="1402"/>
      <c r="Y9" s="1402"/>
      <c r="Z9" s="4"/>
      <c r="AA9" s="2"/>
      <c r="AB9" s="25"/>
      <c r="AC9" s="25"/>
      <c r="AD9" s="25"/>
      <c r="AE9" s="25"/>
      <c r="AF9" s="25"/>
      <c r="AG9" s="18"/>
      <c r="AH9" s="18"/>
      <c r="AI9" s="18"/>
      <c r="AJ9" s="18"/>
      <c r="AK9" s="18"/>
      <c r="AL9" s="18"/>
      <c r="AM9" s="18"/>
      <c r="AN9" s="18"/>
      <c r="AO9" s="18"/>
      <c r="AP9" s="18"/>
      <c r="AQ9" s="18"/>
      <c r="AR9" s="35"/>
    </row>
    <row r="10" spans="1:44" ht="15.75" customHeight="1">
      <c r="A10" s="26"/>
      <c r="B10" s="4"/>
      <c r="C10" s="4"/>
      <c r="D10" s="4"/>
      <c r="E10" s="4"/>
      <c r="F10" s="1400"/>
      <c r="G10" s="1400"/>
      <c r="H10" s="1403"/>
      <c r="I10" s="1403"/>
      <c r="J10" s="1403"/>
      <c r="K10" s="1403"/>
      <c r="L10" s="1403"/>
      <c r="M10" s="1403"/>
      <c r="N10" s="1403"/>
      <c r="O10" s="1403"/>
      <c r="P10" s="1403"/>
      <c r="Q10" s="1403"/>
      <c r="R10" s="1400"/>
      <c r="S10" s="1400"/>
      <c r="T10" s="1400"/>
      <c r="U10" s="1400"/>
      <c r="V10" s="1400"/>
      <c r="W10" s="1400"/>
      <c r="X10" s="1400" t="s">
        <v>7</v>
      </c>
      <c r="Y10" s="1400"/>
      <c r="Z10" s="4"/>
      <c r="AA10" s="34"/>
      <c r="AB10" s="25"/>
      <c r="AC10" s="25"/>
      <c r="AD10" s="25"/>
      <c r="AE10" s="25"/>
      <c r="AF10" s="25"/>
      <c r="AG10" s="18"/>
      <c r="AH10" s="18"/>
      <c r="AI10" s="18"/>
      <c r="AJ10" s="18"/>
      <c r="AK10" s="18"/>
      <c r="AL10" s="18"/>
      <c r="AM10" s="18"/>
      <c r="AN10" s="18"/>
      <c r="AO10" s="18"/>
      <c r="AP10" s="18"/>
      <c r="AQ10" s="18"/>
      <c r="AR10" s="35"/>
    </row>
    <row r="11" spans="1:44" ht="15.75" customHeight="1">
      <c r="A11" s="26"/>
      <c r="B11" s="4"/>
      <c r="C11" s="4"/>
      <c r="D11" s="4"/>
      <c r="E11" s="4"/>
      <c r="F11" s="1400"/>
      <c r="G11" s="1400"/>
      <c r="H11" s="1403"/>
      <c r="I11" s="1403"/>
      <c r="J11" s="1403"/>
      <c r="K11" s="1403"/>
      <c r="L11" s="1403"/>
      <c r="M11" s="1403"/>
      <c r="N11" s="1403"/>
      <c r="O11" s="1403"/>
      <c r="P11" s="1403"/>
      <c r="Q11" s="1403"/>
      <c r="R11" s="1400"/>
      <c r="S11" s="1400"/>
      <c r="T11" s="1400"/>
      <c r="U11" s="1400"/>
      <c r="V11" s="1400"/>
      <c r="W11" s="1400"/>
      <c r="X11" s="1400"/>
      <c r="Y11" s="1400"/>
      <c r="Z11" s="4"/>
      <c r="AA11" s="28"/>
      <c r="AB11" s="25"/>
      <c r="AC11" s="25"/>
      <c r="AD11" s="25"/>
      <c r="AE11" s="25"/>
      <c r="AF11" s="25"/>
      <c r="AG11" s="18"/>
      <c r="AH11" s="18"/>
      <c r="AI11" s="18"/>
      <c r="AJ11" s="18"/>
      <c r="AK11" s="18"/>
      <c r="AL11" s="18"/>
      <c r="AM11" s="18"/>
      <c r="AN11" s="18"/>
      <c r="AO11" s="18"/>
      <c r="AP11" s="18"/>
      <c r="AQ11" s="18"/>
      <c r="AR11" s="35"/>
    </row>
    <row r="12" spans="1:44" ht="16.5" customHeight="1">
      <c r="A12" s="29"/>
      <c r="B12" s="30"/>
      <c r="C12" s="30"/>
      <c r="D12" s="30"/>
      <c r="E12" s="30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4"/>
      <c r="AA12" s="28"/>
      <c r="AB12" s="25"/>
      <c r="AC12" s="25"/>
      <c r="AD12" s="25"/>
      <c r="AE12" s="25"/>
      <c r="AF12" s="25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35"/>
    </row>
    <row r="13" spans="1:44" ht="16.5" customHeight="1">
      <c r="A13" s="31"/>
      <c r="B13" s="901"/>
      <c r="C13" s="901"/>
      <c r="D13" s="901"/>
      <c r="E13" s="901"/>
      <c r="F13" s="1400"/>
      <c r="G13" s="1400"/>
      <c r="H13" s="1400"/>
      <c r="I13" s="1400"/>
      <c r="J13" s="1400"/>
      <c r="K13" s="1400"/>
      <c r="L13" s="1400"/>
      <c r="M13" s="1400"/>
      <c r="N13" s="1400"/>
      <c r="O13" s="1400"/>
      <c r="P13" s="1400" t="s">
        <v>7</v>
      </c>
      <c r="Q13" s="1400"/>
      <c r="R13" s="1400"/>
      <c r="S13" s="1400"/>
      <c r="T13" s="1400"/>
      <c r="U13" s="1400"/>
      <c r="V13" s="1400"/>
      <c r="W13" s="1400"/>
      <c r="X13" s="1400"/>
      <c r="Y13" s="1400"/>
      <c r="Z13" s="4"/>
      <c r="AA13" s="28"/>
      <c r="AB13" s="25"/>
      <c r="AC13" s="25"/>
      <c r="AD13" s="25"/>
      <c r="AE13" s="25"/>
      <c r="AF13" s="25"/>
      <c r="AG13" s="18"/>
      <c r="AH13" s="18"/>
      <c r="AI13" s="18"/>
      <c r="AJ13" s="18"/>
      <c r="AK13" s="18"/>
      <c r="AL13" s="18"/>
      <c r="AM13" s="18"/>
      <c r="AN13" s="18"/>
      <c r="AO13" s="18"/>
      <c r="AP13" s="18"/>
      <c r="AQ13" s="18"/>
      <c r="AR13" s="35"/>
    </row>
    <row r="14" spans="1:44" ht="16.5" customHeight="1">
      <c r="A14" s="31"/>
      <c r="B14" s="1404"/>
      <c r="C14" s="1404"/>
      <c r="D14" s="1404"/>
      <c r="E14" s="1404"/>
      <c r="F14" s="1400"/>
      <c r="G14" s="1400"/>
      <c r="H14" s="1400"/>
      <c r="I14" s="1400"/>
      <c r="J14" s="1400"/>
      <c r="K14" s="1400"/>
      <c r="L14" s="1400"/>
      <c r="M14" s="1400"/>
      <c r="N14" s="1400"/>
      <c r="O14" s="1400"/>
      <c r="P14" s="1400"/>
      <c r="Q14" s="1400"/>
      <c r="R14" s="1400"/>
      <c r="S14" s="1400"/>
      <c r="T14" s="1400"/>
      <c r="U14" s="1400"/>
      <c r="V14" s="1400"/>
      <c r="W14" s="1400"/>
      <c r="X14" s="1400"/>
      <c r="Y14" s="1400"/>
      <c r="Z14" s="4"/>
      <c r="AA14" s="28"/>
      <c r="AB14" s="1405"/>
      <c r="AC14" s="1405"/>
      <c r="AD14" s="1405"/>
      <c r="AE14" s="1405"/>
      <c r="AF14" s="1405"/>
      <c r="AG14" s="18"/>
      <c r="AH14" s="18"/>
      <c r="AI14" s="18"/>
      <c r="AJ14" s="18"/>
      <c r="AK14" s="18"/>
      <c r="AL14" s="18"/>
      <c r="AM14" s="18"/>
      <c r="AN14" s="18"/>
      <c r="AO14" s="18"/>
      <c r="AP14" s="18"/>
      <c r="AQ14" s="18"/>
      <c r="AR14" s="35"/>
    </row>
    <row r="15" spans="1:44" ht="15.75" customHeight="1">
      <c r="A15" s="1406"/>
      <c r="B15" s="901"/>
      <c r="C15" s="901"/>
      <c r="D15" s="901"/>
      <c r="E15" s="901"/>
      <c r="F15" s="1400"/>
      <c r="G15" s="1400"/>
      <c r="H15" s="1400"/>
      <c r="I15" s="1400"/>
      <c r="J15" s="1400"/>
      <c r="K15" s="1400"/>
      <c r="L15" s="1400"/>
      <c r="M15" s="1400"/>
      <c r="N15" s="1400"/>
      <c r="O15" s="1400"/>
      <c r="P15" s="1400"/>
      <c r="Q15" s="1400"/>
      <c r="R15" s="1400"/>
      <c r="S15" s="1400"/>
      <c r="T15" s="1400"/>
      <c r="U15" s="1400"/>
      <c r="V15" s="1400"/>
      <c r="W15" s="1400"/>
      <c r="X15" s="1400"/>
      <c r="Y15" s="1400"/>
      <c r="Z15" s="4"/>
      <c r="AA15" s="28"/>
      <c r="AB15" s="25"/>
      <c r="AC15" s="25"/>
      <c r="AD15" s="25"/>
      <c r="AE15" s="25"/>
      <c r="AF15" s="25"/>
      <c r="AG15" s="18"/>
      <c r="AH15" s="18"/>
      <c r="AI15" s="18"/>
      <c r="AJ15" s="18"/>
      <c r="AK15" s="18"/>
      <c r="AL15" s="18"/>
      <c r="AM15" s="18"/>
      <c r="AN15" s="18"/>
      <c r="AO15" s="18"/>
      <c r="AP15" s="18"/>
      <c r="AQ15" s="18"/>
      <c r="AR15" s="35"/>
    </row>
    <row r="16" spans="1:44" ht="16.5" customHeight="1">
      <c r="A16" s="1406"/>
      <c r="B16" s="1404"/>
      <c r="C16" s="1404"/>
      <c r="D16" s="1404"/>
      <c r="E16" s="1404"/>
      <c r="F16" s="1400"/>
      <c r="G16" s="1400"/>
      <c r="H16" s="1400"/>
      <c r="I16" s="1400"/>
      <c r="J16" s="1400"/>
      <c r="K16" s="1400"/>
      <c r="L16" s="1400"/>
      <c r="M16" s="1400"/>
      <c r="N16" s="1400"/>
      <c r="O16" s="1400"/>
      <c r="P16" s="1400"/>
      <c r="Q16" s="1400"/>
      <c r="R16" s="1400"/>
      <c r="S16" s="1400"/>
      <c r="T16" s="1400"/>
      <c r="U16" s="1400"/>
      <c r="V16" s="1400"/>
      <c r="W16" s="1400"/>
      <c r="X16" s="1400"/>
      <c r="Y16" s="1400"/>
      <c r="Z16" s="4"/>
      <c r="AA16" s="34"/>
      <c r="AB16" s="25"/>
      <c r="AC16" s="25"/>
      <c r="AD16" s="25"/>
      <c r="AE16" s="25"/>
      <c r="AF16" s="25"/>
      <c r="AG16" s="18"/>
      <c r="AH16" s="18"/>
      <c r="AI16" s="18"/>
      <c r="AJ16" s="18"/>
      <c r="AK16" s="18"/>
      <c r="AL16" s="18"/>
      <c r="AM16" s="18"/>
      <c r="AN16" s="18"/>
      <c r="AO16" s="18"/>
      <c r="AP16" s="18"/>
      <c r="AQ16" s="18"/>
      <c r="AR16" s="35"/>
    </row>
    <row r="17" spans="1:44" ht="16.5" customHeight="1">
      <c r="A17" s="31"/>
      <c r="B17" s="1407"/>
      <c r="C17" s="1407"/>
      <c r="D17" s="1407"/>
      <c r="E17" s="1407"/>
      <c r="F17" s="1407"/>
      <c r="G17" s="1407"/>
      <c r="H17" s="1407"/>
      <c r="I17" s="1407"/>
      <c r="J17" s="1400"/>
      <c r="K17" s="1400"/>
      <c r="L17" s="1400"/>
      <c r="M17" s="1400"/>
      <c r="N17" s="1400"/>
      <c r="O17" s="1400"/>
      <c r="P17" s="1400"/>
      <c r="Q17" s="1400"/>
      <c r="R17" s="1400"/>
      <c r="S17" s="1400"/>
      <c r="T17" s="1400"/>
      <c r="U17" s="1400"/>
      <c r="V17" s="1400"/>
      <c r="W17" s="1400"/>
      <c r="X17" s="1400"/>
      <c r="Y17" s="1400"/>
      <c r="Z17" s="4"/>
      <c r="AA17" s="34"/>
      <c r="AB17" s="25"/>
      <c r="AC17" s="25"/>
      <c r="AD17" s="25"/>
      <c r="AE17" s="25"/>
      <c r="AF17" s="25"/>
      <c r="AG17" s="18"/>
      <c r="AH17" s="18"/>
      <c r="AI17" s="18"/>
      <c r="AJ17" s="18"/>
      <c r="AK17" s="18"/>
      <c r="AL17" s="18"/>
      <c r="AM17" s="18"/>
      <c r="AN17" s="18"/>
      <c r="AO17" s="18"/>
      <c r="AP17" s="18"/>
      <c r="AQ17" s="18"/>
      <c r="AR17" s="35"/>
    </row>
    <row r="18" spans="1:44" ht="16.5" customHeight="1">
      <c r="A18" s="31"/>
      <c r="B18" s="1407"/>
      <c r="C18" s="1407"/>
      <c r="D18" s="1407"/>
      <c r="E18" s="1407"/>
      <c r="F18" s="1407"/>
      <c r="G18" s="1407"/>
      <c r="H18" s="1407"/>
      <c r="I18" s="1407"/>
      <c r="J18" s="1400"/>
      <c r="K18" s="1400"/>
      <c r="L18" s="1400"/>
      <c r="M18" s="1400"/>
      <c r="N18" s="1400"/>
      <c r="O18" s="1400"/>
      <c r="P18" s="1400"/>
      <c r="Q18" s="1400"/>
      <c r="R18" s="1400"/>
      <c r="S18" s="1400"/>
      <c r="T18" s="1400"/>
      <c r="U18" s="1400"/>
      <c r="V18" s="1400"/>
      <c r="W18" s="1400"/>
      <c r="X18" s="1400"/>
      <c r="Y18" s="1400"/>
      <c r="Z18" s="4"/>
      <c r="AA18" s="34"/>
      <c r="AB18" s="25"/>
      <c r="AC18" s="25"/>
      <c r="AD18" s="25"/>
      <c r="AE18" s="25"/>
      <c r="AF18" s="25"/>
      <c r="AG18" s="18"/>
      <c r="AH18" s="18"/>
      <c r="AI18" s="18"/>
      <c r="AJ18" s="18"/>
      <c r="AK18" s="18"/>
      <c r="AL18" s="18"/>
      <c r="AM18" s="18"/>
      <c r="AN18" s="18"/>
      <c r="AO18" s="18"/>
      <c r="AP18" s="18"/>
      <c r="AQ18" s="18"/>
      <c r="AR18" s="35"/>
    </row>
    <row r="19" spans="1:44" ht="16.5" customHeight="1">
      <c r="A19" s="1406"/>
      <c r="B19" s="901"/>
      <c r="C19" s="901"/>
      <c r="D19" s="901"/>
      <c r="E19" s="901"/>
      <c r="F19" s="1400"/>
      <c r="G19" s="1400"/>
      <c r="H19" s="1400"/>
      <c r="I19" s="1400"/>
      <c r="J19" s="1400"/>
      <c r="K19" s="1400"/>
      <c r="L19" s="1400"/>
      <c r="M19" s="1400"/>
      <c r="N19" s="1400"/>
      <c r="O19" s="1400"/>
      <c r="P19" s="1400"/>
      <c r="Q19" s="1400"/>
      <c r="R19" s="1400"/>
      <c r="S19" s="1400"/>
      <c r="T19" s="1400"/>
      <c r="U19" s="1400"/>
      <c r="V19" s="1400"/>
      <c r="W19" s="1400"/>
      <c r="X19" s="1400"/>
      <c r="Y19" s="1400"/>
      <c r="Z19" s="4"/>
      <c r="AA19" s="28"/>
      <c r="AB19" s="25"/>
      <c r="AC19" s="25"/>
      <c r="AD19" s="25"/>
      <c r="AE19" s="25"/>
      <c r="AF19" s="25"/>
      <c r="AG19" s="18"/>
      <c r="AH19" s="18"/>
      <c r="AI19" s="18"/>
      <c r="AJ19" s="18"/>
      <c r="AK19" s="18"/>
      <c r="AL19" s="18"/>
      <c r="AM19" s="18"/>
      <c r="AN19" s="18"/>
      <c r="AO19" s="18"/>
      <c r="AP19" s="18"/>
      <c r="AQ19" s="18"/>
      <c r="AR19" s="35"/>
    </row>
    <row r="20" spans="1:44" ht="16.5" customHeight="1">
      <c r="A20" s="1406"/>
      <c r="B20" s="1404"/>
      <c r="C20" s="1404"/>
      <c r="D20" s="1404"/>
      <c r="E20" s="1404"/>
      <c r="F20" s="1400"/>
      <c r="G20" s="1400"/>
      <c r="H20" s="1400"/>
      <c r="I20" s="1400"/>
      <c r="J20" s="1400"/>
      <c r="K20" s="1400"/>
      <c r="L20" s="1400"/>
      <c r="M20" s="1400"/>
      <c r="N20" s="1400"/>
      <c r="O20" s="1400"/>
      <c r="P20" s="1400"/>
      <c r="Q20" s="1400"/>
      <c r="R20" s="1400"/>
      <c r="S20" s="1400"/>
      <c r="T20" s="1400"/>
      <c r="U20" s="1400"/>
      <c r="V20" s="1400"/>
      <c r="W20" s="1400"/>
      <c r="X20" s="1400"/>
      <c r="Y20" s="1400"/>
      <c r="Z20" s="4"/>
      <c r="AA20" s="34"/>
      <c r="AB20" s="25"/>
      <c r="AC20" s="25"/>
      <c r="AD20" s="25"/>
      <c r="AE20" s="25"/>
      <c r="AF20" s="25"/>
      <c r="AG20" s="18"/>
      <c r="AH20" s="18"/>
      <c r="AI20" s="18"/>
      <c r="AJ20" s="18"/>
      <c r="AK20" s="18"/>
      <c r="AL20" s="18"/>
      <c r="AM20" s="18"/>
      <c r="AN20" s="18"/>
      <c r="AO20" s="18"/>
      <c r="AP20" s="18"/>
      <c r="AQ20" s="18"/>
      <c r="AR20" s="35"/>
    </row>
    <row r="21" spans="1:44" ht="16.5" customHeight="1">
      <c r="A21" s="1406"/>
      <c r="B21" s="901"/>
      <c r="C21" s="901"/>
      <c r="D21" s="901"/>
      <c r="E21" s="901"/>
      <c r="F21" s="1400"/>
      <c r="G21" s="1400"/>
      <c r="H21" s="1400"/>
      <c r="I21" s="1400"/>
      <c r="J21" s="1400"/>
      <c r="K21" s="1400"/>
      <c r="L21" s="1400"/>
      <c r="M21" s="1400"/>
      <c r="N21" s="1400"/>
      <c r="O21" s="1400"/>
      <c r="P21" s="1400"/>
      <c r="Q21" s="1400"/>
      <c r="R21" s="1400"/>
      <c r="S21" s="1400"/>
      <c r="T21" s="1400"/>
      <c r="U21" s="1400"/>
      <c r="V21" s="1400"/>
      <c r="W21" s="1400"/>
      <c r="X21" s="1400"/>
      <c r="Y21" s="1400"/>
      <c r="Z21" s="4"/>
      <c r="AA21" s="28"/>
      <c r="AB21" s="1408"/>
      <c r="AC21" s="1408"/>
      <c r="AD21" s="1408"/>
      <c r="AE21" s="1408"/>
      <c r="AF21" s="1408"/>
      <c r="AG21" s="18"/>
      <c r="AH21" s="18"/>
      <c r="AI21" s="18"/>
      <c r="AJ21" s="18"/>
      <c r="AK21" s="18"/>
      <c r="AL21" s="18"/>
      <c r="AM21" s="18"/>
      <c r="AN21" s="18"/>
      <c r="AO21" s="18"/>
      <c r="AP21" s="18"/>
      <c r="AQ21" s="18"/>
      <c r="AR21" s="35"/>
    </row>
    <row r="22" spans="1:44" ht="16.5" customHeight="1">
      <c r="A22" s="1406"/>
      <c r="B22" s="153"/>
      <c r="C22" s="153"/>
      <c r="D22" s="153"/>
      <c r="E22" s="153"/>
      <c r="F22" s="1400"/>
      <c r="G22" s="1400"/>
      <c r="H22" s="1400"/>
      <c r="I22" s="1400"/>
      <c r="J22" s="1400"/>
      <c r="K22" s="1400"/>
      <c r="L22" s="1400"/>
      <c r="M22" s="1400"/>
      <c r="N22" s="1400"/>
      <c r="O22" s="1400"/>
      <c r="P22" s="1400"/>
      <c r="Q22" s="1400"/>
      <c r="R22" s="1400"/>
      <c r="S22" s="1400"/>
      <c r="T22" s="1400"/>
      <c r="U22" s="1400"/>
      <c r="V22" s="1400"/>
      <c r="W22" s="1400"/>
      <c r="X22" s="1400"/>
      <c r="Y22" s="1400"/>
      <c r="Z22" s="155"/>
      <c r="AA22" s="154"/>
      <c r="AB22" s="154"/>
      <c r="AC22" s="154"/>
      <c r="AD22" s="154"/>
      <c r="AE22" s="154"/>
      <c r="AF22" s="154"/>
      <c r="AG22" s="18"/>
      <c r="AH22" s="18"/>
      <c r="AI22" s="18"/>
      <c r="AJ22" s="18"/>
      <c r="AK22" s="18"/>
      <c r="AL22" s="18"/>
      <c r="AM22" s="18"/>
      <c r="AN22" s="18"/>
      <c r="AO22" s="18"/>
      <c r="AP22" s="18"/>
      <c r="AQ22" s="18"/>
      <c r="AR22" s="35"/>
    </row>
    <row r="23" spans="1:44" ht="16.5" customHeight="1">
      <c r="A23" s="1406"/>
      <c r="B23" s="153"/>
      <c r="C23" s="153"/>
      <c r="D23" s="153"/>
      <c r="E23" s="153"/>
      <c r="F23" s="1400"/>
      <c r="G23" s="1400"/>
      <c r="H23" s="1400"/>
      <c r="I23" s="1400"/>
      <c r="J23" s="1400"/>
      <c r="K23" s="1400"/>
      <c r="L23" s="1400"/>
      <c r="M23" s="1400"/>
      <c r="N23" s="1400"/>
      <c r="O23" s="1400"/>
      <c r="P23" s="1400"/>
      <c r="Q23" s="1400"/>
      <c r="R23" s="1400"/>
      <c r="S23" s="1400"/>
      <c r="T23" s="1400"/>
      <c r="U23" s="1400"/>
      <c r="V23" s="1400"/>
      <c r="W23" s="1400"/>
      <c r="X23" s="1400"/>
      <c r="Y23" s="1400"/>
      <c r="Z23" s="155"/>
      <c r="AA23" s="154"/>
      <c r="AB23" s="154"/>
      <c r="AC23" s="154"/>
      <c r="AD23" s="154"/>
      <c r="AE23" s="154"/>
      <c r="AF23" s="154"/>
      <c r="AG23" s="18"/>
      <c r="AH23" s="18"/>
      <c r="AI23" s="18"/>
      <c r="AJ23" s="18"/>
      <c r="AK23" s="18"/>
      <c r="AL23" s="18"/>
      <c r="AM23" s="18"/>
      <c r="AN23" s="18"/>
      <c r="AO23" s="18"/>
      <c r="AP23" s="18"/>
      <c r="AQ23" s="18"/>
      <c r="AR23" s="35"/>
    </row>
    <row r="24" spans="1:44" ht="16.5" customHeight="1">
      <c r="A24" s="1406"/>
      <c r="B24" s="153"/>
      <c r="C24" s="153"/>
      <c r="D24" s="153"/>
      <c r="E24" s="153"/>
      <c r="F24" s="1400"/>
      <c r="G24" s="1400"/>
      <c r="H24" s="1400"/>
      <c r="I24" s="1400"/>
      <c r="J24" s="1400"/>
      <c r="K24" s="1400"/>
      <c r="L24" s="1400"/>
      <c r="M24" s="1400"/>
      <c r="N24" s="1400"/>
      <c r="O24" s="1400"/>
      <c r="P24" s="1400"/>
      <c r="Q24" s="1400"/>
      <c r="R24" s="1400"/>
      <c r="S24" s="1400"/>
      <c r="T24" s="1400"/>
      <c r="U24" s="1400"/>
      <c r="V24" s="1400"/>
      <c r="W24" s="1400"/>
      <c r="X24" s="1400"/>
      <c r="Y24" s="1400"/>
      <c r="Z24" s="155"/>
      <c r="AA24" s="154"/>
      <c r="AB24" s="154"/>
      <c r="AC24" s="154"/>
      <c r="AD24" s="154"/>
      <c r="AE24" s="154"/>
      <c r="AF24" s="154"/>
      <c r="AG24" s="18"/>
      <c r="AH24" s="18"/>
      <c r="AI24" s="18"/>
      <c r="AJ24" s="18"/>
      <c r="AK24" s="18"/>
      <c r="AL24" s="18"/>
      <c r="AM24" s="18"/>
      <c r="AN24" s="18"/>
      <c r="AO24" s="18"/>
      <c r="AP24" s="18"/>
      <c r="AQ24" s="18"/>
      <c r="AR24" s="35"/>
    </row>
    <row r="25" spans="1:44" ht="16.5" customHeight="1">
      <c r="A25" s="1406"/>
      <c r="B25" s="1404" t="s">
        <v>7</v>
      </c>
      <c r="C25" s="1404"/>
      <c r="D25" s="1404"/>
      <c r="E25" s="1404"/>
      <c r="F25" s="1400"/>
      <c r="G25" s="1400"/>
      <c r="H25" s="1400"/>
      <c r="I25" s="1400"/>
      <c r="J25" s="1400"/>
      <c r="K25" s="1400"/>
      <c r="L25" s="1400"/>
      <c r="M25" s="1400"/>
      <c r="N25" s="1400"/>
      <c r="O25" s="1400"/>
      <c r="P25" s="1400"/>
      <c r="Q25" s="1400"/>
      <c r="R25" s="1400"/>
      <c r="S25" s="1400"/>
      <c r="T25" s="1400"/>
      <c r="U25" s="1400"/>
      <c r="V25" s="1400"/>
      <c r="W25" s="1400"/>
      <c r="X25" s="1400"/>
      <c r="Y25" s="1400"/>
      <c r="Z25" s="4"/>
      <c r="AA25" s="28"/>
      <c r="AB25" s="1408"/>
      <c r="AC25" s="1408"/>
      <c r="AD25" s="1408"/>
      <c r="AE25" s="1408"/>
      <c r="AF25" s="1408"/>
      <c r="AG25" s="18"/>
      <c r="AH25" s="18"/>
      <c r="AI25" s="18"/>
      <c r="AJ25" s="18"/>
      <c r="AK25" s="18"/>
      <c r="AL25" s="18"/>
      <c r="AM25" s="18"/>
      <c r="AN25" s="18"/>
      <c r="AO25" s="18"/>
      <c r="AP25" s="18"/>
      <c r="AQ25" s="18"/>
      <c r="AR25" s="35"/>
    </row>
    <row r="26" spans="1:44" ht="16.5" customHeight="1">
      <c r="A26" s="1406"/>
      <c r="B26" s="901"/>
      <c r="C26" s="901"/>
      <c r="D26" s="901"/>
      <c r="E26" s="901"/>
      <c r="F26" s="1400"/>
      <c r="G26" s="1400"/>
      <c r="H26" s="1400"/>
      <c r="I26" s="1400"/>
      <c r="J26" s="1400"/>
      <c r="K26" s="1400"/>
      <c r="L26" s="1400"/>
      <c r="M26" s="1400"/>
      <c r="N26" s="1400"/>
      <c r="O26" s="1400"/>
      <c r="P26" s="1400"/>
      <c r="Q26" s="1400"/>
      <c r="R26" s="1400"/>
      <c r="S26" s="1400"/>
      <c r="T26" s="1400"/>
      <c r="U26" s="1400"/>
      <c r="V26" s="1400"/>
      <c r="W26" s="1400"/>
      <c r="X26" s="1400"/>
      <c r="Y26" s="1400"/>
      <c r="Z26" s="4"/>
      <c r="AA26" s="28"/>
      <c r="AB26" s="1408"/>
      <c r="AC26" s="1408"/>
      <c r="AD26" s="1408"/>
      <c r="AE26" s="1408"/>
      <c r="AF26" s="1408"/>
      <c r="AG26" s="18"/>
      <c r="AH26" s="18"/>
      <c r="AI26" s="18"/>
      <c r="AJ26" s="18"/>
      <c r="AK26" s="18"/>
      <c r="AL26" s="18"/>
      <c r="AM26" s="48"/>
      <c r="AN26" s="18"/>
      <c r="AO26" s="18"/>
      <c r="AP26" s="18"/>
      <c r="AQ26" s="18"/>
      <c r="AR26" s="35"/>
    </row>
    <row r="27" spans="1:44" ht="16.5" customHeight="1">
      <c r="A27" s="1406"/>
      <c r="B27" s="1404"/>
      <c r="C27" s="1404"/>
      <c r="D27" s="1404"/>
      <c r="E27" s="1404"/>
      <c r="F27" s="1400"/>
      <c r="G27" s="1400"/>
      <c r="H27" s="1400"/>
      <c r="I27" s="1400"/>
      <c r="J27" s="1400"/>
      <c r="K27" s="1400"/>
      <c r="L27" s="1400"/>
      <c r="M27" s="1400"/>
      <c r="N27" s="1400"/>
      <c r="O27" s="1400"/>
      <c r="P27" s="1400"/>
      <c r="Q27" s="1400"/>
      <c r="R27" s="1400"/>
      <c r="S27" s="1400"/>
      <c r="T27" s="1400"/>
      <c r="U27" s="1400"/>
      <c r="V27" s="1400"/>
      <c r="W27" s="1400"/>
      <c r="X27" s="1400"/>
      <c r="Y27" s="1400"/>
      <c r="Z27" s="4"/>
      <c r="AA27" s="28"/>
      <c r="AB27" s="1408"/>
      <c r="AC27" s="1408"/>
      <c r="AD27" s="1408"/>
      <c r="AE27" s="1408"/>
      <c r="AF27" s="1408"/>
      <c r="AG27" s="18"/>
      <c r="AH27" s="18"/>
      <c r="AI27" s="18"/>
      <c r="AJ27" s="18"/>
      <c r="AK27" s="18"/>
      <c r="AL27" s="18"/>
      <c r="AM27" s="18"/>
      <c r="AN27" s="18"/>
      <c r="AO27" s="18"/>
      <c r="AP27" s="18"/>
      <c r="AQ27" s="18"/>
      <c r="AR27" s="35"/>
    </row>
    <row r="28" spans="1:44" ht="16.5" customHeight="1">
      <c r="A28" s="1406"/>
      <c r="B28" s="1409"/>
      <c r="C28" s="1409"/>
      <c r="D28" s="1409"/>
      <c r="E28" s="1409"/>
      <c r="F28" s="1409"/>
      <c r="G28" s="1409"/>
      <c r="H28" s="1409"/>
      <c r="I28" s="1409"/>
      <c r="J28" s="1400"/>
      <c r="K28" s="1400"/>
      <c r="L28" s="1400"/>
      <c r="M28" s="1400"/>
      <c r="N28" s="1400"/>
      <c r="O28" s="1400"/>
      <c r="P28" s="1400"/>
      <c r="Q28" s="1400"/>
      <c r="R28" s="1400"/>
      <c r="S28" s="1400"/>
      <c r="T28" s="1400"/>
      <c r="U28" s="1400"/>
      <c r="V28" s="1400"/>
      <c r="W28" s="1400"/>
      <c r="X28" s="1400"/>
      <c r="Y28" s="1400"/>
      <c r="Z28" s="4"/>
      <c r="AA28" s="28"/>
      <c r="AB28" s="1408"/>
      <c r="AC28" s="1408"/>
      <c r="AD28" s="1408"/>
      <c r="AE28" s="1408"/>
      <c r="AF28" s="1408"/>
      <c r="AG28" s="18"/>
      <c r="AH28" s="18"/>
      <c r="AI28" s="18"/>
      <c r="AJ28" s="18"/>
      <c r="AK28" s="18"/>
      <c r="AL28" s="18"/>
      <c r="AM28" s="18"/>
      <c r="AN28" s="18"/>
      <c r="AO28" s="18"/>
      <c r="AP28" s="18"/>
      <c r="AQ28" s="18"/>
      <c r="AR28" s="35"/>
    </row>
    <row r="29" spans="1:44" ht="16.5" customHeight="1">
      <c r="A29" s="1406"/>
      <c r="B29" s="1409"/>
      <c r="C29" s="1409"/>
      <c r="D29" s="1409"/>
      <c r="E29" s="1409"/>
      <c r="F29" s="1409"/>
      <c r="G29" s="1409"/>
      <c r="H29" s="1409"/>
      <c r="I29" s="1409"/>
      <c r="J29" s="1400"/>
      <c r="K29" s="1400"/>
      <c r="L29" s="1400"/>
      <c r="M29" s="1400"/>
      <c r="N29" s="1400"/>
      <c r="O29" s="1400"/>
      <c r="P29" s="1400"/>
      <c r="Q29" s="1400"/>
      <c r="R29" s="1400"/>
      <c r="S29" s="1400"/>
      <c r="T29" s="1400"/>
      <c r="U29" s="1400"/>
      <c r="V29" s="1400"/>
      <c r="W29" s="1400"/>
      <c r="X29" s="1400"/>
      <c r="Y29" s="1400"/>
      <c r="Z29" s="4"/>
      <c r="AA29" s="28"/>
      <c r="AB29" s="1408"/>
      <c r="AC29" s="1408"/>
      <c r="AD29" s="1408"/>
      <c r="AE29" s="1408"/>
      <c r="AF29" s="140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35"/>
    </row>
    <row r="30" spans="1:44" ht="16.5" customHeight="1">
      <c r="A30" s="1406"/>
      <c r="B30" s="1409"/>
      <c r="C30" s="1409"/>
      <c r="D30" s="1409"/>
      <c r="E30" s="1409"/>
      <c r="F30" s="1409"/>
      <c r="G30" s="1409"/>
      <c r="H30" s="1409"/>
      <c r="I30" s="1409"/>
      <c r="J30" s="1400"/>
      <c r="K30" s="1400"/>
      <c r="L30" s="1400"/>
      <c r="M30" s="1400"/>
      <c r="N30" s="1400"/>
      <c r="O30" s="1400"/>
      <c r="P30" s="1400"/>
      <c r="Q30" s="1400"/>
      <c r="R30" s="1400"/>
      <c r="S30" s="1400"/>
      <c r="T30" s="1400"/>
      <c r="U30" s="1400"/>
      <c r="V30" s="1400"/>
      <c r="W30" s="1400"/>
      <c r="X30" s="1400"/>
      <c r="Y30" s="1400"/>
      <c r="Z30" s="4"/>
      <c r="AA30" s="28"/>
      <c r="AB30" s="1408"/>
      <c r="AC30" s="1408"/>
      <c r="AD30" s="1408"/>
      <c r="AE30" s="1408"/>
      <c r="AF30" s="1408"/>
      <c r="AG30" s="18"/>
      <c r="AH30" s="18"/>
      <c r="AI30" s="18"/>
      <c r="AJ30" s="18"/>
      <c r="AK30" s="18"/>
      <c r="AL30" s="18"/>
      <c r="AM30" s="18"/>
      <c r="AN30" s="18"/>
      <c r="AO30" s="18"/>
      <c r="AP30" s="18"/>
      <c r="AQ30" s="18"/>
      <c r="AR30" s="35"/>
    </row>
    <row r="31" spans="1:44" ht="16.5" customHeight="1">
      <c r="A31" s="1406"/>
      <c r="B31" s="1409"/>
      <c r="C31" s="1409"/>
      <c r="D31" s="1409"/>
      <c r="E31" s="1409"/>
      <c r="F31" s="1409"/>
      <c r="G31" s="1409"/>
      <c r="H31" s="1409"/>
      <c r="I31" s="1409"/>
      <c r="J31" s="1400"/>
      <c r="K31" s="1400"/>
      <c r="L31" s="1400"/>
      <c r="M31" s="1400"/>
      <c r="N31" s="1400"/>
      <c r="O31" s="1400"/>
      <c r="P31" s="1400"/>
      <c r="Q31" s="1400"/>
      <c r="R31" s="1400"/>
      <c r="S31" s="1400"/>
      <c r="T31" s="1400"/>
      <c r="U31" s="1400"/>
      <c r="V31" s="1400"/>
      <c r="W31" s="1400"/>
      <c r="X31" s="1400"/>
      <c r="Y31" s="1400"/>
      <c r="Z31" s="4"/>
      <c r="AA31" s="28"/>
      <c r="AB31" s="1408"/>
      <c r="AC31" s="1408"/>
      <c r="AD31" s="1408"/>
      <c r="AE31" s="1408"/>
      <c r="AF31" s="1408"/>
      <c r="AG31" s="18"/>
      <c r="AH31" s="18"/>
      <c r="AI31" s="18"/>
      <c r="AJ31" s="18"/>
      <c r="AK31" s="18"/>
      <c r="AL31" s="18"/>
      <c r="AM31" s="18"/>
      <c r="AN31" s="18"/>
      <c r="AO31" s="18"/>
      <c r="AP31" s="18"/>
      <c r="AQ31" s="18"/>
      <c r="AR31" s="35"/>
    </row>
    <row r="32" spans="1:44" ht="16.5" customHeight="1">
      <c r="A32" s="1406"/>
      <c r="B32" s="901"/>
      <c r="C32" s="901"/>
      <c r="D32" s="901"/>
      <c r="E32" s="901"/>
      <c r="F32" s="1400"/>
      <c r="G32" s="1400"/>
      <c r="H32" s="1400"/>
      <c r="I32" s="1400"/>
      <c r="J32" s="1400"/>
      <c r="K32" s="1400"/>
      <c r="L32" s="1400"/>
      <c r="M32" s="1400"/>
      <c r="N32" s="1400"/>
      <c r="O32" s="1400"/>
      <c r="P32" s="1400" t="s">
        <v>7</v>
      </c>
      <c r="Q32" s="1400"/>
      <c r="R32" s="1400"/>
      <c r="S32" s="1400"/>
      <c r="T32" s="1400"/>
      <c r="U32" s="1400"/>
      <c r="V32" s="1400"/>
      <c r="W32" s="1400"/>
      <c r="X32" s="1400"/>
      <c r="Y32" s="1400"/>
      <c r="Z32" s="4"/>
      <c r="AA32" s="28"/>
      <c r="AB32" s="1408"/>
      <c r="AC32" s="1408"/>
      <c r="AD32" s="1408"/>
      <c r="AE32" s="1408"/>
      <c r="AF32" s="1408"/>
      <c r="AG32" s="18"/>
      <c r="AH32" s="18"/>
      <c r="AI32" s="18"/>
      <c r="AJ32" s="18"/>
      <c r="AK32" s="18"/>
      <c r="AL32" s="18"/>
      <c r="AM32" s="18"/>
      <c r="AN32" s="18"/>
      <c r="AO32" s="18"/>
      <c r="AP32" s="18"/>
      <c r="AQ32" s="18"/>
      <c r="AR32" s="35"/>
    </row>
    <row r="33" spans="1:44" ht="16.5" customHeight="1">
      <c r="A33" s="1406"/>
      <c r="B33" s="1404"/>
      <c r="C33" s="1404"/>
      <c r="D33" s="1404"/>
      <c r="E33" s="1404"/>
      <c r="F33" s="1400"/>
      <c r="G33" s="1400"/>
      <c r="H33" s="1400"/>
      <c r="I33" s="1400"/>
      <c r="J33" s="1400"/>
      <c r="K33" s="1400"/>
      <c r="L33" s="1400"/>
      <c r="M33" s="1400"/>
      <c r="N33" s="1400"/>
      <c r="O33" s="1400"/>
      <c r="P33" s="1400"/>
      <c r="Q33" s="1400"/>
      <c r="R33" s="1400"/>
      <c r="S33" s="1400"/>
      <c r="T33" s="1400"/>
      <c r="U33" s="1400"/>
      <c r="V33" s="1400"/>
      <c r="W33" s="1400"/>
      <c r="X33" s="1400"/>
      <c r="Y33" s="1400"/>
      <c r="Z33" s="4"/>
      <c r="AA33" s="28"/>
      <c r="AB33" s="1408"/>
      <c r="AC33" s="1408"/>
      <c r="AD33" s="1408"/>
      <c r="AE33" s="1408"/>
      <c r="AF33" s="1408"/>
      <c r="AG33" s="18"/>
      <c r="AH33" s="18"/>
      <c r="AI33" s="18"/>
      <c r="AJ33" s="18"/>
      <c r="AK33" s="18"/>
      <c r="AL33" s="18"/>
      <c r="AM33" s="18"/>
      <c r="AN33" s="18"/>
      <c r="AO33" s="18"/>
      <c r="AP33" s="18"/>
      <c r="AQ33" s="18"/>
      <c r="AR33" s="35"/>
    </row>
    <row r="34" spans="1:44" ht="16.5" customHeight="1">
      <c r="A34" s="1406"/>
      <c r="B34" s="901"/>
      <c r="C34" s="901"/>
      <c r="D34" s="901"/>
      <c r="E34" s="901"/>
      <c r="F34" s="1400"/>
      <c r="G34" s="1400"/>
      <c r="H34" s="1400"/>
      <c r="I34" s="1400"/>
      <c r="J34" s="1400"/>
      <c r="K34" s="1400"/>
      <c r="L34" s="1400" t="s">
        <v>7</v>
      </c>
      <c r="M34" s="1400"/>
      <c r="N34" s="1400"/>
      <c r="O34" s="1400"/>
      <c r="P34" s="1400"/>
      <c r="Q34" s="1400"/>
      <c r="R34" s="1400"/>
      <c r="S34" s="1400"/>
      <c r="T34" s="1400"/>
      <c r="U34" s="1400"/>
      <c r="V34" s="1400"/>
      <c r="W34" s="1400"/>
      <c r="X34" s="1400"/>
      <c r="Y34" s="1400"/>
      <c r="Z34" s="4"/>
      <c r="AA34" s="28"/>
      <c r="AB34" s="1408"/>
      <c r="AC34" s="1408"/>
      <c r="AD34" s="1408"/>
      <c r="AE34" s="1408"/>
      <c r="AF34" s="1408"/>
      <c r="AG34" s="18"/>
      <c r="AH34" s="18"/>
      <c r="AI34" s="18"/>
      <c r="AJ34" s="18"/>
      <c r="AK34" s="18"/>
      <c r="AL34" s="18"/>
      <c r="AM34" s="18"/>
      <c r="AN34" s="18"/>
      <c r="AO34" s="18"/>
      <c r="AP34" s="18"/>
      <c r="AQ34" s="18"/>
      <c r="AR34" s="35"/>
    </row>
    <row r="35" spans="1:44" ht="16.5" customHeight="1">
      <c r="A35" s="1406"/>
      <c r="B35" s="1404"/>
      <c r="C35" s="1404"/>
      <c r="D35" s="1404"/>
      <c r="E35" s="1404"/>
      <c r="F35" s="1400"/>
      <c r="G35" s="1400"/>
      <c r="H35" s="1400"/>
      <c r="I35" s="1400"/>
      <c r="J35" s="1400"/>
      <c r="K35" s="1400"/>
      <c r="L35" s="1400"/>
      <c r="M35" s="1400"/>
      <c r="N35" s="1400"/>
      <c r="O35" s="1400"/>
      <c r="P35" s="1400"/>
      <c r="Q35" s="1400"/>
      <c r="R35" s="1400"/>
      <c r="S35" s="1400"/>
      <c r="T35" s="1400"/>
      <c r="U35" s="1400"/>
      <c r="V35" s="1400"/>
      <c r="W35" s="1400"/>
      <c r="X35" s="1400"/>
      <c r="Y35" s="1400"/>
      <c r="Z35" s="4"/>
      <c r="AA35" s="28"/>
      <c r="AB35" s="1408"/>
      <c r="AC35" s="1408"/>
      <c r="AD35" s="1408"/>
      <c r="AE35" s="1408"/>
      <c r="AF35" s="1408"/>
      <c r="AG35" s="18"/>
      <c r="AH35" s="18"/>
      <c r="AI35" s="18"/>
      <c r="AJ35" s="18"/>
      <c r="AK35" s="18"/>
      <c r="AL35" s="18"/>
      <c r="AM35" s="18"/>
      <c r="AN35" s="18"/>
      <c r="AO35" s="18"/>
      <c r="AP35" s="18"/>
      <c r="AQ35" s="18"/>
      <c r="AR35" s="35"/>
    </row>
    <row r="36" spans="1:44" ht="16.5" customHeight="1">
      <c r="A36" s="1406"/>
      <c r="B36" s="901"/>
      <c r="C36" s="901"/>
      <c r="D36" s="901"/>
      <c r="E36" s="901"/>
      <c r="F36" s="1400"/>
      <c r="G36" s="1400"/>
      <c r="H36" s="1400"/>
      <c r="I36" s="1400"/>
      <c r="J36" s="1400"/>
      <c r="K36" s="1400"/>
      <c r="L36" s="1400"/>
      <c r="M36" s="1400"/>
      <c r="N36" s="1400"/>
      <c r="O36" s="1400"/>
      <c r="P36" s="1400"/>
      <c r="Q36" s="1400"/>
      <c r="R36" s="1400"/>
      <c r="S36" s="1400"/>
      <c r="T36" s="1400"/>
      <c r="U36" s="1400"/>
      <c r="V36" s="1400"/>
      <c r="W36" s="1400"/>
      <c r="X36" s="1400" t="s">
        <v>7</v>
      </c>
      <c r="Y36" s="1400"/>
      <c r="Z36" s="4"/>
      <c r="AA36" s="28"/>
      <c r="AB36" s="1408"/>
      <c r="AC36" s="1408"/>
      <c r="AD36" s="1408"/>
      <c r="AE36" s="1408"/>
      <c r="AF36" s="140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35"/>
    </row>
    <row r="37" spans="1:44" ht="16.5" customHeight="1">
      <c r="A37" s="1406"/>
      <c r="B37" s="1404"/>
      <c r="C37" s="1404"/>
      <c r="D37" s="1404"/>
      <c r="E37" s="1404"/>
      <c r="F37" s="1400"/>
      <c r="G37" s="1400"/>
      <c r="H37" s="1400"/>
      <c r="I37" s="1400"/>
      <c r="J37" s="1400"/>
      <c r="K37" s="1400"/>
      <c r="L37" s="1400"/>
      <c r="M37" s="1400"/>
      <c r="N37" s="1400"/>
      <c r="O37" s="1400"/>
      <c r="P37" s="1400"/>
      <c r="Q37" s="1400"/>
      <c r="R37" s="1400"/>
      <c r="S37" s="1400"/>
      <c r="T37" s="1400"/>
      <c r="U37" s="1400"/>
      <c r="V37" s="1400"/>
      <c r="W37" s="1400"/>
      <c r="X37" s="1400"/>
      <c r="Y37" s="1400"/>
      <c r="Z37" s="4"/>
      <c r="AA37" s="37"/>
      <c r="AB37" s="1410"/>
      <c r="AC37" s="1410"/>
      <c r="AD37" s="1410"/>
      <c r="AE37" s="1410"/>
      <c r="AF37" s="1410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35"/>
    </row>
    <row r="38" spans="1:44" ht="16.5" customHeight="1">
      <c r="A38" s="1406"/>
      <c r="B38" s="901"/>
      <c r="C38" s="901"/>
      <c r="D38" s="901"/>
      <c r="E38" s="901"/>
      <c r="F38" s="1400"/>
      <c r="G38" s="1400"/>
      <c r="H38" s="1400"/>
      <c r="I38" s="1400"/>
      <c r="J38" s="1400"/>
      <c r="K38" s="1400"/>
      <c r="L38" s="1400"/>
      <c r="M38" s="1400"/>
      <c r="N38" s="1400"/>
      <c r="O38" s="1400"/>
      <c r="P38" s="1400"/>
      <c r="Q38" s="1400"/>
      <c r="R38" s="1400"/>
      <c r="S38" s="1400"/>
      <c r="T38" s="1400"/>
      <c r="U38" s="1400"/>
      <c r="V38" s="1400"/>
      <c r="W38" s="1400"/>
      <c r="X38" s="1400"/>
      <c r="Y38" s="1400"/>
      <c r="Z38" s="2"/>
      <c r="AA38" s="38"/>
      <c r="AB38" s="1412"/>
      <c r="AC38" s="1412"/>
      <c r="AD38" s="1412"/>
      <c r="AE38" s="1412"/>
      <c r="AF38" s="1412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35"/>
    </row>
    <row r="39" spans="1:44" ht="15.75" customHeight="1">
      <c r="A39" s="1406"/>
      <c r="B39" s="1404"/>
      <c r="C39" s="1404"/>
      <c r="D39" s="1404"/>
      <c r="E39" s="1404"/>
      <c r="F39" s="1400"/>
      <c r="G39" s="1400"/>
      <c r="H39" s="1400"/>
      <c r="I39" s="1400"/>
      <c r="J39" s="1400"/>
      <c r="K39" s="1400"/>
      <c r="L39" s="1400"/>
      <c r="M39" s="1400"/>
      <c r="N39" s="1400"/>
      <c r="O39" s="1400"/>
      <c r="P39" s="1400"/>
      <c r="Q39" s="1400"/>
      <c r="R39" s="1400"/>
      <c r="S39" s="1400"/>
      <c r="T39" s="1400"/>
      <c r="U39" s="1400"/>
      <c r="V39" s="1400"/>
      <c r="W39" s="1400"/>
      <c r="X39" s="1400"/>
      <c r="Y39" s="1400"/>
      <c r="Z39" s="2"/>
      <c r="AA39" s="2"/>
      <c r="AB39" s="1411"/>
      <c r="AC39" s="1411"/>
      <c r="AD39" s="1411"/>
      <c r="AE39" s="1411"/>
      <c r="AF39" s="1411"/>
      <c r="AG39" s="18"/>
      <c r="AH39" s="18"/>
      <c r="AI39" s="18"/>
      <c r="AJ39" s="18"/>
      <c r="AK39" s="18"/>
      <c r="AL39" s="18"/>
      <c r="AM39" s="18"/>
      <c r="AN39" s="18"/>
      <c r="AO39" s="18"/>
      <c r="AP39" s="18"/>
      <c r="AQ39" s="18"/>
      <c r="AR39" s="35"/>
    </row>
    <row r="40" spans="1:44" ht="15.75" customHeight="1">
      <c r="A40" s="1406"/>
      <c r="B40" s="901"/>
      <c r="C40" s="901"/>
      <c r="D40" s="901"/>
      <c r="E40" s="901"/>
      <c r="F40" s="1400"/>
      <c r="G40" s="1400"/>
      <c r="H40" s="1400"/>
      <c r="I40" s="1400"/>
      <c r="J40" s="1400"/>
      <c r="K40" s="1400"/>
      <c r="L40" s="1400"/>
      <c r="M40" s="1400"/>
      <c r="N40" s="1400"/>
      <c r="O40" s="1400"/>
      <c r="P40" s="1400"/>
      <c r="Q40" s="1400"/>
      <c r="R40" s="1400"/>
      <c r="S40" s="1400"/>
      <c r="T40" s="1400"/>
      <c r="U40" s="1400"/>
      <c r="V40" s="1400"/>
      <c r="W40" s="1400"/>
      <c r="X40" s="1400"/>
      <c r="Y40" s="1400"/>
      <c r="Z40" s="2"/>
      <c r="AA40" s="2"/>
      <c r="AB40" s="1411"/>
      <c r="AC40" s="1411"/>
      <c r="AD40" s="1411"/>
      <c r="AE40" s="1411"/>
      <c r="AF40" s="1411"/>
      <c r="AG40" s="18"/>
      <c r="AH40" s="18"/>
      <c r="AI40" s="18"/>
      <c r="AJ40" s="18"/>
      <c r="AK40" s="18"/>
      <c r="AL40" s="18"/>
      <c r="AM40" s="18"/>
      <c r="AN40" s="18"/>
      <c r="AO40" s="18"/>
      <c r="AP40" s="18"/>
      <c r="AQ40" s="18"/>
      <c r="AR40" s="35"/>
    </row>
    <row r="41" spans="1:44" ht="15.75" customHeight="1">
      <c r="A41" s="1406"/>
      <c r="B41" s="1404"/>
      <c r="C41" s="1404"/>
      <c r="D41" s="1404"/>
      <c r="E41" s="1404"/>
      <c r="F41" s="1400"/>
      <c r="G41" s="1400"/>
      <c r="H41" s="1400"/>
      <c r="I41" s="1400"/>
      <c r="J41" s="1400"/>
      <c r="K41" s="1400"/>
      <c r="L41" s="1400"/>
      <c r="M41" s="1400"/>
      <c r="N41" s="1400"/>
      <c r="O41" s="1400"/>
      <c r="P41" s="1400"/>
      <c r="Q41" s="1400"/>
      <c r="R41" s="1400"/>
      <c r="S41" s="1400"/>
      <c r="T41" s="1400"/>
      <c r="U41" s="1400"/>
      <c r="V41" s="1400"/>
      <c r="W41" s="1400"/>
      <c r="X41" s="1400"/>
      <c r="Y41" s="1400"/>
      <c r="Z41" s="2"/>
      <c r="AA41" s="2"/>
      <c r="AB41" s="1411"/>
      <c r="AC41" s="1411"/>
      <c r="AD41" s="1411"/>
      <c r="AE41" s="1411"/>
      <c r="AF41" s="1411"/>
      <c r="AG41" s="18"/>
      <c r="AH41" s="18"/>
      <c r="AI41" s="18"/>
      <c r="AJ41" s="18"/>
      <c r="AK41" s="18"/>
      <c r="AL41" s="18"/>
      <c r="AM41" s="18"/>
      <c r="AN41" s="18"/>
      <c r="AO41" s="18"/>
      <c r="AP41" s="18"/>
      <c r="AQ41" s="18"/>
      <c r="AR41" s="35"/>
    </row>
    <row r="42" spans="1:44" ht="16.5" customHeight="1">
      <c r="A42" s="1406"/>
      <c r="B42" s="901"/>
      <c r="C42" s="901"/>
      <c r="D42" s="901"/>
      <c r="E42" s="901"/>
      <c r="F42" s="1400"/>
      <c r="G42" s="1400"/>
      <c r="H42" s="1400"/>
      <c r="I42" s="1400"/>
      <c r="J42" s="1400"/>
      <c r="K42" s="1400"/>
      <c r="L42" s="1400"/>
      <c r="M42" s="1400"/>
      <c r="N42" s="1400"/>
      <c r="O42" s="1400"/>
      <c r="P42" s="1400"/>
      <c r="Q42" s="1400"/>
      <c r="R42" s="1400"/>
      <c r="S42" s="1400"/>
      <c r="T42" s="1400"/>
      <c r="U42" s="1400"/>
      <c r="V42" s="1400"/>
      <c r="W42" s="1400"/>
      <c r="X42" s="1400"/>
      <c r="Y42" s="1400"/>
      <c r="Z42" s="2"/>
      <c r="AA42" s="2"/>
      <c r="AB42" s="1411"/>
      <c r="AC42" s="1411"/>
      <c r="AD42" s="1411"/>
      <c r="AE42" s="1411"/>
      <c r="AF42" s="1411"/>
      <c r="AG42" s="18"/>
      <c r="AH42" s="18"/>
      <c r="AI42" s="18"/>
      <c r="AJ42" s="18"/>
      <c r="AK42" s="18"/>
      <c r="AL42" s="18"/>
      <c r="AM42" s="18"/>
      <c r="AN42" s="18"/>
      <c r="AO42" s="18"/>
      <c r="AP42" s="18"/>
      <c r="AQ42" s="18"/>
      <c r="AR42" s="35"/>
    </row>
    <row r="43" spans="1:44" ht="15.75" customHeight="1">
      <c r="A43" s="1406"/>
      <c r="B43" s="1404"/>
      <c r="C43" s="1404"/>
      <c r="D43" s="1404"/>
      <c r="E43" s="1404"/>
      <c r="F43" s="1400"/>
      <c r="G43" s="1400"/>
      <c r="H43" s="1400"/>
      <c r="I43" s="1400"/>
      <c r="J43" s="1400"/>
      <c r="K43" s="1400"/>
      <c r="L43" s="1400"/>
      <c r="M43" s="1400"/>
      <c r="N43" s="1400"/>
      <c r="O43" s="1400"/>
      <c r="P43" s="1400"/>
      <c r="Q43" s="1400"/>
      <c r="R43" s="1400"/>
      <c r="S43" s="1400"/>
      <c r="T43" s="1400"/>
      <c r="U43" s="1400"/>
      <c r="V43" s="1400"/>
      <c r="W43" s="1400"/>
      <c r="X43" s="1400"/>
      <c r="Y43" s="1400"/>
      <c r="Z43" s="2"/>
      <c r="AA43" s="2"/>
      <c r="AB43" s="1411"/>
      <c r="AC43" s="1411"/>
      <c r="AD43" s="1411"/>
      <c r="AE43" s="1411"/>
      <c r="AF43" s="1411"/>
      <c r="AG43" s="18"/>
      <c r="AH43" s="18"/>
      <c r="AI43" s="18"/>
      <c r="AJ43" s="18"/>
      <c r="AK43" s="18"/>
      <c r="AL43" s="18"/>
      <c r="AM43" s="18"/>
      <c r="AN43" s="18"/>
      <c r="AO43" s="18"/>
      <c r="AP43" s="18"/>
      <c r="AQ43" s="18"/>
      <c r="AR43" s="35"/>
    </row>
    <row r="44" spans="1:44" ht="17.25" customHeight="1">
      <c r="A44" s="1406"/>
      <c r="B44" s="901"/>
      <c r="C44" s="901"/>
      <c r="D44" s="901"/>
      <c r="E44" s="901"/>
      <c r="F44" s="1400"/>
      <c r="G44" s="1400"/>
      <c r="H44" s="1400"/>
      <c r="I44" s="1400"/>
      <c r="J44" s="1400"/>
      <c r="K44" s="1400"/>
      <c r="L44" s="1400"/>
      <c r="M44" s="1400"/>
      <c r="N44" s="1400"/>
      <c r="O44" s="1400"/>
      <c r="P44" s="1400"/>
      <c r="Q44" s="1400"/>
      <c r="R44" s="1400"/>
      <c r="S44" s="1400"/>
      <c r="T44" s="1400"/>
      <c r="U44" s="1400"/>
      <c r="V44" s="1400"/>
      <c r="W44" s="1400"/>
      <c r="X44" s="1400"/>
      <c r="Y44" s="1400"/>
      <c r="Z44" s="2"/>
      <c r="AA44" s="2"/>
      <c r="AB44" s="1411"/>
      <c r="AC44" s="1411"/>
      <c r="AD44" s="1411"/>
      <c r="AE44" s="1411"/>
      <c r="AF44" s="1411"/>
      <c r="AG44" s="18"/>
      <c r="AH44" s="18"/>
      <c r="AI44" s="18"/>
      <c r="AJ44" s="18"/>
      <c r="AK44" s="18"/>
      <c r="AL44" s="18"/>
      <c r="AM44" s="18"/>
      <c r="AN44" s="18"/>
      <c r="AO44" s="18"/>
      <c r="AP44" s="18"/>
      <c r="AQ44" s="18"/>
      <c r="AR44" s="35"/>
    </row>
    <row r="45" spans="1:44" ht="15.75" customHeight="1">
      <c r="A45" s="1406"/>
      <c r="B45" s="1404"/>
      <c r="C45" s="1404"/>
      <c r="D45" s="1404"/>
      <c r="E45" s="1404"/>
      <c r="F45" s="1400"/>
      <c r="G45" s="1400"/>
      <c r="H45" s="1400"/>
      <c r="I45" s="1400"/>
      <c r="J45" s="1400"/>
      <c r="K45" s="1400"/>
      <c r="L45" s="1400"/>
      <c r="M45" s="1400"/>
      <c r="N45" s="1400"/>
      <c r="O45" s="1400"/>
      <c r="P45" s="1400"/>
      <c r="Q45" s="1400"/>
      <c r="R45" s="1400"/>
      <c r="S45" s="1400"/>
      <c r="T45" s="1400"/>
      <c r="U45" s="1400"/>
      <c r="V45" s="1400"/>
      <c r="W45" s="1400"/>
      <c r="X45" s="1400"/>
      <c r="Y45" s="1400"/>
      <c r="Z45" s="2"/>
      <c r="AA45" s="2"/>
      <c r="AB45" s="1411"/>
      <c r="AC45" s="1411"/>
      <c r="AD45" s="1411"/>
      <c r="AE45" s="1411"/>
      <c r="AF45" s="1411"/>
      <c r="AG45" s="18"/>
      <c r="AH45" s="18"/>
      <c r="AI45" s="18"/>
      <c r="AJ45" s="18"/>
      <c r="AK45" s="18"/>
      <c r="AL45" s="18"/>
      <c r="AM45" s="18"/>
      <c r="AN45" s="18"/>
      <c r="AO45" s="18"/>
      <c r="AP45" s="18"/>
      <c r="AQ45" s="18"/>
      <c r="AR45" s="35"/>
    </row>
    <row r="46" spans="1:44" ht="16.5" customHeight="1">
      <c r="A46" s="1406"/>
      <c r="B46" s="1413"/>
      <c r="C46" s="1413"/>
      <c r="D46" s="1413"/>
      <c r="E46" s="1413"/>
      <c r="F46" s="1400"/>
      <c r="G46" s="1400"/>
      <c r="H46" s="1400"/>
      <c r="I46" s="1400"/>
      <c r="J46" s="1400"/>
      <c r="K46" s="1400"/>
      <c r="L46" s="1400" t="s">
        <v>7</v>
      </c>
      <c r="M46" s="1400"/>
      <c r="N46" s="1400"/>
      <c r="O46" s="1400"/>
      <c r="P46" s="1400"/>
      <c r="Q46" s="1400"/>
      <c r="R46" s="1400"/>
      <c r="S46" s="1400"/>
      <c r="T46" s="1400"/>
      <c r="U46" s="1400"/>
      <c r="V46" s="1400"/>
      <c r="W46" s="1400"/>
      <c r="X46" s="1400"/>
      <c r="Y46" s="1400"/>
      <c r="Z46" s="2"/>
      <c r="AA46" s="2"/>
      <c r="AB46" s="1411"/>
      <c r="AC46" s="1411"/>
      <c r="AD46" s="1411"/>
      <c r="AE46" s="1411"/>
      <c r="AF46" s="1411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35"/>
    </row>
    <row r="47" spans="1:44" ht="15.75" customHeight="1">
      <c r="A47" s="1406"/>
      <c r="B47" s="1404"/>
      <c r="C47" s="1404"/>
      <c r="D47" s="1404"/>
      <c r="E47" s="1404"/>
      <c r="F47" s="1400"/>
      <c r="G47" s="1400"/>
      <c r="H47" s="1400"/>
      <c r="I47" s="1400"/>
      <c r="J47" s="1400"/>
      <c r="K47" s="1400"/>
      <c r="L47" s="1400"/>
      <c r="M47" s="1400"/>
      <c r="N47" s="1400"/>
      <c r="O47" s="1400"/>
      <c r="P47" s="1400"/>
      <c r="Q47" s="1400"/>
      <c r="R47" s="1400"/>
      <c r="S47" s="1400"/>
      <c r="T47" s="1400"/>
      <c r="U47" s="1400"/>
      <c r="V47" s="1400"/>
      <c r="W47" s="1400"/>
      <c r="X47" s="1400"/>
      <c r="Y47" s="1400"/>
      <c r="Z47" s="2"/>
      <c r="AA47" s="2"/>
      <c r="AB47" s="1411"/>
      <c r="AC47" s="1411"/>
      <c r="AD47" s="1411"/>
      <c r="AE47" s="1411"/>
      <c r="AF47" s="1411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35"/>
    </row>
    <row r="48" spans="1:44" ht="16.5" customHeight="1">
      <c r="A48" s="1406"/>
      <c r="B48" s="901"/>
      <c r="C48" s="901"/>
      <c r="D48" s="901"/>
      <c r="E48" s="901"/>
      <c r="F48" s="1400"/>
      <c r="G48" s="1400"/>
      <c r="H48" s="1400"/>
      <c r="I48" s="1400"/>
      <c r="J48" s="1400"/>
      <c r="K48" s="1400"/>
      <c r="L48" s="1400"/>
      <c r="M48" s="1400"/>
      <c r="N48" s="1400"/>
      <c r="O48" s="1400"/>
      <c r="P48" s="1400"/>
      <c r="Q48" s="1400"/>
      <c r="R48" s="1400"/>
      <c r="S48" s="1400"/>
      <c r="T48" s="1400"/>
      <c r="U48" s="1400"/>
      <c r="V48" s="1400"/>
      <c r="W48" s="1400"/>
      <c r="X48" s="1400"/>
      <c r="Y48" s="1400"/>
      <c r="Z48" s="2"/>
      <c r="AA48" s="2"/>
      <c r="AB48" s="2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35"/>
    </row>
    <row r="49" spans="1:44" ht="14.25" customHeight="1">
      <c r="A49" s="1406"/>
      <c r="B49" s="1404"/>
      <c r="C49" s="1404"/>
      <c r="D49" s="1404"/>
      <c r="E49" s="1404"/>
      <c r="F49" s="1400"/>
      <c r="G49" s="1400"/>
      <c r="H49" s="1400"/>
      <c r="I49" s="1400"/>
      <c r="J49" s="1400"/>
      <c r="K49" s="1400"/>
      <c r="L49" s="1400"/>
      <c r="M49" s="1400"/>
      <c r="N49" s="1400"/>
      <c r="O49" s="1400"/>
      <c r="P49" s="1400"/>
      <c r="Q49" s="1400"/>
      <c r="R49" s="1400"/>
      <c r="S49" s="1400"/>
      <c r="T49" s="1400"/>
      <c r="U49" s="1400"/>
      <c r="V49" s="1400"/>
      <c r="W49" s="1400"/>
      <c r="X49" s="1400"/>
      <c r="Y49" s="1400"/>
      <c r="Z49" s="2"/>
      <c r="AA49" s="2"/>
      <c r="AB49" s="2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35"/>
    </row>
    <row r="50" spans="1:44" ht="16.5" customHeight="1">
      <c r="A50" s="1406"/>
      <c r="B50" s="901"/>
      <c r="C50" s="901"/>
      <c r="D50" s="901"/>
      <c r="E50" s="901"/>
      <c r="F50" s="1400"/>
      <c r="G50" s="1400"/>
      <c r="H50" s="1400"/>
      <c r="I50" s="1400"/>
      <c r="J50" s="1400"/>
      <c r="K50" s="1400"/>
      <c r="L50" s="1400"/>
      <c r="M50" s="1400"/>
      <c r="N50" s="1400"/>
      <c r="O50" s="1400"/>
      <c r="P50" s="1400"/>
      <c r="Q50" s="1400"/>
      <c r="R50" s="1400"/>
      <c r="S50" s="1400"/>
      <c r="T50" s="1400"/>
      <c r="U50" s="1400"/>
      <c r="V50" s="1400"/>
      <c r="W50" s="1400"/>
      <c r="X50" s="1400"/>
      <c r="Y50" s="1400"/>
      <c r="Z50" s="2"/>
      <c r="AA50" s="2"/>
      <c r="AB50" s="2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35"/>
    </row>
    <row r="51" spans="1:44" ht="16.5" customHeight="1">
      <c r="A51" s="1406"/>
      <c r="B51" s="901"/>
      <c r="C51" s="901"/>
      <c r="D51" s="901"/>
      <c r="E51" s="901"/>
      <c r="F51" s="1400"/>
      <c r="G51" s="1400"/>
      <c r="H51" s="1400"/>
      <c r="I51" s="1400"/>
      <c r="J51" s="1400"/>
      <c r="K51" s="1400"/>
      <c r="L51" s="1400"/>
      <c r="M51" s="1400"/>
      <c r="N51" s="1400"/>
      <c r="O51" s="1400"/>
      <c r="P51" s="1400"/>
      <c r="Q51" s="1400"/>
      <c r="R51" s="1400"/>
      <c r="S51" s="1400"/>
      <c r="T51" s="1400"/>
      <c r="U51" s="1400"/>
      <c r="V51" s="1400"/>
      <c r="W51" s="1400"/>
      <c r="X51" s="1400"/>
      <c r="Y51" s="1400"/>
      <c r="Z51" s="2"/>
      <c r="AA51" s="2"/>
      <c r="AB51" s="2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35"/>
    </row>
    <row r="52" spans="1:44" ht="16.5" customHeight="1" thickBot="1">
      <c r="A52" s="64"/>
      <c r="B52" s="65"/>
      <c r="C52" s="65"/>
      <c r="D52" s="65"/>
      <c r="E52" s="65"/>
      <c r="F52" s="66"/>
      <c r="G52" s="66"/>
      <c r="H52" s="66"/>
      <c r="I52" s="66"/>
      <c r="J52" s="66"/>
      <c r="K52" s="66"/>
      <c r="L52" s="66"/>
      <c r="M52" s="66"/>
      <c r="N52" s="66"/>
      <c r="O52" s="66"/>
      <c r="P52" s="66"/>
      <c r="Q52" s="66"/>
      <c r="R52" s="66"/>
      <c r="S52" s="66"/>
      <c r="T52" s="66"/>
      <c r="U52" s="66"/>
      <c r="V52" s="66"/>
      <c r="W52" s="66"/>
      <c r="X52" s="66"/>
      <c r="Y52" s="66"/>
      <c r="Z52" s="67"/>
      <c r="AA52" s="67"/>
      <c r="AB52" s="67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9"/>
    </row>
    <row r="53" spans="1:44" ht="16.5" customHeight="1">
      <c r="A53" s="39"/>
      <c r="B53" s="32"/>
      <c r="C53" s="32"/>
      <c r="D53" s="32"/>
      <c r="E53" s="32"/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2"/>
      <c r="AA53" s="2"/>
    </row>
    <row r="54" spans="1:44" ht="16.5" customHeight="1">
      <c r="A54" s="39"/>
      <c r="B54" s="32"/>
      <c r="C54" s="32"/>
      <c r="D54" s="32"/>
      <c r="E54" s="32"/>
      <c r="F54" s="40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2"/>
      <c r="AA54" s="2"/>
    </row>
    <row r="55" spans="1:44" ht="15.75" customHeight="1">
      <c r="A55" s="39"/>
      <c r="B55" s="32"/>
      <c r="C55" s="32"/>
      <c r="D55" s="32"/>
      <c r="E55" s="32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2"/>
      <c r="AA55" s="2"/>
    </row>
    <row r="56" spans="1:44" ht="16.5" customHeight="1">
      <c r="A56" s="39"/>
      <c r="B56" s="32"/>
      <c r="C56" s="32"/>
      <c r="D56" s="32"/>
      <c r="E56" s="32"/>
      <c r="F56" s="40"/>
      <c r="G56" s="40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2"/>
      <c r="AA56" s="2"/>
    </row>
    <row r="57" spans="1:44" ht="16.5" customHeight="1">
      <c r="A57" s="39"/>
      <c r="B57" s="32"/>
      <c r="C57" s="32"/>
      <c r="D57" s="32"/>
      <c r="E57" s="32"/>
      <c r="F57" s="40"/>
      <c r="G57" s="40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2"/>
      <c r="AA57" s="2"/>
    </row>
    <row r="58" spans="1:44" ht="16.5" customHeight="1">
      <c r="A58" s="39"/>
      <c r="B58" s="32"/>
      <c r="C58" s="32"/>
      <c r="D58" s="32"/>
      <c r="E58" s="32"/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2"/>
      <c r="AA58" s="2"/>
    </row>
    <row r="59" spans="1:44" ht="16.5" customHeight="1">
      <c r="A59" s="39"/>
      <c r="B59" s="32"/>
      <c r="C59" s="32"/>
      <c r="D59" s="32"/>
      <c r="E59" s="32"/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2"/>
      <c r="AA59" s="2"/>
    </row>
    <row r="60" spans="1:44" ht="16.5" customHeight="1">
      <c r="A60" s="39"/>
      <c r="B60" s="32"/>
      <c r="C60" s="32"/>
      <c r="D60" s="32"/>
      <c r="E60" s="32"/>
      <c r="F60" s="40"/>
      <c r="G60" s="40"/>
      <c r="H60" s="40"/>
      <c r="I60" s="40"/>
      <c r="J60" s="40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2"/>
      <c r="AA60" s="2"/>
    </row>
    <row r="61" spans="1:44" ht="16.5" customHeight="1">
      <c r="A61" s="39"/>
      <c r="B61" s="32"/>
      <c r="C61" s="32"/>
      <c r="D61" s="32"/>
      <c r="E61" s="32"/>
      <c r="F61" s="40"/>
      <c r="G61" s="40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2"/>
      <c r="AA61" s="2"/>
    </row>
    <row r="62" spans="1:44" ht="16.5" customHeight="1">
      <c r="A62" s="39"/>
      <c r="B62" s="32"/>
      <c r="C62" s="32"/>
      <c r="D62" s="32"/>
      <c r="E62" s="32"/>
      <c r="F62" s="40"/>
      <c r="G62" s="40"/>
      <c r="H62" s="40"/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2"/>
      <c r="AA62" s="2"/>
    </row>
    <row r="63" spans="1:44" ht="16.5" customHeight="1">
      <c r="A63" s="39"/>
      <c r="B63" s="901"/>
      <c r="C63" s="901"/>
      <c r="D63" s="901"/>
      <c r="E63" s="901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2"/>
      <c r="AA63" s="2"/>
    </row>
    <row r="64" spans="1:44" ht="5.25" customHeight="1">
      <c r="A64" s="39"/>
      <c r="B64" s="41"/>
      <c r="C64" s="41"/>
      <c r="D64" s="41"/>
      <c r="E64" s="41"/>
      <c r="F64" s="40"/>
      <c r="G64" s="40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2"/>
      <c r="AA64" s="2"/>
    </row>
    <row r="65" spans="1:27" ht="14.25" customHeight="1">
      <c r="A65" s="39"/>
      <c r="B65" s="39"/>
      <c r="C65" s="39"/>
      <c r="D65" s="42"/>
      <c r="E65" s="42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39"/>
      <c r="R65" s="39"/>
      <c r="S65" s="39"/>
      <c r="T65" s="39"/>
      <c r="U65" s="43"/>
      <c r="V65" s="43"/>
      <c r="W65" s="43"/>
      <c r="X65" s="43"/>
      <c r="Y65" s="43"/>
      <c r="Z65" s="43"/>
      <c r="AA65" s="43"/>
    </row>
    <row r="66" spans="1:27" ht="14.25" customHeight="1">
      <c r="A66" s="39"/>
      <c r="B66" s="44"/>
      <c r="C66" s="44"/>
      <c r="D66" s="44"/>
      <c r="E66" s="44"/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2"/>
      <c r="AA66" s="2"/>
    </row>
    <row r="67" spans="1:27" ht="14.25" customHeight="1">
      <c r="A67" s="39"/>
      <c r="B67" s="41"/>
      <c r="C67" s="41"/>
      <c r="D67" s="41"/>
      <c r="E67" s="41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2"/>
      <c r="AA67" s="2"/>
    </row>
  </sheetData>
  <mergeCells count="293">
    <mergeCell ref="Y50:Y51"/>
    <mergeCell ref="B51:E51"/>
    <mergeCell ref="B63:E63"/>
    <mergeCell ref="R50:S51"/>
    <mergeCell ref="T50:U51"/>
    <mergeCell ref="V50:W51"/>
    <mergeCell ref="X50:X51"/>
    <mergeCell ref="Y48:Y49"/>
    <mergeCell ref="B49:E49"/>
    <mergeCell ref="R48:S49"/>
    <mergeCell ref="T48:U49"/>
    <mergeCell ref="V48:W49"/>
    <mergeCell ref="X48:X49"/>
    <mergeCell ref="A50:A51"/>
    <mergeCell ref="B50:E50"/>
    <mergeCell ref="F50:G51"/>
    <mergeCell ref="H50:I51"/>
    <mergeCell ref="J50:K51"/>
    <mergeCell ref="L50:M51"/>
    <mergeCell ref="N50:O51"/>
    <mergeCell ref="P50:Q51"/>
    <mergeCell ref="N48:O49"/>
    <mergeCell ref="P48:Q49"/>
    <mergeCell ref="A48:A49"/>
    <mergeCell ref="B48:E48"/>
    <mergeCell ref="F48:G49"/>
    <mergeCell ref="H48:I49"/>
    <mergeCell ref="J48:K49"/>
    <mergeCell ref="L48:M49"/>
    <mergeCell ref="Y46:Y47"/>
    <mergeCell ref="AB46:AF46"/>
    <mergeCell ref="B47:E47"/>
    <mergeCell ref="AB47:AF47"/>
    <mergeCell ref="R46:S47"/>
    <mergeCell ref="T46:U47"/>
    <mergeCell ref="V46:W47"/>
    <mergeCell ref="X46:X47"/>
    <mergeCell ref="J46:K47"/>
    <mergeCell ref="L46:M47"/>
    <mergeCell ref="N46:O47"/>
    <mergeCell ref="P46:Q47"/>
    <mergeCell ref="Y44:Y45"/>
    <mergeCell ref="AB44:AF44"/>
    <mergeCell ref="B45:E45"/>
    <mergeCell ref="AB45:AF45"/>
    <mergeCell ref="R44:S45"/>
    <mergeCell ref="T44:U45"/>
    <mergeCell ref="V44:W45"/>
    <mergeCell ref="X44:X45"/>
    <mergeCell ref="J44:K45"/>
    <mergeCell ref="L44:M45"/>
    <mergeCell ref="N44:O45"/>
    <mergeCell ref="P44:Q45"/>
    <mergeCell ref="B44:E44"/>
    <mergeCell ref="F44:G45"/>
    <mergeCell ref="H44:I45"/>
    <mergeCell ref="A46:A47"/>
    <mergeCell ref="B46:E46"/>
    <mergeCell ref="F46:G47"/>
    <mergeCell ref="H46:I47"/>
    <mergeCell ref="A44:A45"/>
    <mergeCell ref="A42:A43"/>
    <mergeCell ref="B42:E42"/>
    <mergeCell ref="F42:G43"/>
    <mergeCell ref="H42:I43"/>
    <mergeCell ref="R40:S41"/>
    <mergeCell ref="T40:U41"/>
    <mergeCell ref="V40:W41"/>
    <mergeCell ref="X40:X41"/>
    <mergeCell ref="J40:K41"/>
    <mergeCell ref="L40:M41"/>
    <mergeCell ref="N40:O41"/>
    <mergeCell ref="P40:Q41"/>
    <mergeCell ref="R42:S43"/>
    <mergeCell ref="T42:U43"/>
    <mergeCell ref="V42:W43"/>
    <mergeCell ref="X42:X43"/>
    <mergeCell ref="J42:K43"/>
    <mergeCell ref="L42:M43"/>
    <mergeCell ref="N42:O43"/>
    <mergeCell ref="P42:Q43"/>
    <mergeCell ref="A40:A41"/>
    <mergeCell ref="B40:E40"/>
    <mergeCell ref="F40:G41"/>
    <mergeCell ref="H40:I41"/>
    <mergeCell ref="Y42:Y43"/>
    <mergeCell ref="AB42:AF42"/>
    <mergeCell ref="B43:E43"/>
    <mergeCell ref="AB43:AF43"/>
    <mergeCell ref="Y38:Y39"/>
    <mergeCell ref="AB38:AF38"/>
    <mergeCell ref="B39:E39"/>
    <mergeCell ref="AB39:AF39"/>
    <mergeCell ref="R38:S39"/>
    <mergeCell ref="T38:U39"/>
    <mergeCell ref="V38:W39"/>
    <mergeCell ref="X38:X39"/>
    <mergeCell ref="J38:K39"/>
    <mergeCell ref="L38:M39"/>
    <mergeCell ref="N38:O39"/>
    <mergeCell ref="P38:Q39"/>
    <mergeCell ref="Y40:Y41"/>
    <mergeCell ref="AB40:AF40"/>
    <mergeCell ref="B41:E41"/>
    <mergeCell ref="AB41:AF41"/>
    <mergeCell ref="Y36:Y37"/>
    <mergeCell ref="AB36:AF36"/>
    <mergeCell ref="B37:E37"/>
    <mergeCell ref="AB37:AF37"/>
    <mergeCell ref="R36:S37"/>
    <mergeCell ref="T36:U37"/>
    <mergeCell ref="V36:W37"/>
    <mergeCell ref="X36:X37"/>
    <mergeCell ref="J36:K37"/>
    <mergeCell ref="L36:M37"/>
    <mergeCell ref="N36:O37"/>
    <mergeCell ref="P36:Q37"/>
    <mergeCell ref="B36:E36"/>
    <mergeCell ref="F36:G37"/>
    <mergeCell ref="H36:I37"/>
    <mergeCell ref="R34:S35"/>
    <mergeCell ref="T34:U35"/>
    <mergeCell ref="V34:W35"/>
    <mergeCell ref="X34:X35"/>
    <mergeCell ref="J34:K35"/>
    <mergeCell ref="L34:M35"/>
    <mergeCell ref="N34:O35"/>
    <mergeCell ref="P34:Q35"/>
    <mergeCell ref="A38:A39"/>
    <mergeCell ref="B38:E38"/>
    <mergeCell ref="F38:G39"/>
    <mergeCell ref="H38:I39"/>
    <mergeCell ref="A36:A37"/>
    <mergeCell ref="N32:O33"/>
    <mergeCell ref="P32:Q33"/>
    <mergeCell ref="A32:A33"/>
    <mergeCell ref="B32:E32"/>
    <mergeCell ref="F32:G33"/>
    <mergeCell ref="H32:I33"/>
    <mergeCell ref="Y32:Y33"/>
    <mergeCell ref="AB32:AF32"/>
    <mergeCell ref="A34:A35"/>
    <mergeCell ref="B34:E34"/>
    <mergeCell ref="F34:G35"/>
    <mergeCell ref="H34:I35"/>
    <mergeCell ref="B33:E33"/>
    <mergeCell ref="AB33:AF33"/>
    <mergeCell ref="R32:S33"/>
    <mergeCell ref="T32:U33"/>
    <mergeCell ref="V32:W33"/>
    <mergeCell ref="X32:X33"/>
    <mergeCell ref="J32:K33"/>
    <mergeCell ref="L32:M33"/>
    <mergeCell ref="Y34:Y35"/>
    <mergeCell ref="AB34:AF34"/>
    <mergeCell ref="B35:E35"/>
    <mergeCell ref="AB35:AF35"/>
    <mergeCell ref="AB28:AF28"/>
    <mergeCell ref="AB29:AF29"/>
    <mergeCell ref="N30:O31"/>
    <mergeCell ref="P30:Q31"/>
    <mergeCell ref="R30:S31"/>
    <mergeCell ref="T30:U31"/>
    <mergeCell ref="V30:W31"/>
    <mergeCell ref="X30:X31"/>
    <mergeCell ref="Y30:Y31"/>
    <mergeCell ref="N28:O29"/>
    <mergeCell ref="P28:Q29"/>
    <mergeCell ref="R28:S29"/>
    <mergeCell ref="T28:U29"/>
    <mergeCell ref="V28:W29"/>
    <mergeCell ref="X28:X29"/>
    <mergeCell ref="AB30:AF30"/>
    <mergeCell ref="AB31:AF31"/>
    <mergeCell ref="A28:A29"/>
    <mergeCell ref="B28:I31"/>
    <mergeCell ref="J28:K29"/>
    <mergeCell ref="L28:M29"/>
    <mergeCell ref="A30:A31"/>
    <mergeCell ref="J30:K31"/>
    <mergeCell ref="L30:M31"/>
    <mergeCell ref="Y26:Y27"/>
    <mergeCell ref="AB26:AF26"/>
    <mergeCell ref="B27:E27"/>
    <mergeCell ref="AB27:AF27"/>
    <mergeCell ref="R26:S27"/>
    <mergeCell ref="T26:U27"/>
    <mergeCell ref="V26:W27"/>
    <mergeCell ref="X26:X27"/>
    <mergeCell ref="J26:K27"/>
    <mergeCell ref="L26:M27"/>
    <mergeCell ref="N26:O27"/>
    <mergeCell ref="P26:Q27"/>
    <mergeCell ref="A26:A27"/>
    <mergeCell ref="B26:E26"/>
    <mergeCell ref="F26:G27"/>
    <mergeCell ref="H26:I27"/>
    <mergeCell ref="Y28:Y29"/>
    <mergeCell ref="Y21:Y25"/>
    <mergeCell ref="AB21:AF21"/>
    <mergeCell ref="B25:E25"/>
    <mergeCell ref="AB25:AF25"/>
    <mergeCell ref="R21:S25"/>
    <mergeCell ref="T21:U25"/>
    <mergeCell ref="V21:W25"/>
    <mergeCell ref="X21:X25"/>
    <mergeCell ref="Y19:Y20"/>
    <mergeCell ref="B20:E20"/>
    <mergeCell ref="R19:S20"/>
    <mergeCell ref="T19:U20"/>
    <mergeCell ref="V19:W20"/>
    <mergeCell ref="X19:X20"/>
    <mergeCell ref="A21:A25"/>
    <mergeCell ref="B21:E21"/>
    <mergeCell ref="F21:G25"/>
    <mergeCell ref="H21:I25"/>
    <mergeCell ref="J21:K25"/>
    <mergeCell ref="L21:M25"/>
    <mergeCell ref="N21:O25"/>
    <mergeCell ref="P21:Q25"/>
    <mergeCell ref="N19:O20"/>
    <mergeCell ref="P19:Q20"/>
    <mergeCell ref="T17:U18"/>
    <mergeCell ref="V17:W18"/>
    <mergeCell ref="X17:X18"/>
    <mergeCell ref="Y17:Y18"/>
    <mergeCell ref="A19:A20"/>
    <mergeCell ref="B19:E19"/>
    <mergeCell ref="F19:G20"/>
    <mergeCell ref="H19:I20"/>
    <mergeCell ref="J19:K20"/>
    <mergeCell ref="L19:M20"/>
    <mergeCell ref="B17:I18"/>
    <mergeCell ref="J17:K18"/>
    <mergeCell ref="L17:M18"/>
    <mergeCell ref="N17:O18"/>
    <mergeCell ref="P17:Q18"/>
    <mergeCell ref="R17:S18"/>
    <mergeCell ref="T13:U14"/>
    <mergeCell ref="V13:W14"/>
    <mergeCell ref="X13:X14"/>
    <mergeCell ref="Y13:Y14"/>
    <mergeCell ref="B13:E13"/>
    <mergeCell ref="F13:G14"/>
    <mergeCell ref="H13:I14"/>
    <mergeCell ref="J13:K14"/>
    <mergeCell ref="L13:M14"/>
    <mergeCell ref="H15:I16"/>
    <mergeCell ref="J15:K16"/>
    <mergeCell ref="L15:M16"/>
    <mergeCell ref="N15:O16"/>
    <mergeCell ref="P15:Q16"/>
    <mergeCell ref="P13:Q14"/>
    <mergeCell ref="R13:S14"/>
    <mergeCell ref="N13:O14"/>
    <mergeCell ref="R15:S16"/>
    <mergeCell ref="T15:U16"/>
    <mergeCell ref="V15:W16"/>
    <mergeCell ref="AB8:AF8"/>
    <mergeCell ref="AH8:AL8"/>
    <mergeCell ref="A9:Y9"/>
    <mergeCell ref="F10:G11"/>
    <mergeCell ref="H10:I11"/>
    <mergeCell ref="J10:K11"/>
    <mergeCell ref="L10:M11"/>
    <mergeCell ref="N10:O11"/>
    <mergeCell ref="P10:Q11"/>
    <mergeCell ref="R10:S11"/>
    <mergeCell ref="T10:U11"/>
    <mergeCell ref="V10:W11"/>
    <mergeCell ref="X10:X11"/>
    <mergeCell ref="Y10:Y11"/>
    <mergeCell ref="X15:X16"/>
    <mergeCell ref="Y15:Y16"/>
    <mergeCell ref="B16:E16"/>
    <mergeCell ref="B14:E14"/>
    <mergeCell ref="AB14:AF14"/>
    <mergeCell ref="A15:A16"/>
    <mergeCell ref="B15:E15"/>
    <mergeCell ref="F15:G16"/>
    <mergeCell ref="A1:AR1"/>
    <mergeCell ref="A6:F6"/>
    <mergeCell ref="G6:O6"/>
    <mergeCell ref="P6:U6"/>
    <mergeCell ref="V6:AD6"/>
    <mergeCell ref="AE6:AJ6"/>
    <mergeCell ref="AK6:AR6"/>
    <mergeCell ref="A3:F4"/>
    <mergeCell ref="G3:O4"/>
    <mergeCell ref="P3:U4"/>
    <mergeCell ref="V3:AD4"/>
    <mergeCell ref="AE3:AJ4"/>
    <mergeCell ref="AK3:AR4"/>
  </mergeCells>
  <phoneticPr fontId="51" type="noConversion"/>
  <printOptions horizontalCentered="1" verticalCentered="1"/>
  <pageMargins left="0.39374999999999999" right="0.39374999999999999" top="0.39374999999999999" bottom="0.39374999999999999" header="0.51180555555555562" footer="0.51180555555555562"/>
  <pageSetup paperSize="9" scale="66" firstPageNumber="0" orientation="landscape" horizontalDpi="300" verticalDpi="300" r:id="rId1"/>
  <headerFooter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IV202"/>
  <sheetViews>
    <sheetView showGridLines="0" view="pageBreakPreview" zoomScale="70" zoomScaleNormal="75" zoomScaleSheetLayoutView="70" workbookViewId="0">
      <pane ySplit="9" topLeftCell="A181" activePane="bottomLeft" state="frozen"/>
      <selection pane="bottomLeft" activeCell="F120" sqref="F120:I120"/>
    </sheetView>
  </sheetViews>
  <sheetFormatPr defaultColWidth="11.42578125" defaultRowHeight="12.75"/>
  <cols>
    <col min="1" max="1" width="5.42578125" style="1" customWidth="1"/>
    <col min="2" max="2" width="7.42578125" style="1" customWidth="1"/>
    <col min="3" max="3" width="6.140625" style="1" customWidth="1"/>
    <col min="4" max="4" width="7.28515625" style="1" customWidth="1"/>
    <col min="5" max="5" width="12.85546875" style="1" customWidth="1"/>
    <col min="6" max="6" width="6.7109375" style="52" customWidth="1"/>
    <col min="7" max="8" width="6.7109375" style="53" customWidth="1"/>
    <col min="9" max="9" width="16.140625" style="53" customWidth="1"/>
    <col min="10" max="14" width="5.7109375" style="1" customWidth="1"/>
    <col min="15" max="15" width="13.7109375" style="1" customWidth="1"/>
    <col min="16" max="19" width="5.7109375" style="1" customWidth="1"/>
    <col min="20" max="20" width="5.42578125" style="1" customWidth="1"/>
    <col min="21" max="21" width="5" style="1" customWidth="1"/>
    <col min="22" max="22" width="16.7109375" style="438" hidden="1" customWidth="1"/>
    <col min="23" max="23" width="18.7109375" style="438" customWidth="1"/>
    <col min="24" max="24" width="16.7109375" style="370" customWidth="1"/>
    <col min="25" max="25" width="18.5703125" style="370" customWidth="1"/>
    <col min="26" max="28" width="16.7109375" style="1" customWidth="1"/>
    <col min="29" max="30" width="16.7109375" style="3" customWidth="1"/>
    <col min="31" max="16384" width="11.42578125" style="3"/>
  </cols>
  <sheetData>
    <row r="1" spans="1:31" ht="18" customHeight="1">
      <c r="A1" s="910" t="s">
        <v>31</v>
      </c>
      <c r="B1" s="910"/>
      <c r="C1" s="910"/>
      <c r="D1" s="910"/>
      <c r="E1" s="910"/>
      <c r="F1" s="910"/>
      <c r="G1" s="910"/>
      <c r="H1" s="910"/>
      <c r="I1" s="910"/>
      <c r="J1" s="910"/>
      <c r="K1" s="910"/>
      <c r="L1" s="910"/>
      <c r="M1" s="910"/>
      <c r="N1" s="910"/>
      <c r="O1" s="910"/>
      <c r="P1" s="910"/>
      <c r="Q1" s="910"/>
      <c r="R1" s="910"/>
      <c r="S1" s="910"/>
      <c r="T1" s="910"/>
      <c r="U1" s="910"/>
      <c r="V1" s="910"/>
      <c r="W1" s="910"/>
      <c r="X1" s="910"/>
      <c r="Y1" s="910"/>
      <c r="Z1" s="910"/>
      <c r="AA1" s="910"/>
      <c r="AB1" s="910"/>
      <c r="AC1" s="910" t="s">
        <v>0</v>
      </c>
      <c r="AD1" s="910">
        <v>4</v>
      </c>
    </row>
    <row r="2" spans="1:31" ht="6" customHeight="1" thickBot="1">
      <c r="A2" s="4"/>
      <c r="B2" s="4"/>
      <c r="C2" s="5"/>
      <c r="D2" s="5"/>
      <c r="E2" s="5"/>
      <c r="F2" s="54"/>
      <c r="G2" s="54"/>
      <c r="H2" s="54"/>
      <c r="I2" s="54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407"/>
      <c r="W2" s="407"/>
      <c r="X2" s="343"/>
      <c r="Y2" s="343"/>
      <c r="Z2" s="55"/>
    </row>
    <row r="3" spans="1:31" ht="14.25" customHeight="1" thickBot="1">
      <c r="A3" s="918" t="s">
        <v>32</v>
      </c>
      <c r="B3" s="918"/>
      <c r="C3" s="918"/>
      <c r="D3" s="918"/>
      <c r="E3" s="1646" t="str">
        <f>'DESCRIBING SHEET'!N3</f>
        <v>CAPURATA F FUR 3 IN 1 W</v>
      </c>
      <c r="F3" s="1646"/>
      <c r="G3" s="1646"/>
      <c r="H3" s="1646"/>
      <c r="I3" s="1646"/>
      <c r="J3" s="1646"/>
      <c r="K3" s="918" t="s">
        <v>2</v>
      </c>
      <c r="L3" s="918"/>
      <c r="M3" s="918"/>
      <c r="N3" s="918"/>
      <c r="O3" s="918"/>
      <c r="P3" s="918"/>
      <c r="Q3" s="918"/>
      <c r="R3" s="918"/>
      <c r="S3" s="1640" t="str">
        <f>'DESCRIBING SHEET'!Z3</f>
        <v>EIV4521</v>
      </c>
      <c r="T3" s="1640"/>
      <c r="U3" s="1640"/>
      <c r="V3" s="1640"/>
      <c r="W3" s="1640"/>
      <c r="X3" s="918" t="s">
        <v>33</v>
      </c>
      <c r="Y3" s="918"/>
      <c r="Z3" s="918"/>
      <c r="AA3" s="966" t="str">
        <f>'DESCRIBING SHEET'!AL3</f>
        <v>LIBOLON  06302 5K/5K</v>
      </c>
      <c r="AB3" s="966"/>
      <c r="AC3" s="966"/>
      <c r="AD3" s="966"/>
    </row>
    <row r="4" spans="1:31" ht="15" customHeight="1" thickTop="1" thickBot="1">
      <c r="A4" s="919"/>
      <c r="B4" s="919"/>
      <c r="C4" s="919"/>
      <c r="D4" s="919"/>
      <c r="E4" s="1647"/>
      <c r="F4" s="1647"/>
      <c r="G4" s="1647"/>
      <c r="H4" s="1647"/>
      <c r="I4" s="1647"/>
      <c r="J4" s="1647"/>
      <c r="K4" s="919"/>
      <c r="L4" s="919"/>
      <c r="M4" s="919"/>
      <c r="N4" s="919"/>
      <c r="O4" s="919"/>
      <c r="P4" s="919"/>
      <c r="Q4" s="919"/>
      <c r="R4" s="919"/>
      <c r="S4" s="1641"/>
      <c r="T4" s="1641"/>
      <c r="U4" s="1641"/>
      <c r="V4" s="1641"/>
      <c r="W4" s="1641"/>
      <c r="X4" s="919"/>
      <c r="Y4" s="919"/>
      <c r="Z4" s="919"/>
      <c r="AA4" s="967"/>
      <c r="AB4" s="967"/>
      <c r="AC4" s="967"/>
      <c r="AD4" s="967"/>
    </row>
    <row r="5" spans="1:31" ht="5.25" customHeight="1" thickBot="1">
      <c r="A5" s="10"/>
      <c r="B5" s="10"/>
      <c r="C5" s="16"/>
      <c r="D5" s="9"/>
      <c r="E5" s="9"/>
      <c r="F5" s="56"/>
      <c r="G5" s="56"/>
      <c r="H5" s="56"/>
      <c r="I5" s="56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408"/>
      <c r="W5" s="408"/>
      <c r="X5" s="344"/>
      <c r="Y5" s="345"/>
      <c r="Z5" s="12"/>
      <c r="AA5" s="12"/>
      <c r="AB5" s="12"/>
      <c r="AC5" s="12"/>
      <c r="AD5" s="12"/>
    </row>
    <row r="6" spans="1:31" ht="17.25" customHeight="1" thickBot="1">
      <c r="A6" s="915" t="s">
        <v>34</v>
      </c>
      <c r="B6" s="915"/>
      <c r="C6" s="915"/>
      <c r="D6" s="915"/>
      <c r="E6" s="926" t="str">
        <f>'DESCRIBING SHEET'!N6</f>
        <v xml:space="preserve">SMU </v>
      </c>
      <c r="F6" s="926"/>
      <c r="G6" s="926"/>
      <c r="H6" s="926"/>
      <c r="I6" s="926"/>
      <c r="J6" s="926"/>
      <c r="K6" s="915" t="s">
        <v>35</v>
      </c>
      <c r="L6" s="915"/>
      <c r="M6" s="915"/>
      <c r="N6" s="915"/>
      <c r="O6" s="915"/>
      <c r="P6" s="915"/>
      <c r="Q6" s="915"/>
      <c r="R6" s="915"/>
      <c r="S6" s="926" t="str">
        <f>'DESCRIBING SHEET'!Z6</f>
        <v>FW1819</v>
      </c>
      <c r="T6" s="926"/>
      <c r="U6" s="926"/>
      <c r="V6" s="926"/>
      <c r="W6" s="926"/>
      <c r="X6" s="915" t="s">
        <v>9</v>
      </c>
      <c r="Y6" s="915"/>
      <c r="Z6" s="915"/>
      <c r="AA6" s="929" t="str">
        <f>'DESCRIBING SHEET'!AL6</f>
        <v>PRIMA</v>
      </c>
      <c r="AB6" s="929"/>
      <c r="AC6" s="929"/>
      <c r="AD6" s="929"/>
    </row>
    <row r="7" spans="1:31" ht="5.25" customHeight="1" thickBot="1">
      <c r="A7" s="132"/>
      <c r="B7" s="132"/>
      <c r="C7" s="5"/>
      <c r="D7" s="132"/>
      <c r="E7" s="132"/>
      <c r="F7" s="143"/>
      <c r="G7" s="144"/>
      <c r="H7" s="144"/>
      <c r="I7" s="144"/>
      <c r="J7" s="14"/>
      <c r="K7" s="14"/>
      <c r="L7" s="14"/>
      <c r="M7" s="14"/>
      <c r="N7" s="14"/>
      <c r="O7" s="132"/>
      <c r="P7" s="132"/>
      <c r="Q7" s="132"/>
      <c r="R7" s="132"/>
      <c r="S7" s="132"/>
      <c r="T7" s="132"/>
      <c r="U7" s="132"/>
      <c r="V7" s="409"/>
      <c r="W7" s="409"/>
      <c r="X7" s="346"/>
      <c r="Y7" s="346"/>
      <c r="Z7" s="55"/>
    </row>
    <row r="8" spans="1:31" ht="22.5" customHeight="1" thickBot="1">
      <c r="A8" s="1642" t="s">
        <v>36</v>
      </c>
      <c r="B8" s="1635"/>
      <c r="C8" s="1635"/>
      <c r="D8" s="1635"/>
      <c r="E8" s="1635"/>
      <c r="F8" s="1644" t="s">
        <v>37</v>
      </c>
      <c r="G8" s="1644"/>
      <c r="H8" s="1644"/>
      <c r="I8" s="1644"/>
      <c r="J8" s="1635" t="s">
        <v>21</v>
      </c>
      <c r="K8" s="1635"/>
      <c r="L8" s="1635"/>
      <c r="M8" s="1635"/>
      <c r="N8" s="1635"/>
      <c r="O8" s="1635"/>
      <c r="P8" s="1635"/>
      <c r="Q8" s="1635"/>
      <c r="R8" s="1635"/>
      <c r="S8" s="1635"/>
      <c r="T8" s="1635" t="s">
        <v>38</v>
      </c>
      <c r="U8" s="1635"/>
      <c r="V8" s="1637" t="s">
        <v>22</v>
      </c>
      <c r="W8" s="1637"/>
      <c r="X8" s="1637"/>
      <c r="Y8" s="1637"/>
      <c r="Z8" s="1637"/>
      <c r="AA8" s="1637"/>
      <c r="AB8" s="1637"/>
      <c r="AC8" s="1637"/>
      <c r="AD8" s="1638"/>
    </row>
    <row r="9" spans="1:31" ht="43.5" customHeight="1" thickTop="1">
      <c r="A9" s="1643"/>
      <c r="B9" s="1636"/>
      <c r="C9" s="1636"/>
      <c r="D9" s="1636"/>
      <c r="E9" s="1636"/>
      <c r="F9" s="1645"/>
      <c r="G9" s="1645"/>
      <c r="H9" s="1645"/>
      <c r="I9" s="1645"/>
      <c r="J9" s="1636"/>
      <c r="K9" s="1636"/>
      <c r="L9" s="1636"/>
      <c r="M9" s="1636"/>
      <c r="N9" s="1636"/>
      <c r="O9" s="1636"/>
      <c r="P9" s="1636"/>
      <c r="Q9" s="1636"/>
      <c r="R9" s="1636"/>
      <c r="S9" s="1636"/>
      <c r="T9" s="1636"/>
      <c r="U9" s="1636"/>
      <c r="V9" s="410" t="str">
        <f>'COLOUR WAYS'!J10</f>
        <v>CANDY PINK</v>
      </c>
      <c r="W9" s="410" t="str">
        <f>'COLOUR WAYS'!J11</f>
        <v>BLUE MORPHO</v>
      </c>
      <c r="X9" s="347" t="str">
        <f>'COLOUR WAYS'!J12</f>
        <v>DARK NIGHT</v>
      </c>
      <c r="Y9" s="348" t="str">
        <f>'COLOUR WAYS'!J13</f>
        <v>DARK WINE</v>
      </c>
      <c r="Z9" s="189">
        <f>'COLOUR WAYS'!J14</f>
        <v>0</v>
      </c>
      <c r="AA9" s="189">
        <f>'COLOUR WAYS'!J15</f>
        <v>0</v>
      </c>
      <c r="AB9" s="190" t="e">
        <f>FABRIC!#REF!</f>
        <v>#REF!</v>
      </c>
      <c r="AC9" s="190" t="e">
        <f>FABRIC!#REF!</f>
        <v>#REF!</v>
      </c>
      <c r="AD9" s="191"/>
    </row>
    <row r="10" spans="1:31" s="156" customFormat="1" ht="26.25" customHeight="1">
      <c r="A10" s="1639" t="s">
        <v>252</v>
      </c>
      <c r="B10" s="1639"/>
      <c r="C10" s="1639"/>
      <c r="D10" s="1639"/>
      <c r="E10" s="1639"/>
      <c r="F10" s="1639"/>
      <c r="G10" s="1639"/>
      <c r="H10" s="1639"/>
      <c r="I10" s="1639"/>
      <c r="J10" s="1639"/>
      <c r="K10" s="1639"/>
      <c r="L10" s="1639"/>
      <c r="M10" s="1639"/>
      <c r="N10" s="1639"/>
      <c r="O10" s="1639"/>
      <c r="P10" s="1639"/>
      <c r="Q10" s="1639"/>
      <c r="R10" s="1639"/>
      <c r="S10" s="1639"/>
      <c r="T10" s="1639"/>
      <c r="U10" s="1639"/>
      <c r="V10" s="1639"/>
      <c r="W10" s="1639"/>
      <c r="X10" s="1639"/>
      <c r="Y10" s="1639"/>
      <c r="Z10" s="1639"/>
      <c r="AA10" s="1639"/>
      <c r="AB10" s="1639"/>
      <c r="AC10" s="1639"/>
      <c r="AD10" s="1639"/>
    </row>
    <row r="11" spans="1:31" s="184" customFormat="1" ht="28.5" customHeight="1">
      <c r="A11" s="176" t="s">
        <v>94</v>
      </c>
      <c r="B11" s="177"/>
      <c r="C11" s="177"/>
      <c r="D11" s="177"/>
      <c r="E11" s="177"/>
      <c r="F11" s="177"/>
      <c r="G11" s="177"/>
      <c r="H11" s="177"/>
      <c r="I11" s="177"/>
      <c r="J11" s="178"/>
      <c r="K11" s="178"/>
      <c r="L11" s="178"/>
      <c r="M11" s="178"/>
      <c r="N11" s="178"/>
      <c r="O11" s="178"/>
      <c r="P11" s="178"/>
      <c r="Q11" s="178"/>
      <c r="R11" s="178"/>
      <c r="S11" s="178"/>
      <c r="T11" s="179"/>
      <c r="U11" s="179"/>
      <c r="V11" s="411"/>
      <c r="W11" s="412"/>
      <c r="X11" s="349"/>
      <c r="Y11" s="350" t="s">
        <v>7</v>
      </c>
      <c r="Z11" s="180"/>
      <c r="AA11" s="181"/>
      <c r="AB11" s="182"/>
      <c r="AC11" s="182"/>
      <c r="AD11" s="183"/>
    </row>
    <row r="12" spans="1:31" s="105" customFormat="1" ht="15" customHeight="1">
      <c r="A12" s="196"/>
      <c r="B12" s="131"/>
      <c r="C12" s="131"/>
      <c r="D12" s="131"/>
      <c r="E12" s="131"/>
      <c r="F12" s="1684" t="s">
        <v>307</v>
      </c>
      <c r="G12" s="1685"/>
      <c r="H12" s="1685"/>
      <c r="I12" s="1686"/>
      <c r="J12" s="1444"/>
      <c r="K12" s="1444"/>
      <c r="L12" s="1444"/>
      <c r="M12" s="1444"/>
      <c r="N12" s="1444"/>
      <c r="O12" s="1444"/>
      <c r="P12" s="1444"/>
      <c r="Q12" s="1444"/>
      <c r="R12" s="1444"/>
      <c r="S12" s="1444"/>
      <c r="T12" s="1598"/>
      <c r="U12" s="1599"/>
      <c r="V12" s="693"/>
      <c r="W12" s="414"/>
      <c r="X12" s="351"/>
      <c r="Y12" s="413"/>
      <c r="Z12" s="59"/>
      <c r="AA12" s="113"/>
      <c r="AB12" s="175"/>
      <c r="AC12" s="60"/>
      <c r="AD12" s="197"/>
      <c r="AE12" s="119"/>
    </row>
    <row r="13" spans="1:31" s="105" customFormat="1" ht="16.5" customHeight="1">
      <c r="A13" s="198"/>
      <c r="B13" s="160"/>
      <c r="C13" s="160"/>
      <c r="D13" s="160"/>
      <c r="E13" s="160"/>
      <c r="F13" s="1689" t="s">
        <v>308</v>
      </c>
      <c r="G13" s="1690"/>
      <c r="H13" s="1690"/>
      <c r="I13" s="1691"/>
      <c r="J13" s="1444"/>
      <c r="K13" s="1444"/>
      <c r="L13" s="1444"/>
      <c r="M13" s="1444"/>
      <c r="N13" s="1444"/>
      <c r="O13" s="1444"/>
      <c r="P13" s="1444"/>
      <c r="Q13" s="1444"/>
      <c r="R13" s="1444"/>
      <c r="S13" s="1444"/>
      <c r="T13" s="1598"/>
      <c r="U13" s="1599"/>
      <c r="V13" s="669"/>
      <c r="W13" s="416"/>
      <c r="X13" s="353"/>
      <c r="Y13" s="415"/>
      <c r="Z13" s="58"/>
      <c r="AA13" s="113"/>
      <c r="AB13" s="113"/>
      <c r="AC13" s="113"/>
      <c r="AD13" s="199"/>
    </row>
    <row r="14" spans="1:31" s="105" customFormat="1" ht="16.5" customHeight="1">
      <c r="A14" s="198"/>
      <c r="B14" s="160"/>
      <c r="C14" s="160"/>
      <c r="D14" s="160"/>
      <c r="E14" s="160"/>
      <c r="F14" s="1684" t="s">
        <v>309</v>
      </c>
      <c r="G14" s="1685"/>
      <c r="H14" s="1685"/>
      <c r="I14" s="1686"/>
      <c r="J14" s="1444" t="s">
        <v>68</v>
      </c>
      <c r="K14" s="1444"/>
      <c r="L14" s="1444"/>
      <c r="M14" s="1444"/>
      <c r="N14" s="1444"/>
      <c r="O14" s="1444"/>
      <c r="P14" s="1444"/>
      <c r="Q14" s="1444"/>
      <c r="R14" s="1444"/>
      <c r="S14" s="1444"/>
      <c r="T14" s="1598">
        <v>1</v>
      </c>
      <c r="U14" s="1599"/>
      <c r="V14" s="663" t="s">
        <v>302</v>
      </c>
      <c r="W14" s="417" t="s">
        <v>303</v>
      </c>
      <c r="X14" s="357" t="s">
        <v>129</v>
      </c>
      <c r="Y14" s="417" t="s">
        <v>302</v>
      </c>
      <c r="Z14" s="357"/>
      <c r="AA14" s="296"/>
      <c r="AB14" s="113"/>
      <c r="AC14" s="113"/>
      <c r="AD14" s="199"/>
    </row>
    <row r="15" spans="1:31" s="105" customFormat="1" ht="16.5" customHeight="1">
      <c r="A15" s="198"/>
      <c r="B15" s="160"/>
      <c r="C15" s="160"/>
      <c r="D15" s="160"/>
      <c r="E15" s="160"/>
      <c r="F15" s="1565" t="s">
        <v>380</v>
      </c>
      <c r="G15" s="1566"/>
      <c r="H15" s="1566"/>
      <c r="I15" s="1584"/>
      <c r="J15" s="1483"/>
      <c r="K15" s="1483"/>
      <c r="L15" s="1483"/>
      <c r="M15" s="1483"/>
      <c r="N15" s="1483"/>
      <c r="O15" s="1483"/>
      <c r="P15" s="1483"/>
      <c r="Q15" s="1483"/>
      <c r="R15" s="1483"/>
      <c r="S15" s="1483"/>
      <c r="T15" s="1598"/>
      <c r="U15" s="1599"/>
      <c r="V15" s="694" t="s">
        <v>333</v>
      </c>
      <c r="W15" s="709"/>
      <c r="X15" s="710"/>
      <c r="Y15" s="711"/>
      <c r="Z15" s="290"/>
      <c r="AA15" s="295"/>
      <c r="AB15" s="113"/>
      <c r="AC15" s="113"/>
      <c r="AD15" s="199"/>
    </row>
    <row r="16" spans="1:31" s="105" customFormat="1" ht="16.5" customHeight="1">
      <c r="A16" s="198"/>
      <c r="B16" s="160"/>
      <c r="C16" s="160"/>
      <c r="D16" s="160"/>
      <c r="E16" s="160"/>
      <c r="F16" s="1565"/>
      <c r="G16" s="1566"/>
      <c r="H16" s="1566"/>
      <c r="I16" s="1584"/>
      <c r="J16" s="1483"/>
      <c r="K16" s="1483"/>
      <c r="L16" s="1483"/>
      <c r="M16" s="1483"/>
      <c r="N16" s="1483"/>
      <c r="O16" s="1483"/>
      <c r="P16" s="1483"/>
      <c r="Q16" s="1483"/>
      <c r="R16" s="1483"/>
      <c r="S16" s="1483"/>
      <c r="T16" s="1598"/>
      <c r="U16" s="1599"/>
      <c r="V16" s="663"/>
      <c r="W16" s="730"/>
      <c r="X16" s="710"/>
      <c r="Y16" s="731"/>
      <c r="Z16" s="562"/>
      <c r="AA16" s="521"/>
      <c r="AB16" s="113"/>
      <c r="AC16" s="113"/>
      <c r="AD16" s="199"/>
    </row>
    <row r="17" spans="1:30" s="105" customFormat="1" ht="16.5" customHeight="1">
      <c r="A17" s="804"/>
      <c r="B17" s="805"/>
      <c r="C17" s="805"/>
      <c r="D17" s="805"/>
      <c r="E17" s="805"/>
      <c r="F17" s="1675" t="s">
        <v>399</v>
      </c>
      <c r="G17" s="1676"/>
      <c r="H17" s="1676"/>
      <c r="I17" s="1677"/>
      <c r="J17" s="803"/>
      <c r="K17" s="803"/>
      <c r="L17" s="803"/>
      <c r="M17" s="803"/>
      <c r="N17" s="803"/>
      <c r="O17" s="803"/>
      <c r="P17" s="803"/>
      <c r="Q17" s="803"/>
      <c r="R17" s="803"/>
      <c r="S17" s="803"/>
      <c r="T17" s="807"/>
      <c r="U17" s="838"/>
      <c r="V17" s="663"/>
      <c r="W17" s="846"/>
      <c r="X17" s="710"/>
      <c r="Y17" s="846"/>
      <c r="Z17" s="847"/>
      <c r="AA17" s="521"/>
      <c r="AB17" s="113"/>
      <c r="AC17" s="113"/>
      <c r="AD17" s="199"/>
    </row>
    <row r="18" spans="1:30" s="105" customFormat="1" ht="32.25" customHeight="1">
      <c r="A18" s="198"/>
      <c r="B18" s="160"/>
      <c r="C18" s="160"/>
      <c r="D18" s="160"/>
      <c r="E18" s="125"/>
      <c r="F18" s="1565" t="s">
        <v>381</v>
      </c>
      <c r="G18" s="1566"/>
      <c r="H18" s="1566"/>
      <c r="I18" s="1584"/>
      <c r="J18" s="1699"/>
      <c r="K18" s="1699"/>
      <c r="L18" s="1699"/>
      <c r="M18" s="1699"/>
      <c r="N18" s="1699"/>
      <c r="O18" s="1699"/>
      <c r="P18" s="1699"/>
      <c r="Q18" s="1699"/>
      <c r="R18" s="1699"/>
      <c r="S18" s="1700"/>
      <c r="T18" s="1687"/>
      <c r="U18" s="1688"/>
      <c r="V18" s="695"/>
      <c r="W18" s="863" t="s">
        <v>335</v>
      </c>
      <c r="X18" s="863" t="s">
        <v>336</v>
      </c>
      <c r="Y18" s="863" t="s">
        <v>333</v>
      </c>
      <c r="Z18" s="631"/>
      <c r="AA18" s="632"/>
      <c r="AB18" s="219"/>
      <c r="AC18" s="219"/>
      <c r="AD18" s="220"/>
    </row>
    <row r="19" spans="1:30" s="105" customFormat="1" ht="16.5" customHeight="1">
      <c r="A19" s="536"/>
      <c r="B19" s="537"/>
      <c r="C19" s="537"/>
      <c r="D19" s="537"/>
      <c r="E19" s="537"/>
      <c r="F19" s="1603"/>
      <c r="G19" s="1604"/>
      <c r="H19" s="1604"/>
      <c r="I19" s="1605"/>
      <c r="J19" s="1606"/>
      <c r="K19" s="1607"/>
      <c r="L19" s="1607"/>
      <c r="M19" s="1607"/>
      <c r="N19" s="1607"/>
      <c r="O19" s="1607"/>
      <c r="P19" s="1607"/>
      <c r="Q19" s="1607"/>
      <c r="R19" s="1607"/>
      <c r="S19" s="1608"/>
      <c r="T19" s="1609"/>
      <c r="U19" s="1610"/>
      <c r="V19" s="663"/>
      <c r="W19" s="630"/>
      <c r="X19" s="356"/>
      <c r="Y19" s="417"/>
      <c r="Z19" s="562"/>
      <c r="AA19" s="521"/>
      <c r="AB19" s="113"/>
      <c r="AC19" s="113"/>
      <c r="AD19" s="199"/>
    </row>
    <row r="20" spans="1:30" s="105" customFormat="1" ht="16.5" customHeight="1">
      <c r="A20" s="196"/>
      <c r="B20" s="131"/>
      <c r="C20" s="131"/>
      <c r="D20" s="131"/>
      <c r="E20" s="131"/>
      <c r="F20" s="1480"/>
      <c r="G20" s="1481"/>
      <c r="H20" s="1481"/>
      <c r="I20" s="1482"/>
      <c r="J20" s="1616"/>
      <c r="K20" s="1617"/>
      <c r="L20" s="1617"/>
      <c r="M20" s="1617"/>
      <c r="N20" s="1617"/>
      <c r="O20" s="1617"/>
      <c r="P20" s="1617"/>
      <c r="Q20" s="1617"/>
      <c r="R20" s="1617"/>
      <c r="S20" s="1618"/>
      <c r="T20" s="1598"/>
      <c r="U20" s="1612"/>
      <c r="V20" s="663"/>
      <c r="W20" s="630"/>
      <c r="X20" s="356"/>
      <c r="Y20" s="417"/>
      <c r="Z20" s="562"/>
      <c r="AA20" s="521"/>
      <c r="AB20" s="113"/>
      <c r="AC20" s="113"/>
      <c r="AD20" s="199"/>
    </row>
    <row r="21" spans="1:30" s="105" customFormat="1" ht="16.5" customHeight="1">
      <c r="A21" s="196"/>
      <c r="B21" s="131"/>
      <c r="C21" s="131"/>
      <c r="D21" s="131"/>
      <c r="E21" s="131"/>
      <c r="F21" s="1480" t="s">
        <v>286</v>
      </c>
      <c r="G21" s="1481"/>
      <c r="H21" s="1481"/>
      <c r="I21" s="1482"/>
      <c r="J21" s="1611" t="s">
        <v>287</v>
      </c>
      <c r="K21" s="1444"/>
      <c r="L21" s="1444"/>
      <c r="M21" s="1444"/>
      <c r="N21" s="1444"/>
      <c r="O21" s="1444"/>
      <c r="P21" s="1444"/>
      <c r="Q21" s="1444"/>
      <c r="R21" s="1444"/>
      <c r="S21" s="1445"/>
      <c r="T21" s="1598">
        <v>1</v>
      </c>
      <c r="U21" s="1612"/>
      <c r="V21" s="663" t="s">
        <v>65</v>
      </c>
      <c r="W21" s="417" t="s">
        <v>65</v>
      </c>
      <c r="X21" s="417" t="s">
        <v>65</v>
      </c>
      <c r="Y21" s="417" t="s">
        <v>65</v>
      </c>
      <c r="Z21" s="562"/>
      <c r="AA21" s="521"/>
      <c r="AB21" s="113"/>
      <c r="AC21" s="113"/>
      <c r="AD21" s="199"/>
    </row>
    <row r="22" spans="1:30" s="105" customFormat="1" ht="16.5" customHeight="1">
      <c r="A22" s="196"/>
      <c r="B22" s="131"/>
      <c r="C22" s="131"/>
      <c r="D22" s="131"/>
      <c r="E22" s="131"/>
      <c r="F22" s="1480" t="s">
        <v>288</v>
      </c>
      <c r="G22" s="1481"/>
      <c r="H22" s="1481"/>
      <c r="I22" s="1482"/>
      <c r="J22" s="1613"/>
      <c r="K22" s="1614"/>
      <c r="L22" s="1614"/>
      <c r="M22" s="1614"/>
      <c r="N22" s="1614"/>
      <c r="O22" s="1614"/>
      <c r="P22" s="1614"/>
      <c r="Q22" s="1614"/>
      <c r="R22" s="1614"/>
      <c r="S22" s="1615"/>
      <c r="T22" s="1598"/>
      <c r="U22" s="1612"/>
      <c r="V22" s="694" t="s">
        <v>334</v>
      </c>
      <c r="W22" s="418" t="s">
        <v>334</v>
      </c>
      <c r="X22" s="356"/>
      <c r="Y22" s="418" t="s">
        <v>334</v>
      </c>
      <c r="Z22" s="562"/>
      <c r="AA22" s="521"/>
      <c r="AB22" s="113"/>
      <c r="AC22" s="113"/>
      <c r="AD22" s="199"/>
    </row>
    <row r="23" spans="1:30" s="105" customFormat="1" ht="16.5" customHeight="1">
      <c r="A23" s="196"/>
      <c r="B23" s="131"/>
      <c r="C23" s="131"/>
      <c r="D23" s="131"/>
      <c r="E23" s="131"/>
      <c r="F23" s="1480" t="s">
        <v>289</v>
      </c>
      <c r="G23" s="1481"/>
      <c r="H23" s="1481"/>
      <c r="I23" s="1482"/>
      <c r="J23" s="1611"/>
      <c r="K23" s="1444"/>
      <c r="L23" s="1444"/>
      <c r="M23" s="1444"/>
      <c r="N23" s="1444"/>
      <c r="O23" s="1444"/>
      <c r="P23" s="1444"/>
      <c r="Q23" s="1444"/>
      <c r="R23" s="1444"/>
      <c r="S23" s="1445"/>
      <c r="T23" s="1598"/>
      <c r="U23" s="1612"/>
      <c r="V23" s="663"/>
      <c r="W23" s="630"/>
      <c r="X23" s="418" t="s">
        <v>334</v>
      </c>
      <c r="Y23" s="417"/>
      <c r="Z23" s="562"/>
      <c r="AA23" s="521"/>
      <c r="AB23" s="113"/>
      <c r="AC23" s="113"/>
      <c r="AD23" s="199"/>
    </row>
    <row r="24" spans="1:30" s="105" customFormat="1" ht="16.5" customHeight="1">
      <c r="A24" s="538"/>
      <c r="B24" s="539"/>
      <c r="C24" s="539"/>
      <c r="D24" s="539"/>
      <c r="E24" s="539"/>
      <c r="F24" s="1621"/>
      <c r="G24" s="1622"/>
      <c r="H24" s="1622"/>
      <c r="I24" s="1623"/>
      <c r="J24" s="1650"/>
      <c r="K24" s="1540"/>
      <c r="L24" s="1540"/>
      <c r="M24" s="1540"/>
      <c r="N24" s="1540"/>
      <c r="O24" s="1540"/>
      <c r="P24" s="1540"/>
      <c r="Q24" s="1540"/>
      <c r="R24" s="1540"/>
      <c r="S24" s="1541"/>
      <c r="T24" s="1651"/>
      <c r="U24" s="1452"/>
      <c r="V24" s="663"/>
      <c r="W24" s="630"/>
      <c r="X24" s="356"/>
      <c r="Y24" s="417"/>
      <c r="Z24" s="562"/>
      <c r="AA24" s="521"/>
      <c r="AB24" s="113"/>
      <c r="AC24" s="113"/>
      <c r="AD24" s="199"/>
    </row>
    <row r="25" spans="1:30" s="105" customFormat="1" ht="16.5" customHeight="1">
      <c r="A25" s="384"/>
      <c r="B25" s="386"/>
      <c r="C25" s="386"/>
      <c r="D25" s="386"/>
      <c r="E25" s="386"/>
      <c r="F25" s="1692"/>
      <c r="G25" s="1693"/>
      <c r="H25" s="1693"/>
      <c r="I25" s="1694"/>
      <c r="J25" s="1695"/>
      <c r="K25" s="1695"/>
      <c r="L25" s="1695"/>
      <c r="M25" s="1695"/>
      <c r="N25" s="1695"/>
      <c r="O25" s="1695"/>
      <c r="P25" s="1695"/>
      <c r="Q25" s="1695"/>
      <c r="R25" s="1695"/>
      <c r="S25" s="1695"/>
      <c r="T25" s="1682"/>
      <c r="U25" s="1683"/>
      <c r="V25" s="696"/>
      <c r="W25" s="422"/>
      <c r="X25" s="360"/>
      <c r="Y25" s="421"/>
      <c r="Z25" s="303"/>
      <c r="AA25" s="216"/>
      <c r="AB25" s="217"/>
      <c r="AC25" s="217"/>
      <c r="AD25" s="218"/>
    </row>
    <row r="26" spans="1:30" s="105" customFormat="1" ht="15">
      <c r="A26" s="381"/>
      <c r="B26" s="385"/>
      <c r="C26" s="385"/>
      <c r="D26" s="385"/>
      <c r="E26" s="385"/>
      <c r="F26" s="1696"/>
      <c r="G26" s="1697"/>
      <c r="H26" s="1697"/>
      <c r="I26" s="1698"/>
      <c r="J26" s="1666"/>
      <c r="K26" s="1666"/>
      <c r="L26" s="1666"/>
      <c r="M26" s="1666"/>
      <c r="N26" s="1666"/>
      <c r="O26" s="1666"/>
      <c r="P26" s="1666"/>
      <c r="Q26" s="1666"/>
      <c r="R26" s="1666"/>
      <c r="S26" s="1448"/>
      <c r="T26" s="1469"/>
      <c r="U26" s="1451"/>
      <c r="V26" s="663"/>
      <c r="W26" s="420"/>
      <c r="X26" s="356"/>
      <c r="Y26" s="417"/>
      <c r="Z26" s="388"/>
      <c r="AA26" s="387"/>
      <c r="AB26" s="113"/>
      <c r="AC26" s="113"/>
      <c r="AD26" s="199"/>
    </row>
    <row r="27" spans="1:30" s="105" customFormat="1" ht="16.5" customHeight="1">
      <c r="A27" s="381"/>
      <c r="B27" s="385"/>
      <c r="C27" s="385"/>
      <c r="D27" s="385"/>
      <c r="E27" s="385"/>
      <c r="F27" s="1469" t="s">
        <v>102</v>
      </c>
      <c r="G27" s="1619"/>
      <c r="H27" s="1619"/>
      <c r="I27" s="1451"/>
      <c r="J27" s="1444" t="s">
        <v>249</v>
      </c>
      <c r="K27" s="1444"/>
      <c r="L27" s="1444"/>
      <c r="M27" s="1444"/>
      <c r="N27" s="1444"/>
      <c r="O27" s="1444"/>
      <c r="P27" s="1444"/>
      <c r="Q27" s="1444"/>
      <c r="R27" s="1444"/>
      <c r="S27" s="1444"/>
      <c r="T27" s="1469">
        <v>2</v>
      </c>
      <c r="U27" s="1451"/>
      <c r="V27" s="663" t="s">
        <v>302</v>
      </c>
      <c r="W27" s="417" t="s">
        <v>303</v>
      </c>
      <c r="X27" s="357" t="s">
        <v>129</v>
      </c>
      <c r="Y27" s="417" t="s">
        <v>302</v>
      </c>
      <c r="Z27" s="357"/>
      <c r="AA27" s="387"/>
      <c r="AB27" s="113"/>
      <c r="AC27" s="113"/>
      <c r="AD27" s="199"/>
    </row>
    <row r="28" spans="1:30" s="105" customFormat="1" ht="16.5" customHeight="1">
      <c r="A28" s="381"/>
      <c r="B28" s="385"/>
      <c r="C28" s="385"/>
      <c r="D28" s="385"/>
      <c r="E28" s="385"/>
      <c r="F28" s="1469" t="s">
        <v>69</v>
      </c>
      <c r="G28" s="1619"/>
      <c r="H28" s="1619"/>
      <c r="I28" s="1451"/>
      <c r="J28" s="1444"/>
      <c r="K28" s="1444"/>
      <c r="L28" s="1444"/>
      <c r="M28" s="1444"/>
      <c r="N28" s="1444"/>
      <c r="O28" s="1444"/>
      <c r="P28" s="1444"/>
      <c r="Q28" s="1444"/>
      <c r="R28" s="1444"/>
      <c r="S28" s="1444"/>
      <c r="T28" s="1469"/>
      <c r="U28" s="1451"/>
      <c r="V28" s="694" t="s">
        <v>333</v>
      </c>
      <c r="W28" s="419" t="s">
        <v>335</v>
      </c>
      <c r="X28" s="358" t="s">
        <v>336</v>
      </c>
      <c r="Y28" s="418" t="s">
        <v>333</v>
      </c>
      <c r="Z28" s="382"/>
      <c r="AA28" s="113"/>
      <c r="AB28" s="113"/>
      <c r="AC28" s="113"/>
      <c r="AD28" s="199"/>
    </row>
    <row r="29" spans="1:30" s="105" customFormat="1" ht="16.5" customHeight="1">
      <c r="A29" s="381"/>
      <c r="B29" s="385"/>
      <c r="C29" s="385"/>
      <c r="D29" s="385"/>
      <c r="E29" s="385"/>
      <c r="F29" s="1591" t="s">
        <v>90</v>
      </c>
      <c r="G29" s="1620"/>
      <c r="H29" s="1620"/>
      <c r="I29" s="1592"/>
      <c r="J29" s="1444"/>
      <c r="K29" s="1444"/>
      <c r="L29" s="1444"/>
      <c r="M29" s="1444"/>
      <c r="N29" s="1444"/>
      <c r="O29" s="1444"/>
      <c r="P29" s="1444"/>
      <c r="Q29" s="1444"/>
      <c r="R29" s="1444"/>
      <c r="S29" s="1444"/>
      <c r="T29" s="1469"/>
      <c r="U29" s="1451"/>
      <c r="V29" s="697"/>
      <c r="W29" s="420"/>
      <c r="X29" s="356"/>
      <c r="Y29" s="424"/>
      <c r="Z29" s="327"/>
      <c r="AA29" s="113"/>
      <c r="AB29" s="113"/>
      <c r="AC29" s="113"/>
      <c r="AD29" s="199"/>
    </row>
    <row r="30" spans="1:30" s="105" customFormat="1" ht="16.5" customHeight="1">
      <c r="A30" s="383"/>
      <c r="B30" s="210"/>
      <c r="C30" s="210"/>
      <c r="D30" s="210"/>
      <c r="E30" s="223"/>
      <c r="F30" s="1675" t="s">
        <v>399</v>
      </c>
      <c r="G30" s="1676"/>
      <c r="H30" s="1676"/>
      <c r="I30" s="1677"/>
      <c r="J30" s="1473"/>
      <c r="K30" s="1473"/>
      <c r="L30" s="1473"/>
      <c r="M30" s="1473"/>
      <c r="N30" s="1473"/>
      <c r="O30" s="1473"/>
      <c r="P30" s="1473"/>
      <c r="Q30" s="1473"/>
      <c r="R30" s="1473"/>
      <c r="S30" s="1678"/>
      <c r="T30" s="1673"/>
      <c r="U30" s="1674"/>
      <c r="V30" s="698"/>
      <c r="W30" s="426"/>
      <c r="X30" s="439"/>
      <c r="Y30" s="425"/>
      <c r="Z30" s="329"/>
      <c r="AA30" s="219"/>
      <c r="AB30" s="219"/>
      <c r="AC30" s="219"/>
      <c r="AD30" s="220"/>
    </row>
    <row r="31" spans="1:30" s="105" customFormat="1" ht="16.5" customHeight="1">
      <c r="A31" s="633"/>
      <c r="B31" s="634"/>
      <c r="C31" s="634"/>
      <c r="D31" s="634"/>
      <c r="E31" s="634"/>
      <c r="F31" s="1663"/>
      <c r="G31" s="1664"/>
      <c r="H31" s="1664"/>
      <c r="I31" s="1665"/>
      <c r="J31" s="1518"/>
      <c r="K31" s="1519"/>
      <c r="L31" s="1519"/>
      <c r="M31" s="1519"/>
      <c r="N31" s="1519"/>
      <c r="O31" s="1519"/>
      <c r="P31" s="1519"/>
      <c r="Q31" s="1519"/>
      <c r="R31" s="1519"/>
      <c r="S31" s="1520"/>
      <c r="T31" s="1659"/>
      <c r="U31" s="1660"/>
      <c r="V31" s="699"/>
      <c r="W31" s="630"/>
      <c r="X31" s="343"/>
      <c r="Y31" s="429"/>
      <c r="Z31" s="113"/>
      <c r="AA31" s="113"/>
      <c r="AB31" s="113"/>
      <c r="AC31" s="113"/>
      <c r="AD31" s="199"/>
    </row>
    <row r="32" spans="1:30" s="105" customFormat="1" ht="16.5" customHeight="1">
      <c r="A32" s="635"/>
      <c r="B32" s="636"/>
      <c r="C32" s="636"/>
      <c r="D32" s="636"/>
      <c r="E32" s="636"/>
      <c r="F32" s="1627"/>
      <c r="G32" s="1628"/>
      <c r="H32" s="1628"/>
      <c r="I32" s="1629"/>
      <c r="J32" s="1630"/>
      <c r="K32" s="1631"/>
      <c r="L32" s="1631"/>
      <c r="M32" s="1631"/>
      <c r="N32" s="1631"/>
      <c r="O32" s="1631"/>
      <c r="P32" s="1631"/>
      <c r="Q32" s="1631"/>
      <c r="R32" s="1631"/>
      <c r="S32" s="1632"/>
      <c r="T32" s="1633"/>
      <c r="U32" s="1634"/>
      <c r="V32" s="699"/>
      <c r="W32" s="630"/>
      <c r="X32" s="343"/>
      <c r="Y32" s="429"/>
      <c r="Z32" s="113"/>
      <c r="AA32" s="113"/>
      <c r="AB32" s="113"/>
      <c r="AC32" s="113"/>
      <c r="AD32" s="199"/>
    </row>
    <row r="33" spans="1:30" s="105" customFormat="1" ht="16.5" customHeight="1">
      <c r="A33" s="635"/>
      <c r="B33" s="636"/>
      <c r="C33" s="636"/>
      <c r="D33" s="636"/>
      <c r="E33" s="636"/>
      <c r="F33" s="1627" t="s">
        <v>102</v>
      </c>
      <c r="G33" s="1628"/>
      <c r="H33" s="1628"/>
      <c r="I33" s="1629"/>
      <c r="J33" s="1521" t="s">
        <v>231</v>
      </c>
      <c r="K33" s="1522"/>
      <c r="L33" s="1522"/>
      <c r="M33" s="1522"/>
      <c r="N33" s="1522"/>
      <c r="O33" s="1522"/>
      <c r="P33" s="1522"/>
      <c r="Q33" s="1522"/>
      <c r="R33" s="1522"/>
      <c r="S33" s="1523"/>
      <c r="T33" s="1652">
        <v>1</v>
      </c>
      <c r="U33" s="1653"/>
      <c r="V33" s="663" t="s">
        <v>302</v>
      </c>
      <c r="W33" s="417" t="s">
        <v>303</v>
      </c>
      <c r="X33" s="357" t="s">
        <v>129</v>
      </c>
      <c r="Y33" s="417" t="s">
        <v>302</v>
      </c>
      <c r="Z33" s="113"/>
      <c r="AA33" s="113"/>
      <c r="AB33" s="113"/>
      <c r="AC33" s="113"/>
      <c r="AD33" s="199"/>
    </row>
    <row r="34" spans="1:30" s="105" customFormat="1" ht="16.5" customHeight="1">
      <c r="A34" s="635"/>
      <c r="B34" s="636"/>
      <c r="C34" s="636"/>
      <c r="D34" s="636"/>
      <c r="E34" s="636"/>
      <c r="F34" s="1627" t="s">
        <v>330</v>
      </c>
      <c r="G34" s="1628"/>
      <c r="H34" s="1628"/>
      <c r="I34" s="1629"/>
      <c r="J34" s="1521"/>
      <c r="K34" s="1661"/>
      <c r="L34" s="1661"/>
      <c r="M34" s="1661"/>
      <c r="N34" s="1661"/>
      <c r="O34" s="1661"/>
      <c r="P34" s="1661"/>
      <c r="Q34" s="1661"/>
      <c r="R34" s="1661"/>
      <c r="S34" s="1662"/>
      <c r="T34" s="1652"/>
      <c r="U34" s="1653"/>
      <c r="V34" s="694" t="s">
        <v>333</v>
      </c>
      <c r="W34" s="419" t="s">
        <v>335</v>
      </c>
      <c r="X34" s="358" t="s">
        <v>336</v>
      </c>
      <c r="Y34" s="418" t="s">
        <v>333</v>
      </c>
      <c r="Z34" s="113"/>
      <c r="AA34" s="113"/>
      <c r="AB34" s="113"/>
      <c r="AC34" s="113"/>
      <c r="AD34" s="199"/>
    </row>
    <row r="35" spans="1:30" s="105" customFormat="1" ht="16.5" customHeight="1">
      <c r="A35" s="635"/>
      <c r="B35" s="636"/>
      <c r="C35" s="636"/>
      <c r="D35" s="636"/>
      <c r="E35" s="636"/>
      <c r="F35" s="1480" t="s">
        <v>331</v>
      </c>
      <c r="G35" s="1481"/>
      <c r="H35" s="1481"/>
      <c r="I35" s="1482"/>
      <c r="J35" s="1521"/>
      <c r="K35" s="1522"/>
      <c r="L35" s="1522"/>
      <c r="M35" s="1522"/>
      <c r="N35" s="1522"/>
      <c r="O35" s="1522"/>
      <c r="P35" s="1522"/>
      <c r="Q35" s="1522"/>
      <c r="R35" s="1522"/>
      <c r="S35" s="1523"/>
      <c r="T35" s="1652"/>
      <c r="U35" s="1653"/>
      <c r="V35" s="699"/>
      <c r="W35" s="630"/>
      <c r="X35" s="343"/>
      <c r="Y35" s="429"/>
      <c r="Z35" s="113"/>
      <c r="AA35" s="113"/>
      <c r="AB35" s="113"/>
      <c r="AC35" s="113"/>
      <c r="AD35" s="199"/>
    </row>
    <row r="36" spans="1:30" s="105" customFormat="1" ht="16.5" customHeight="1">
      <c r="A36" s="637"/>
      <c r="B36" s="638"/>
      <c r="C36" s="638"/>
      <c r="D36" s="638"/>
      <c r="E36" s="638"/>
      <c r="F36" s="1624" t="s">
        <v>332</v>
      </c>
      <c r="G36" s="1625"/>
      <c r="H36" s="1625"/>
      <c r="I36" s="1626"/>
      <c r="J36" s="1654"/>
      <c r="K36" s="1655"/>
      <c r="L36" s="1655"/>
      <c r="M36" s="1655"/>
      <c r="N36" s="1655"/>
      <c r="O36" s="1655"/>
      <c r="P36" s="1655"/>
      <c r="Q36" s="1655"/>
      <c r="R36" s="1655"/>
      <c r="S36" s="1656"/>
      <c r="T36" s="1657"/>
      <c r="U36" s="1658"/>
      <c r="V36" s="699"/>
      <c r="W36" s="630"/>
      <c r="X36" s="343"/>
      <c r="Y36" s="429"/>
      <c r="Z36" s="113"/>
      <c r="AA36" s="113"/>
      <c r="AB36" s="113"/>
      <c r="AC36" s="113"/>
      <c r="AD36" s="199"/>
    </row>
    <row r="37" spans="1:30" s="105" customFormat="1" ht="16.5" customHeight="1">
      <c r="A37" s="214"/>
      <c r="B37" s="215"/>
      <c r="C37" s="215"/>
      <c r="D37" s="215"/>
      <c r="E37" s="215"/>
      <c r="F37" s="1667"/>
      <c r="G37" s="1668"/>
      <c r="H37" s="1668"/>
      <c r="I37" s="1669"/>
      <c r="J37" s="1695"/>
      <c r="K37" s="1695"/>
      <c r="L37" s="1695"/>
      <c r="M37" s="1695"/>
      <c r="N37" s="1695"/>
      <c r="O37" s="1695"/>
      <c r="P37" s="1695"/>
      <c r="Q37" s="1695"/>
      <c r="R37" s="1695"/>
      <c r="S37" s="1695"/>
      <c r="T37" s="1682"/>
      <c r="U37" s="1683"/>
      <c r="V37" s="684"/>
      <c r="W37" s="428"/>
      <c r="X37" s="380"/>
      <c r="Y37" s="427"/>
      <c r="Z37" s="330"/>
      <c r="AA37" s="217"/>
      <c r="AB37" s="217"/>
      <c r="AC37" s="217"/>
      <c r="AD37" s="218"/>
    </row>
    <row r="38" spans="1:30" s="105" customFormat="1" ht="16.5" customHeight="1">
      <c r="A38" s="198"/>
      <c r="B38" s="160"/>
      <c r="C38" s="160"/>
      <c r="D38" s="160"/>
      <c r="E38" s="160"/>
      <c r="F38" s="1480"/>
      <c r="G38" s="1481"/>
      <c r="H38" s="1481"/>
      <c r="I38" s="1482"/>
      <c r="J38" s="1666"/>
      <c r="K38" s="1666"/>
      <c r="L38" s="1666"/>
      <c r="M38" s="1666"/>
      <c r="N38" s="1666"/>
      <c r="O38" s="1666"/>
      <c r="P38" s="1666"/>
      <c r="Q38" s="1666"/>
      <c r="R38" s="1666"/>
      <c r="S38" s="1448"/>
      <c r="T38" s="1469"/>
      <c r="U38" s="1451"/>
      <c r="V38" s="699"/>
      <c r="W38" s="416"/>
      <c r="X38" s="343"/>
      <c r="Y38" s="429"/>
      <c r="Z38" s="331"/>
      <c r="AA38" s="113"/>
      <c r="AB38" s="113"/>
      <c r="AC38" s="113"/>
      <c r="AD38" s="199"/>
    </row>
    <row r="39" spans="1:30" s="105" customFormat="1" ht="16.5" customHeight="1">
      <c r="A39" s="198"/>
      <c r="B39" s="160"/>
      <c r="C39" s="160"/>
      <c r="D39" s="160"/>
      <c r="E39" s="160"/>
      <c r="F39" s="1480" t="s">
        <v>82</v>
      </c>
      <c r="G39" s="1481"/>
      <c r="H39" s="1481"/>
      <c r="I39" s="1482"/>
      <c r="J39" s="1666" t="s">
        <v>70</v>
      </c>
      <c r="K39" s="1666"/>
      <c r="L39" s="1666"/>
      <c r="M39" s="1666"/>
      <c r="N39" s="1666"/>
      <c r="O39" s="1666"/>
      <c r="P39" s="1666"/>
      <c r="Q39" s="1666"/>
      <c r="R39" s="1666"/>
      <c r="S39" s="1448"/>
      <c r="T39" s="1469">
        <v>1</v>
      </c>
      <c r="U39" s="1451"/>
      <c r="V39" s="663" t="s">
        <v>302</v>
      </c>
      <c r="W39" s="417" t="s">
        <v>303</v>
      </c>
      <c r="X39" s="357" t="s">
        <v>129</v>
      </c>
      <c r="Y39" s="417" t="s">
        <v>302</v>
      </c>
      <c r="Z39" s="327"/>
      <c r="AA39" s="113"/>
      <c r="AB39" s="113"/>
      <c r="AC39" s="113"/>
      <c r="AD39" s="199"/>
    </row>
    <row r="40" spans="1:30" s="105" customFormat="1" ht="16.5" customHeight="1">
      <c r="A40" s="198"/>
      <c r="B40" s="160"/>
      <c r="C40" s="160"/>
      <c r="D40" s="160"/>
      <c r="E40" s="160"/>
      <c r="F40" s="1675" t="s">
        <v>399</v>
      </c>
      <c r="G40" s="1676"/>
      <c r="H40" s="1676"/>
      <c r="I40" s="1677"/>
      <c r="J40" s="1483"/>
      <c r="K40" s="1483"/>
      <c r="L40" s="1483"/>
      <c r="M40" s="1483"/>
      <c r="N40" s="1483"/>
      <c r="O40" s="1483"/>
      <c r="P40" s="1483"/>
      <c r="Q40" s="1483"/>
      <c r="R40" s="1483"/>
      <c r="S40" s="1483"/>
      <c r="T40" s="1469"/>
      <c r="U40" s="1451"/>
      <c r="V40" s="694" t="s">
        <v>333</v>
      </c>
      <c r="W40" s="419" t="s">
        <v>335</v>
      </c>
      <c r="X40" s="358" t="s">
        <v>336</v>
      </c>
      <c r="Y40" s="418" t="s">
        <v>333</v>
      </c>
      <c r="Z40" s="328"/>
      <c r="AA40" s="113"/>
      <c r="AB40" s="113"/>
      <c r="AC40" s="113"/>
      <c r="AD40" s="199"/>
    </row>
    <row r="41" spans="1:30" s="105" customFormat="1" ht="16.5" customHeight="1">
      <c r="A41" s="209"/>
      <c r="B41" s="210"/>
      <c r="C41" s="210"/>
      <c r="D41" s="210"/>
      <c r="E41" s="210"/>
      <c r="F41" s="1621"/>
      <c r="G41" s="1622"/>
      <c r="H41" s="1622"/>
      <c r="I41" s="1623"/>
      <c r="J41" s="1679"/>
      <c r="K41" s="1679"/>
      <c r="L41" s="1679"/>
      <c r="M41" s="1679"/>
      <c r="N41" s="1679"/>
      <c r="O41" s="1679"/>
      <c r="P41" s="1679"/>
      <c r="Q41" s="1679"/>
      <c r="R41" s="1679"/>
      <c r="S41" s="1679"/>
      <c r="T41" s="1600"/>
      <c r="U41" s="1601"/>
      <c r="V41" s="700"/>
      <c r="W41" s="423"/>
      <c r="X41" s="440"/>
      <c r="Y41" s="423"/>
      <c r="Z41" s="326"/>
      <c r="AA41" s="219"/>
      <c r="AB41" s="219"/>
      <c r="AC41" s="219"/>
      <c r="AD41" s="220"/>
    </row>
    <row r="42" spans="1:30" s="184" customFormat="1" ht="29.25" customHeight="1">
      <c r="A42" s="230" t="s">
        <v>95</v>
      </c>
      <c r="B42" s="231"/>
      <c r="C42" s="231"/>
      <c r="D42" s="231"/>
      <c r="E42" s="231"/>
      <c r="F42" s="441"/>
      <c r="G42" s="441"/>
      <c r="H42" s="441"/>
      <c r="I42" s="441"/>
      <c r="J42" s="232"/>
      <c r="K42" s="232"/>
      <c r="L42" s="232"/>
      <c r="M42" s="232"/>
      <c r="N42" s="232"/>
      <c r="O42" s="232"/>
      <c r="P42" s="232"/>
      <c r="Q42" s="232"/>
      <c r="R42" s="232"/>
      <c r="S42" s="232"/>
      <c r="T42" s="233"/>
      <c r="U42" s="233"/>
      <c r="V42" s="701"/>
      <c r="W42" s="430"/>
      <c r="X42" s="363"/>
      <c r="Y42" s="363"/>
      <c r="Z42" s="234"/>
      <c r="AA42" s="235"/>
      <c r="AB42" s="236"/>
      <c r="AC42" s="236"/>
      <c r="AD42" s="237"/>
    </row>
    <row r="43" spans="1:30" s="156" customFormat="1" ht="15" customHeight="1">
      <c r="A43" s="1459"/>
      <c r="B43" s="1459"/>
      <c r="C43" s="1459"/>
      <c r="D43" s="1459"/>
      <c r="E43" s="1459"/>
      <c r="F43" s="1602" t="s">
        <v>124</v>
      </c>
      <c r="G43" s="1602"/>
      <c r="H43" s="1602"/>
      <c r="I43" s="1602"/>
      <c r="J43" s="1463"/>
      <c r="K43" s="1463"/>
      <c r="L43" s="1463"/>
      <c r="M43" s="1463"/>
      <c r="N43" s="1463"/>
      <c r="O43" s="1463"/>
      <c r="P43" s="1463"/>
      <c r="Q43" s="1463"/>
      <c r="R43" s="1463"/>
      <c r="S43" s="1463"/>
      <c r="T43" s="1464"/>
      <c r="U43" s="1465"/>
      <c r="V43" s="1466" t="s">
        <v>302</v>
      </c>
      <c r="W43" s="1704" t="s">
        <v>303</v>
      </c>
      <c r="X43" s="1704" t="s">
        <v>302</v>
      </c>
      <c r="Y43" s="1704" t="s">
        <v>302</v>
      </c>
      <c r="Z43" s="1426"/>
      <c r="AA43" s="168"/>
      <c r="AB43" s="169"/>
      <c r="AC43" s="169"/>
      <c r="AD43" s="200"/>
    </row>
    <row r="44" spans="1:30" s="156" customFormat="1" ht="15" customHeight="1">
      <c r="A44" s="1460"/>
      <c r="B44" s="1460"/>
      <c r="C44" s="1460"/>
      <c r="D44" s="1460"/>
      <c r="E44" s="1460"/>
      <c r="F44" s="1429" t="s">
        <v>125</v>
      </c>
      <c r="G44" s="1430"/>
      <c r="H44" s="1430"/>
      <c r="I44" s="1736"/>
      <c r="J44" s="1432" t="s">
        <v>93</v>
      </c>
      <c r="K44" s="1433"/>
      <c r="L44" s="1433"/>
      <c r="M44" s="1433"/>
      <c r="N44" s="1433"/>
      <c r="O44" s="1433"/>
      <c r="P44" s="1433"/>
      <c r="Q44" s="1433"/>
      <c r="R44" s="1433"/>
      <c r="S44" s="1434"/>
      <c r="T44" s="1435">
        <v>1</v>
      </c>
      <c r="U44" s="1436"/>
      <c r="V44" s="1467"/>
      <c r="W44" s="1705"/>
      <c r="X44" s="1705"/>
      <c r="Y44" s="1705"/>
      <c r="Z44" s="1427"/>
      <c r="AA44" s="170"/>
      <c r="AB44" s="170"/>
      <c r="AC44" s="170"/>
      <c r="AD44" s="201"/>
    </row>
    <row r="45" spans="1:30" s="156" customFormat="1" ht="15" customHeight="1">
      <c r="A45" s="1460"/>
      <c r="B45" s="1460"/>
      <c r="C45" s="1460"/>
      <c r="D45" s="1460"/>
      <c r="E45" s="1460"/>
      <c r="F45" s="1414" t="s">
        <v>239</v>
      </c>
      <c r="G45" s="1415"/>
      <c r="H45" s="1415"/>
      <c r="I45" s="1703"/>
      <c r="J45" s="1680"/>
      <c r="K45" s="1589"/>
      <c r="L45" s="1589"/>
      <c r="M45" s="1589"/>
      <c r="N45" s="1589"/>
      <c r="O45" s="1589"/>
      <c r="P45" s="1589"/>
      <c r="Q45" s="1589"/>
      <c r="R45" s="1589"/>
      <c r="S45" s="1681"/>
      <c r="T45" s="1701"/>
      <c r="U45" s="1702"/>
      <c r="V45" s="1467"/>
      <c r="W45" s="1705"/>
      <c r="X45" s="1705"/>
      <c r="Y45" s="1705"/>
      <c r="Z45" s="1427"/>
      <c r="AA45" s="171"/>
      <c r="AB45" s="171"/>
      <c r="AC45" s="171"/>
      <c r="AD45" s="202"/>
    </row>
    <row r="46" spans="1:30" s="156" customFormat="1" ht="17.25" customHeight="1">
      <c r="A46" s="1460"/>
      <c r="B46" s="1460"/>
      <c r="C46" s="1460"/>
      <c r="D46" s="1460"/>
      <c r="E46" s="1460"/>
      <c r="F46" s="1414" t="s">
        <v>240</v>
      </c>
      <c r="G46" s="1415"/>
      <c r="H46" s="1415"/>
      <c r="I46" s="1415"/>
      <c r="J46" s="1443"/>
      <c r="K46" s="1444"/>
      <c r="L46" s="1444"/>
      <c r="M46" s="1444"/>
      <c r="N46" s="1444"/>
      <c r="O46" s="1444"/>
      <c r="P46" s="1444"/>
      <c r="Q46" s="1444"/>
      <c r="R46" s="1444"/>
      <c r="S46" s="1445"/>
      <c r="T46" s="1446"/>
      <c r="U46" s="1436"/>
      <c r="V46" s="1467"/>
      <c r="W46" s="1705"/>
      <c r="X46" s="1705"/>
      <c r="Y46" s="1705"/>
      <c r="Z46" s="1427"/>
      <c r="AA46" s="171"/>
      <c r="AB46" s="171"/>
      <c r="AC46" s="171"/>
      <c r="AD46" s="202"/>
    </row>
    <row r="47" spans="1:30" s="156" customFormat="1" ht="15" customHeight="1">
      <c r="A47" s="1460"/>
      <c r="B47" s="1460"/>
      <c r="C47" s="1460"/>
      <c r="D47" s="1460"/>
      <c r="E47" s="1460"/>
      <c r="F47" s="1416"/>
      <c r="G47" s="1417"/>
      <c r="H47" s="1417"/>
      <c r="I47" s="1417"/>
      <c r="J47" s="1447"/>
      <c r="K47" s="1448"/>
      <c r="L47" s="1448"/>
      <c r="M47" s="1448"/>
      <c r="N47" s="1448"/>
      <c r="O47" s="1448"/>
      <c r="P47" s="1448"/>
      <c r="Q47" s="1448"/>
      <c r="R47" s="1448"/>
      <c r="S47" s="1449"/>
      <c r="T47" s="1450"/>
      <c r="U47" s="1451"/>
      <c r="V47" s="1467"/>
      <c r="W47" s="1705"/>
      <c r="X47" s="1705"/>
      <c r="Y47" s="1705"/>
      <c r="Z47" s="1427"/>
      <c r="AA47" s="171"/>
      <c r="AB47" s="171"/>
      <c r="AC47" s="171"/>
      <c r="AD47" s="202"/>
    </row>
    <row r="48" spans="1:30" s="156" customFormat="1" ht="27.75" customHeight="1">
      <c r="A48" s="1461"/>
      <c r="B48" s="1461"/>
      <c r="C48" s="1461"/>
      <c r="D48" s="1461"/>
      <c r="E48" s="1461"/>
      <c r="F48" s="1418"/>
      <c r="G48" s="1419"/>
      <c r="H48" s="1419"/>
      <c r="I48" s="1419"/>
      <c r="J48" s="1420"/>
      <c r="K48" s="1421"/>
      <c r="L48" s="1421"/>
      <c r="M48" s="1421"/>
      <c r="N48" s="1421"/>
      <c r="O48" s="1421"/>
      <c r="P48" s="1421"/>
      <c r="Q48" s="1421"/>
      <c r="R48" s="1421"/>
      <c r="S48" s="1422"/>
      <c r="T48" s="1452"/>
      <c r="U48" s="1453"/>
      <c r="V48" s="1468"/>
      <c r="W48" s="1706"/>
      <c r="X48" s="1706"/>
      <c r="Y48" s="1706"/>
      <c r="Z48" s="1428"/>
      <c r="AA48" s="173"/>
      <c r="AB48" s="174"/>
      <c r="AC48" s="174"/>
      <c r="AD48" s="204"/>
    </row>
    <row r="49" spans="1:30" s="156" customFormat="1" ht="18" customHeight="1">
      <c r="A49" s="1459"/>
      <c r="B49" s="1459"/>
      <c r="C49" s="1459"/>
      <c r="D49" s="1459"/>
      <c r="E49" s="1459"/>
      <c r="F49" s="1462" t="s">
        <v>124</v>
      </c>
      <c r="G49" s="1462"/>
      <c r="H49" s="1462"/>
      <c r="I49" s="1462"/>
      <c r="J49" s="1463"/>
      <c r="K49" s="1463"/>
      <c r="L49" s="1463"/>
      <c r="M49" s="1463"/>
      <c r="N49" s="1463"/>
      <c r="O49" s="1463"/>
      <c r="P49" s="1463"/>
      <c r="Q49" s="1463"/>
      <c r="R49" s="1463"/>
      <c r="S49" s="1463"/>
      <c r="T49" s="1464"/>
      <c r="U49" s="1465"/>
      <c r="V49" s="1466"/>
      <c r="W49" s="1423" t="s">
        <v>303</v>
      </c>
      <c r="X49" s="1423" t="s">
        <v>302</v>
      </c>
      <c r="Y49" s="1423" t="s">
        <v>302</v>
      </c>
      <c r="Z49" s="1426"/>
      <c r="AA49" s="168"/>
      <c r="AB49" s="169"/>
      <c r="AC49" s="169"/>
      <c r="AD49" s="200"/>
    </row>
    <row r="50" spans="1:30" s="156" customFormat="1" ht="18" customHeight="1">
      <c r="A50" s="1460"/>
      <c r="B50" s="1460"/>
      <c r="C50" s="1460"/>
      <c r="D50" s="1460"/>
      <c r="E50" s="1460"/>
      <c r="F50" s="1429" t="s">
        <v>401</v>
      </c>
      <c r="G50" s="1430"/>
      <c r="H50" s="1430"/>
      <c r="I50" s="1431"/>
      <c r="J50" s="1432"/>
      <c r="K50" s="1433"/>
      <c r="L50" s="1433"/>
      <c r="M50" s="1433"/>
      <c r="N50" s="1433"/>
      <c r="O50" s="1433"/>
      <c r="P50" s="1433"/>
      <c r="Q50" s="1433"/>
      <c r="R50" s="1433"/>
      <c r="S50" s="1434"/>
      <c r="T50" s="1435"/>
      <c r="U50" s="1436"/>
      <c r="V50" s="1467"/>
      <c r="W50" s="1424"/>
      <c r="X50" s="1424"/>
      <c r="Y50" s="1424"/>
      <c r="Z50" s="1427"/>
      <c r="AA50" s="170"/>
      <c r="AB50" s="170"/>
      <c r="AC50" s="170"/>
      <c r="AD50" s="201"/>
    </row>
    <row r="51" spans="1:30" s="156" customFormat="1" ht="18" customHeight="1">
      <c r="A51" s="1460"/>
      <c r="B51" s="1460"/>
      <c r="C51" s="1460"/>
      <c r="D51" s="1460"/>
      <c r="E51" s="1460"/>
      <c r="F51" s="1414" t="s">
        <v>402</v>
      </c>
      <c r="G51" s="1415"/>
      <c r="H51" s="1415"/>
      <c r="I51" s="1437"/>
      <c r="J51" s="1438" t="s">
        <v>279</v>
      </c>
      <c r="K51" s="1439"/>
      <c r="L51" s="1439"/>
      <c r="M51" s="1439"/>
      <c r="N51" s="1439"/>
      <c r="O51" s="1439"/>
      <c r="P51" s="1439"/>
      <c r="Q51" s="1439"/>
      <c r="R51" s="1439"/>
      <c r="S51" s="1440"/>
      <c r="T51" s="1441">
        <v>2</v>
      </c>
      <c r="U51" s="1442"/>
      <c r="V51" s="1467"/>
      <c r="W51" s="1424"/>
      <c r="X51" s="1424"/>
      <c r="Y51" s="1424"/>
      <c r="Z51" s="1427"/>
      <c r="AA51" s="171"/>
      <c r="AB51" s="171"/>
      <c r="AC51" s="171"/>
      <c r="AD51" s="202"/>
    </row>
    <row r="52" spans="1:30" s="156" customFormat="1" ht="18" customHeight="1">
      <c r="A52" s="1460"/>
      <c r="B52" s="1460"/>
      <c r="C52" s="1460"/>
      <c r="D52" s="1460"/>
      <c r="E52" s="1460"/>
      <c r="F52" s="1414" t="s">
        <v>240</v>
      </c>
      <c r="G52" s="1415"/>
      <c r="H52" s="1415"/>
      <c r="I52" s="1415"/>
      <c r="J52" s="1443"/>
      <c r="K52" s="1444"/>
      <c r="L52" s="1444"/>
      <c r="M52" s="1444"/>
      <c r="N52" s="1444"/>
      <c r="O52" s="1444"/>
      <c r="P52" s="1444"/>
      <c r="Q52" s="1444"/>
      <c r="R52" s="1444"/>
      <c r="S52" s="1445"/>
      <c r="T52" s="1446"/>
      <c r="U52" s="1436"/>
      <c r="V52" s="1467"/>
      <c r="W52" s="1424"/>
      <c r="X52" s="1424"/>
      <c r="Y52" s="1424"/>
      <c r="Z52" s="1427"/>
      <c r="AA52" s="171"/>
      <c r="AB52" s="171"/>
      <c r="AC52" s="171"/>
      <c r="AD52" s="202"/>
    </row>
    <row r="53" spans="1:30" s="156" customFormat="1" ht="18" customHeight="1">
      <c r="A53" s="1460"/>
      <c r="B53" s="1460"/>
      <c r="C53" s="1460"/>
      <c r="D53" s="1460"/>
      <c r="E53" s="1460"/>
      <c r="F53" s="1416"/>
      <c r="G53" s="1417"/>
      <c r="H53" s="1417"/>
      <c r="I53" s="1417"/>
      <c r="J53" s="1447"/>
      <c r="K53" s="1448"/>
      <c r="L53" s="1448"/>
      <c r="M53" s="1448"/>
      <c r="N53" s="1448"/>
      <c r="O53" s="1448"/>
      <c r="P53" s="1448"/>
      <c r="Q53" s="1448"/>
      <c r="R53" s="1448"/>
      <c r="S53" s="1449"/>
      <c r="T53" s="1450"/>
      <c r="U53" s="1451"/>
      <c r="V53" s="1467"/>
      <c r="W53" s="1424"/>
      <c r="X53" s="1424"/>
      <c r="Y53" s="1424"/>
      <c r="Z53" s="1427"/>
      <c r="AA53" s="171"/>
      <c r="AB53" s="171"/>
      <c r="AC53" s="171"/>
      <c r="AD53" s="202"/>
    </row>
    <row r="54" spans="1:30" s="156" customFormat="1" ht="18" customHeight="1">
      <c r="A54" s="1461"/>
      <c r="B54" s="1461"/>
      <c r="C54" s="1461"/>
      <c r="D54" s="1461"/>
      <c r="E54" s="1461"/>
      <c r="F54" s="1418"/>
      <c r="G54" s="1419"/>
      <c r="H54" s="1419"/>
      <c r="I54" s="1419"/>
      <c r="J54" s="1420"/>
      <c r="K54" s="1421"/>
      <c r="L54" s="1421"/>
      <c r="M54" s="1421"/>
      <c r="N54" s="1421"/>
      <c r="O54" s="1421"/>
      <c r="P54" s="1421"/>
      <c r="Q54" s="1421"/>
      <c r="R54" s="1421"/>
      <c r="S54" s="1422"/>
      <c r="T54" s="1452"/>
      <c r="U54" s="1453"/>
      <c r="V54" s="1468"/>
      <c r="W54" s="1425"/>
      <c r="X54" s="1425"/>
      <c r="Y54" s="1425"/>
      <c r="Z54" s="1428"/>
      <c r="AA54" s="173"/>
      <c r="AB54" s="174"/>
      <c r="AC54" s="174"/>
      <c r="AD54" s="204"/>
    </row>
    <row r="55" spans="1:30" s="156" customFormat="1" ht="15" customHeight="1">
      <c r="A55" s="192"/>
      <c r="B55" s="193"/>
      <c r="C55" s="193"/>
      <c r="D55" s="193"/>
      <c r="E55" s="193"/>
      <c r="F55" s="1602" t="s">
        <v>124</v>
      </c>
      <c r="G55" s="1602"/>
      <c r="H55" s="1602"/>
      <c r="I55" s="1602"/>
      <c r="J55" s="1444"/>
      <c r="K55" s="1444"/>
      <c r="L55" s="1444"/>
      <c r="M55" s="1444"/>
      <c r="N55" s="1444"/>
      <c r="O55" s="1444"/>
      <c r="P55" s="1444"/>
      <c r="Q55" s="1444"/>
      <c r="R55" s="1444"/>
      <c r="S55" s="1445"/>
      <c r="T55" s="1648"/>
      <c r="U55" s="1649"/>
      <c r="V55" s="1707" t="s">
        <v>314</v>
      </c>
      <c r="W55" s="1524" t="s">
        <v>418</v>
      </c>
      <c r="X55" s="1426" t="s">
        <v>314</v>
      </c>
      <c r="Y55" s="1426" t="s">
        <v>314</v>
      </c>
      <c r="Z55" s="1426"/>
      <c r="AA55" s="240"/>
      <c r="AB55" s="241"/>
      <c r="AC55" s="242"/>
      <c r="AD55" s="242"/>
    </row>
    <row r="56" spans="1:30" s="156" customFormat="1" ht="18" customHeight="1">
      <c r="A56" s="196"/>
      <c r="B56" s="131"/>
      <c r="C56" s="131"/>
      <c r="D56" s="131"/>
      <c r="E56" s="131"/>
      <c r="F56" s="1429" t="s">
        <v>241</v>
      </c>
      <c r="G56" s="1430"/>
      <c r="H56" s="1430"/>
      <c r="I56" s="1578"/>
      <c r="J56" s="1444"/>
      <c r="K56" s="1444"/>
      <c r="L56" s="1444"/>
      <c r="M56" s="1444"/>
      <c r="N56" s="1444"/>
      <c r="O56" s="1444"/>
      <c r="P56" s="1444"/>
      <c r="Q56" s="1444"/>
      <c r="R56" s="1444"/>
      <c r="S56" s="1715"/>
      <c r="T56" s="1598"/>
      <c r="U56" s="1599"/>
      <c r="V56" s="1708"/>
      <c r="W56" s="1525"/>
      <c r="X56" s="1427"/>
      <c r="Y56" s="1427"/>
      <c r="Z56" s="1427"/>
      <c r="AA56" s="243"/>
      <c r="AB56" s="170"/>
      <c r="AC56" s="201"/>
      <c r="AD56" s="201"/>
    </row>
    <row r="57" spans="1:30" s="156" customFormat="1" ht="17.25" customHeight="1">
      <c r="A57" s="198"/>
      <c r="B57" s="160"/>
      <c r="C57" s="160"/>
      <c r="D57" s="160"/>
      <c r="E57" s="160"/>
      <c r="F57" s="1429" t="s">
        <v>114</v>
      </c>
      <c r="G57" s="1430"/>
      <c r="H57" s="1430"/>
      <c r="I57" s="1578"/>
      <c r="J57" s="1588"/>
      <c r="K57" s="1589"/>
      <c r="L57" s="1589"/>
      <c r="M57" s="1589"/>
      <c r="N57" s="1589"/>
      <c r="O57" s="1589"/>
      <c r="P57" s="1589"/>
      <c r="Q57" s="1589"/>
      <c r="R57" s="1589"/>
      <c r="S57" s="1590"/>
      <c r="T57" s="1591"/>
      <c r="U57" s="1592"/>
      <c r="V57" s="1708"/>
      <c r="W57" s="1525"/>
      <c r="X57" s="1427"/>
      <c r="Y57" s="1427"/>
      <c r="Z57" s="1427"/>
      <c r="AA57" s="243"/>
      <c r="AB57" s="171"/>
      <c r="AC57" s="202"/>
      <c r="AD57" s="202"/>
    </row>
    <row r="58" spans="1:30" s="156" customFormat="1" ht="18.75" customHeight="1">
      <c r="A58" s="198"/>
      <c r="B58" s="160"/>
      <c r="C58" s="160"/>
      <c r="D58" s="160"/>
      <c r="E58" s="160"/>
      <c r="F58" s="1543" t="s">
        <v>242</v>
      </c>
      <c r="G58" s="1544"/>
      <c r="H58" s="1544"/>
      <c r="I58" s="1587"/>
      <c r="J58" s="1576" t="s">
        <v>382</v>
      </c>
      <c r="K58" s="1478"/>
      <c r="L58" s="1478"/>
      <c r="M58" s="1478"/>
      <c r="N58" s="1478"/>
      <c r="O58" s="1478"/>
      <c r="P58" s="1478"/>
      <c r="Q58" s="1478"/>
      <c r="R58" s="1478"/>
      <c r="S58" s="1577"/>
      <c r="T58" s="1469">
        <v>1</v>
      </c>
      <c r="U58" s="1451"/>
      <c r="V58" s="1708"/>
      <c r="W58" s="1525"/>
      <c r="X58" s="1427"/>
      <c r="Y58" s="1427"/>
      <c r="Z58" s="1427"/>
      <c r="AA58" s="171"/>
      <c r="AB58" s="171"/>
      <c r="AC58" s="202"/>
      <c r="AD58" s="202"/>
    </row>
    <row r="59" spans="1:30" s="156" customFormat="1" ht="15">
      <c r="A59" s="198"/>
      <c r="B59" s="160"/>
      <c r="C59" s="160"/>
      <c r="D59" s="160"/>
      <c r="E59" s="160"/>
      <c r="F59" s="1543" t="s">
        <v>115</v>
      </c>
      <c r="G59" s="1544"/>
      <c r="H59" s="1544"/>
      <c r="I59" s="1587"/>
      <c r="J59" s="1596"/>
      <c r="K59" s="1596"/>
      <c r="L59" s="1596"/>
      <c r="M59" s="1596"/>
      <c r="N59" s="1596"/>
      <c r="O59" s="1596"/>
      <c r="P59" s="1596"/>
      <c r="Q59" s="1596"/>
      <c r="R59" s="1596"/>
      <c r="S59" s="1597"/>
      <c r="T59" s="1598"/>
      <c r="U59" s="1599"/>
      <c r="V59" s="1708"/>
      <c r="W59" s="1525"/>
      <c r="X59" s="1427"/>
      <c r="Y59" s="1427"/>
      <c r="Z59" s="1427"/>
      <c r="AA59" s="171"/>
      <c r="AB59" s="171"/>
      <c r="AC59" s="202"/>
      <c r="AD59" s="202"/>
    </row>
    <row r="60" spans="1:30" s="156" customFormat="1" ht="15">
      <c r="A60" s="203"/>
      <c r="B60" s="172"/>
      <c r="C60" s="172"/>
      <c r="D60" s="172"/>
      <c r="E60" s="172"/>
      <c r="F60" s="1536" t="s">
        <v>116</v>
      </c>
      <c r="G60" s="1471"/>
      <c r="H60" s="1471"/>
      <c r="I60" s="1472"/>
      <c r="J60" s="1540"/>
      <c r="K60" s="1540"/>
      <c r="L60" s="1540"/>
      <c r="M60" s="1540"/>
      <c r="N60" s="1540"/>
      <c r="O60" s="1540"/>
      <c r="P60" s="1540"/>
      <c r="Q60" s="1540"/>
      <c r="R60" s="1540"/>
      <c r="S60" s="1541"/>
      <c r="T60" s="1735"/>
      <c r="U60" s="1453"/>
      <c r="V60" s="1709"/>
      <c r="W60" s="1526"/>
      <c r="X60" s="1428"/>
      <c r="Y60" s="1428"/>
      <c r="Z60" s="1428"/>
      <c r="AA60" s="173"/>
      <c r="AB60" s="174"/>
      <c r="AC60" s="204"/>
      <c r="AD60" s="204"/>
    </row>
    <row r="61" spans="1:30" s="156" customFormat="1" ht="15" customHeight="1">
      <c r="A61" s="192"/>
      <c r="B61" s="193"/>
      <c r="C61" s="193"/>
      <c r="D61" s="193"/>
      <c r="E61" s="193"/>
      <c r="F61" s="1537"/>
      <c r="G61" s="1538"/>
      <c r="H61" s="1538"/>
      <c r="I61" s="1539"/>
      <c r="J61" s="1695"/>
      <c r="K61" s="1695"/>
      <c r="L61" s="1695"/>
      <c r="M61" s="1695"/>
      <c r="N61" s="1695"/>
      <c r="O61" s="1695"/>
      <c r="P61" s="1695"/>
      <c r="Q61" s="1695"/>
      <c r="R61" s="1695"/>
      <c r="S61" s="1744"/>
      <c r="T61" s="1648"/>
      <c r="U61" s="1649"/>
      <c r="V61" s="1466" t="s">
        <v>302</v>
      </c>
      <c r="W61" s="1704" t="s">
        <v>303</v>
      </c>
      <c r="X61" s="1426" t="s">
        <v>129</v>
      </c>
      <c r="Y61" s="1704" t="s">
        <v>302</v>
      </c>
      <c r="Z61" s="1426"/>
      <c r="AA61" s="240"/>
      <c r="AB61" s="241"/>
      <c r="AC61" s="242"/>
      <c r="AD61" s="242"/>
    </row>
    <row r="62" spans="1:30" s="156" customFormat="1" ht="18" customHeight="1">
      <c r="A62" s="196"/>
      <c r="B62" s="131"/>
      <c r="C62" s="131"/>
      <c r="D62" s="131"/>
      <c r="E62" s="131"/>
      <c r="F62" s="1429" t="s">
        <v>117</v>
      </c>
      <c r="G62" s="1430"/>
      <c r="H62" s="1430"/>
      <c r="I62" s="1578"/>
      <c r="J62" s="1444"/>
      <c r="K62" s="1444"/>
      <c r="L62" s="1444"/>
      <c r="M62" s="1444"/>
      <c r="N62" s="1444"/>
      <c r="O62" s="1444"/>
      <c r="P62" s="1444"/>
      <c r="Q62" s="1444"/>
      <c r="R62" s="1444"/>
      <c r="S62" s="1715"/>
      <c r="T62" s="1598"/>
      <c r="U62" s="1599"/>
      <c r="V62" s="1467"/>
      <c r="W62" s="1705"/>
      <c r="X62" s="1427"/>
      <c r="Y62" s="1705"/>
      <c r="Z62" s="1427"/>
      <c r="AA62" s="243"/>
      <c r="AB62" s="170"/>
      <c r="AC62" s="201"/>
      <c r="AD62" s="201"/>
    </row>
    <row r="63" spans="1:30" s="156" customFormat="1" ht="17.25" customHeight="1">
      <c r="A63" s="198"/>
      <c r="B63" s="160"/>
      <c r="C63" s="160"/>
      <c r="D63" s="160"/>
      <c r="E63" s="160"/>
      <c r="F63" s="1543" t="s">
        <v>118</v>
      </c>
      <c r="G63" s="1544"/>
      <c r="H63" s="1544"/>
      <c r="I63" s="1587"/>
      <c r="J63" s="1444" t="s">
        <v>97</v>
      </c>
      <c r="K63" s="1444"/>
      <c r="L63" s="1444"/>
      <c r="M63" s="1444"/>
      <c r="N63" s="1444"/>
      <c r="O63" s="1444"/>
      <c r="P63" s="1444"/>
      <c r="Q63" s="1444"/>
      <c r="R63" s="1444"/>
      <c r="S63" s="1444"/>
      <c r="T63" s="1598">
        <v>1</v>
      </c>
      <c r="U63" s="1599"/>
      <c r="V63" s="1467"/>
      <c r="W63" s="1705"/>
      <c r="X63" s="1427"/>
      <c r="Y63" s="1705"/>
      <c r="Z63" s="1427"/>
      <c r="AA63" s="243"/>
      <c r="AB63" s="171"/>
      <c r="AC63" s="202"/>
      <c r="AD63" s="202"/>
    </row>
    <row r="64" spans="1:30" s="156" customFormat="1" ht="18.75" customHeight="1">
      <c r="A64" s="198"/>
      <c r="B64" s="160"/>
      <c r="C64" s="160"/>
      <c r="D64" s="160"/>
      <c r="E64" s="160"/>
      <c r="F64" s="1543" t="s">
        <v>115</v>
      </c>
      <c r="G64" s="1544"/>
      <c r="H64" s="1544"/>
      <c r="I64" s="1587"/>
      <c r="J64" s="1444"/>
      <c r="K64" s="1444"/>
      <c r="L64" s="1444"/>
      <c r="M64" s="1444"/>
      <c r="N64" s="1444"/>
      <c r="O64" s="1444"/>
      <c r="P64" s="1444"/>
      <c r="Q64" s="1444"/>
      <c r="R64" s="1444"/>
      <c r="S64" s="1444"/>
      <c r="T64" s="1598"/>
      <c r="U64" s="1599"/>
      <c r="V64" s="1467"/>
      <c r="W64" s="1705"/>
      <c r="X64" s="1427"/>
      <c r="Y64" s="1705"/>
      <c r="Z64" s="1427"/>
      <c r="AA64" s="171"/>
      <c r="AB64" s="171"/>
      <c r="AC64" s="202"/>
      <c r="AD64" s="202"/>
    </row>
    <row r="65" spans="1:30" s="156" customFormat="1" ht="15">
      <c r="A65" s="198"/>
      <c r="B65" s="160"/>
      <c r="C65" s="160"/>
      <c r="D65" s="160"/>
      <c r="E65" s="160"/>
      <c r="F65" s="1593"/>
      <c r="G65" s="1594"/>
      <c r="H65" s="1594"/>
      <c r="I65" s="1595"/>
      <c r="J65" s="1596"/>
      <c r="K65" s="1596"/>
      <c r="L65" s="1596"/>
      <c r="M65" s="1596"/>
      <c r="N65" s="1596"/>
      <c r="O65" s="1596"/>
      <c r="P65" s="1596"/>
      <c r="Q65" s="1596"/>
      <c r="R65" s="1596"/>
      <c r="S65" s="1597"/>
      <c r="T65" s="1598"/>
      <c r="U65" s="1599"/>
      <c r="V65" s="1467"/>
      <c r="W65" s="1705"/>
      <c r="X65" s="1427"/>
      <c r="Y65" s="1705"/>
      <c r="Z65" s="1427"/>
      <c r="AA65" s="171"/>
      <c r="AB65" s="171"/>
      <c r="AC65" s="202"/>
      <c r="AD65" s="202"/>
    </row>
    <row r="66" spans="1:30" s="156" customFormat="1" ht="15">
      <c r="A66" s="196"/>
      <c r="B66" s="131"/>
      <c r="C66" s="131"/>
      <c r="D66" s="131"/>
      <c r="E66" s="131"/>
      <c r="F66" s="1536" t="s">
        <v>119</v>
      </c>
      <c r="G66" s="1471"/>
      <c r="H66" s="1471"/>
      <c r="I66" s="1472"/>
      <c r="J66" s="1540"/>
      <c r="K66" s="1540"/>
      <c r="L66" s="1540"/>
      <c r="M66" s="1540"/>
      <c r="N66" s="1540"/>
      <c r="O66" s="1540"/>
      <c r="P66" s="1540"/>
      <c r="Q66" s="1540"/>
      <c r="R66" s="1540"/>
      <c r="S66" s="1541"/>
      <c r="T66" s="1735"/>
      <c r="U66" s="1453"/>
      <c r="V66" s="1468"/>
      <c r="W66" s="1706"/>
      <c r="X66" s="1428"/>
      <c r="Y66" s="1706"/>
      <c r="Z66" s="1428"/>
      <c r="AA66" s="319"/>
      <c r="AB66" s="320"/>
      <c r="AC66" s="321"/>
      <c r="AD66" s="321"/>
    </row>
    <row r="67" spans="1:30" s="117" customFormat="1" ht="15.75" customHeight="1">
      <c r="A67" s="192"/>
      <c r="B67" s="193"/>
      <c r="C67" s="193"/>
      <c r="D67" s="193"/>
      <c r="E67" s="315"/>
      <c r="F67" s="1579"/>
      <c r="G67" s="1481"/>
      <c r="H67" s="1481"/>
      <c r="I67" s="1580"/>
      <c r="J67" s="1712"/>
      <c r="K67" s="1713"/>
      <c r="L67" s="1713"/>
      <c r="M67" s="1713"/>
      <c r="N67" s="1713"/>
      <c r="O67" s="1713"/>
      <c r="P67" s="1713"/>
      <c r="Q67" s="1713"/>
      <c r="R67" s="1713"/>
      <c r="S67" s="1714"/>
      <c r="T67" s="1682"/>
      <c r="U67" s="1683"/>
      <c r="V67" s="1549" t="s">
        <v>302</v>
      </c>
      <c r="W67" s="194"/>
      <c r="X67" s="194"/>
      <c r="Y67" s="1511" t="s">
        <v>302</v>
      </c>
      <c r="Z67" s="298"/>
      <c r="AA67" s="298"/>
      <c r="AB67" s="298"/>
      <c r="AC67" s="298"/>
      <c r="AD67" s="322"/>
    </row>
    <row r="68" spans="1:30" s="117" customFormat="1" ht="15">
      <c r="A68" s="196"/>
      <c r="B68" s="131"/>
      <c r="C68" s="131"/>
      <c r="D68" s="131"/>
      <c r="E68" s="316"/>
      <c r="F68" s="1566" t="s">
        <v>107</v>
      </c>
      <c r="G68" s="1566"/>
      <c r="H68" s="1566"/>
      <c r="I68" s="1566"/>
      <c r="J68" s="1576"/>
      <c r="K68" s="1478"/>
      <c r="L68" s="1478"/>
      <c r="M68" s="1478"/>
      <c r="N68" s="1478"/>
      <c r="O68" s="1478"/>
      <c r="P68" s="1478"/>
      <c r="Q68" s="1478"/>
      <c r="R68" s="1478"/>
      <c r="S68" s="1577"/>
      <c r="T68" s="1469"/>
      <c r="U68" s="1451"/>
      <c r="V68" s="1550"/>
      <c r="W68" s="243"/>
      <c r="X68" s="243"/>
      <c r="Y68" s="1512"/>
      <c r="Z68" s="243"/>
      <c r="AA68" s="294"/>
      <c r="AB68" s="294"/>
      <c r="AC68" s="157"/>
      <c r="AD68" s="197"/>
    </row>
    <row r="69" spans="1:30" s="117" customFormat="1" ht="15">
      <c r="A69" s="317"/>
      <c r="B69" s="167"/>
      <c r="C69" s="167"/>
      <c r="D69" s="167"/>
      <c r="E69" s="318"/>
      <c r="F69" s="1566"/>
      <c r="G69" s="1566"/>
      <c r="H69" s="1566"/>
      <c r="I69" s="1566"/>
      <c r="J69" s="1588"/>
      <c r="K69" s="1589"/>
      <c r="L69" s="1589"/>
      <c r="M69" s="1589"/>
      <c r="N69" s="1589"/>
      <c r="O69" s="1589"/>
      <c r="P69" s="1589"/>
      <c r="Q69" s="1589"/>
      <c r="R69" s="1589"/>
      <c r="S69" s="1590"/>
      <c r="T69" s="1591"/>
      <c r="U69" s="1592"/>
      <c r="V69" s="1550"/>
      <c r="W69" s="377" t="s">
        <v>303</v>
      </c>
      <c r="X69" s="377" t="s">
        <v>129</v>
      </c>
      <c r="Y69" s="1512"/>
      <c r="Z69" s="379"/>
      <c r="AA69" s="243"/>
      <c r="AB69" s="243"/>
      <c r="AC69" s="243"/>
      <c r="AD69" s="323"/>
    </row>
    <row r="70" spans="1:30" s="117" customFormat="1" ht="15" customHeight="1">
      <c r="A70" s="317"/>
      <c r="B70" s="167"/>
      <c r="C70" s="167"/>
      <c r="D70" s="167"/>
      <c r="E70" s="318"/>
      <c r="F70" s="1566"/>
      <c r="G70" s="1566"/>
      <c r="H70" s="1566"/>
      <c r="I70" s="1566"/>
      <c r="J70" s="1576" t="s">
        <v>382</v>
      </c>
      <c r="K70" s="1478"/>
      <c r="L70" s="1478"/>
      <c r="M70" s="1478"/>
      <c r="N70" s="1478"/>
      <c r="O70" s="1478"/>
      <c r="P70" s="1478"/>
      <c r="Q70" s="1478"/>
      <c r="R70" s="1478"/>
      <c r="S70" s="1577"/>
      <c r="T70" s="1469">
        <v>1</v>
      </c>
      <c r="U70" s="1451"/>
      <c r="V70" s="1550"/>
      <c r="W70" s="378"/>
      <c r="X70" s="378"/>
      <c r="Y70" s="1512"/>
      <c r="Z70" s="365"/>
      <c r="AA70" s="57"/>
      <c r="AB70" s="57"/>
      <c r="AC70" s="57"/>
      <c r="AD70" s="297"/>
    </row>
    <row r="71" spans="1:30" s="117" customFormat="1" ht="15" customHeight="1">
      <c r="A71" s="228"/>
      <c r="B71" s="311"/>
      <c r="C71" s="311"/>
      <c r="D71" s="311"/>
      <c r="E71" s="229"/>
      <c r="F71" s="1566"/>
      <c r="G71" s="1566"/>
      <c r="H71" s="1566"/>
      <c r="I71" s="1566"/>
      <c r="J71" s="1611"/>
      <c r="K71" s="1444"/>
      <c r="L71" s="1444"/>
      <c r="M71" s="1444"/>
      <c r="N71" s="1444"/>
      <c r="O71" s="1444"/>
      <c r="P71" s="1444"/>
      <c r="Q71" s="1444"/>
      <c r="R71" s="1444"/>
      <c r="S71" s="1715"/>
      <c r="T71" s="1469"/>
      <c r="U71" s="1451"/>
      <c r="V71" s="1550"/>
      <c r="W71" s="378"/>
      <c r="X71" s="378"/>
      <c r="Y71" s="1512"/>
      <c r="Z71" s="365"/>
      <c r="AA71" s="299"/>
      <c r="AB71" s="299"/>
      <c r="AC71" s="299"/>
      <c r="AD71" s="324"/>
    </row>
    <row r="72" spans="1:30" s="117" customFormat="1" ht="15" customHeight="1">
      <c r="A72" s="291"/>
      <c r="B72" s="210"/>
      <c r="C72" s="210"/>
      <c r="D72" s="210"/>
      <c r="E72" s="292"/>
      <c r="F72" s="1760"/>
      <c r="G72" s="1761"/>
      <c r="H72" s="1761"/>
      <c r="I72" s="1762"/>
      <c r="J72" s="1763"/>
      <c r="K72" s="1764"/>
      <c r="L72" s="1764"/>
      <c r="M72" s="1764"/>
      <c r="N72" s="1764"/>
      <c r="O72" s="1764"/>
      <c r="P72" s="1764"/>
      <c r="Q72" s="1764"/>
      <c r="R72" s="1764"/>
      <c r="S72" s="1765"/>
      <c r="T72" s="1600"/>
      <c r="U72" s="1601"/>
      <c r="V72" s="1551"/>
      <c r="W72" s="221"/>
      <c r="X72" s="221"/>
      <c r="Y72" s="1513"/>
      <c r="Z72" s="366"/>
      <c r="AA72" s="300"/>
      <c r="AB72" s="300"/>
      <c r="AC72" s="300"/>
      <c r="AD72" s="325"/>
    </row>
    <row r="73" spans="1:30" s="117" customFormat="1" ht="15">
      <c r="A73" s="72"/>
      <c r="B73" s="131"/>
      <c r="C73" s="131"/>
      <c r="D73" s="131"/>
      <c r="E73" s="131"/>
      <c r="F73" s="1581" t="s">
        <v>109</v>
      </c>
      <c r="G73" s="1582"/>
      <c r="H73" s="1582"/>
      <c r="I73" s="1583"/>
      <c r="J73" s="1477"/>
      <c r="K73" s="1478"/>
      <c r="L73" s="1478"/>
      <c r="M73" s="1478"/>
      <c r="N73" s="1478"/>
      <c r="O73" s="1478"/>
      <c r="P73" s="1478"/>
      <c r="Q73" s="1478"/>
      <c r="R73" s="1478"/>
      <c r="S73" s="1479"/>
      <c r="T73" s="1682"/>
      <c r="U73" s="1683"/>
      <c r="V73" s="1549" t="s">
        <v>302</v>
      </c>
      <c r="W73" s="194"/>
      <c r="X73" s="378"/>
      <c r="Y73" s="1511" t="s">
        <v>302</v>
      </c>
      <c r="Z73" s="365"/>
      <c r="AA73" s="378"/>
      <c r="AB73" s="299"/>
      <c r="AC73" s="299"/>
      <c r="AD73" s="312"/>
    </row>
    <row r="74" spans="1:30" s="117" customFormat="1" ht="16.5" customHeight="1">
      <c r="A74" s="72"/>
      <c r="B74" s="131"/>
      <c r="C74" s="131"/>
      <c r="D74" s="131"/>
      <c r="E74" s="131"/>
      <c r="F74" s="1565"/>
      <c r="G74" s="1566"/>
      <c r="H74" s="1566"/>
      <c r="I74" s="1584"/>
      <c r="J74" s="1477"/>
      <c r="K74" s="1478"/>
      <c r="L74" s="1478"/>
      <c r="M74" s="1478"/>
      <c r="N74" s="1478"/>
      <c r="O74" s="1478"/>
      <c r="P74" s="1478"/>
      <c r="Q74" s="1478"/>
      <c r="R74" s="1478"/>
      <c r="S74" s="1479"/>
      <c r="T74" s="1469"/>
      <c r="U74" s="1451"/>
      <c r="V74" s="1550"/>
      <c r="W74" s="243"/>
      <c r="X74" s="505"/>
      <c r="Y74" s="1512"/>
      <c r="Z74" s="367"/>
      <c r="AA74" s="812"/>
      <c r="AB74" s="812"/>
      <c r="AC74" s="812"/>
      <c r="AD74" s="314"/>
    </row>
    <row r="75" spans="1:30" s="117" customFormat="1" ht="30.75" customHeight="1">
      <c r="A75" s="293"/>
      <c r="B75" s="167"/>
      <c r="C75" s="167"/>
      <c r="D75" s="167"/>
      <c r="E75" s="167"/>
      <c r="F75" s="1565"/>
      <c r="G75" s="1566"/>
      <c r="H75" s="1566"/>
      <c r="I75" s="1584"/>
      <c r="J75" s="1588"/>
      <c r="K75" s="1589"/>
      <c r="L75" s="1589"/>
      <c r="M75" s="1589"/>
      <c r="N75" s="1589"/>
      <c r="O75" s="1589"/>
      <c r="P75" s="1589"/>
      <c r="Q75" s="1589"/>
      <c r="R75" s="1589"/>
      <c r="S75" s="1590"/>
      <c r="T75" s="1591"/>
      <c r="U75" s="1592"/>
      <c r="V75" s="1550"/>
      <c r="W75" s="377" t="s">
        <v>303</v>
      </c>
      <c r="X75" s="812" t="s">
        <v>129</v>
      </c>
      <c r="Y75" s="1512"/>
      <c r="Z75" s="379"/>
      <c r="AA75" s="243"/>
      <c r="AB75" s="243"/>
      <c r="AC75" s="243"/>
      <c r="AD75" s="309"/>
    </row>
    <row r="76" spans="1:30" s="117" customFormat="1" ht="15" customHeight="1">
      <c r="A76" s="293"/>
      <c r="B76" s="167"/>
      <c r="C76" s="167"/>
      <c r="D76" s="167"/>
      <c r="E76" s="167"/>
      <c r="F76" s="1565"/>
      <c r="G76" s="1566"/>
      <c r="H76" s="1566"/>
      <c r="I76" s="1584"/>
      <c r="J76" s="1576" t="s">
        <v>382</v>
      </c>
      <c r="K76" s="1478"/>
      <c r="L76" s="1478"/>
      <c r="M76" s="1478"/>
      <c r="N76" s="1478"/>
      <c r="O76" s="1478"/>
      <c r="P76" s="1478"/>
      <c r="Q76" s="1478"/>
      <c r="R76" s="1478"/>
      <c r="S76" s="1577"/>
      <c r="T76" s="1469">
        <v>1</v>
      </c>
      <c r="U76" s="1451"/>
      <c r="V76" s="1550"/>
      <c r="W76" s="378"/>
      <c r="X76" s="243"/>
      <c r="Y76" s="1512"/>
      <c r="Z76" s="364"/>
      <c r="AA76" s="812"/>
      <c r="AB76" s="812"/>
      <c r="AC76" s="812"/>
      <c r="AD76" s="314"/>
    </row>
    <row r="77" spans="1:30" s="117" customFormat="1" ht="15">
      <c r="A77" s="310"/>
      <c r="B77" s="311"/>
      <c r="C77" s="311"/>
      <c r="D77" s="311"/>
      <c r="E77" s="311"/>
      <c r="F77" s="1565"/>
      <c r="G77" s="1566"/>
      <c r="H77" s="1566"/>
      <c r="I77" s="1584"/>
      <c r="J77" s="1444"/>
      <c r="K77" s="1444"/>
      <c r="L77" s="1444"/>
      <c r="M77" s="1444"/>
      <c r="N77" s="1444"/>
      <c r="O77" s="1444"/>
      <c r="P77" s="1444"/>
      <c r="Q77" s="1444"/>
      <c r="R77" s="1444"/>
      <c r="S77" s="1444"/>
      <c r="T77" s="1469"/>
      <c r="U77" s="1451"/>
      <c r="V77" s="1550"/>
      <c r="W77" s="378"/>
      <c r="X77" s="812"/>
      <c r="Y77" s="1512"/>
      <c r="Z77" s="379"/>
      <c r="AA77" s="378"/>
      <c r="AB77" s="378"/>
      <c r="AC77" s="378"/>
      <c r="AD77" s="308"/>
    </row>
    <row r="78" spans="1:30" s="117" customFormat="1" ht="15">
      <c r="A78" s="72"/>
      <c r="B78" s="131"/>
      <c r="C78" s="131"/>
      <c r="D78" s="131"/>
      <c r="E78" s="131"/>
      <c r="F78" s="1585"/>
      <c r="G78" s="1569"/>
      <c r="H78" s="1569"/>
      <c r="I78" s="1586"/>
      <c r="J78" s="1477"/>
      <c r="K78" s="1478"/>
      <c r="L78" s="1478"/>
      <c r="M78" s="1478"/>
      <c r="N78" s="1478"/>
      <c r="O78" s="1478"/>
      <c r="P78" s="1478"/>
      <c r="Q78" s="1478"/>
      <c r="R78" s="1478"/>
      <c r="S78" s="1479"/>
      <c r="T78" s="1600"/>
      <c r="U78" s="1601"/>
      <c r="V78" s="1551"/>
      <c r="W78" s="221"/>
      <c r="X78" s="221"/>
      <c r="Y78" s="1514"/>
      <c r="Z78" s="366"/>
      <c r="AA78" s="221"/>
      <c r="AB78" s="221"/>
      <c r="AC78" s="221"/>
      <c r="AD78" s="862"/>
    </row>
    <row r="79" spans="1:30" s="117" customFormat="1" ht="15.75">
      <c r="A79" s="1881"/>
      <c r="B79" s="1881"/>
      <c r="C79" s="1881"/>
      <c r="D79" s="1881"/>
      <c r="E79" s="1881"/>
      <c r="F79" s="1884"/>
      <c r="G79" s="1885"/>
      <c r="H79" s="1885"/>
      <c r="I79" s="1886"/>
      <c r="J79" s="1887"/>
      <c r="K79" s="1887"/>
      <c r="L79" s="1887"/>
      <c r="M79" s="1887"/>
      <c r="N79" s="1887"/>
      <c r="O79" s="1887"/>
      <c r="P79" s="1887"/>
      <c r="Q79" s="1887"/>
      <c r="R79" s="1887"/>
      <c r="S79" s="1887"/>
      <c r="T79" s="1881"/>
      <c r="U79" s="1881"/>
      <c r="V79" s="1549"/>
      <c r="W79" s="194"/>
      <c r="X79" s="378"/>
      <c r="Y79" s="1512" t="s">
        <v>302</v>
      </c>
      <c r="Z79" s="365"/>
      <c r="AA79" s="378"/>
      <c r="AB79" s="299"/>
      <c r="AC79" s="299"/>
      <c r="AD79" s="312"/>
    </row>
    <row r="80" spans="1:30" s="117" customFormat="1" ht="15.75">
      <c r="A80" s="1882"/>
      <c r="B80" s="1882"/>
      <c r="C80" s="1882"/>
      <c r="D80" s="1882"/>
      <c r="E80" s="1882"/>
      <c r="F80" s="1888" t="s">
        <v>419</v>
      </c>
      <c r="G80" s="1889"/>
      <c r="H80" s="1889"/>
      <c r="I80" s="1890"/>
      <c r="J80" s="1891"/>
      <c r="K80" s="1891"/>
      <c r="L80" s="1891"/>
      <c r="M80" s="1891"/>
      <c r="N80" s="1891"/>
      <c r="O80" s="1891"/>
      <c r="P80" s="1891"/>
      <c r="Q80" s="1891"/>
      <c r="R80" s="1891"/>
      <c r="S80" s="1891"/>
      <c r="T80" s="1882"/>
      <c r="U80" s="1882"/>
      <c r="V80" s="1550"/>
      <c r="W80" s="243"/>
      <c r="X80" s="505"/>
      <c r="Y80" s="1512"/>
      <c r="Z80" s="367"/>
      <c r="AA80" s="812"/>
      <c r="AB80" s="812"/>
      <c r="AC80" s="812"/>
      <c r="AD80" s="314"/>
    </row>
    <row r="81" spans="1:30" s="117" customFormat="1" ht="15.75">
      <c r="A81" s="1882"/>
      <c r="B81" s="1882"/>
      <c r="C81" s="1882"/>
      <c r="D81" s="1882"/>
      <c r="E81" s="1882"/>
      <c r="F81" s="1888" t="s">
        <v>420</v>
      </c>
      <c r="G81" s="1889"/>
      <c r="H81" s="1889"/>
      <c r="I81" s="1890"/>
      <c r="J81" s="1891" t="s">
        <v>421</v>
      </c>
      <c r="K81" s="1891"/>
      <c r="L81" s="1891"/>
      <c r="M81" s="1891"/>
      <c r="N81" s="1891"/>
      <c r="O81" s="1891"/>
      <c r="P81" s="1891"/>
      <c r="Q81" s="1891"/>
      <c r="R81" s="1891"/>
      <c r="S81" s="1891"/>
      <c r="T81" s="1882">
        <v>1</v>
      </c>
      <c r="U81" s="1882"/>
      <c r="V81" s="1550"/>
      <c r="W81" s="812" t="s">
        <v>303</v>
      </c>
      <c r="X81" s="812" t="s">
        <v>129</v>
      </c>
      <c r="Y81" s="1512"/>
      <c r="Z81" s="379"/>
      <c r="AA81" s="243"/>
      <c r="AB81" s="243"/>
      <c r="AC81" s="243"/>
      <c r="AD81" s="309"/>
    </row>
    <row r="82" spans="1:30" s="117" customFormat="1" ht="15.75">
      <c r="A82" s="1882"/>
      <c r="B82" s="1882"/>
      <c r="C82" s="1882"/>
      <c r="D82" s="1882"/>
      <c r="E82" s="1882"/>
      <c r="F82" s="1888" t="s">
        <v>422</v>
      </c>
      <c r="G82" s="1889"/>
      <c r="H82" s="1889"/>
      <c r="I82" s="1890"/>
      <c r="J82" s="1891"/>
      <c r="K82" s="1891"/>
      <c r="L82" s="1891"/>
      <c r="M82" s="1891"/>
      <c r="N82" s="1891"/>
      <c r="O82" s="1891"/>
      <c r="P82" s="1891"/>
      <c r="Q82" s="1891"/>
      <c r="R82" s="1891"/>
      <c r="S82" s="1891"/>
      <c r="T82" s="1882"/>
      <c r="U82" s="1882"/>
      <c r="V82" s="1550"/>
      <c r="W82" s="378"/>
      <c r="X82" s="243"/>
      <c r="Y82" s="1512"/>
      <c r="Z82" s="364"/>
      <c r="AA82" s="812"/>
      <c r="AB82" s="812"/>
      <c r="AC82" s="812"/>
      <c r="AD82" s="314"/>
    </row>
    <row r="83" spans="1:30" s="117" customFormat="1" ht="15.75">
      <c r="A83" s="1882"/>
      <c r="B83" s="1882"/>
      <c r="C83" s="1882"/>
      <c r="D83" s="1882"/>
      <c r="E83" s="1882"/>
      <c r="F83" s="1884"/>
      <c r="G83" s="1885"/>
      <c r="H83" s="1885"/>
      <c r="I83" s="1886"/>
      <c r="J83" s="1891"/>
      <c r="K83" s="1891"/>
      <c r="L83" s="1891"/>
      <c r="M83" s="1891"/>
      <c r="N83" s="1891"/>
      <c r="O83" s="1891"/>
      <c r="P83" s="1891"/>
      <c r="Q83" s="1891"/>
      <c r="R83" s="1891"/>
      <c r="S83" s="1891"/>
      <c r="T83" s="1882"/>
      <c r="U83" s="1882"/>
      <c r="V83" s="1550"/>
      <c r="W83" s="378"/>
      <c r="X83" s="812"/>
      <c r="Y83" s="1512"/>
      <c r="Z83" s="379"/>
      <c r="AA83" s="378"/>
      <c r="AB83" s="378"/>
      <c r="AC83" s="378"/>
      <c r="AD83" s="308"/>
    </row>
    <row r="84" spans="1:30" s="117" customFormat="1" ht="15.75">
      <c r="A84" s="1883"/>
      <c r="B84" s="1883"/>
      <c r="C84" s="1883"/>
      <c r="D84" s="1883"/>
      <c r="E84" s="1883"/>
      <c r="F84" s="1892"/>
      <c r="G84" s="1893"/>
      <c r="H84" s="1893"/>
      <c r="I84" s="1894"/>
      <c r="J84" s="1895"/>
      <c r="K84" s="1895"/>
      <c r="L84" s="1895"/>
      <c r="M84" s="1895"/>
      <c r="N84" s="1895"/>
      <c r="O84" s="1895"/>
      <c r="P84" s="1895"/>
      <c r="Q84" s="1895"/>
      <c r="R84" s="1895"/>
      <c r="S84" s="1895"/>
      <c r="T84" s="1896"/>
      <c r="U84" s="1896"/>
      <c r="V84" s="1551"/>
      <c r="W84" s="221"/>
      <c r="X84" s="378"/>
      <c r="Y84" s="1513"/>
      <c r="Z84" s="365"/>
      <c r="AA84" s="378"/>
      <c r="AB84" s="378"/>
      <c r="AC84" s="378"/>
      <c r="AD84" s="308"/>
    </row>
    <row r="85" spans="1:30" s="313" customFormat="1" ht="15" hidden="1">
      <c r="A85" s="734"/>
      <c r="B85" s="735"/>
      <c r="C85" s="735"/>
      <c r="D85" s="735"/>
      <c r="E85" s="736"/>
      <c r="F85" s="1527" t="s">
        <v>110</v>
      </c>
      <c r="G85" s="1528"/>
      <c r="H85" s="1528"/>
      <c r="I85" s="1529"/>
      <c r="J85" s="1739"/>
      <c r="K85" s="1740"/>
      <c r="L85" s="1740"/>
      <c r="M85" s="1740"/>
      <c r="N85" s="1740"/>
      <c r="O85" s="1740"/>
      <c r="P85" s="1740"/>
      <c r="Q85" s="1740"/>
      <c r="R85" s="1740"/>
      <c r="S85" s="1741"/>
      <c r="T85" s="1742"/>
      <c r="U85" s="1743"/>
      <c r="V85" s="1515" t="s">
        <v>302</v>
      </c>
      <c r="W85" s="737"/>
      <c r="X85" s="737"/>
      <c r="Y85" s="1515" t="s">
        <v>302</v>
      </c>
      <c r="Z85" s="737"/>
      <c r="AA85" s="738"/>
      <c r="AB85" s="738"/>
      <c r="AC85" s="738"/>
      <c r="AD85" s="739"/>
    </row>
    <row r="86" spans="1:30" s="313" customFormat="1" ht="15" hidden="1">
      <c r="A86" s="740"/>
      <c r="B86" s="741"/>
      <c r="C86" s="741"/>
      <c r="D86" s="741"/>
      <c r="E86" s="742"/>
      <c r="F86" s="1530"/>
      <c r="G86" s="1531"/>
      <c r="H86" s="1531"/>
      <c r="I86" s="1532"/>
      <c r="J86" s="1670"/>
      <c r="K86" s="1671"/>
      <c r="L86" s="1671"/>
      <c r="M86" s="1671"/>
      <c r="N86" s="1671"/>
      <c r="O86" s="1671"/>
      <c r="P86" s="1671"/>
      <c r="Q86" s="1671"/>
      <c r="R86" s="1671"/>
      <c r="S86" s="1672"/>
      <c r="T86" s="1487"/>
      <c r="U86" s="1488"/>
      <c r="V86" s="1516"/>
      <c r="W86" s="743"/>
      <c r="X86" s="744"/>
      <c r="Y86" s="1516"/>
      <c r="Z86" s="744"/>
      <c r="AA86" s="745"/>
      <c r="AB86" s="746"/>
      <c r="AC86" s="746"/>
      <c r="AD86" s="747"/>
    </row>
    <row r="87" spans="1:30" s="313" customFormat="1" ht="27" hidden="1" customHeight="1">
      <c r="A87" s="740"/>
      <c r="B87" s="741"/>
      <c r="C87" s="741"/>
      <c r="D87" s="741"/>
      <c r="E87" s="742"/>
      <c r="F87" s="1530"/>
      <c r="G87" s="1531"/>
      <c r="H87" s="1531"/>
      <c r="I87" s="1532"/>
      <c r="J87" s="1670" t="s">
        <v>108</v>
      </c>
      <c r="K87" s="1671"/>
      <c r="L87" s="1671"/>
      <c r="M87" s="1671"/>
      <c r="N87" s="1671"/>
      <c r="O87" s="1671"/>
      <c r="P87" s="1671"/>
      <c r="Q87" s="1671"/>
      <c r="R87" s="1671"/>
      <c r="S87" s="1672"/>
      <c r="T87" s="1487">
        <v>4</v>
      </c>
      <c r="U87" s="1488"/>
      <c r="V87" s="1516"/>
      <c r="W87" s="744" t="s">
        <v>303</v>
      </c>
      <c r="X87" s="744" t="s">
        <v>129</v>
      </c>
      <c r="Y87" s="1516"/>
      <c r="Z87" s="744"/>
      <c r="AA87" s="745"/>
      <c r="AB87" s="745"/>
      <c r="AC87" s="745"/>
      <c r="AD87" s="748"/>
    </row>
    <row r="88" spans="1:30" s="313" customFormat="1" ht="15" hidden="1">
      <c r="A88" s="740"/>
      <c r="B88" s="741"/>
      <c r="C88" s="741"/>
      <c r="D88" s="741"/>
      <c r="E88" s="742"/>
      <c r="F88" s="1530"/>
      <c r="G88" s="1531"/>
      <c r="H88" s="1531"/>
      <c r="I88" s="1532"/>
      <c r="J88" s="1670"/>
      <c r="K88" s="1671"/>
      <c r="L88" s="1671"/>
      <c r="M88" s="1671"/>
      <c r="N88" s="1671"/>
      <c r="O88" s="1671"/>
      <c r="P88" s="1671"/>
      <c r="Q88" s="1671"/>
      <c r="R88" s="1671"/>
      <c r="S88" s="1672"/>
      <c r="T88" s="1487"/>
      <c r="U88" s="1488"/>
      <c r="V88" s="1516"/>
      <c r="W88" s="749"/>
      <c r="X88" s="744"/>
      <c r="Y88" s="1516"/>
      <c r="Z88" s="744"/>
      <c r="AA88" s="745"/>
      <c r="AB88" s="745"/>
      <c r="AC88" s="745"/>
      <c r="AD88" s="748"/>
    </row>
    <row r="89" spans="1:30" s="313" customFormat="1" ht="15" hidden="1">
      <c r="A89" s="740"/>
      <c r="B89" s="741"/>
      <c r="C89" s="741"/>
      <c r="D89" s="741"/>
      <c r="E89" s="742"/>
      <c r="F89" s="1530"/>
      <c r="G89" s="1531"/>
      <c r="H89" s="1531"/>
      <c r="I89" s="1532"/>
      <c r="J89" s="1670"/>
      <c r="K89" s="1671"/>
      <c r="L89" s="1671"/>
      <c r="M89" s="1671"/>
      <c r="N89" s="1671"/>
      <c r="O89" s="1671"/>
      <c r="P89" s="1671"/>
      <c r="Q89" s="1671"/>
      <c r="R89" s="1671"/>
      <c r="S89" s="1672"/>
      <c r="T89" s="1487"/>
      <c r="U89" s="1488"/>
      <c r="V89" s="1516"/>
      <c r="W89" s="749"/>
      <c r="X89" s="749"/>
      <c r="Y89" s="1516"/>
      <c r="Z89" s="749"/>
      <c r="AA89" s="746"/>
      <c r="AB89" s="746"/>
      <c r="AC89" s="746"/>
      <c r="AD89" s="747"/>
    </row>
    <row r="90" spans="1:30" s="313" customFormat="1" ht="15" hidden="1">
      <c r="A90" s="750"/>
      <c r="B90" s="751"/>
      <c r="C90" s="751"/>
      <c r="D90" s="751"/>
      <c r="E90" s="752"/>
      <c r="F90" s="1533"/>
      <c r="G90" s="1534"/>
      <c r="H90" s="1534"/>
      <c r="I90" s="1535"/>
      <c r="J90" s="1552"/>
      <c r="K90" s="1553"/>
      <c r="L90" s="1553"/>
      <c r="M90" s="1553"/>
      <c r="N90" s="1553"/>
      <c r="O90" s="1553"/>
      <c r="P90" s="1553"/>
      <c r="Q90" s="1553"/>
      <c r="R90" s="1553"/>
      <c r="S90" s="1554"/>
      <c r="T90" s="1555"/>
      <c r="U90" s="1556"/>
      <c r="V90" s="1517"/>
      <c r="W90" s="753"/>
      <c r="X90" s="753"/>
      <c r="Y90" s="1517"/>
      <c r="Z90" s="753"/>
      <c r="AA90" s="754"/>
      <c r="AB90" s="754"/>
      <c r="AC90" s="754"/>
      <c r="AD90" s="755"/>
    </row>
    <row r="91" spans="1:30" s="313" customFormat="1" ht="15">
      <c r="A91" s="756"/>
      <c r="B91" s="757"/>
      <c r="C91" s="757"/>
      <c r="D91" s="757"/>
      <c r="E91" s="758"/>
      <c r="F91" s="1562" t="s">
        <v>383</v>
      </c>
      <c r="G91" s="1563"/>
      <c r="H91" s="1563"/>
      <c r="I91" s="1564"/>
      <c r="J91" s="1571"/>
      <c r="K91" s="1572"/>
      <c r="L91" s="1572"/>
      <c r="M91" s="1572"/>
      <c r="N91" s="1572"/>
      <c r="O91" s="1572"/>
      <c r="P91" s="1572"/>
      <c r="Q91" s="1572"/>
      <c r="R91" s="1572"/>
      <c r="S91" s="1573"/>
      <c r="T91" s="1574"/>
      <c r="U91" s="1575"/>
      <c r="V91" s="779"/>
      <c r="W91" s="759"/>
      <c r="X91" s="760"/>
      <c r="Y91" s="760"/>
      <c r="Z91" s="776"/>
      <c r="AA91" s="776"/>
      <c r="AB91" s="776"/>
      <c r="AC91" s="776"/>
      <c r="AD91" s="776"/>
    </row>
    <row r="92" spans="1:30" s="313" customFormat="1" ht="15">
      <c r="A92" s="718"/>
      <c r="B92" s="720"/>
      <c r="C92" s="720"/>
      <c r="D92" s="720"/>
      <c r="E92" s="733"/>
      <c r="F92" s="1565"/>
      <c r="G92" s="1566"/>
      <c r="H92" s="1566"/>
      <c r="I92" s="1567"/>
      <c r="J92" s="1576"/>
      <c r="K92" s="1478"/>
      <c r="L92" s="1478"/>
      <c r="M92" s="1478"/>
      <c r="N92" s="1478"/>
      <c r="O92" s="1478"/>
      <c r="P92" s="1478"/>
      <c r="Q92" s="1478"/>
      <c r="R92" s="1478"/>
      <c r="S92" s="1577"/>
      <c r="T92" s="1469"/>
      <c r="U92" s="1451"/>
      <c r="V92" s="780"/>
      <c r="W92" s="761"/>
      <c r="X92" s="379"/>
      <c r="Y92" s="379"/>
      <c r="Z92" s="777"/>
      <c r="AA92" s="777"/>
      <c r="AB92" s="777"/>
      <c r="AC92" s="777"/>
      <c r="AD92" s="777"/>
    </row>
    <row r="93" spans="1:30" s="313" customFormat="1" ht="15">
      <c r="A93" s="718"/>
      <c r="B93" s="720"/>
      <c r="C93" s="720"/>
      <c r="D93" s="720"/>
      <c r="E93" s="733"/>
      <c r="F93" s="1565"/>
      <c r="G93" s="1566"/>
      <c r="H93" s="1566"/>
      <c r="I93" s="1567"/>
      <c r="J93" s="1576" t="s">
        <v>384</v>
      </c>
      <c r="K93" s="1478"/>
      <c r="L93" s="1478"/>
      <c r="M93" s="1478"/>
      <c r="N93" s="1478"/>
      <c r="O93" s="1478"/>
      <c r="P93" s="1478"/>
      <c r="Q93" s="1478"/>
      <c r="R93" s="1478"/>
      <c r="S93" s="1577"/>
      <c r="T93" s="1469">
        <v>1</v>
      </c>
      <c r="U93" s="1451"/>
      <c r="V93" s="780" t="s">
        <v>385</v>
      </c>
      <c r="W93" s="761" t="s">
        <v>385</v>
      </c>
      <c r="X93" s="761" t="s">
        <v>385</v>
      </c>
      <c r="Y93" s="761" t="s">
        <v>385</v>
      </c>
      <c r="Z93" s="777"/>
      <c r="AA93" s="777"/>
      <c r="AB93" s="777"/>
      <c r="AC93" s="777"/>
      <c r="AD93" s="777"/>
    </row>
    <row r="94" spans="1:30" s="313" customFormat="1" ht="15">
      <c r="A94" s="718"/>
      <c r="B94" s="720"/>
      <c r="C94" s="720"/>
      <c r="D94" s="720"/>
      <c r="E94" s="733"/>
      <c r="F94" s="1565"/>
      <c r="G94" s="1566"/>
      <c r="H94" s="1566"/>
      <c r="I94" s="1567"/>
      <c r="J94" s="1576"/>
      <c r="K94" s="1478"/>
      <c r="L94" s="1478"/>
      <c r="M94" s="1478"/>
      <c r="N94" s="1478"/>
      <c r="O94" s="1478"/>
      <c r="P94" s="1478"/>
      <c r="Q94" s="1478"/>
      <c r="R94" s="1478"/>
      <c r="S94" s="1577"/>
      <c r="T94" s="1469"/>
      <c r="U94" s="1451"/>
      <c r="V94" s="780"/>
      <c r="W94" s="761"/>
      <c r="X94" s="379"/>
      <c r="Y94" s="379"/>
      <c r="Z94" s="777"/>
      <c r="AA94" s="777"/>
      <c r="AB94" s="777"/>
      <c r="AC94" s="777"/>
      <c r="AD94" s="777"/>
    </row>
    <row r="95" spans="1:30" s="313" customFormat="1" ht="15">
      <c r="A95" s="718"/>
      <c r="B95" s="720"/>
      <c r="C95" s="720"/>
      <c r="D95" s="720"/>
      <c r="E95" s="733"/>
      <c r="F95" s="1565"/>
      <c r="G95" s="1566"/>
      <c r="H95" s="1566"/>
      <c r="I95" s="1567"/>
      <c r="J95" s="1576"/>
      <c r="K95" s="1478"/>
      <c r="L95" s="1478"/>
      <c r="M95" s="1478"/>
      <c r="N95" s="1478"/>
      <c r="O95" s="1478"/>
      <c r="P95" s="1478"/>
      <c r="Q95" s="1478"/>
      <c r="R95" s="1478"/>
      <c r="S95" s="1577"/>
      <c r="T95" s="1469"/>
      <c r="U95" s="1451"/>
      <c r="V95" s="781"/>
      <c r="W95" s="431"/>
      <c r="X95" s="365"/>
      <c r="Y95" s="365"/>
      <c r="Z95" s="777"/>
      <c r="AA95" s="777"/>
      <c r="AB95" s="777"/>
      <c r="AC95" s="777"/>
      <c r="AD95" s="777"/>
    </row>
    <row r="96" spans="1:30" s="313" customFormat="1" ht="15">
      <c r="A96" s="719"/>
      <c r="B96" s="720"/>
      <c r="C96" s="720"/>
      <c r="D96" s="720"/>
      <c r="E96" s="733"/>
      <c r="F96" s="1568"/>
      <c r="G96" s="1569"/>
      <c r="H96" s="1569"/>
      <c r="I96" s="1570"/>
      <c r="J96" s="1576"/>
      <c r="K96" s="1478"/>
      <c r="L96" s="1478"/>
      <c r="M96" s="1478"/>
      <c r="N96" s="1478"/>
      <c r="O96" s="1478"/>
      <c r="P96" s="1478"/>
      <c r="Q96" s="1478"/>
      <c r="R96" s="1478"/>
      <c r="S96" s="1577"/>
      <c r="T96" s="1469"/>
      <c r="U96" s="1451"/>
      <c r="V96" s="781"/>
      <c r="W96" s="431"/>
      <c r="X96" s="365"/>
      <c r="Y96" s="365"/>
      <c r="Z96" s="778"/>
      <c r="AA96" s="778"/>
      <c r="AB96" s="778"/>
      <c r="AC96" s="778"/>
      <c r="AD96" s="778"/>
    </row>
    <row r="97" spans="1:256" s="771" customFormat="1" ht="15">
      <c r="A97" s="522"/>
      <c r="B97" s="762"/>
      <c r="C97" s="762"/>
      <c r="D97" s="762"/>
      <c r="E97" s="762"/>
      <c r="F97" s="1730"/>
      <c r="G97" s="1731"/>
      <c r="H97" s="1731"/>
      <c r="I97" s="1732"/>
      <c r="J97" s="1606"/>
      <c r="K97" s="1733"/>
      <c r="L97" s="1733"/>
      <c r="M97" s="1733"/>
      <c r="N97" s="1733"/>
      <c r="O97" s="1733"/>
      <c r="P97" s="1733"/>
      <c r="Q97" s="1733"/>
      <c r="R97" s="1733"/>
      <c r="S97" s="1733"/>
      <c r="T97" s="1609"/>
      <c r="U97" s="1734"/>
      <c r="V97" s="763"/>
      <c r="W97" s="764"/>
      <c r="X97" s="765"/>
      <c r="Y97" s="766"/>
      <c r="Z97" s="767"/>
      <c r="AA97" s="768"/>
      <c r="AB97" s="768"/>
      <c r="AC97" s="768"/>
      <c r="AD97" s="769"/>
      <c r="AE97" s="770"/>
      <c r="AF97" s="770"/>
      <c r="AG97" s="770"/>
      <c r="AH97" s="770"/>
      <c r="AI97" s="770"/>
      <c r="AJ97" s="770"/>
      <c r="AK97" s="770"/>
      <c r="AL97" s="770"/>
      <c r="AM97" s="770"/>
      <c r="AN97" s="770"/>
      <c r="AO97" s="770"/>
      <c r="AP97" s="770"/>
      <c r="AQ97" s="770"/>
      <c r="AR97" s="770"/>
      <c r="AS97" s="770"/>
      <c r="AT97" s="770"/>
      <c r="AU97" s="770"/>
      <c r="AV97" s="770"/>
      <c r="AW97" s="770"/>
      <c r="AX97" s="770"/>
      <c r="AY97" s="770"/>
      <c r="AZ97" s="770"/>
      <c r="BA97" s="770"/>
      <c r="BB97" s="770"/>
      <c r="BC97" s="770"/>
      <c r="BD97" s="770"/>
      <c r="BE97" s="770"/>
      <c r="BF97" s="770"/>
      <c r="BG97" s="770"/>
      <c r="BH97" s="770"/>
      <c r="BI97" s="770"/>
      <c r="BJ97" s="770"/>
      <c r="BK97" s="770"/>
      <c r="BL97" s="770"/>
      <c r="BM97" s="770"/>
      <c r="BN97" s="770"/>
      <c r="BO97" s="770"/>
      <c r="BP97" s="770"/>
      <c r="BQ97" s="770"/>
      <c r="BR97" s="770"/>
      <c r="BS97" s="770"/>
      <c r="BT97" s="770"/>
      <c r="BU97" s="770"/>
      <c r="BV97" s="770"/>
      <c r="BW97" s="770"/>
      <c r="BX97" s="770"/>
      <c r="BY97" s="770"/>
      <c r="BZ97" s="770"/>
      <c r="CA97" s="770"/>
      <c r="CB97" s="770"/>
      <c r="CC97" s="770"/>
      <c r="CD97" s="770"/>
      <c r="CE97" s="770"/>
      <c r="CF97" s="770"/>
      <c r="CG97" s="770"/>
      <c r="CH97" s="770"/>
      <c r="CI97" s="770"/>
      <c r="CJ97" s="770"/>
      <c r="CK97" s="770"/>
      <c r="CL97" s="770"/>
      <c r="CM97" s="770"/>
      <c r="CN97" s="770"/>
      <c r="CO97" s="770"/>
      <c r="CP97" s="770"/>
      <c r="CQ97" s="770"/>
      <c r="CR97" s="770"/>
      <c r="CS97" s="770"/>
      <c r="CT97" s="770"/>
      <c r="CU97" s="770"/>
      <c r="CV97" s="770"/>
      <c r="CW97" s="770"/>
      <c r="CX97" s="770"/>
      <c r="CY97" s="770"/>
      <c r="CZ97" s="770"/>
      <c r="DA97" s="770"/>
      <c r="DB97" s="770"/>
      <c r="DC97" s="770"/>
      <c r="DD97" s="770"/>
      <c r="DE97" s="770"/>
      <c r="DF97" s="770"/>
      <c r="DG97" s="770"/>
      <c r="DH97" s="770"/>
      <c r="DI97" s="770"/>
      <c r="DJ97" s="770"/>
      <c r="DK97" s="770"/>
      <c r="DL97" s="770"/>
      <c r="DM97" s="770"/>
      <c r="DN97" s="770"/>
      <c r="DO97" s="770"/>
      <c r="DP97" s="770"/>
      <c r="DQ97" s="770"/>
      <c r="DR97" s="770"/>
      <c r="DS97" s="770"/>
      <c r="DT97" s="770"/>
      <c r="DU97" s="770"/>
      <c r="DV97" s="770"/>
      <c r="DW97" s="770"/>
      <c r="DX97" s="770"/>
      <c r="DY97" s="770"/>
      <c r="DZ97" s="770"/>
      <c r="EA97" s="770"/>
      <c r="EB97" s="770"/>
      <c r="EC97" s="770"/>
      <c r="ED97" s="770"/>
      <c r="EE97" s="770"/>
      <c r="EF97" s="770"/>
      <c r="EG97" s="770"/>
      <c r="EH97" s="770"/>
      <c r="EI97" s="770"/>
      <c r="EJ97" s="770"/>
      <c r="EK97" s="770"/>
      <c r="EL97" s="770"/>
      <c r="EM97" s="770"/>
      <c r="EN97" s="770"/>
      <c r="EO97" s="770"/>
      <c r="EP97" s="770"/>
      <c r="EQ97" s="770"/>
      <c r="ER97" s="770"/>
      <c r="ES97" s="770"/>
      <c r="ET97" s="770"/>
      <c r="EU97" s="770"/>
      <c r="EV97" s="770"/>
      <c r="EW97" s="770"/>
      <c r="EX97" s="770"/>
      <c r="EY97" s="770"/>
      <c r="EZ97" s="770"/>
      <c r="FA97" s="770"/>
      <c r="FB97" s="770"/>
      <c r="FC97" s="770"/>
      <c r="FD97" s="770"/>
      <c r="FE97" s="770"/>
      <c r="FF97" s="770"/>
      <c r="FG97" s="770"/>
      <c r="FH97" s="770"/>
      <c r="FI97" s="770"/>
      <c r="FJ97" s="770"/>
      <c r="FK97" s="770"/>
      <c r="FL97" s="770"/>
      <c r="FM97" s="770"/>
      <c r="FN97" s="770"/>
      <c r="FO97" s="770"/>
      <c r="FP97" s="770"/>
      <c r="FQ97" s="770"/>
      <c r="FR97" s="770"/>
      <c r="FS97" s="770"/>
      <c r="FT97" s="770"/>
      <c r="FU97" s="770"/>
      <c r="FV97" s="770"/>
      <c r="FW97" s="770"/>
      <c r="FX97" s="770"/>
      <c r="FY97" s="770"/>
      <c r="FZ97" s="770"/>
      <c r="GA97" s="770"/>
      <c r="GB97" s="770"/>
      <c r="GC97" s="770"/>
      <c r="GD97" s="770"/>
      <c r="GE97" s="770"/>
      <c r="GF97" s="770"/>
      <c r="GG97" s="770"/>
      <c r="GH97" s="770"/>
      <c r="GI97" s="770"/>
      <c r="GJ97" s="770"/>
      <c r="GK97" s="770"/>
      <c r="GL97" s="770"/>
      <c r="GM97" s="770"/>
      <c r="GN97" s="770"/>
      <c r="GO97" s="770"/>
      <c r="GP97" s="770"/>
      <c r="GQ97" s="770"/>
      <c r="GR97" s="770"/>
      <c r="GS97" s="770"/>
      <c r="GT97" s="770"/>
      <c r="GU97" s="770"/>
      <c r="GV97" s="770"/>
      <c r="GW97" s="770"/>
      <c r="GX97" s="770"/>
      <c r="GY97" s="770"/>
      <c r="GZ97" s="770"/>
      <c r="HA97" s="770"/>
      <c r="HB97" s="770"/>
      <c r="HC97" s="770"/>
      <c r="HD97" s="770"/>
      <c r="HE97" s="770"/>
      <c r="HF97" s="770"/>
      <c r="HG97" s="770"/>
      <c r="HH97" s="770"/>
      <c r="HI97" s="770"/>
      <c r="HJ97" s="770"/>
      <c r="HK97" s="770"/>
      <c r="HL97" s="770"/>
      <c r="HM97" s="770"/>
      <c r="HN97" s="770"/>
      <c r="HO97" s="770"/>
      <c r="HP97" s="770"/>
      <c r="HQ97" s="770"/>
      <c r="HR97" s="770"/>
      <c r="HS97" s="770"/>
      <c r="HT97" s="770"/>
      <c r="HU97" s="770"/>
      <c r="HV97" s="770"/>
      <c r="HW97" s="770"/>
      <c r="HX97" s="770"/>
      <c r="HY97" s="770"/>
      <c r="HZ97" s="770"/>
      <c r="IA97" s="770"/>
      <c r="IB97" s="770"/>
      <c r="IC97" s="770"/>
      <c r="ID97" s="770"/>
      <c r="IE97" s="770"/>
      <c r="IF97" s="770"/>
      <c r="IG97" s="770"/>
      <c r="IH97" s="770"/>
      <c r="II97" s="770"/>
      <c r="IJ97" s="770"/>
      <c r="IK97" s="770"/>
      <c r="IL97" s="770"/>
      <c r="IM97" s="770"/>
      <c r="IN97" s="770"/>
      <c r="IO97" s="770"/>
      <c r="IP97" s="770"/>
      <c r="IQ97" s="770"/>
      <c r="IR97" s="770"/>
      <c r="IS97" s="770"/>
      <c r="IT97" s="770"/>
      <c r="IU97" s="770"/>
      <c r="IV97" s="770"/>
    </row>
    <row r="98" spans="1:256" s="18" customFormat="1" ht="15">
      <c r="A98" s="772"/>
      <c r="B98" s="523"/>
      <c r="C98" s="523"/>
      <c r="D98" s="523"/>
      <c r="E98" s="523"/>
      <c r="F98" s="1800"/>
      <c r="G98" s="1801"/>
      <c r="H98" s="1801"/>
      <c r="I98" s="1802"/>
      <c r="J98" s="1803"/>
      <c r="K98" s="1804"/>
      <c r="L98" s="1804"/>
      <c r="M98" s="1804"/>
      <c r="N98" s="1804"/>
      <c r="O98" s="1804"/>
      <c r="P98" s="1804"/>
      <c r="Q98" s="1804"/>
      <c r="R98" s="1804"/>
      <c r="S98" s="1805"/>
      <c r="T98" s="1806"/>
      <c r="U98" s="1807"/>
      <c r="V98" s="773"/>
      <c r="W98" s="424"/>
      <c r="X98" s="774"/>
      <c r="Y98" s="775"/>
      <c r="Z98" s="732"/>
      <c r="AA98" s="378"/>
      <c r="AB98" s="378"/>
      <c r="AC98" s="115"/>
      <c r="AD98" s="205"/>
      <c r="AE98" s="101"/>
      <c r="AF98" s="101"/>
      <c r="AG98" s="101"/>
      <c r="AH98" s="101"/>
      <c r="AI98" s="101"/>
      <c r="AJ98" s="101"/>
      <c r="AK98" s="101"/>
      <c r="AL98" s="101"/>
      <c r="AM98" s="101"/>
      <c r="AN98" s="101"/>
      <c r="AO98" s="101"/>
      <c r="AP98" s="101"/>
      <c r="AQ98" s="101"/>
      <c r="AR98" s="101"/>
      <c r="AS98" s="101"/>
      <c r="AT98" s="101"/>
      <c r="AU98" s="101"/>
      <c r="AV98" s="101"/>
      <c r="AW98" s="101"/>
      <c r="AX98" s="101"/>
      <c r="AY98" s="101"/>
      <c r="AZ98" s="101"/>
      <c r="BA98" s="101"/>
      <c r="BB98" s="101"/>
      <c r="BC98" s="101"/>
      <c r="BD98" s="101"/>
      <c r="BE98" s="101"/>
      <c r="BF98" s="101"/>
      <c r="BG98" s="101"/>
      <c r="BH98" s="101"/>
      <c r="BI98" s="101"/>
      <c r="BJ98" s="101"/>
      <c r="BK98" s="101"/>
      <c r="BL98" s="101"/>
      <c r="BM98" s="101"/>
      <c r="BN98" s="101"/>
      <c r="BO98" s="101"/>
      <c r="BP98" s="101"/>
      <c r="BQ98" s="101"/>
      <c r="BR98" s="101"/>
      <c r="BS98" s="101"/>
      <c r="BT98" s="101"/>
      <c r="BU98" s="101"/>
      <c r="BV98" s="101"/>
      <c r="BW98" s="101"/>
      <c r="BX98" s="101"/>
      <c r="BY98" s="101"/>
      <c r="BZ98" s="101"/>
      <c r="CA98" s="101"/>
      <c r="CB98" s="101"/>
      <c r="CC98" s="101"/>
      <c r="CD98" s="101"/>
      <c r="CE98" s="101"/>
      <c r="CF98" s="101"/>
      <c r="CG98" s="101"/>
      <c r="CH98" s="101"/>
      <c r="CI98" s="101"/>
      <c r="CJ98" s="101"/>
      <c r="CK98" s="101"/>
      <c r="CL98" s="101"/>
      <c r="CM98" s="101"/>
      <c r="CN98" s="101"/>
      <c r="CO98" s="101"/>
      <c r="CP98" s="101"/>
      <c r="CQ98" s="101"/>
      <c r="CR98" s="101"/>
      <c r="CS98" s="101"/>
      <c r="CT98" s="101"/>
      <c r="CU98" s="101"/>
      <c r="CV98" s="101"/>
      <c r="CW98" s="101"/>
      <c r="CX98" s="101"/>
      <c r="CY98" s="101"/>
      <c r="CZ98" s="101"/>
      <c r="DA98" s="101"/>
      <c r="DB98" s="101"/>
      <c r="DC98" s="101"/>
      <c r="DD98" s="101"/>
      <c r="DE98" s="101"/>
      <c r="DF98" s="101"/>
      <c r="DG98" s="101"/>
      <c r="DH98" s="101"/>
      <c r="DI98" s="101"/>
      <c r="DJ98" s="101"/>
      <c r="DK98" s="101"/>
      <c r="DL98" s="101"/>
      <c r="DM98" s="101"/>
      <c r="DN98" s="101"/>
      <c r="DO98" s="101"/>
      <c r="DP98" s="101"/>
      <c r="DQ98" s="101"/>
      <c r="DR98" s="101"/>
      <c r="DS98" s="101"/>
      <c r="DT98" s="101"/>
      <c r="DU98" s="101"/>
      <c r="DV98" s="101"/>
      <c r="DW98" s="101"/>
      <c r="DX98" s="101"/>
      <c r="DY98" s="101"/>
      <c r="DZ98" s="101"/>
      <c r="EA98" s="101"/>
      <c r="EB98" s="101"/>
      <c r="EC98" s="101"/>
      <c r="ED98" s="101"/>
      <c r="EE98" s="101"/>
      <c r="EF98" s="101"/>
      <c r="EG98" s="101"/>
      <c r="EH98" s="101"/>
      <c r="EI98" s="101"/>
      <c r="EJ98" s="101"/>
      <c r="EK98" s="101"/>
      <c r="EL98" s="101"/>
      <c r="EM98" s="101"/>
      <c r="EN98" s="101"/>
      <c r="EO98" s="101"/>
      <c r="EP98" s="101"/>
      <c r="EQ98" s="101"/>
      <c r="ER98" s="101"/>
      <c r="ES98" s="101"/>
      <c r="ET98" s="101"/>
      <c r="EU98" s="101"/>
      <c r="EV98" s="101"/>
      <c r="EW98" s="101"/>
      <c r="EX98" s="101"/>
      <c r="EY98" s="101"/>
      <c r="EZ98" s="101"/>
      <c r="FA98" s="101"/>
      <c r="FB98" s="101"/>
      <c r="FC98" s="101"/>
      <c r="FD98" s="101"/>
      <c r="FE98" s="101"/>
      <c r="FF98" s="101"/>
      <c r="FG98" s="101"/>
      <c r="FH98" s="101"/>
      <c r="FI98" s="101"/>
      <c r="FJ98" s="101"/>
      <c r="FK98" s="101"/>
      <c r="FL98" s="101"/>
      <c r="FM98" s="101"/>
      <c r="FN98" s="101"/>
      <c r="FO98" s="101"/>
      <c r="FP98" s="101"/>
      <c r="FQ98" s="101"/>
      <c r="FR98" s="101"/>
      <c r="FS98" s="101"/>
      <c r="FT98" s="101"/>
      <c r="FU98" s="101"/>
      <c r="FV98" s="101"/>
      <c r="FW98" s="101"/>
      <c r="FX98" s="101"/>
      <c r="FY98" s="101"/>
      <c r="FZ98" s="101"/>
      <c r="GA98" s="101"/>
      <c r="GB98" s="101"/>
      <c r="GC98" s="101"/>
      <c r="GD98" s="101"/>
      <c r="GE98" s="101"/>
      <c r="GF98" s="101"/>
      <c r="GG98" s="101"/>
      <c r="GH98" s="101"/>
      <c r="GI98" s="101"/>
      <c r="GJ98" s="101"/>
      <c r="GK98" s="101"/>
      <c r="GL98" s="101"/>
      <c r="GM98" s="101"/>
      <c r="GN98" s="101"/>
      <c r="GO98" s="101"/>
      <c r="GP98" s="101"/>
      <c r="GQ98" s="101"/>
      <c r="GR98" s="101"/>
      <c r="GS98" s="101"/>
      <c r="GT98" s="101"/>
      <c r="GU98" s="101"/>
      <c r="GV98" s="101"/>
      <c r="GW98" s="101"/>
      <c r="GX98" s="101"/>
      <c r="GY98" s="101"/>
      <c r="GZ98" s="101"/>
      <c r="HA98" s="101"/>
      <c r="HB98" s="101"/>
      <c r="HC98" s="101"/>
      <c r="HD98" s="101"/>
      <c r="HE98" s="101"/>
      <c r="HF98" s="101"/>
      <c r="HG98" s="101"/>
      <c r="HH98" s="101"/>
      <c r="HI98" s="101"/>
      <c r="HJ98" s="101"/>
      <c r="HK98" s="101"/>
      <c r="HL98" s="101"/>
      <c r="HM98" s="101"/>
      <c r="HN98" s="101"/>
      <c r="HO98" s="101"/>
      <c r="HP98" s="101"/>
      <c r="HQ98" s="101"/>
      <c r="HR98" s="101"/>
      <c r="HS98" s="101"/>
      <c r="HT98" s="101"/>
      <c r="HU98" s="101"/>
      <c r="HV98" s="101"/>
      <c r="HW98" s="101"/>
      <c r="HX98" s="101"/>
      <c r="HY98" s="101"/>
      <c r="HZ98" s="101"/>
      <c r="IA98" s="101"/>
      <c r="IB98" s="101"/>
      <c r="IC98" s="101"/>
      <c r="ID98" s="101"/>
      <c r="IE98" s="101"/>
      <c r="IF98" s="101"/>
      <c r="IG98" s="101"/>
      <c r="IH98" s="101"/>
      <c r="II98" s="101"/>
      <c r="IJ98" s="101"/>
      <c r="IK98" s="101"/>
      <c r="IL98" s="101"/>
      <c r="IM98" s="101"/>
      <c r="IN98" s="101"/>
      <c r="IO98" s="101"/>
      <c r="IP98" s="101"/>
      <c r="IQ98" s="101"/>
      <c r="IR98" s="101"/>
      <c r="IS98" s="101"/>
      <c r="IT98" s="101"/>
      <c r="IU98" s="101"/>
      <c r="IV98" s="101"/>
    </row>
    <row r="99" spans="1:256" s="156" customFormat="1" ht="15">
      <c r="A99" s="524"/>
      <c r="B99" s="525"/>
      <c r="C99" s="525"/>
      <c r="D99" s="525"/>
      <c r="E99" s="525"/>
      <c r="F99" s="1480" t="s">
        <v>280</v>
      </c>
      <c r="G99" s="1481"/>
      <c r="H99" s="1481"/>
      <c r="I99" s="1482"/>
      <c r="J99" s="1443" t="s">
        <v>282</v>
      </c>
      <c r="K99" s="1444"/>
      <c r="L99" s="1444"/>
      <c r="M99" s="1444"/>
      <c r="N99" s="1444"/>
      <c r="O99" s="1444"/>
      <c r="P99" s="1444"/>
      <c r="Q99" s="1444"/>
      <c r="R99" s="1444"/>
      <c r="S99" s="1444"/>
      <c r="T99" s="1737" t="s">
        <v>283</v>
      </c>
      <c r="U99" s="1738"/>
      <c r="V99" s="689" t="s">
        <v>73</v>
      </c>
      <c r="W99" s="416" t="s">
        <v>73</v>
      </c>
      <c r="X99" s="416" t="s">
        <v>73</v>
      </c>
      <c r="Y99" s="416" t="s">
        <v>73</v>
      </c>
      <c r="Z99" s="352"/>
      <c r="AA99" s="116"/>
      <c r="AB99" s="59"/>
      <c r="AC99" s="115"/>
      <c r="AD99" s="205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</row>
    <row r="100" spans="1:256" s="156" customFormat="1" ht="15">
      <c r="A100" s="524"/>
      <c r="B100" s="525"/>
      <c r="C100" s="525"/>
      <c r="D100" s="525"/>
      <c r="E100" s="525"/>
      <c r="F100" s="1790" t="s">
        <v>281</v>
      </c>
      <c r="G100" s="1761"/>
      <c r="H100" s="1761"/>
      <c r="I100" s="1791"/>
      <c r="J100" s="1576"/>
      <c r="K100" s="1478"/>
      <c r="L100" s="1478"/>
      <c r="M100" s="1478"/>
      <c r="N100" s="1478"/>
      <c r="O100" s="1478"/>
      <c r="P100" s="1478"/>
      <c r="Q100" s="1478"/>
      <c r="R100" s="1478"/>
      <c r="S100" s="1479"/>
      <c r="T100" s="1737"/>
      <c r="U100" s="1738"/>
      <c r="V100" s="690"/>
      <c r="W100" s="435"/>
      <c r="X100" s="506"/>
      <c r="Y100" s="434"/>
      <c r="Z100" s="227"/>
      <c r="AA100" s="116"/>
      <c r="AB100" s="59"/>
      <c r="AC100" s="115"/>
      <c r="AD100" s="205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</row>
    <row r="101" spans="1:256" s="156" customFormat="1" ht="15">
      <c r="A101" s="526"/>
      <c r="B101" s="527"/>
      <c r="C101" s="527"/>
      <c r="D101" s="527"/>
      <c r="E101" s="527"/>
      <c r="F101" s="1480"/>
      <c r="G101" s="1481"/>
      <c r="H101" s="1481"/>
      <c r="I101" s="1482"/>
      <c r="J101" s="1576"/>
      <c r="K101" s="1478"/>
      <c r="L101" s="1478"/>
      <c r="M101" s="1478"/>
      <c r="N101" s="1478"/>
      <c r="O101" s="1478"/>
      <c r="P101" s="1478"/>
      <c r="Q101" s="1478"/>
      <c r="R101" s="1478"/>
      <c r="S101" s="1479"/>
      <c r="T101" s="1737"/>
      <c r="U101" s="1738"/>
      <c r="V101" s="691"/>
      <c r="W101" s="530"/>
      <c r="X101" s="530"/>
      <c r="Y101" s="530"/>
      <c r="Z101" s="530"/>
      <c r="AA101" s="530"/>
      <c r="AB101" s="530"/>
      <c r="AC101" s="530"/>
      <c r="AD101" s="530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</row>
    <row r="102" spans="1:256" s="156" customFormat="1" ht="15">
      <c r="A102" s="528"/>
      <c r="B102" s="529"/>
      <c r="C102" s="529"/>
      <c r="D102" s="529"/>
      <c r="E102" s="529"/>
      <c r="F102" s="1810"/>
      <c r="G102" s="1811"/>
      <c r="H102" s="1811"/>
      <c r="I102" s="1812"/>
      <c r="J102" s="1763"/>
      <c r="K102" s="1764"/>
      <c r="L102" s="1764"/>
      <c r="M102" s="1764"/>
      <c r="N102" s="1764"/>
      <c r="O102" s="1764"/>
      <c r="P102" s="1764"/>
      <c r="Q102" s="1764"/>
      <c r="R102" s="1764"/>
      <c r="S102" s="1813"/>
      <c r="T102" s="1651"/>
      <c r="U102" s="1453"/>
      <c r="V102" s="692"/>
      <c r="W102" s="531"/>
      <c r="X102" s="531"/>
      <c r="Y102" s="531"/>
      <c r="Z102" s="531"/>
      <c r="AA102" s="531"/>
      <c r="AB102" s="531"/>
      <c r="AC102" s="531"/>
      <c r="AD102" s="531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</row>
    <row r="103" spans="1:256" s="184" customFormat="1" ht="29.25" customHeight="1">
      <c r="A103" s="176" t="s">
        <v>96</v>
      </c>
      <c r="B103" s="185"/>
      <c r="C103" s="185"/>
      <c r="D103" s="185"/>
      <c r="E103" s="185"/>
      <c r="F103" s="177"/>
      <c r="G103" s="177"/>
      <c r="H103" s="177"/>
      <c r="I103" s="177"/>
      <c r="J103" s="178"/>
      <c r="K103" s="178"/>
      <c r="L103" s="178"/>
      <c r="M103" s="178"/>
      <c r="N103" s="178"/>
      <c r="O103" s="178"/>
      <c r="P103" s="178"/>
      <c r="Q103" s="178"/>
      <c r="R103" s="178"/>
      <c r="S103" s="178"/>
      <c r="T103" s="179"/>
      <c r="U103" s="179"/>
      <c r="V103" s="411"/>
      <c r="W103" s="411"/>
      <c r="X103" s="350"/>
      <c r="Y103" s="350"/>
      <c r="Z103" s="180"/>
      <c r="AA103" s="181"/>
      <c r="AB103" s="182"/>
      <c r="AC103" s="182"/>
      <c r="AD103" s="183"/>
    </row>
    <row r="104" spans="1:256" ht="16.5" customHeight="1">
      <c r="A104" s="198"/>
      <c r="B104" s="160"/>
      <c r="C104" s="160"/>
      <c r="D104" s="160"/>
      <c r="E104" s="160"/>
      <c r="F104" s="1476"/>
      <c r="G104" s="1476"/>
      <c r="H104" s="1476"/>
      <c r="I104" s="1476"/>
      <c r="J104" s="1725"/>
      <c r="K104" s="1725"/>
      <c r="L104" s="1725"/>
      <c r="M104" s="1725"/>
      <c r="N104" s="1725"/>
      <c r="O104" s="1725"/>
      <c r="P104" s="1725"/>
      <c r="Q104" s="1725"/>
      <c r="R104" s="1725"/>
      <c r="S104" s="1725"/>
      <c r="T104" s="1728"/>
      <c r="U104" s="1729"/>
      <c r="V104" s="684"/>
      <c r="W104" s="432"/>
      <c r="X104" s="354"/>
      <c r="Y104" s="354"/>
      <c r="Z104" s="302"/>
      <c r="AA104" s="114"/>
      <c r="AB104" s="114"/>
      <c r="AC104" s="114"/>
      <c r="AD104" s="206"/>
    </row>
    <row r="105" spans="1:256" ht="16.5" customHeight="1">
      <c r="A105" s="198"/>
      <c r="B105" s="160"/>
      <c r="C105" s="160"/>
      <c r="D105" s="160"/>
      <c r="E105" s="160"/>
      <c r="F105" s="1724" t="s">
        <v>396</v>
      </c>
      <c r="G105" s="1430"/>
      <c r="H105" s="1430"/>
      <c r="I105" s="1431"/>
      <c r="J105" s="1726"/>
      <c r="K105" s="1726"/>
      <c r="L105" s="1726"/>
      <c r="M105" s="1726"/>
      <c r="N105" s="1726"/>
      <c r="O105" s="1726"/>
      <c r="P105" s="1726"/>
      <c r="Q105" s="1726"/>
      <c r="R105" s="1726"/>
      <c r="S105" s="1727"/>
      <c r="T105" s="1469"/>
      <c r="U105" s="1451"/>
      <c r="V105" s="668"/>
      <c r="W105" s="433"/>
      <c r="X105" s="361"/>
      <c r="Y105" s="361"/>
      <c r="Z105" s="301"/>
      <c r="AA105" s="114"/>
      <c r="AB105" s="114"/>
      <c r="AC105" s="114"/>
      <c r="AD105" s="206"/>
    </row>
    <row r="106" spans="1:256" ht="16.5" customHeight="1">
      <c r="A106" s="198"/>
      <c r="B106" s="160"/>
      <c r="C106" s="160"/>
      <c r="D106" s="160"/>
      <c r="E106" s="160"/>
      <c r="F106" s="1710" t="s">
        <v>397</v>
      </c>
      <c r="G106" s="1544"/>
      <c r="H106" s="1544"/>
      <c r="I106" s="1711"/>
      <c r="J106" s="1444" t="s">
        <v>98</v>
      </c>
      <c r="K106" s="1444"/>
      <c r="L106" s="1444"/>
      <c r="M106" s="1444"/>
      <c r="N106" s="1444"/>
      <c r="O106" s="1444"/>
      <c r="P106" s="1444"/>
      <c r="Q106" s="1444"/>
      <c r="R106" s="1444"/>
      <c r="S106" s="1444"/>
      <c r="T106" s="1469">
        <v>1</v>
      </c>
      <c r="U106" s="1451"/>
      <c r="V106" s="668" t="s">
        <v>65</v>
      </c>
      <c r="W106" s="420" t="s">
        <v>65</v>
      </c>
      <c r="X106" s="420" t="s">
        <v>65</v>
      </c>
      <c r="Y106" s="420" t="s">
        <v>65</v>
      </c>
      <c r="Z106" s="355"/>
      <c r="AA106" s="114"/>
      <c r="AB106" s="114"/>
      <c r="AC106" s="114"/>
      <c r="AD106" s="206"/>
    </row>
    <row r="107" spans="1:256" ht="16.5" customHeight="1">
      <c r="A107" s="198"/>
      <c r="B107" s="160"/>
      <c r="C107" s="160"/>
      <c r="D107" s="160"/>
      <c r="E107" s="160"/>
      <c r="F107" s="1710" t="s">
        <v>130</v>
      </c>
      <c r="G107" s="1544"/>
      <c r="H107" s="1544"/>
      <c r="I107" s="1711"/>
      <c r="J107" s="1483"/>
      <c r="K107" s="1483"/>
      <c r="L107" s="1483"/>
      <c r="M107" s="1483"/>
      <c r="N107" s="1483"/>
      <c r="O107" s="1483"/>
      <c r="P107" s="1483"/>
      <c r="Q107" s="1483"/>
      <c r="R107" s="1483"/>
      <c r="S107" s="1483"/>
      <c r="T107" s="1469"/>
      <c r="U107" s="1451"/>
      <c r="V107" s="668"/>
      <c r="W107" s="420"/>
      <c r="X107" s="355"/>
      <c r="Y107" s="355"/>
      <c r="Z107" s="355"/>
      <c r="AA107" s="114"/>
      <c r="AB107" s="114"/>
      <c r="AC107" s="114"/>
      <c r="AD107" s="206"/>
    </row>
    <row r="108" spans="1:256" ht="28.5" customHeight="1">
      <c r="A108" s="198"/>
      <c r="B108" s="160"/>
      <c r="C108" s="160"/>
      <c r="D108" s="160"/>
      <c r="E108" s="2"/>
      <c r="F108" s="1790"/>
      <c r="G108" s="1761"/>
      <c r="H108" s="1761"/>
      <c r="I108" s="1791"/>
      <c r="J108" s="1766"/>
      <c r="K108" s="1766"/>
      <c r="L108" s="1766"/>
      <c r="M108" s="1766"/>
      <c r="N108" s="1766"/>
      <c r="O108" s="1766"/>
      <c r="P108" s="1766"/>
      <c r="Q108" s="1766"/>
      <c r="R108" s="1766"/>
      <c r="S108" s="1767"/>
      <c r="T108" s="1722"/>
      <c r="U108" s="1723"/>
      <c r="V108" s="668"/>
      <c r="W108" s="420"/>
      <c r="X108" s="355"/>
      <c r="Y108" s="355"/>
      <c r="Z108" s="355"/>
      <c r="AA108" s="114"/>
      <c r="AB108" s="114"/>
      <c r="AC108" s="114"/>
      <c r="AD108" s="206"/>
    </row>
    <row r="109" spans="1:256" s="117" customFormat="1" ht="15.75">
      <c r="A109" s="214"/>
      <c r="B109" s="215"/>
      <c r="C109" s="215"/>
      <c r="D109" s="215"/>
      <c r="E109" s="215"/>
      <c r="F109" s="1602" t="s">
        <v>133</v>
      </c>
      <c r="G109" s="1602"/>
      <c r="H109" s="1602"/>
      <c r="I109" s="1602"/>
      <c r="J109" s="1758"/>
      <c r="K109" s="1758"/>
      <c r="L109" s="1758"/>
      <c r="M109" s="1758"/>
      <c r="N109" s="1758"/>
      <c r="O109" s="1758"/>
      <c r="P109" s="1758"/>
      <c r="Q109" s="1758"/>
      <c r="R109" s="1758"/>
      <c r="S109" s="1758"/>
      <c r="T109" s="1768"/>
      <c r="U109" s="1769"/>
      <c r="V109" s="685"/>
      <c r="W109" s="422"/>
      <c r="X109" s="359"/>
      <c r="Y109" s="359"/>
      <c r="Z109" s="359"/>
      <c r="AA109" s="222"/>
      <c r="AB109" s="222"/>
      <c r="AC109" s="222"/>
      <c r="AD109" s="195"/>
    </row>
    <row r="110" spans="1:256" s="117" customFormat="1" ht="15">
      <c r="A110" s="198"/>
      <c r="B110" s="160"/>
      <c r="C110" s="160"/>
      <c r="D110" s="160"/>
      <c r="E110" s="160"/>
      <c r="F110" s="1543" t="s">
        <v>131</v>
      </c>
      <c r="G110" s="1544"/>
      <c r="H110" s="1544"/>
      <c r="I110" s="1545"/>
      <c r="J110" s="1444"/>
      <c r="K110" s="1444"/>
      <c r="L110" s="1444"/>
      <c r="M110" s="1444"/>
      <c r="N110" s="1444"/>
      <c r="O110" s="1444"/>
      <c r="P110" s="1444"/>
      <c r="Q110" s="1444"/>
      <c r="R110" s="1444"/>
      <c r="S110" s="1444"/>
      <c r="T110" s="1469"/>
      <c r="U110" s="1451"/>
      <c r="V110" s="668"/>
      <c r="W110" s="420"/>
      <c r="X110" s="355"/>
      <c r="Y110" s="355"/>
      <c r="Z110" s="355"/>
      <c r="AA110" s="60"/>
      <c r="AB110" s="60"/>
      <c r="AC110" s="60"/>
      <c r="AD110" s="197"/>
    </row>
    <row r="111" spans="1:256" s="117" customFormat="1" ht="15">
      <c r="A111" s="198"/>
      <c r="B111" s="160"/>
      <c r="C111" s="160"/>
      <c r="D111" s="160"/>
      <c r="E111" s="160"/>
      <c r="F111" s="1559" t="s">
        <v>315</v>
      </c>
      <c r="G111" s="1560"/>
      <c r="H111" s="1560"/>
      <c r="I111" s="1561"/>
      <c r="J111" s="1444" t="s">
        <v>104</v>
      </c>
      <c r="K111" s="1444"/>
      <c r="L111" s="1444"/>
      <c r="M111" s="1444"/>
      <c r="N111" s="1444"/>
      <c r="O111" s="1444"/>
      <c r="P111" s="1444"/>
      <c r="Q111" s="1444"/>
      <c r="R111" s="1444"/>
      <c r="S111" s="1444"/>
      <c r="T111" s="1469">
        <v>1</v>
      </c>
      <c r="U111" s="1451"/>
      <c r="V111" s="668" t="s">
        <v>65</v>
      </c>
      <c r="W111" s="420" t="s">
        <v>65</v>
      </c>
      <c r="X111" s="420" t="s">
        <v>65</v>
      </c>
      <c r="Y111" s="420" t="s">
        <v>65</v>
      </c>
      <c r="Z111" s="355"/>
      <c r="AA111" s="60"/>
      <c r="AB111" s="60"/>
      <c r="AC111" s="60"/>
      <c r="AD111" s="197"/>
    </row>
    <row r="112" spans="1:256" s="117" customFormat="1" ht="15">
      <c r="A112" s="198"/>
      <c r="B112" s="160"/>
      <c r="C112" s="160"/>
      <c r="D112" s="160"/>
      <c r="E112" s="160"/>
      <c r="F112" s="1543" t="s">
        <v>130</v>
      </c>
      <c r="G112" s="1544"/>
      <c r="H112" s="1544"/>
      <c r="I112" s="1545"/>
      <c r="J112" s="1483"/>
      <c r="K112" s="1444"/>
      <c r="L112" s="1444"/>
      <c r="M112" s="1444"/>
      <c r="N112" s="1444"/>
      <c r="O112" s="1444"/>
      <c r="P112" s="1444"/>
      <c r="Q112" s="1444"/>
      <c r="R112" s="1444"/>
      <c r="S112" s="1444"/>
      <c r="T112" s="1469"/>
      <c r="U112" s="1451"/>
      <c r="V112" s="668"/>
      <c r="W112" s="420"/>
      <c r="X112" s="355"/>
      <c r="Y112" s="355"/>
      <c r="Z112" s="355"/>
      <c r="AA112" s="60"/>
      <c r="AB112" s="60"/>
      <c r="AC112" s="60"/>
      <c r="AD112" s="197"/>
    </row>
    <row r="113" spans="1:30" s="117" customFormat="1" ht="15">
      <c r="A113" s="198"/>
      <c r="B113" s="160"/>
      <c r="C113" s="160"/>
      <c r="D113" s="160"/>
      <c r="E113" s="160"/>
      <c r="F113" s="1543" t="s">
        <v>316</v>
      </c>
      <c r="G113" s="1544"/>
      <c r="H113" s="1544"/>
      <c r="I113" s="1545"/>
      <c r="J113" s="1483"/>
      <c r="K113" s="1444"/>
      <c r="L113" s="1444"/>
      <c r="M113" s="1444"/>
      <c r="N113" s="1444"/>
      <c r="O113" s="1444"/>
      <c r="P113" s="1444"/>
      <c r="Q113" s="1444"/>
      <c r="R113" s="1444"/>
      <c r="S113" s="1444"/>
      <c r="T113" s="1469"/>
      <c r="U113" s="1451"/>
      <c r="V113" s="668"/>
      <c r="W113" s="420"/>
      <c r="X113" s="355"/>
      <c r="Y113" s="355"/>
      <c r="Z113" s="355"/>
      <c r="AA113" s="60"/>
      <c r="AB113" s="60"/>
      <c r="AC113" s="60"/>
      <c r="AD113" s="197"/>
    </row>
    <row r="114" spans="1:30" s="117" customFormat="1" ht="15">
      <c r="A114" s="209"/>
      <c r="B114" s="210"/>
      <c r="C114" s="210"/>
      <c r="D114" s="210"/>
      <c r="E114" s="226"/>
      <c r="F114" s="1470" t="s">
        <v>132</v>
      </c>
      <c r="G114" s="1471"/>
      <c r="H114" s="1471"/>
      <c r="I114" s="1472"/>
      <c r="J114" s="1473"/>
      <c r="K114" s="1474"/>
      <c r="L114" s="1474"/>
      <c r="M114" s="1474"/>
      <c r="N114" s="1474"/>
      <c r="O114" s="1474"/>
      <c r="P114" s="1474"/>
      <c r="Q114" s="1474"/>
      <c r="R114" s="1474"/>
      <c r="S114" s="1475"/>
      <c r="T114" s="1557"/>
      <c r="U114" s="1558"/>
      <c r="V114" s="686"/>
      <c r="W114" s="426"/>
      <c r="X114" s="362"/>
      <c r="Y114" s="362"/>
      <c r="Z114" s="362"/>
      <c r="AA114" s="211"/>
      <c r="AB114" s="211"/>
      <c r="AC114" s="211"/>
      <c r="AD114" s="212"/>
    </row>
    <row r="115" spans="1:30" s="117" customFormat="1" ht="15">
      <c r="A115" s="207"/>
      <c r="B115" s="186"/>
      <c r="C115" s="186"/>
      <c r="D115" s="186"/>
      <c r="E115" s="186"/>
      <c r="F115" s="1716"/>
      <c r="G115" s="1717"/>
      <c r="H115" s="1717"/>
      <c r="I115" s="1718"/>
      <c r="J115" s="1719"/>
      <c r="K115" s="1719"/>
      <c r="L115" s="1719"/>
      <c r="M115" s="1719"/>
      <c r="N115" s="1719"/>
      <c r="O115" s="1719"/>
      <c r="P115" s="1719"/>
      <c r="Q115" s="1719"/>
      <c r="R115" s="1719"/>
      <c r="S115" s="1719"/>
      <c r="T115" s="1720"/>
      <c r="U115" s="1721"/>
      <c r="V115" s="687"/>
      <c r="W115" s="436"/>
      <c r="X115" s="368"/>
      <c r="Y115" s="368"/>
      <c r="Z115" s="368"/>
      <c r="AA115" s="187"/>
      <c r="AB115" s="187"/>
      <c r="AC115" s="187"/>
      <c r="AD115" s="208"/>
    </row>
    <row r="116" spans="1:30" s="117" customFormat="1" ht="15">
      <c r="A116" s="198"/>
      <c r="B116" s="160"/>
      <c r="C116" s="160"/>
      <c r="D116" s="160"/>
      <c r="E116" s="160"/>
      <c r="F116" s="1480"/>
      <c r="G116" s="1481"/>
      <c r="H116" s="1481"/>
      <c r="I116" s="1482"/>
      <c r="J116" s="1444"/>
      <c r="K116" s="1444"/>
      <c r="L116" s="1444"/>
      <c r="M116" s="1444"/>
      <c r="N116" s="1444"/>
      <c r="O116" s="1444"/>
      <c r="P116" s="1444"/>
      <c r="Q116" s="1444"/>
      <c r="R116" s="1444"/>
      <c r="S116" s="1444"/>
      <c r="T116" s="1469"/>
      <c r="U116" s="1451"/>
      <c r="V116" s="668"/>
      <c r="W116" s="420"/>
      <c r="X116" s="355"/>
      <c r="Y116" s="355"/>
      <c r="Z116" s="355"/>
      <c r="AA116" s="60"/>
      <c r="AB116" s="60"/>
      <c r="AC116" s="60"/>
      <c r="AD116" s="197"/>
    </row>
    <row r="117" spans="1:30" s="117" customFormat="1" ht="15">
      <c r="A117" s="198"/>
      <c r="B117" s="160"/>
      <c r="C117" s="160"/>
      <c r="D117" s="160"/>
      <c r="E117" s="160"/>
      <c r="F117" s="1480" t="s">
        <v>99</v>
      </c>
      <c r="G117" s="1481"/>
      <c r="H117" s="1481"/>
      <c r="I117" s="1482"/>
      <c r="J117" s="1484" t="s">
        <v>134</v>
      </c>
      <c r="K117" s="1485"/>
      <c r="L117" s="1485"/>
      <c r="M117" s="1485"/>
      <c r="N117" s="1485"/>
      <c r="O117" s="1485"/>
      <c r="P117" s="1485"/>
      <c r="Q117" s="1485"/>
      <c r="R117" s="1485"/>
      <c r="S117" s="1486"/>
      <c r="T117" s="1469">
        <v>1</v>
      </c>
      <c r="U117" s="1451"/>
      <c r="V117" s="668" t="s">
        <v>41</v>
      </c>
      <c r="W117" s="420" t="s">
        <v>41</v>
      </c>
      <c r="X117" s="420" t="s">
        <v>41</v>
      </c>
      <c r="Y117" s="420" t="s">
        <v>41</v>
      </c>
      <c r="Z117" s="355"/>
      <c r="AA117" s="60"/>
      <c r="AB117" s="60"/>
      <c r="AC117" s="60"/>
      <c r="AD117" s="197"/>
    </row>
    <row r="118" spans="1:30" s="117" customFormat="1" ht="15">
      <c r="A118" s="198"/>
      <c r="B118" s="160"/>
      <c r="C118" s="160"/>
      <c r="D118" s="160"/>
      <c r="E118" s="160"/>
      <c r="F118" s="1480"/>
      <c r="G118" s="1481"/>
      <c r="H118" s="1481"/>
      <c r="I118" s="1482"/>
      <c r="J118" s="1483"/>
      <c r="K118" s="1444"/>
      <c r="L118" s="1444"/>
      <c r="M118" s="1444"/>
      <c r="N118" s="1444"/>
      <c r="O118" s="1444"/>
      <c r="P118" s="1444"/>
      <c r="Q118" s="1444"/>
      <c r="R118" s="1444"/>
      <c r="S118" s="1444"/>
      <c r="T118" s="1469"/>
      <c r="U118" s="1451"/>
      <c r="V118" s="668"/>
      <c r="W118" s="417"/>
      <c r="X118" s="355"/>
      <c r="Y118" s="355"/>
      <c r="Z118" s="301"/>
      <c r="AA118" s="60"/>
      <c r="AB118" s="60"/>
      <c r="AC118" s="60"/>
      <c r="AD118" s="197"/>
    </row>
    <row r="119" spans="1:30" s="117" customFormat="1" ht="15">
      <c r="A119" s="198"/>
      <c r="B119" s="160"/>
      <c r="C119" s="160"/>
      <c r="D119" s="160"/>
      <c r="E119" s="160"/>
      <c r="F119" s="1480"/>
      <c r="G119" s="1481"/>
      <c r="H119" s="1481"/>
      <c r="I119" s="1482"/>
      <c r="J119" s="1483"/>
      <c r="K119" s="1444"/>
      <c r="L119" s="1444"/>
      <c r="M119" s="1444"/>
      <c r="N119" s="1444"/>
      <c r="O119" s="1444"/>
      <c r="P119" s="1444"/>
      <c r="Q119" s="1444"/>
      <c r="R119" s="1444"/>
      <c r="S119" s="1444"/>
      <c r="T119" s="1469"/>
      <c r="U119" s="1451"/>
      <c r="V119" s="688"/>
      <c r="W119" s="431"/>
      <c r="X119" s="361"/>
      <c r="Y119" s="361"/>
      <c r="Z119" s="238"/>
      <c r="AA119" s="60"/>
      <c r="AB119" s="60"/>
      <c r="AC119" s="60"/>
      <c r="AD119" s="197"/>
    </row>
    <row r="120" spans="1:30" s="117" customFormat="1" ht="15">
      <c r="A120" s="209"/>
      <c r="B120" s="210"/>
      <c r="C120" s="210"/>
      <c r="D120" s="210"/>
      <c r="E120" s="226"/>
      <c r="F120" s="1621"/>
      <c r="G120" s="1622"/>
      <c r="H120" s="1622"/>
      <c r="I120" s="1623"/>
      <c r="J120" s="1473"/>
      <c r="K120" s="1474"/>
      <c r="L120" s="1474"/>
      <c r="M120" s="1474"/>
      <c r="N120" s="1474"/>
      <c r="O120" s="1474"/>
      <c r="P120" s="1474"/>
      <c r="Q120" s="1474"/>
      <c r="R120" s="1474"/>
      <c r="S120" s="1475"/>
      <c r="T120" s="1557"/>
      <c r="U120" s="1558"/>
      <c r="V120" s="670"/>
      <c r="W120" s="437"/>
      <c r="X120" s="369"/>
      <c r="Y120" s="369"/>
      <c r="Z120" s="239"/>
      <c r="AA120" s="211"/>
      <c r="AB120" s="211"/>
      <c r="AC120" s="211"/>
      <c r="AD120" s="212"/>
    </row>
    <row r="121" spans="1:30" s="117" customFormat="1" ht="21" customHeight="1">
      <c r="A121" s="1639" t="s">
        <v>285</v>
      </c>
      <c r="B121" s="1639"/>
      <c r="C121" s="1639"/>
      <c r="D121" s="1639"/>
      <c r="E121" s="1639"/>
      <c r="F121" s="1639"/>
      <c r="G121" s="1639"/>
      <c r="H121" s="1639"/>
      <c r="I121" s="1639"/>
      <c r="J121" s="1639"/>
      <c r="K121" s="1639"/>
      <c r="L121" s="1639"/>
      <c r="M121" s="1639"/>
      <c r="N121" s="1639"/>
      <c r="O121" s="1639"/>
      <c r="P121" s="1639"/>
      <c r="Q121" s="1639"/>
      <c r="R121" s="1639"/>
      <c r="S121" s="1639"/>
      <c r="T121" s="1639"/>
      <c r="U121" s="1639"/>
      <c r="V121" s="1639"/>
      <c r="W121" s="1639"/>
      <c r="X121" s="1639"/>
      <c r="Y121" s="1639"/>
      <c r="Z121" s="1639"/>
      <c r="AA121" s="1639"/>
      <c r="AB121" s="1639"/>
      <c r="AC121" s="1639"/>
      <c r="AD121" s="1639"/>
    </row>
    <row r="122" spans="1:30" s="117" customFormat="1" ht="21" customHeight="1">
      <c r="A122" s="176" t="s">
        <v>94</v>
      </c>
      <c r="B122" s="177"/>
      <c r="C122" s="177"/>
      <c r="D122" s="177"/>
      <c r="E122" s="177"/>
      <c r="F122" s="177"/>
      <c r="G122" s="177"/>
      <c r="H122" s="177"/>
      <c r="I122" s="177"/>
      <c r="J122" s="178"/>
      <c r="K122" s="178"/>
      <c r="L122" s="178"/>
      <c r="M122" s="178"/>
      <c r="N122" s="178"/>
      <c r="O122" s="178"/>
      <c r="P122" s="178"/>
      <c r="Q122" s="178"/>
      <c r="R122" s="178"/>
      <c r="S122" s="178"/>
      <c r="T122" s="179"/>
      <c r="U122" s="179"/>
      <c r="V122" s="411"/>
      <c r="W122" s="412"/>
      <c r="X122" s="349"/>
      <c r="Y122" s="350" t="s">
        <v>7</v>
      </c>
      <c r="Z122" s="180"/>
      <c r="AA122" s="181"/>
      <c r="AB122" s="182"/>
      <c r="AC122" s="182"/>
      <c r="AD122" s="183"/>
    </row>
    <row r="123" spans="1:30" s="117" customFormat="1" ht="21" customHeight="1">
      <c r="A123" s="536"/>
      <c r="B123" s="537"/>
      <c r="C123" s="537"/>
      <c r="D123" s="537"/>
      <c r="E123" s="537"/>
      <c r="F123" s="1782"/>
      <c r="G123" s="1783"/>
      <c r="H123" s="1783"/>
      <c r="I123" s="1784"/>
      <c r="J123" s="1785"/>
      <c r="K123" s="1786"/>
      <c r="L123" s="1786"/>
      <c r="M123" s="1786"/>
      <c r="N123" s="1786"/>
      <c r="O123" s="1786"/>
      <c r="P123" s="1786"/>
      <c r="Q123" s="1786"/>
      <c r="R123" s="1786"/>
      <c r="S123" s="1787"/>
      <c r="T123" s="1788"/>
      <c r="U123" s="1789"/>
      <c r="V123" s="679"/>
      <c r="W123" s="541"/>
      <c r="X123" s="540"/>
      <c r="Y123" s="540"/>
      <c r="Z123" s="540"/>
      <c r="AA123" s="541"/>
      <c r="AB123" s="540"/>
      <c r="AC123" s="542"/>
      <c r="AD123" s="542"/>
    </row>
    <row r="124" spans="1:30" s="117" customFormat="1" ht="49.5" customHeight="1">
      <c r="A124" s="196"/>
      <c r="B124" s="131"/>
      <c r="C124" s="131"/>
      <c r="D124" s="131"/>
      <c r="E124" s="131"/>
      <c r="F124" s="1748" t="s">
        <v>286</v>
      </c>
      <c r="G124" s="1481"/>
      <c r="H124" s="1481"/>
      <c r="I124" s="1749"/>
      <c r="J124" s="1745" t="s">
        <v>287</v>
      </c>
      <c r="K124" s="1444"/>
      <c r="L124" s="1444"/>
      <c r="M124" s="1444"/>
      <c r="N124" s="1444"/>
      <c r="O124" s="1444"/>
      <c r="P124" s="1444"/>
      <c r="Q124" s="1444"/>
      <c r="R124" s="1444"/>
      <c r="S124" s="1746"/>
      <c r="T124" s="1747">
        <v>1</v>
      </c>
      <c r="U124" s="1446"/>
      <c r="V124" s="680" t="s">
        <v>302</v>
      </c>
      <c r="W124" s="417" t="s">
        <v>303</v>
      </c>
      <c r="X124" s="357" t="s">
        <v>129</v>
      </c>
      <c r="Y124" s="550" t="s">
        <v>302</v>
      </c>
      <c r="Z124" s="544"/>
      <c r="AA124" s="299"/>
      <c r="AB124" s="377"/>
      <c r="AC124" s="543"/>
      <c r="AD124" s="543"/>
    </row>
    <row r="125" spans="1:30" s="117" customFormat="1" ht="21" customHeight="1">
      <c r="A125" s="196"/>
      <c r="B125" s="131"/>
      <c r="C125" s="131"/>
      <c r="D125" s="131"/>
      <c r="E125" s="131"/>
      <c r="F125" s="1748" t="s">
        <v>288</v>
      </c>
      <c r="G125" s="1481"/>
      <c r="H125" s="1481"/>
      <c r="I125" s="1749"/>
      <c r="J125" s="1798"/>
      <c r="K125" s="1614"/>
      <c r="L125" s="1614"/>
      <c r="M125" s="1614"/>
      <c r="N125" s="1614"/>
      <c r="O125" s="1614"/>
      <c r="P125" s="1614"/>
      <c r="Q125" s="1614"/>
      <c r="R125" s="1614"/>
      <c r="S125" s="1799"/>
      <c r="T125" s="1747"/>
      <c r="U125" s="1446"/>
      <c r="V125" s="681" t="s">
        <v>333</v>
      </c>
      <c r="W125" s="419" t="s">
        <v>335</v>
      </c>
      <c r="X125" s="358" t="s">
        <v>336</v>
      </c>
      <c r="Y125" s="418" t="s">
        <v>333</v>
      </c>
      <c r="Z125" s="515"/>
      <c r="AA125" s="515"/>
      <c r="AB125" s="505"/>
      <c r="AC125" s="543"/>
      <c r="AD125" s="543"/>
    </row>
    <row r="126" spans="1:30" s="117" customFormat="1" ht="21" customHeight="1">
      <c r="A126" s="196"/>
      <c r="B126" s="131"/>
      <c r="C126" s="131"/>
      <c r="D126" s="131"/>
      <c r="E126" s="131"/>
      <c r="F126" s="1748" t="s">
        <v>289</v>
      </c>
      <c r="G126" s="1481"/>
      <c r="H126" s="1481"/>
      <c r="I126" s="1749"/>
      <c r="J126" s="1745"/>
      <c r="K126" s="1444"/>
      <c r="L126" s="1444"/>
      <c r="M126" s="1444"/>
      <c r="N126" s="1444"/>
      <c r="O126" s="1444"/>
      <c r="P126" s="1444"/>
      <c r="Q126" s="1444"/>
      <c r="R126" s="1444"/>
      <c r="S126" s="1746"/>
      <c r="T126" s="1747"/>
      <c r="U126" s="1446"/>
      <c r="V126" s="682"/>
      <c r="W126" s="545"/>
      <c r="X126" s="505"/>
      <c r="Y126" s="378"/>
      <c r="Z126" s="378"/>
      <c r="AA126" s="545"/>
      <c r="AB126" s="505"/>
      <c r="AC126" s="543"/>
      <c r="AD126" s="543"/>
    </row>
    <row r="127" spans="1:30" s="117" customFormat="1" ht="21" customHeight="1">
      <c r="A127" s="538"/>
      <c r="B127" s="539"/>
      <c r="C127" s="539"/>
      <c r="D127" s="539"/>
      <c r="E127" s="539"/>
      <c r="F127" s="1814"/>
      <c r="G127" s="1815"/>
      <c r="H127" s="1815"/>
      <c r="I127" s="1816"/>
      <c r="J127" s="1817"/>
      <c r="K127" s="1540"/>
      <c r="L127" s="1540"/>
      <c r="M127" s="1540"/>
      <c r="N127" s="1540"/>
      <c r="O127" s="1540"/>
      <c r="P127" s="1540"/>
      <c r="Q127" s="1540"/>
      <c r="R127" s="1540"/>
      <c r="S127" s="1818"/>
      <c r="T127" s="1454"/>
      <c r="U127" s="1455"/>
      <c r="V127" s="683"/>
      <c r="W127" s="547"/>
      <c r="X127" s="548"/>
      <c r="Y127" s="546"/>
      <c r="Z127" s="546"/>
      <c r="AA127" s="547"/>
      <c r="AB127" s="548"/>
      <c r="AC127" s="549"/>
      <c r="AD127" s="549"/>
    </row>
    <row r="128" spans="1:30" s="117" customFormat="1" ht="21" customHeight="1">
      <c r="A128" s="819"/>
      <c r="B128" s="820"/>
      <c r="C128" s="820"/>
      <c r="D128" s="820"/>
      <c r="E128" s="820"/>
      <c r="F128" s="1827"/>
      <c r="G128" s="1497"/>
      <c r="H128" s="1497"/>
      <c r="I128" s="1828"/>
      <c r="J128" s="1829"/>
      <c r="K128" s="1830"/>
      <c r="L128" s="1830"/>
      <c r="M128" s="1830"/>
      <c r="N128" s="1830"/>
      <c r="O128" s="1830"/>
      <c r="P128" s="1830"/>
      <c r="Q128" s="1830"/>
      <c r="R128" s="1830"/>
      <c r="S128" s="1831"/>
      <c r="T128" s="1832"/>
      <c r="U128" s="1833"/>
      <c r="V128" s="679"/>
      <c r="W128" s="821"/>
      <c r="X128" s="822"/>
      <c r="Y128" s="821"/>
      <c r="Z128" s="824"/>
      <c r="AA128" s="825"/>
      <c r="AB128" s="824"/>
      <c r="AC128" s="823"/>
      <c r="AD128" s="823"/>
    </row>
    <row r="129" spans="1:30" s="117" customFormat="1" ht="21" customHeight="1">
      <c r="A129" s="826"/>
      <c r="B129" s="131"/>
      <c r="C129" s="131"/>
      <c r="D129" s="131"/>
      <c r="E129" s="131"/>
      <c r="F129" s="1469" t="s">
        <v>102</v>
      </c>
      <c r="G129" s="1619"/>
      <c r="H129" s="1619"/>
      <c r="I129" s="1451"/>
      <c r="J129" s="1444" t="s">
        <v>279</v>
      </c>
      <c r="K129" s="1444"/>
      <c r="L129" s="1444"/>
      <c r="M129" s="1444"/>
      <c r="N129" s="1444"/>
      <c r="O129" s="1444"/>
      <c r="P129" s="1444"/>
      <c r="Q129" s="1444"/>
      <c r="R129" s="1444"/>
      <c r="S129" s="1444"/>
      <c r="T129" s="1747">
        <v>2</v>
      </c>
      <c r="U129" s="1834"/>
      <c r="V129" s="806"/>
      <c r="W129" s="827" t="s">
        <v>303</v>
      </c>
      <c r="X129" s="827" t="s">
        <v>129</v>
      </c>
      <c r="Y129" s="827" t="s">
        <v>302</v>
      </c>
      <c r="Z129" s="544"/>
      <c r="AA129" s="299"/>
      <c r="AB129" s="810"/>
      <c r="AC129" s="543"/>
      <c r="AD129" s="543"/>
    </row>
    <row r="130" spans="1:30" s="117" customFormat="1" ht="21" customHeight="1">
      <c r="A130" s="196"/>
      <c r="B130" s="131"/>
      <c r="C130" s="131"/>
      <c r="D130" s="131"/>
      <c r="E130" s="131"/>
      <c r="F130" s="1469" t="s">
        <v>69</v>
      </c>
      <c r="G130" s="1619"/>
      <c r="H130" s="1619"/>
      <c r="I130" s="1451"/>
      <c r="J130" s="1798"/>
      <c r="K130" s="1614"/>
      <c r="L130" s="1614"/>
      <c r="M130" s="1614"/>
      <c r="N130" s="1614"/>
      <c r="O130" s="1614"/>
      <c r="P130" s="1614"/>
      <c r="Q130" s="1614"/>
      <c r="R130" s="1614"/>
      <c r="S130" s="1835"/>
      <c r="T130" s="1747"/>
      <c r="U130" s="1834"/>
      <c r="V130" s="681"/>
      <c r="W130" s="835" t="s">
        <v>335</v>
      </c>
      <c r="X130" s="828" t="s">
        <v>336</v>
      </c>
      <c r="Y130" s="828" t="s">
        <v>333</v>
      </c>
      <c r="Z130" s="802"/>
      <c r="AA130" s="802"/>
      <c r="AB130" s="505"/>
      <c r="AC130" s="543"/>
      <c r="AD130" s="543"/>
    </row>
    <row r="131" spans="1:30" s="117" customFormat="1" ht="21" customHeight="1">
      <c r="A131" s="196"/>
      <c r="B131" s="131"/>
      <c r="C131" s="131"/>
      <c r="D131" s="131"/>
      <c r="E131" s="131"/>
      <c r="F131" s="1591" t="s">
        <v>90</v>
      </c>
      <c r="G131" s="1620"/>
      <c r="H131" s="1620"/>
      <c r="I131" s="1592"/>
      <c r="J131" s="1745"/>
      <c r="K131" s="1444"/>
      <c r="L131" s="1444"/>
      <c r="M131" s="1444"/>
      <c r="N131" s="1444"/>
      <c r="O131" s="1444"/>
      <c r="P131" s="1444"/>
      <c r="Q131" s="1444"/>
      <c r="R131" s="1444"/>
      <c r="S131" s="1836"/>
      <c r="T131" s="1747"/>
      <c r="U131" s="1834"/>
      <c r="V131" s="682"/>
      <c r="W131" s="829"/>
      <c r="X131" s="830"/>
      <c r="Y131" s="831"/>
      <c r="Z131" s="378"/>
      <c r="AA131" s="732"/>
      <c r="AB131" s="505"/>
      <c r="AC131" s="543"/>
      <c r="AD131" s="543"/>
    </row>
    <row r="132" spans="1:30" s="117" customFormat="1" ht="21" customHeight="1">
      <c r="A132" s="538"/>
      <c r="B132" s="539"/>
      <c r="C132" s="539"/>
      <c r="D132" s="539"/>
      <c r="E132" s="539"/>
      <c r="F132" s="1675" t="s">
        <v>399</v>
      </c>
      <c r="G132" s="1676"/>
      <c r="H132" s="1676"/>
      <c r="I132" s="1677"/>
      <c r="J132" s="1817"/>
      <c r="K132" s="1540"/>
      <c r="L132" s="1540"/>
      <c r="M132" s="1540"/>
      <c r="N132" s="1540"/>
      <c r="O132" s="1540"/>
      <c r="P132" s="1540"/>
      <c r="Q132" s="1540"/>
      <c r="R132" s="1540"/>
      <c r="S132" s="1818"/>
      <c r="T132" s="1454"/>
      <c r="U132" s="1455"/>
      <c r="V132" s="683"/>
      <c r="W132" s="832"/>
      <c r="X132" s="833"/>
      <c r="Y132" s="834"/>
      <c r="Z132" s="546"/>
      <c r="AA132" s="547"/>
      <c r="AB132" s="548"/>
      <c r="AC132" s="549"/>
      <c r="AD132" s="549"/>
    </row>
    <row r="133" spans="1:30" s="117" customFormat="1" ht="21" customHeight="1">
      <c r="A133" s="176" t="s">
        <v>290</v>
      </c>
      <c r="B133" s="177"/>
      <c r="C133" s="177"/>
      <c r="D133" s="177"/>
      <c r="E133" s="177"/>
      <c r="F133" s="177"/>
      <c r="G133" s="177"/>
      <c r="H133" s="177"/>
      <c r="I133" s="177"/>
      <c r="J133" s="178"/>
      <c r="K133" s="178"/>
      <c r="L133" s="178"/>
      <c r="M133" s="178"/>
      <c r="N133" s="178"/>
      <c r="O133" s="178"/>
      <c r="P133" s="178"/>
      <c r="Q133" s="178"/>
      <c r="R133" s="178"/>
      <c r="S133" s="178"/>
      <c r="T133" s="179"/>
      <c r="U133" s="179"/>
      <c r="V133" s="411"/>
      <c r="W133" s="412"/>
      <c r="X133" s="349"/>
      <c r="Y133" s="350" t="s">
        <v>7</v>
      </c>
      <c r="Z133" s="180"/>
      <c r="AA133" s="181"/>
      <c r="AB133" s="182"/>
      <c r="AC133" s="182"/>
      <c r="AD133" s="183"/>
    </row>
    <row r="134" spans="1:30" s="117" customFormat="1" ht="21" customHeight="1">
      <c r="A134" s="640"/>
      <c r="B134" s="639"/>
      <c r="C134" s="639"/>
      <c r="D134" s="639"/>
      <c r="E134" s="639"/>
      <c r="F134" s="1819"/>
      <c r="G134" s="1820"/>
      <c r="H134" s="1820"/>
      <c r="I134" s="1821"/>
      <c r="J134" s="1822"/>
      <c r="K134" s="1823"/>
      <c r="L134" s="1823"/>
      <c r="M134" s="1823"/>
      <c r="N134" s="1823"/>
      <c r="O134" s="1823"/>
      <c r="P134" s="1823"/>
      <c r="Q134" s="1823"/>
      <c r="R134" s="1823"/>
      <c r="S134" s="1824"/>
      <c r="T134" s="1728"/>
      <c r="U134" s="1729"/>
      <c r="V134" s="676"/>
      <c r="W134" s="60"/>
      <c r="X134" s="113"/>
      <c r="Y134" s="60"/>
      <c r="Z134" s="60"/>
      <c r="AA134" s="60"/>
      <c r="AB134" s="113"/>
      <c r="AC134" s="555"/>
      <c r="AD134" s="555"/>
    </row>
    <row r="135" spans="1:30" s="117" customFormat="1" ht="21" customHeight="1">
      <c r="A135" s="640"/>
      <c r="B135" s="639"/>
      <c r="C135" s="639"/>
      <c r="D135" s="639"/>
      <c r="E135" s="639"/>
      <c r="F135" s="1429" t="s">
        <v>117</v>
      </c>
      <c r="G135" s="1430"/>
      <c r="H135" s="1430"/>
      <c r="I135" s="1430"/>
      <c r="J135" s="1777"/>
      <c r="K135" s="1825"/>
      <c r="L135" s="1825"/>
      <c r="M135" s="1825"/>
      <c r="N135" s="1825"/>
      <c r="O135" s="1825"/>
      <c r="P135" s="1825"/>
      <c r="Q135" s="1825"/>
      <c r="R135" s="1825"/>
      <c r="S135" s="1826"/>
      <c r="T135" s="1469"/>
      <c r="U135" s="1451"/>
      <c r="V135" s="676"/>
      <c r="W135" s="60"/>
      <c r="X135" s="113"/>
      <c r="Y135" s="60"/>
      <c r="Z135" s="60"/>
      <c r="AA135" s="60"/>
      <c r="AB135" s="113"/>
      <c r="AC135" s="555"/>
      <c r="AD135" s="555"/>
    </row>
    <row r="136" spans="1:30" s="117" customFormat="1" ht="21" customHeight="1">
      <c r="A136" s="640"/>
      <c r="B136" s="639"/>
      <c r="C136" s="639"/>
      <c r="D136" s="639"/>
      <c r="E136" s="639"/>
      <c r="F136" s="1414" t="s">
        <v>337</v>
      </c>
      <c r="G136" s="1415"/>
      <c r="H136" s="1415"/>
      <c r="I136" s="1415"/>
      <c r="J136" s="1611" t="s">
        <v>291</v>
      </c>
      <c r="K136" s="1444"/>
      <c r="L136" s="1444"/>
      <c r="M136" s="1444"/>
      <c r="N136" s="1444"/>
      <c r="O136" s="1444"/>
      <c r="P136" s="1444"/>
      <c r="Q136" s="1444"/>
      <c r="R136" s="1444"/>
      <c r="S136" s="1445"/>
      <c r="T136" s="1469">
        <v>1</v>
      </c>
      <c r="U136" s="1451"/>
      <c r="V136" s="1842" t="s">
        <v>302</v>
      </c>
      <c r="W136" s="378" t="s">
        <v>339</v>
      </c>
      <c r="X136" s="113" t="s">
        <v>129</v>
      </c>
      <c r="Y136" s="1510" t="s">
        <v>302</v>
      </c>
      <c r="Z136" s="1510"/>
      <c r="AA136" s="378"/>
      <c r="AB136" s="113"/>
      <c r="AC136" s="555"/>
      <c r="AD136" s="555"/>
    </row>
    <row r="137" spans="1:30" s="117" customFormat="1" ht="21" customHeight="1">
      <c r="A137" s="640"/>
      <c r="B137" s="639"/>
      <c r="C137" s="639"/>
      <c r="D137" s="639"/>
      <c r="E137" s="639"/>
      <c r="F137" s="1414" t="s">
        <v>338</v>
      </c>
      <c r="G137" s="1415"/>
      <c r="H137" s="1415"/>
      <c r="I137" s="1415"/>
      <c r="J137" s="1456" t="s">
        <v>279</v>
      </c>
      <c r="K137" s="1457"/>
      <c r="L137" s="1457"/>
      <c r="M137" s="1457"/>
      <c r="N137" s="1457"/>
      <c r="O137" s="1457"/>
      <c r="P137" s="1457"/>
      <c r="Q137" s="1457"/>
      <c r="R137" s="1457"/>
      <c r="S137" s="1458"/>
      <c r="T137" s="1808">
        <v>2</v>
      </c>
      <c r="U137" s="1809"/>
      <c r="V137" s="1842"/>
      <c r="W137" s="378" t="s">
        <v>303</v>
      </c>
      <c r="X137" s="113"/>
      <c r="Y137" s="1510"/>
      <c r="Z137" s="1510"/>
      <c r="AA137" s="378"/>
      <c r="AB137" s="113"/>
      <c r="AC137" s="555"/>
      <c r="AD137" s="555"/>
    </row>
    <row r="138" spans="1:30" s="117" customFormat="1" ht="21" customHeight="1">
      <c r="A138" s="640"/>
      <c r="B138" s="639"/>
      <c r="C138" s="639"/>
      <c r="D138" s="639"/>
      <c r="E138" s="639"/>
      <c r="F138" s="551"/>
      <c r="G138" s="552"/>
      <c r="H138" s="552"/>
      <c r="I138" s="552"/>
      <c r="J138" s="836"/>
      <c r="K138" s="809"/>
      <c r="L138" s="809"/>
      <c r="M138" s="809"/>
      <c r="N138" s="809"/>
      <c r="O138" s="809"/>
      <c r="P138" s="809"/>
      <c r="Q138" s="809"/>
      <c r="R138" s="809"/>
      <c r="S138" s="837"/>
      <c r="T138" s="1469"/>
      <c r="U138" s="1451"/>
      <c r="V138" s="677"/>
      <c r="W138" s="60"/>
      <c r="X138" s="113"/>
      <c r="Y138" s="556"/>
      <c r="Z138" s="556"/>
      <c r="AA138" s="60"/>
      <c r="AB138" s="113"/>
      <c r="AC138" s="555"/>
      <c r="AD138" s="555"/>
    </row>
    <row r="139" spans="1:30" s="117" customFormat="1" ht="21" customHeight="1">
      <c r="A139" s="640"/>
      <c r="B139" s="639"/>
      <c r="C139" s="639"/>
      <c r="D139" s="639"/>
      <c r="E139" s="38"/>
      <c r="F139" s="1854"/>
      <c r="G139" s="1855"/>
      <c r="H139" s="1855"/>
      <c r="I139" s="1856"/>
      <c r="J139" s="1857"/>
      <c r="K139" s="1474"/>
      <c r="L139" s="1474"/>
      <c r="M139" s="1474"/>
      <c r="N139" s="1474"/>
      <c r="O139" s="1474"/>
      <c r="P139" s="1474"/>
      <c r="Q139" s="1474"/>
      <c r="R139" s="1474"/>
      <c r="S139" s="1858"/>
      <c r="T139" s="1722"/>
      <c r="U139" s="1723"/>
      <c r="V139" s="678"/>
      <c r="W139" s="557"/>
      <c r="X139" s="113"/>
      <c r="Y139" s="533"/>
      <c r="Z139" s="533"/>
      <c r="AA139" s="557"/>
      <c r="AB139" s="113"/>
      <c r="AC139" s="555"/>
      <c r="AD139" s="555"/>
    </row>
    <row r="140" spans="1:30" s="117" customFormat="1" ht="21" customHeight="1">
      <c r="A140" s="553"/>
      <c r="B140" s="554"/>
      <c r="C140" s="554"/>
      <c r="D140" s="554"/>
      <c r="E140" s="554"/>
      <c r="F140" s="1462" t="s">
        <v>124</v>
      </c>
      <c r="G140" s="1462"/>
      <c r="H140" s="1462"/>
      <c r="I140" s="1462"/>
      <c r="J140" s="1844"/>
      <c r="K140" s="1844"/>
      <c r="L140" s="1844"/>
      <c r="M140" s="1844"/>
      <c r="N140" s="1844"/>
      <c r="O140" s="1844"/>
      <c r="P140" s="1844"/>
      <c r="Q140" s="1844"/>
      <c r="R140" s="1844"/>
      <c r="S140" s="1844"/>
      <c r="T140" s="1845"/>
      <c r="U140" s="1846"/>
      <c r="V140" s="1546" t="s">
        <v>314</v>
      </c>
      <c r="W140" s="1524" t="s">
        <v>418</v>
      </c>
      <c r="X140" s="1426" t="s">
        <v>314</v>
      </c>
      <c r="Y140" s="1426" t="s">
        <v>314</v>
      </c>
      <c r="Z140" s="558"/>
      <c r="AA140" s="559"/>
      <c r="AB140" s="560"/>
      <c r="AC140" s="561"/>
      <c r="AD140" s="561"/>
    </row>
    <row r="141" spans="1:30" s="117" customFormat="1" ht="21" customHeight="1">
      <c r="A141" s="513"/>
      <c r="B141" s="517"/>
      <c r="C141" s="517"/>
      <c r="D141" s="517"/>
      <c r="E141" s="517"/>
      <c r="F141" s="1429" t="s">
        <v>241</v>
      </c>
      <c r="G141" s="1430"/>
      <c r="H141" s="1430"/>
      <c r="I141" s="1542"/>
      <c r="J141" s="1847" t="s">
        <v>292</v>
      </c>
      <c r="K141" s="1848"/>
      <c r="L141" s="1848"/>
      <c r="M141" s="1848"/>
      <c r="N141" s="1848"/>
      <c r="O141" s="1848"/>
      <c r="P141" s="1848"/>
      <c r="Q141" s="1848"/>
      <c r="R141" s="1848"/>
      <c r="S141" s="1849"/>
      <c r="T141" s="1469">
        <v>2</v>
      </c>
      <c r="U141" s="1850"/>
      <c r="V141" s="1547"/>
      <c r="W141" s="1525"/>
      <c r="X141" s="1427"/>
      <c r="Y141" s="1427"/>
      <c r="Z141" s="1843"/>
      <c r="AA141" s="562"/>
      <c r="AB141" s="563"/>
      <c r="AC141" s="564"/>
      <c r="AD141" s="564"/>
    </row>
    <row r="142" spans="1:30" s="117" customFormat="1" ht="21" customHeight="1">
      <c r="A142" s="513"/>
      <c r="B142" s="517"/>
      <c r="C142" s="517"/>
      <c r="D142" s="517"/>
      <c r="E142" s="517"/>
      <c r="F142" s="1429" t="s">
        <v>114</v>
      </c>
      <c r="G142" s="1430"/>
      <c r="H142" s="1430"/>
      <c r="I142" s="1542"/>
      <c r="J142" s="1847"/>
      <c r="K142" s="1848"/>
      <c r="L142" s="1848"/>
      <c r="M142" s="1848"/>
      <c r="N142" s="1848"/>
      <c r="O142" s="1848"/>
      <c r="P142" s="1848"/>
      <c r="Q142" s="1848"/>
      <c r="R142" s="1848"/>
      <c r="S142" s="1849"/>
      <c r="T142" s="1469">
        <v>1</v>
      </c>
      <c r="U142" s="1850"/>
      <c r="V142" s="1547"/>
      <c r="W142" s="1525"/>
      <c r="X142" s="1427"/>
      <c r="Y142" s="1427"/>
      <c r="Z142" s="1843"/>
      <c r="AA142" s="565"/>
      <c r="AB142" s="566"/>
      <c r="AC142" s="564"/>
      <c r="AD142" s="564"/>
    </row>
    <row r="143" spans="1:30" s="117" customFormat="1" ht="21" customHeight="1">
      <c r="A143" s="513"/>
      <c r="B143" s="517"/>
      <c r="C143" s="517"/>
      <c r="D143" s="517"/>
      <c r="E143" s="517"/>
      <c r="F143" s="1543" t="s">
        <v>242</v>
      </c>
      <c r="G143" s="1544"/>
      <c r="H143" s="1544"/>
      <c r="I143" s="1545"/>
      <c r="J143" s="1851"/>
      <c r="K143" s="1852"/>
      <c r="L143" s="1852"/>
      <c r="M143" s="1852"/>
      <c r="N143" s="1852"/>
      <c r="O143" s="1852"/>
      <c r="P143" s="1852"/>
      <c r="Q143" s="1852"/>
      <c r="R143" s="1852"/>
      <c r="S143" s="1853"/>
      <c r="T143" s="1469"/>
      <c r="U143" s="1850"/>
      <c r="V143" s="1547"/>
      <c r="W143" s="1525"/>
      <c r="X143" s="1427"/>
      <c r="Y143" s="1427"/>
      <c r="Z143" s="567"/>
      <c r="AA143" s="568"/>
      <c r="AB143" s="566"/>
      <c r="AC143" s="564"/>
      <c r="AD143" s="564"/>
    </row>
    <row r="144" spans="1:30" s="117" customFormat="1" ht="21" customHeight="1">
      <c r="A144" s="513"/>
      <c r="B144" s="517"/>
      <c r="C144" s="517"/>
      <c r="D144" s="517"/>
      <c r="E144" s="517"/>
      <c r="F144" s="1543" t="s">
        <v>115</v>
      </c>
      <c r="G144" s="1544"/>
      <c r="H144" s="1544"/>
      <c r="I144" s="1545"/>
      <c r="J144" s="514"/>
      <c r="K144" s="514"/>
      <c r="L144" s="514"/>
      <c r="M144" s="514"/>
      <c r="N144" s="514"/>
      <c r="O144" s="514"/>
      <c r="P144" s="514"/>
      <c r="Q144" s="514"/>
      <c r="R144" s="514"/>
      <c r="S144" s="514"/>
      <c r="T144" s="1469"/>
      <c r="U144" s="1850"/>
      <c r="V144" s="1547"/>
      <c r="W144" s="1525"/>
      <c r="X144" s="1427"/>
      <c r="Y144" s="1427"/>
      <c r="Z144" s="567"/>
      <c r="AA144" s="568"/>
      <c r="AB144" s="566"/>
      <c r="AC144" s="564"/>
      <c r="AD144" s="564"/>
    </row>
    <row r="145" spans="1:30" s="117" customFormat="1" ht="21" customHeight="1">
      <c r="A145" s="513"/>
      <c r="B145" s="518"/>
      <c r="C145" s="518"/>
      <c r="D145" s="518"/>
      <c r="E145" s="224"/>
      <c r="F145" s="1470" t="s">
        <v>116</v>
      </c>
      <c r="G145" s="1471"/>
      <c r="H145" s="1471"/>
      <c r="I145" s="1472"/>
      <c r="J145" s="1837"/>
      <c r="K145" s="1838"/>
      <c r="L145" s="1838"/>
      <c r="M145" s="1838"/>
      <c r="N145" s="1838"/>
      <c r="O145" s="1838"/>
      <c r="P145" s="1838"/>
      <c r="Q145" s="1838"/>
      <c r="R145" s="1838"/>
      <c r="S145" s="1839"/>
      <c r="T145" s="1840"/>
      <c r="U145" s="1841"/>
      <c r="V145" s="1548"/>
      <c r="W145" s="1526"/>
      <c r="X145" s="1428"/>
      <c r="Y145" s="1428"/>
      <c r="Z145" s="569"/>
      <c r="AA145" s="570"/>
      <c r="AB145" s="571"/>
      <c r="AC145" s="572"/>
      <c r="AD145" s="572"/>
    </row>
    <row r="146" spans="1:30" s="117" customFormat="1" ht="21" customHeight="1">
      <c r="A146" s="176" t="s">
        <v>96</v>
      </c>
      <c r="B146" s="177"/>
      <c r="C146" s="177"/>
      <c r="D146" s="177"/>
      <c r="E146" s="177"/>
      <c r="F146" s="177"/>
      <c r="G146" s="177"/>
      <c r="H146" s="177"/>
      <c r="I146" s="177"/>
      <c r="J146" s="178"/>
      <c r="K146" s="178"/>
      <c r="L146" s="178"/>
      <c r="M146" s="178"/>
      <c r="N146" s="178"/>
      <c r="O146" s="178"/>
      <c r="P146" s="178"/>
      <c r="Q146" s="178"/>
      <c r="R146" s="178"/>
      <c r="S146" s="178"/>
      <c r="T146" s="179"/>
      <c r="U146" s="179"/>
      <c r="V146" s="411"/>
      <c r="W146" s="412"/>
      <c r="X146" s="349"/>
      <c r="Y146" s="350" t="s">
        <v>7</v>
      </c>
      <c r="Z146" s="180"/>
      <c r="AA146" s="181"/>
      <c r="AB146" s="182"/>
      <c r="AC146" s="182"/>
      <c r="AD146" s="183"/>
    </row>
    <row r="147" spans="1:30" s="117" customFormat="1" ht="21" customHeight="1">
      <c r="A147" s="573"/>
      <c r="B147" s="574"/>
      <c r="C147" s="574"/>
      <c r="D147" s="574"/>
      <c r="E147" s="574"/>
      <c r="F147" s="1602" t="s">
        <v>133</v>
      </c>
      <c r="G147" s="1602"/>
      <c r="H147" s="1602"/>
      <c r="I147" s="1602"/>
      <c r="J147" s="1571"/>
      <c r="K147" s="1572"/>
      <c r="L147" s="1572"/>
      <c r="M147" s="1572"/>
      <c r="N147" s="1572"/>
      <c r="O147" s="1572"/>
      <c r="P147" s="1572"/>
      <c r="Q147" s="1572"/>
      <c r="R147" s="1572"/>
      <c r="S147" s="1573"/>
      <c r="T147" s="553"/>
      <c r="U147" s="575"/>
      <c r="V147" s="666"/>
      <c r="W147" s="580"/>
      <c r="X147" s="580"/>
      <c r="Y147" s="580"/>
      <c r="Z147" s="580"/>
      <c r="AA147" s="580"/>
      <c r="AB147" s="580"/>
      <c r="AC147" s="581"/>
      <c r="AD147" s="581"/>
    </row>
    <row r="148" spans="1:30" s="117" customFormat="1" ht="21" customHeight="1">
      <c r="A148" s="317"/>
      <c r="B148" s="519"/>
      <c r="C148" s="519"/>
      <c r="D148" s="519"/>
      <c r="E148" s="519"/>
      <c r="F148" s="1543" t="s">
        <v>131</v>
      </c>
      <c r="G148" s="1544"/>
      <c r="H148" s="1544"/>
      <c r="I148" s="1545"/>
      <c r="J148" s="1611"/>
      <c r="K148" s="1444"/>
      <c r="L148" s="1444"/>
      <c r="M148" s="1444"/>
      <c r="N148" s="1444"/>
      <c r="O148" s="1444"/>
      <c r="P148" s="1444"/>
      <c r="Q148" s="1444"/>
      <c r="R148" s="1444"/>
      <c r="S148" s="1445"/>
      <c r="T148" s="1469"/>
      <c r="U148" s="1451"/>
      <c r="V148" s="667"/>
      <c r="W148" s="378"/>
      <c r="X148" s="378"/>
      <c r="Y148" s="378"/>
      <c r="Z148" s="378"/>
      <c r="AA148" s="378"/>
      <c r="AB148" s="378"/>
      <c r="AC148" s="197"/>
      <c r="AD148" s="197"/>
    </row>
    <row r="149" spans="1:30" s="117" customFormat="1" ht="21" customHeight="1">
      <c r="A149" s="317"/>
      <c r="B149" s="519"/>
      <c r="C149" s="519"/>
      <c r="D149" s="519"/>
      <c r="E149" s="519"/>
      <c r="F149" s="1559" t="s">
        <v>315</v>
      </c>
      <c r="G149" s="1560"/>
      <c r="H149" s="1560"/>
      <c r="I149" s="1561"/>
      <c r="J149" s="1611" t="s">
        <v>293</v>
      </c>
      <c r="K149" s="1444"/>
      <c r="L149" s="1444"/>
      <c r="M149" s="1444"/>
      <c r="N149" s="1444"/>
      <c r="O149" s="1444"/>
      <c r="P149" s="1444"/>
      <c r="Q149" s="1444"/>
      <c r="R149" s="1444"/>
      <c r="S149" s="1445"/>
      <c r="T149" s="1469">
        <v>1</v>
      </c>
      <c r="U149" s="1451"/>
      <c r="V149" s="668" t="s">
        <v>65</v>
      </c>
      <c r="W149" s="420" t="s">
        <v>65</v>
      </c>
      <c r="X149" s="420" t="s">
        <v>65</v>
      </c>
      <c r="Y149" s="420" t="s">
        <v>65</v>
      </c>
      <c r="Z149" s="299"/>
      <c r="AA149" s="299"/>
      <c r="AB149" s="59"/>
      <c r="AC149" s="582"/>
      <c r="AD149" s="582"/>
    </row>
    <row r="150" spans="1:30" s="117" customFormat="1" ht="21" customHeight="1">
      <c r="A150" s="317"/>
      <c r="B150" s="519"/>
      <c r="C150" s="519"/>
      <c r="D150" s="519"/>
      <c r="E150" s="519"/>
      <c r="F150" s="1543" t="s">
        <v>130</v>
      </c>
      <c r="G150" s="1544"/>
      <c r="H150" s="1544"/>
      <c r="I150" s="1545"/>
      <c r="J150" s="1576"/>
      <c r="K150" s="1478"/>
      <c r="L150" s="1478"/>
      <c r="M150" s="1478"/>
      <c r="N150" s="1478"/>
      <c r="O150" s="1478"/>
      <c r="P150" s="1478"/>
      <c r="Q150" s="1478"/>
      <c r="R150" s="1478"/>
      <c r="S150" s="1577"/>
      <c r="T150" s="1469"/>
      <c r="U150" s="1451"/>
      <c r="V150" s="669"/>
      <c r="W150" s="299"/>
      <c r="X150" s="59"/>
      <c r="Y150" s="59"/>
      <c r="Z150" s="299"/>
      <c r="AA150" s="299"/>
      <c r="AB150" s="59"/>
      <c r="AC150" s="582"/>
      <c r="AD150" s="582"/>
    </row>
    <row r="151" spans="1:30" s="117" customFormat="1" ht="21" customHeight="1">
      <c r="A151" s="317"/>
      <c r="B151" s="519"/>
      <c r="C151" s="519"/>
      <c r="D151" s="519"/>
      <c r="E151" s="519"/>
      <c r="F151" s="1543" t="s">
        <v>316</v>
      </c>
      <c r="G151" s="1544"/>
      <c r="H151" s="1544"/>
      <c r="I151" s="1545"/>
      <c r="J151" s="1867"/>
      <c r="K151" s="1868"/>
      <c r="L151" s="1868"/>
      <c r="M151" s="1868"/>
      <c r="N151" s="1868"/>
      <c r="O151" s="1868"/>
      <c r="P151" s="1868"/>
      <c r="Q151" s="1868"/>
      <c r="R151" s="1868"/>
      <c r="S151" s="1869"/>
      <c r="T151" s="1469" t="s">
        <v>7</v>
      </c>
      <c r="U151" s="1451"/>
      <c r="V151" s="669"/>
      <c r="W151" s="299"/>
      <c r="X151" s="59"/>
      <c r="Y151" s="59"/>
      <c r="Z151" s="299"/>
      <c r="AA151" s="299"/>
      <c r="AB151" s="59"/>
      <c r="AC151" s="582"/>
      <c r="AD151" s="582"/>
    </row>
    <row r="152" spans="1:30" s="117" customFormat="1" ht="21" customHeight="1">
      <c r="A152" s="576"/>
      <c r="B152" s="535"/>
      <c r="C152" s="535"/>
      <c r="D152" s="535"/>
      <c r="E152" s="535"/>
      <c r="F152" s="1470" t="s">
        <v>132</v>
      </c>
      <c r="G152" s="1471"/>
      <c r="H152" s="1471"/>
      <c r="I152" s="1472"/>
      <c r="J152" s="1859"/>
      <c r="K152" s="1540"/>
      <c r="L152" s="1540"/>
      <c r="M152" s="1540"/>
      <c r="N152" s="1540"/>
      <c r="O152" s="1540"/>
      <c r="P152" s="1540"/>
      <c r="Q152" s="1540"/>
      <c r="R152" s="1540"/>
      <c r="S152" s="1541"/>
      <c r="T152" s="534"/>
      <c r="U152" s="577"/>
      <c r="V152" s="670"/>
      <c r="W152" s="300"/>
      <c r="X152" s="583"/>
      <c r="Y152" s="583"/>
      <c r="Z152" s="300"/>
      <c r="AA152" s="300"/>
      <c r="AB152" s="583"/>
      <c r="AC152" s="584"/>
      <c r="AD152" s="584"/>
    </row>
    <row r="153" spans="1:30" s="117" customFormat="1" ht="21" customHeight="1">
      <c r="A153" s="578"/>
      <c r="B153" s="579"/>
      <c r="C153" s="579"/>
      <c r="D153" s="579"/>
      <c r="E153" s="579"/>
      <c r="F153" s="1860"/>
      <c r="G153" s="1783"/>
      <c r="H153" s="1783"/>
      <c r="I153" s="1861"/>
      <c r="J153" s="1862"/>
      <c r="K153" s="1786"/>
      <c r="L153" s="1786"/>
      <c r="M153" s="1786"/>
      <c r="N153" s="1786"/>
      <c r="O153" s="1786"/>
      <c r="P153" s="1786"/>
      <c r="Q153" s="1786"/>
      <c r="R153" s="1786"/>
      <c r="S153" s="1863"/>
      <c r="T153" s="1864"/>
      <c r="U153" s="1865"/>
      <c r="V153" s="671"/>
      <c r="W153" s="586"/>
      <c r="X153" s="586"/>
      <c r="Y153" s="586"/>
      <c r="Z153" s="585"/>
      <c r="AA153" s="586"/>
      <c r="AB153" s="586"/>
      <c r="AC153" s="587"/>
      <c r="AD153" s="587"/>
    </row>
    <row r="154" spans="1:30" s="117" customFormat="1" ht="34.5" customHeight="1">
      <c r="A154" s="317"/>
      <c r="B154" s="519"/>
      <c r="C154" s="519"/>
      <c r="D154" s="519"/>
      <c r="E154" s="519"/>
      <c r="F154" s="1565" t="s">
        <v>294</v>
      </c>
      <c r="G154" s="1566"/>
      <c r="H154" s="1566"/>
      <c r="I154" s="1866"/>
      <c r="J154" s="1611" t="s">
        <v>295</v>
      </c>
      <c r="K154" s="1444"/>
      <c r="L154" s="1444"/>
      <c r="M154" s="1444"/>
      <c r="N154" s="1444"/>
      <c r="O154" s="1444"/>
      <c r="P154" s="1444"/>
      <c r="Q154" s="1444"/>
      <c r="R154" s="1444"/>
      <c r="S154" s="1445"/>
      <c r="T154" s="1598">
        <v>1</v>
      </c>
      <c r="U154" s="1738"/>
      <c r="V154" s="668" t="s">
        <v>41</v>
      </c>
      <c r="W154" s="420" t="s">
        <v>41</v>
      </c>
      <c r="X154" s="420" t="s">
        <v>41</v>
      </c>
      <c r="Y154" s="420" t="s">
        <v>41</v>
      </c>
      <c r="Z154" s="545"/>
      <c r="AA154" s="378"/>
      <c r="AB154" s="588"/>
      <c r="AC154" s="582"/>
      <c r="AD154" s="582"/>
    </row>
    <row r="155" spans="1:30" s="117" customFormat="1" ht="21" customHeight="1">
      <c r="A155" s="228"/>
      <c r="B155" s="311"/>
      <c r="C155" s="311"/>
      <c r="D155" s="311"/>
      <c r="E155" s="311"/>
      <c r="F155" s="1750" t="s">
        <v>296</v>
      </c>
      <c r="G155" s="1751"/>
      <c r="H155" s="1751"/>
      <c r="I155" s="1752"/>
      <c r="J155" s="1611" t="s">
        <v>297</v>
      </c>
      <c r="K155" s="1444"/>
      <c r="L155" s="1444"/>
      <c r="M155" s="1444"/>
      <c r="N155" s="1444"/>
      <c r="O155" s="1444"/>
      <c r="P155" s="1444"/>
      <c r="Q155" s="1444"/>
      <c r="R155" s="1444"/>
      <c r="S155" s="1445"/>
      <c r="T155" s="1598"/>
      <c r="U155" s="1738"/>
      <c r="V155" s="672"/>
      <c r="W155" s="588"/>
      <c r="X155" s="588"/>
      <c r="Y155" s="588"/>
      <c r="Z155" s="589"/>
      <c r="AA155" s="588"/>
      <c r="AB155" s="588"/>
      <c r="AC155" s="582"/>
      <c r="AD155" s="582"/>
    </row>
    <row r="156" spans="1:30" s="117" customFormat="1" ht="21" customHeight="1">
      <c r="A156" s="228"/>
      <c r="B156" s="311"/>
      <c r="C156" s="311"/>
      <c r="D156" s="311"/>
      <c r="E156" s="311"/>
      <c r="F156" s="1750"/>
      <c r="G156" s="1751"/>
      <c r="H156" s="1751"/>
      <c r="I156" s="1752"/>
      <c r="J156" s="1611"/>
      <c r="K156" s="1444"/>
      <c r="L156" s="1444"/>
      <c r="M156" s="1444"/>
      <c r="N156" s="1444"/>
      <c r="O156" s="1444"/>
      <c r="P156" s="1444"/>
      <c r="Q156" s="1444"/>
      <c r="R156" s="1444"/>
      <c r="S156" s="1445"/>
      <c r="T156" s="1598"/>
      <c r="U156" s="1738"/>
      <c r="V156" s="672"/>
      <c r="W156" s="588"/>
      <c r="X156" s="588"/>
      <c r="Y156" s="588"/>
      <c r="Z156" s="589"/>
      <c r="AA156" s="588"/>
      <c r="AB156" s="588"/>
      <c r="AC156" s="582"/>
      <c r="AD156" s="582"/>
    </row>
    <row r="157" spans="1:30" s="117" customFormat="1" ht="21" customHeight="1">
      <c r="A157" s="538"/>
      <c r="B157" s="539"/>
      <c r="C157" s="539"/>
      <c r="D157" s="539"/>
      <c r="E157" s="539"/>
      <c r="F157" s="1871"/>
      <c r="G157" s="1872"/>
      <c r="H157" s="1872"/>
      <c r="I157" s="1873"/>
      <c r="J157" s="1650"/>
      <c r="K157" s="1540"/>
      <c r="L157" s="1540"/>
      <c r="M157" s="1540"/>
      <c r="N157" s="1540"/>
      <c r="O157" s="1540"/>
      <c r="P157" s="1540"/>
      <c r="Q157" s="1540"/>
      <c r="R157" s="1540"/>
      <c r="S157" s="1541"/>
      <c r="T157" s="1651"/>
      <c r="U157" s="1453"/>
      <c r="V157" s="673"/>
      <c r="W157" s="591"/>
      <c r="X157" s="591"/>
      <c r="Y157" s="591"/>
      <c r="Z157" s="590"/>
      <c r="AA157" s="591"/>
      <c r="AB157" s="591"/>
      <c r="AC157" s="584"/>
      <c r="AD157" s="584"/>
    </row>
    <row r="158" spans="1:30" s="117" customFormat="1" ht="21" customHeight="1">
      <c r="A158" s="553"/>
      <c r="B158" s="554"/>
      <c r="C158" s="554"/>
      <c r="D158" s="554"/>
      <c r="E158" s="554"/>
      <c r="F158" s="1874" t="s">
        <v>298</v>
      </c>
      <c r="G158" s="1783"/>
      <c r="H158" s="1783"/>
      <c r="I158" s="1861"/>
      <c r="J158" s="1822"/>
      <c r="K158" s="1823"/>
      <c r="L158" s="1823"/>
      <c r="M158" s="1823"/>
      <c r="N158" s="1823"/>
      <c r="O158" s="1823"/>
      <c r="P158" s="1823"/>
      <c r="Q158" s="1823"/>
      <c r="R158" s="1823"/>
      <c r="S158" s="1824"/>
      <c r="T158" s="1876"/>
      <c r="U158" s="1877"/>
      <c r="V158" s="674"/>
      <c r="W158" s="593"/>
      <c r="X158" s="594"/>
      <c r="Y158" s="594"/>
      <c r="Z158" s="592"/>
      <c r="AA158" s="593"/>
      <c r="AB158" s="594"/>
      <c r="AC158" s="595"/>
      <c r="AD158" s="595"/>
    </row>
    <row r="159" spans="1:30" s="117" customFormat="1" ht="21" customHeight="1">
      <c r="A159" s="513"/>
      <c r="B159" s="517"/>
      <c r="C159" s="517"/>
      <c r="D159" s="517"/>
      <c r="E159" s="517"/>
      <c r="F159" s="1750"/>
      <c r="G159" s="1751"/>
      <c r="H159" s="1751"/>
      <c r="I159" s="1752"/>
      <c r="J159" s="1611"/>
      <c r="K159" s="1444"/>
      <c r="L159" s="1444"/>
      <c r="M159" s="1444"/>
      <c r="N159" s="1444"/>
      <c r="O159" s="1444"/>
      <c r="P159" s="1444"/>
      <c r="Q159" s="1444"/>
      <c r="R159" s="1444"/>
      <c r="S159" s="1445"/>
      <c r="T159" s="1598"/>
      <c r="U159" s="1738"/>
      <c r="V159" s="669"/>
      <c r="W159" s="60"/>
      <c r="X159" s="113"/>
      <c r="Y159" s="113"/>
      <c r="Z159" s="299"/>
      <c r="AA159" s="60"/>
      <c r="AB159" s="113"/>
      <c r="AC159" s="199"/>
      <c r="AD159" s="199"/>
    </row>
    <row r="160" spans="1:30" s="117" customFormat="1" ht="21" customHeight="1">
      <c r="A160" s="513"/>
      <c r="B160" s="517"/>
      <c r="C160" s="517"/>
      <c r="D160" s="517"/>
      <c r="E160" s="517"/>
      <c r="F160" s="1750"/>
      <c r="G160" s="1751"/>
      <c r="H160" s="1751"/>
      <c r="I160" s="1752"/>
      <c r="J160" s="1611" t="s">
        <v>293</v>
      </c>
      <c r="K160" s="1444"/>
      <c r="L160" s="1444"/>
      <c r="M160" s="1444"/>
      <c r="N160" s="1444"/>
      <c r="O160" s="1444"/>
      <c r="P160" s="1444"/>
      <c r="Q160" s="1444"/>
      <c r="R160" s="1444"/>
      <c r="S160" s="1445"/>
      <c r="T160" s="1598">
        <v>1</v>
      </c>
      <c r="U160" s="1738"/>
      <c r="V160" s="668" t="s">
        <v>65</v>
      </c>
      <c r="W160" s="420" t="s">
        <v>65</v>
      </c>
      <c r="X160" s="420" t="s">
        <v>65</v>
      </c>
      <c r="Y160" s="420" t="s">
        <v>65</v>
      </c>
      <c r="Z160" s="1870"/>
      <c r="AA160" s="60"/>
      <c r="AB160" s="113"/>
      <c r="AC160" s="199"/>
      <c r="AD160" s="199"/>
    </row>
    <row r="161" spans="1:30" s="117" customFormat="1" ht="21" customHeight="1">
      <c r="A161" s="513"/>
      <c r="B161" s="517"/>
      <c r="C161" s="517"/>
      <c r="D161" s="517"/>
      <c r="E161" s="517"/>
      <c r="F161" s="1750"/>
      <c r="G161" s="1751"/>
      <c r="H161" s="1751"/>
      <c r="I161" s="1752"/>
      <c r="J161" s="1613"/>
      <c r="K161" s="1483"/>
      <c r="L161" s="1483"/>
      <c r="M161" s="1483"/>
      <c r="N161" s="1483"/>
      <c r="O161" s="1483"/>
      <c r="P161" s="1483"/>
      <c r="Q161" s="1483"/>
      <c r="R161" s="1483"/>
      <c r="S161" s="1878"/>
      <c r="T161" s="1598"/>
      <c r="U161" s="1738"/>
      <c r="V161" s="668"/>
      <c r="W161" s="420"/>
      <c r="X161" s="420"/>
      <c r="Y161" s="420"/>
      <c r="Z161" s="1870"/>
      <c r="AA161" s="60"/>
      <c r="AB161" s="113"/>
      <c r="AC161" s="199"/>
      <c r="AD161" s="199"/>
    </row>
    <row r="162" spans="1:30" s="117" customFormat="1" ht="21" customHeight="1">
      <c r="A162" s="516"/>
      <c r="B162" s="518"/>
      <c r="C162" s="518"/>
      <c r="D162" s="518"/>
      <c r="E162" s="518"/>
      <c r="F162" s="1875"/>
      <c r="G162" s="1872"/>
      <c r="H162" s="1872"/>
      <c r="I162" s="1873"/>
      <c r="J162" s="1879"/>
      <c r="K162" s="1679"/>
      <c r="L162" s="1679"/>
      <c r="M162" s="1679"/>
      <c r="N162" s="1679"/>
      <c r="O162" s="1679"/>
      <c r="P162" s="1679"/>
      <c r="Q162" s="1679"/>
      <c r="R162" s="1679"/>
      <c r="S162" s="1880"/>
      <c r="T162" s="1735"/>
      <c r="U162" s="1453"/>
      <c r="V162" s="675"/>
      <c r="W162" s="211"/>
      <c r="X162" s="219"/>
      <c r="Y162" s="219"/>
      <c r="Z162" s="221"/>
      <c r="AA162" s="211"/>
      <c r="AB162" s="219"/>
      <c r="AC162" s="220"/>
      <c r="AD162" s="220"/>
    </row>
    <row r="163" spans="1:30" s="117" customFormat="1" ht="18">
      <c r="A163" s="1781" t="s">
        <v>126</v>
      </c>
      <c r="B163" s="1781"/>
      <c r="C163" s="1781"/>
      <c r="D163" s="1781"/>
      <c r="E163" s="1781"/>
      <c r="F163" s="1781"/>
      <c r="G163" s="1781"/>
      <c r="H163" s="1781"/>
      <c r="I163" s="1781"/>
      <c r="J163" s="1781"/>
      <c r="K163" s="1781"/>
      <c r="L163" s="1781"/>
      <c r="M163" s="1781"/>
      <c r="N163" s="1781"/>
      <c r="O163" s="1781"/>
      <c r="P163" s="1781"/>
      <c r="Q163" s="1781"/>
      <c r="R163" s="1781"/>
      <c r="S163" s="1781"/>
      <c r="T163" s="1781"/>
      <c r="U163" s="1781"/>
      <c r="V163" s="1781"/>
      <c r="W163" s="1781"/>
      <c r="X163" s="1781"/>
      <c r="Y163" s="1781"/>
      <c r="Z163" s="1781"/>
      <c r="AA163" s="1781"/>
      <c r="AB163" s="1781"/>
      <c r="AC163" s="1781"/>
      <c r="AD163" s="1781"/>
    </row>
    <row r="164" spans="1:30" ht="27" customHeight="1">
      <c r="A164" s="176" t="s">
        <v>126</v>
      </c>
      <c r="B164" s="185"/>
      <c r="C164" s="185"/>
      <c r="D164" s="185"/>
      <c r="E164" s="185"/>
      <c r="F164" s="177"/>
      <c r="G164" s="177"/>
      <c r="H164" s="177"/>
      <c r="I164" s="177"/>
      <c r="J164" s="178"/>
      <c r="K164" s="178"/>
      <c r="L164" s="178"/>
      <c r="M164" s="178"/>
      <c r="N164" s="178"/>
      <c r="O164" s="178"/>
      <c r="P164" s="178"/>
      <c r="Q164" s="178"/>
      <c r="R164" s="178"/>
      <c r="S164" s="178"/>
      <c r="T164" s="179"/>
      <c r="U164" s="179"/>
      <c r="V164" s="411"/>
      <c r="W164" s="411"/>
      <c r="X164" s="350"/>
      <c r="Y164" s="350"/>
      <c r="Z164" s="180"/>
      <c r="AA164" s="181"/>
      <c r="AB164" s="182"/>
      <c r="AC164" s="182"/>
      <c r="AD164" s="183"/>
    </row>
    <row r="165" spans="1:30" ht="15">
      <c r="A165" s="389"/>
      <c r="B165" s="392"/>
      <c r="C165" s="392"/>
      <c r="D165" s="392"/>
      <c r="E165" s="390"/>
      <c r="F165" s="1754" t="s">
        <v>459</v>
      </c>
      <c r="G165" s="1755"/>
      <c r="H165" s="1755"/>
      <c r="I165" s="1756"/>
      <c r="J165" s="1757"/>
      <c r="K165" s="1758"/>
      <c r="L165" s="1758"/>
      <c r="M165" s="1758"/>
      <c r="N165" s="1758"/>
      <c r="O165" s="1758"/>
      <c r="P165" s="1758"/>
      <c r="Q165" s="1758"/>
      <c r="R165" s="1758"/>
      <c r="S165" s="1759"/>
      <c r="T165" s="1768"/>
      <c r="U165" s="1769"/>
      <c r="V165" s="662"/>
      <c r="W165" s="462"/>
      <c r="X165" s="462"/>
      <c r="Y165" s="462"/>
      <c r="Z165" s="462"/>
      <c r="AA165" s="462"/>
      <c r="AB165" s="462"/>
      <c r="AC165" s="462"/>
      <c r="AD165" s="462"/>
    </row>
    <row r="166" spans="1:30" ht="15">
      <c r="A166" s="448"/>
      <c r="B166" s="391"/>
      <c r="C166" s="391"/>
      <c r="D166" s="391"/>
      <c r="E166" s="449"/>
      <c r="F166" s="1480" t="s">
        <v>468</v>
      </c>
      <c r="G166" s="1481"/>
      <c r="H166" s="1481"/>
      <c r="I166" s="1482"/>
      <c r="J166" s="1777"/>
      <c r="K166" s="1726"/>
      <c r="L166" s="1726"/>
      <c r="M166" s="1726"/>
      <c r="N166" s="1726"/>
      <c r="O166" s="1726"/>
      <c r="P166" s="1726"/>
      <c r="Q166" s="1726"/>
      <c r="R166" s="1726"/>
      <c r="S166" s="1778"/>
      <c r="T166" s="1469"/>
      <c r="U166" s="1451"/>
      <c r="V166" s="663"/>
      <c r="W166" s="417"/>
      <c r="X166" s="417"/>
      <c r="Y166" s="417"/>
      <c r="Z166" s="417"/>
      <c r="AA166" s="417"/>
      <c r="AB166" s="417"/>
      <c r="AC166" s="417"/>
      <c r="AD166" s="417"/>
    </row>
    <row r="167" spans="1:30" ht="35.25" customHeight="1">
      <c r="A167" s="448"/>
      <c r="B167" s="391"/>
      <c r="C167" s="391"/>
      <c r="D167" s="391"/>
      <c r="E167" s="449"/>
      <c r="F167" s="1779" t="s">
        <v>460</v>
      </c>
      <c r="G167" s="1481"/>
      <c r="H167" s="1481"/>
      <c r="I167" s="1482"/>
      <c r="J167" s="1770" t="s">
        <v>92</v>
      </c>
      <c r="K167" s="1771"/>
      <c r="L167" s="1771"/>
      <c r="M167" s="1771"/>
      <c r="N167" s="1771"/>
      <c r="O167" s="1771"/>
      <c r="P167" s="1771"/>
      <c r="Q167" s="1771"/>
      <c r="R167" s="1771"/>
      <c r="S167" s="1780"/>
      <c r="T167" s="1469">
        <v>1</v>
      </c>
      <c r="U167" s="1451"/>
      <c r="V167" s="663" t="s">
        <v>72</v>
      </c>
      <c r="W167" s="417" t="s">
        <v>72</v>
      </c>
      <c r="X167" s="417" t="s">
        <v>72</v>
      </c>
      <c r="Y167" s="417" t="s">
        <v>72</v>
      </c>
      <c r="Z167" s="417"/>
      <c r="AA167" s="417"/>
      <c r="AB167" s="417"/>
      <c r="AC167" s="417"/>
      <c r="AD167" s="417"/>
    </row>
    <row r="168" spans="1:30" ht="15">
      <c r="A168" s="448"/>
      <c r="B168" s="391"/>
      <c r="C168" s="391"/>
      <c r="D168" s="391"/>
      <c r="E168" s="449"/>
      <c r="F168" s="1750"/>
      <c r="G168" s="1751"/>
      <c r="H168" s="1751"/>
      <c r="I168" s="1752"/>
      <c r="J168" s="1613"/>
      <c r="K168" s="1483"/>
      <c r="L168" s="1483"/>
      <c r="M168" s="1483"/>
      <c r="N168" s="1483"/>
      <c r="O168" s="1483"/>
      <c r="P168" s="1483"/>
      <c r="Q168" s="1483"/>
      <c r="R168" s="1483"/>
      <c r="S168" s="1753"/>
      <c r="T168" s="1469"/>
      <c r="U168" s="1451"/>
      <c r="V168" s="663"/>
      <c r="W168" s="417"/>
      <c r="X168" s="417"/>
      <c r="Y168" s="417"/>
      <c r="Z168" s="417"/>
      <c r="AA168" s="417"/>
      <c r="AB168" s="417"/>
      <c r="AC168" s="417"/>
      <c r="AD168" s="417"/>
    </row>
    <row r="169" spans="1:30" ht="15">
      <c r="A169" s="448"/>
      <c r="B169" s="391"/>
      <c r="C169" s="391"/>
      <c r="D169" s="391"/>
      <c r="E169" s="450"/>
      <c r="F169" s="1790"/>
      <c r="G169" s="1761"/>
      <c r="H169" s="1761"/>
      <c r="I169" s="1791"/>
      <c r="J169" s="1775"/>
      <c r="K169" s="1766"/>
      <c r="L169" s="1766"/>
      <c r="M169" s="1766"/>
      <c r="N169" s="1766"/>
      <c r="O169" s="1766"/>
      <c r="P169" s="1766"/>
      <c r="Q169" s="1766"/>
      <c r="R169" s="1766"/>
      <c r="S169" s="1776"/>
      <c r="T169" s="1722"/>
      <c r="U169" s="1723"/>
      <c r="V169" s="663"/>
      <c r="W169" s="417"/>
      <c r="X169" s="417"/>
      <c r="Y169" s="417"/>
      <c r="Z169" s="417"/>
      <c r="AA169" s="417"/>
      <c r="AB169" s="417"/>
      <c r="AC169" s="417"/>
      <c r="AD169" s="417"/>
    </row>
    <row r="170" spans="1:30">
      <c r="A170" s="451"/>
      <c r="B170" s="2"/>
      <c r="C170" s="2"/>
      <c r="D170" s="2"/>
      <c r="E170" s="450"/>
      <c r="F170" s="454"/>
      <c r="G170" s="52"/>
      <c r="H170" s="52"/>
      <c r="I170" s="455"/>
      <c r="J170" s="459"/>
      <c r="K170" s="2"/>
      <c r="L170" s="2"/>
      <c r="M170" s="2"/>
      <c r="N170" s="2"/>
      <c r="O170" s="2"/>
      <c r="P170" s="2"/>
      <c r="Q170" s="2"/>
      <c r="R170" s="2"/>
      <c r="S170" s="450"/>
      <c r="T170" s="459"/>
      <c r="U170" s="450"/>
      <c r="V170" s="664"/>
      <c r="W170" s="460"/>
      <c r="X170" s="460"/>
      <c r="Y170" s="460"/>
      <c r="Z170" s="460"/>
      <c r="AA170" s="460"/>
      <c r="AB170" s="460"/>
      <c r="AC170" s="460"/>
      <c r="AD170" s="460"/>
    </row>
    <row r="171" spans="1:30">
      <c r="A171" s="451"/>
      <c r="B171" s="2"/>
      <c r="C171" s="2"/>
      <c r="D171" s="2"/>
      <c r="E171" s="450"/>
      <c r="F171" s="454"/>
      <c r="G171" s="52"/>
      <c r="H171" s="52"/>
      <c r="I171" s="455"/>
      <c r="J171" s="459"/>
      <c r="K171" s="2"/>
      <c r="L171" s="2"/>
      <c r="M171" s="2"/>
      <c r="N171" s="2"/>
      <c r="O171" s="2"/>
      <c r="P171" s="2"/>
      <c r="Q171" s="2"/>
      <c r="R171" s="2"/>
      <c r="S171" s="450"/>
      <c r="T171" s="459"/>
      <c r="U171" s="450"/>
      <c r="V171" s="664"/>
      <c r="W171" s="460"/>
      <c r="X171" s="460"/>
      <c r="Y171" s="460"/>
      <c r="Z171" s="460"/>
      <c r="AA171" s="460"/>
      <c r="AB171" s="460"/>
      <c r="AC171" s="460"/>
      <c r="AD171" s="460"/>
    </row>
    <row r="172" spans="1:30">
      <c r="A172" s="451"/>
      <c r="B172" s="2"/>
      <c r="C172" s="2"/>
      <c r="D172" s="2"/>
      <c r="E172" s="450"/>
      <c r="F172" s="454"/>
      <c r="G172" s="52"/>
      <c r="H172" s="52"/>
      <c r="I172" s="455"/>
      <c r="J172" s="459"/>
      <c r="K172" s="2"/>
      <c r="L172" s="2"/>
      <c r="M172" s="2"/>
      <c r="N172" s="2"/>
      <c r="O172" s="2"/>
      <c r="P172" s="2"/>
      <c r="Q172" s="2"/>
      <c r="R172" s="2"/>
      <c r="S172" s="450"/>
      <c r="T172" s="459"/>
      <c r="U172" s="450"/>
      <c r="V172" s="664"/>
      <c r="W172" s="460"/>
      <c r="X172" s="460"/>
      <c r="Y172" s="460"/>
      <c r="Z172" s="460"/>
      <c r="AA172" s="460"/>
      <c r="AB172" s="460"/>
      <c r="AC172" s="460"/>
      <c r="AD172" s="460"/>
    </row>
    <row r="173" spans="1:30">
      <c r="A173" s="451"/>
      <c r="B173" s="2"/>
      <c r="C173" s="2"/>
      <c r="D173" s="2"/>
      <c r="E173" s="450"/>
      <c r="F173" s="454"/>
      <c r="G173" s="52"/>
      <c r="H173" s="52"/>
      <c r="I173" s="455"/>
      <c r="J173" s="459"/>
      <c r="K173" s="2"/>
      <c r="L173" s="2"/>
      <c r="M173" s="2"/>
      <c r="N173" s="2"/>
      <c r="O173" s="2"/>
      <c r="P173" s="2"/>
      <c r="Q173" s="2"/>
      <c r="R173" s="2"/>
      <c r="S173" s="450"/>
      <c r="T173" s="459"/>
      <c r="U173" s="450"/>
      <c r="V173" s="664"/>
      <c r="W173" s="460"/>
      <c r="X173" s="460"/>
      <c r="Y173" s="460"/>
      <c r="Z173" s="460"/>
      <c r="AA173" s="460"/>
      <c r="AB173" s="460"/>
      <c r="AC173" s="460"/>
      <c r="AD173" s="460"/>
    </row>
    <row r="174" spans="1:30">
      <c r="A174" s="452"/>
      <c r="B174" s="224"/>
      <c r="C174" s="224"/>
      <c r="D174" s="224"/>
      <c r="E174" s="453"/>
      <c r="F174" s="456"/>
      <c r="G174" s="457"/>
      <c r="H174" s="457"/>
      <c r="I174" s="458"/>
      <c r="J174" s="452"/>
      <c r="K174" s="224"/>
      <c r="L174" s="224"/>
      <c r="M174" s="224"/>
      <c r="N174" s="224"/>
      <c r="O174" s="224"/>
      <c r="P174" s="224"/>
      <c r="Q174" s="224"/>
      <c r="R174" s="224"/>
      <c r="S174" s="453"/>
      <c r="T174" s="452"/>
      <c r="U174" s="453"/>
      <c r="V174" s="665"/>
      <c r="W174" s="461"/>
      <c r="X174" s="461"/>
      <c r="Y174" s="461"/>
      <c r="Z174" s="461"/>
      <c r="AA174" s="461"/>
      <c r="AB174" s="461"/>
      <c r="AC174" s="461"/>
      <c r="AD174" s="461"/>
    </row>
    <row r="175" spans="1:30" ht="15">
      <c r="A175" s="389"/>
      <c r="B175" s="392"/>
      <c r="C175" s="392"/>
      <c r="D175" s="392"/>
      <c r="E175" s="390"/>
      <c r="F175" s="1754" t="s">
        <v>459</v>
      </c>
      <c r="G175" s="1755"/>
      <c r="H175" s="1755"/>
      <c r="I175" s="1756"/>
      <c r="J175" s="1757"/>
      <c r="K175" s="1758"/>
      <c r="L175" s="1758"/>
      <c r="M175" s="1758"/>
      <c r="N175" s="1758"/>
      <c r="O175" s="1758"/>
      <c r="P175" s="1758"/>
      <c r="Q175" s="1758"/>
      <c r="R175" s="1758"/>
      <c r="S175" s="1759"/>
      <c r="T175" s="1768"/>
      <c r="U175" s="1769"/>
      <c r="V175" s="662"/>
      <c r="W175" s="462"/>
      <c r="X175" s="462"/>
      <c r="Y175" s="462"/>
      <c r="Z175" s="462"/>
      <c r="AA175" s="462"/>
      <c r="AB175" s="462"/>
      <c r="AC175" s="462"/>
      <c r="AD175" s="462"/>
    </row>
    <row r="176" spans="1:30" ht="15" customHeight="1">
      <c r="A176" s="448"/>
      <c r="B176" s="391"/>
      <c r="C176" s="391"/>
      <c r="D176" s="391"/>
      <c r="E176" s="449"/>
      <c r="F176" s="1480" t="s">
        <v>461</v>
      </c>
      <c r="G176" s="1481"/>
      <c r="H176" s="1481"/>
      <c r="I176" s="1482"/>
      <c r="J176" s="1777"/>
      <c r="K176" s="1726"/>
      <c r="L176" s="1726"/>
      <c r="M176" s="1726"/>
      <c r="N176" s="1726"/>
      <c r="O176" s="1726"/>
      <c r="P176" s="1726"/>
      <c r="Q176" s="1726"/>
      <c r="R176" s="1726"/>
      <c r="S176" s="1778"/>
      <c r="T176" s="1469"/>
      <c r="U176" s="1451"/>
      <c r="V176" s="663"/>
      <c r="W176" s="417"/>
      <c r="X176" s="417"/>
      <c r="Y176" s="417"/>
      <c r="Z176" s="417"/>
      <c r="AA176" s="417"/>
      <c r="AB176" s="417"/>
      <c r="AC176" s="417"/>
      <c r="AD176" s="417"/>
    </row>
    <row r="177" spans="1:30" ht="37.5" customHeight="1">
      <c r="A177" s="448"/>
      <c r="B177" s="391"/>
      <c r="C177" s="391"/>
      <c r="D177" s="391"/>
      <c r="E177" s="449"/>
      <c r="F177" s="1779" t="s">
        <v>462</v>
      </c>
      <c r="G177" s="1481"/>
      <c r="H177" s="1481"/>
      <c r="I177" s="1482"/>
      <c r="J177" s="1770" t="s">
        <v>317</v>
      </c>
      <c r="K177" s="1771"/>
      <c r="L177" s="1771"/>
      <c r="M177" s="1771"/>
      <c r="N177" s="1771"/>
      <c r="O177" s="1771"/>
      <c r="P177" s="1771"/>
      <c r="Q177" s="1771"/>
      <c r="R177" s="1771"/>
      <c r="S177" s="1772"/>
      <c r="T177" s="1469">
        <v>1</v>
      </c>
      <c r="U177" s="1451"/>
      <c r="V177" s="663" t="s">
        <v>72</v>
      </c>
      <c r="W177" s="417" t="s">
        <v>72</v>
      </c>
      <c r="X177" s="417" t="s">
        <v>72</v>
      </c>
      <c r="Y177" s="417" t="s">
        <v>72</v>
      </c>
      <c r="Z177" s="417"/>
      <c r="AA177" s="417"/>
      <c r="AB177" s="417"/>
      <c r="AC177" s="417"/>
      <c r="AD177" s="417"/>
    </row>
    <row r="178" spans="1:30" ht="15">
      <c r="A178" s="448"/>
      <c r="B178" s="391"/>
      <c r="C178" s="391"/>
      <c r="D178" s="391"/>
      <c r="E178" s="449"/>
      <c r="F178" s="1480"/>
      <c r="G178" s="1481"/>
      <c r="H178" s="1481"/>
      <c r="I178" s="1482"/>
      <c r="J178" s="1773" t="s">
        <v>463</v>
      </c>
      <c r="K178" s="1596"/>
      <c r="L178" s="1596"/>
      <c r="M178" s="1596"/>
      <c r="N178" s="1596"/>
      <c r="O178" s="1596"/>
      <c r="P178" s="1596"/>
      <c r="Q178" s="1596"/>
      <c r="R178" s="1596"/>
      <c r="S178" s="1774"/>
      <c r="T178" s="1469"/>
      <c r="U178" s="1451"/>
      <c r="V178" s="663"/>
      <c r="W178" s="417"/>
      <c r="X178" s="417"/>
      <c r="Y178" s="417"/>
      <c r="Z178" s="417"/>
      <c r="AA178" s="417"/>
      <c r="AB178" s="417"/>
      <c r="AC178" s="417"/>
      <c r="AD178" s="417"/>
    </row>
    <row r="179" spans="1:30" ht="15">
      <c r="A179" s="448"/>
      <c r="B179" s="391"/>
      <c r="C179" s="391"/>
      <c r="D179" s="391"/>
      <c r="E179" s="450"/>
      <c r="F179" s="1790"/>
      <c r="G179" s="1761"/>
      <c r="H179" s="1761"/>
      <c r="I179" s="1791"/>
      <c r="J179" s="1775"/>
      <c r="K179" s="1766"/>
      <c r="L179" s="1766"/>
      <c r="M179" s="1766"/>
      <c r="N179" s="1766"/>
      <c r="O179" s="1766"/>
      <c r="P179" s="1766"/>
      <c r="Q179" s="1766"/>
      <c r="R179" s="1766"/>
      <c r="S179" s="1776"/>
      <c r="T179" s="1722"/>
      <c r="U179" s="1723"/>
      <c r="V179" s="663"/>
      <c r="W179" s="417"/>
      <c r="X179" s="417"/>
      <c r="Y179" s="417"/>
      <c r="Z179" s="417"/>
      <c r="AA179" s="417"/>
      <c r="AB179" s="417"/>
      <c r="AC179" s="417"/>
      <c r="AD179" s="417"/>
    </row>
    <row r="180" spans="1:30">
      <c r="A180" s="451"/>
      <c r="B180" s="2"/>
      <c r="C180" s="2"/>
      <c r="D180" s="2"/>
      <c r="E180" s="450"/>
      <c r="F180" s="454"/>
      <c r="G180" s="52"/>
      <c r="H180" s="52"/>
      <c r="I180" s="455"/>
      <c r="J180" s="459"/>
      <c r="K180" s="2"/>
      <c r="L180" s="2"/>
      <c r="M180" s="2"/>
      <c r="N180" s="2"/>
      <c r="O180" s="2"/>
      <c r="P180" s="2"/>
      <c r="Q180" s="2"/>
      <c r="R180" s="2"/>
      <c r="S180" s="450"/>
      <c r="T180" s="459"/>
      <c r="U180" s="450"/>
      <c r="V180" s="664"/>
      <c r="W180" s="460"/>
      <c r="X180" s="460"/>
      <c r="Y180" s="460"/>
      <c r="Z180" s="460"/>
      <c r="AA180" s="460"/>
      <c r="AB180" s="460"/>
      <c r="AC180" s="460"/>
      <c r="AD180" s="460"/>
    </row>
    <row r="181" spans="1:30">
      <c r="A181" s="451"/>
      <c r="B181" s="2"/>
      <c r="C181" s="2"/>
      <c r="D181" s="2"/>
      <c r="E181" s="450"/>
      <c r="F181" s="454"/>
      <c r="G181" s="52"/>
      <c r="H181" s="52"/>
      <c r="I181" s="455"/>
      <c r="J181" s="459"/>
      <c r="K181" s="2"/>
      <c r="L181" s="2"/>
      <c r="M181" s="2"/>
      <c r="N181" s="2"/>
      <c r="O181" s="2"/>
      <c r="P181" s="2"/>
      <c r="Q181" s="2"/>
      <c r="R181" s="2"/>
      <c r="S181" s="450"/>
      <c r="T181" s="459"/>
      <c r="U181" s="450"/>
      <c r="V181" s="664"/>
      <c r="W181" s="460"/>
      <c r="X181" s="460"/>
      <c r="Y181" s="460"/>
      <c r="Z181" s="460"/>
      <c r="AA181" s="460"/>
      <c r="AB181" s="460"/>
      <c r="AC181" s="460"/>
      <c r="AD181" s="460"/>
    </row>
    <row r="182" spans="1:30">
      <c r="A182" s="451"/>
      <c r="B182" s="2"/>
      <c r="C182" s="2"/>
      <c r="D182" s="2"/>
      <c r="E182" s="450"/>
      <c r="F182" s="454"/>
      <c r="G182" s="52"/>
      <c r="H182" s="52"/>
      <c r="I182" s="455"/>
      <c r="J182" s="459"/>
      <c r="K182" s="2"/>
      <c r="L182" s="2"/>
      <c r="M182" s="2"/>
      <c r="N182" s="2"/>
      <c r="O182" s="2"/>
      <c r="P182" s="2"/>
      <c r="Q182" s="2"/>
      <c r="R182" s="2"/>
      <c r="S182" s="450"/>
      <c r="T182" s="459"/>
      <c r="U182" s="450"/>
      <c r="V182" s="664"/>
      <c r="W182" s="460"/>
      <c r="X182" s="460"/>
      <c r="Y182" s="460"/>
      <c r="Z182" s="460"/>
      <c r="AA182" s="460"/>
      <c r="AB182" s="460"/>
      <c r="AC182" s="460"/>
      <c r="AD182" s="460"/>
    </row>
    <row r="183" spans="1:30">
      <c r="A183" s="451"/>
      <c r="B183" s="2"/>
      <c r="C183" s="2"/>
      <c r="D183" s="2"/>
      <c r="E183" s="450"/>
      <c r="F183" s="454"/>
      <c r="G183" s="52"/>
      <c r="H183" s="52"/>
      <c r="I183" s="455"/>
      <c r="J183" s="459"/>
      <c r="K183" s="2"/>
      <c r="L183" s="2"/>
      <c r="M183" s="2"/>
      <c r="N183" s="2"/>
      <c r="O183" s="2"/>
      <c r="P183" s="2"/>
      <c r="Q183" s="2"/>
      <c r="R183" s="2"/>
      <c r="S183" s="450"/>
      <c r="T183" s="459"/>
      <c r="U183" s="450"/>
      <c r="V183" s="664"/>
      <c r="W183" s="460"/>
      <c r="X183" s="460"/>
      <c r="Y183" s="460"/>
      <c r="Z183" s="460"/>
      <c r="AA183" s="460"/>
      <c r="AB183" s="460"/>
      <c r="AC183" s="460"/>
      <c r="AD183" s="460"/>
    </row>
    <row r="184" spans="1:30">
      <c r="A184" s="452"/>
      <c r="B184" s="224"/>
      <c r="C184" s="224"/>
      <c r="D184" s="224"/>
      <c r="E184" s="453"/>
      <c r="F184" s="456"/>
      <c r="G184" s="457"/>
      <c r="H184" s="457"/>
      <c r="I184" s="458"/>
      <c r="J184" s="452"/>
      <c r="K184" s="224"/>
      <c r="L184" s="224"/>
      <c r="M184" s="224"/>
      <c r="N184" s="224"/>
      <c r="O184" s="224"/>
      <c r="P184" s="224"/>
      <c r="Q184" s="224"/>
      <c r="R184" s="224"/>
      <c r="S184" s="453"/>
      <c r="T184" s="452"/>
      <c r="U184" s="453"/>
      <c r="V184" s="665"/>
      <c r="W184" s="461"/>
      <c r="X184" s="461"/>
      <c r="Y184" s="461"/>
      <c r="Z184" s="461"/>
      <c r="AA184" s="461"/>
      <c r="AB184" s="461"/>
      <c r="AC184" s="461"/>
      <c r="AD184" s="461"/>
    </row>
    <row r="185" spans="1:30" ht="15">
      <c r="A185" s="389"/>
      <c r="B185" s="392"/>
      <c r="C185" s="392"/>
      <c r="D185" s="392"/>
      <c r="E185" s="390"/>
      <c r="F185" s="1754" t="s">
        <v>459</v>
      </c>
      <c r="G185" s="1755"/>
      <c r="H185" s="1755"/>
      <c r="I185" s="1756"/>
      <c r="J185" s="1757"/>
      <c r="K185" s="1758"/>
      <c r="L185" s="1758"/>
      <c r="M185" s="1758"/>
      <c r="N185" s="1758"/>
      <c r="O185" s="1758"/>
      <c r="P185" s="1758"/>
      <c r="Q185" s="1758"/>
      <c r="R185" s="1758"/>
      <c r="S185" s="1759"/>
      <c r="T185" s="1768"/>
      <c r="U185" s="1769"/>
      <c r="V185" s="662"/>
      <c r="W185" s="462"/>
      <c r="X185" s="462"/>
      <c r="Y185" s="462"/>
      <c r="Z185" s="462"/>
      <c r="AA185" s="462"/>
      <c r="AB185" s="462"/>
      <c r="AC185" s="462"/>
      <c r="AD185" s="462"/>
    </row>
    <row r="186" spans="1:30" ht="15" customHeight="1">
      <c r="A186" s="448"/>
      <c r="B186" s="391"/>
      <c r="C186" s="391"/>
      <c r="D186" s="391"/>
      <c r="E186" s="449"/>
      <c r="F186" s="1779" t="s">
        <v>464</v>
      </c>
      <c r="G186" s="1481"/>
      <c r="H186" s="1481"/>
      <c r="I186" s="1482"/>
      <c r="J186" s="1777"/>
      <c r="K186" s="1726"/>
      <c r="L186" s="1726"/>
      <c r="M186" s="1726"/>
      <c r="N186" s="1726"/>
      <c r="O186" s="1726"/>
      <c r="P186" s="1726"/>
      <c r="Q186" s="1726"/>
      <c r="R186" s="1726"/>
      <c r="S186" s="1778"/>
      <c r="T186" s="1469"/>
      <c r="U186" s="1451"/>
      <c r="V186" s="663"/>
      <c r="W186" s="417"/>
      <c r="X186" s="417"/>
      <c r="Y186" s="417"/>
      <c r="Z186" s="417"/>
      <c r="AA186" s="417"/>
      <c r="AB186" s="417"/>
      <c r="AC186" s="417"/>
      <c r="AD186" s="417"/>
    </row>
    <row r="187" spans="1:30" ht="27.75" customHeight="1">
      <c r="A187" s="448"/>
      <c r="B187" s="391"/>
      <c r="C187" s="391"/>
      <c r="D187" s="391"/>
      <c r="E187" s="449"/>
      <c r="F187" s="1792" t="s">
        <v>466</v>
      </c>
      <c r="G187" s="1793"/>
      <c r="H187" s="1793"/>
      <c r="I187" s="1794"/>
      <c r="J187" s="1770" t="s">
        <v>317</v>
      </c>
      <c r="K187" s="1771"/>
      <c r="L187" s="1771"/>
      <c r="M187" s="1771"/>
      <c r="N187" s="1771"/>
      <c r="O187" s="1771"/>
      <c r="P187" s="1771"/>
      <c r="Q187" s="1771"/>
      <c r="R187" s="1771"/>
      <c r="S187" s="1772"/>
      <c r="T187" s="1469">
        <v>1</v>
      </c>
      <c r="U187" s="1451"/>
      <c r="V187" s="663" t="s">
        <v>72</v>
      </c>
      <c r="W187" s="417" t="s">
        <v>72</v>
      </c>
      <c r="X187" s="417" t="s">
        <v>72</v>
      </c>
      <c r="Y187" s="417" t="s">
        <v>72</v>
      </c>
      <c r="Z187" s="417"/>
      <c r="AA187" s="417"/>
      <c r="AB187" s="417"/>
      <c r="AC187" s="417"/>
      <c r="AD187" s="417"/>
    </row>
    <row r="188" spans="1:30" ht="15">
      <c r="A188" s="448"/>
      <c r="B188" s="391"/>
      <c r="C188" s="391"/>
      <c r="D188" s="391"/>
      <c r="E188" s="449"/>
      <c r="F188" s="1795" t="s">
        <v>465</v>
      </c>
      <c r="G188" s="1796"/>
      <c r="H188" s="1796"/>
      <c r="I188" s="1797"/>
      <c r="J188" s="1773" t="s">
        <v>467</v>
      </c>
      <c r="K188" s="1596"/>
      <c r="L188" s="1596"/>
      <c r="M188" s="1596"/>
      <c r="N188" s="1596"/>
      <c r="O188" s="1596"/>
      <c r="P188" s="1596"/>
      <c r="Q188" s="1596"/>
      <c r="R188" s="1596"/>
      <c r="S188" s="1774"/>
      <c r="T188" s="1469"/>
      <c r="U188" s="1451"/>
      <c r="V188" s="663"/>
      <c r="W188" s="417"/>
      <c r="X188" s="417"/>
      <c r="Y188" s="417"/>
      <c r="Z188" s="417"/>
      <c r="AA188" s="417"/>
      <c r="AB188" s="417"/>
      <c r="AC188" s="417"/>
      <c r="AD188" s="417"/>
    </row>
    <row r="189" spans="1:30" ht="15">
      <c r="A189" s="448"/>
      <c r="B189" s="391"/>
      <c r="C189" s="391"/>
      <c r="D189" s="391"/>
      <c r="E189" s="450"/>
      <c r="F189" s="1790"/>
      <c r="G189" s="1761"/>
      <c r="H189" s="1761"/>
      <c r="I189" s="1791"/>
      <c r="J189" s="1775"/>
      <c r="K189" s="1766"/>
      <c r="L189" s="1766"/>
      <c r="M189" s="1766"/>
      <c r="N189" s="1766"/>
      <c r="O189" s="1766"/>
      <c r="P189" s="1766"/>
      <c r="Q189" s="1766"/>
      <c r="R189" s="1766"/>
      <c r="S189" s="1776"/>
      <c r="T189" s="1722"/>
      <c r="U189" s="1723"/>
      <c r="V189" s="663"/>
      <c r="W189" s="417"/>
      <c r="X189" s="417"/>
      <c r="Y189" s="417"/>
      <c r="Z189" s="417"/>
      <c r="AA189" s="417"/>
      <c r="AB189" s="417"/>
      <c r="AC189" s="417"/>
      <c r="AD189" s="417"/>
    </row>
    <row r="190" spans="1:30">
      <c r="A190" s="451"/>
      <c r="B190" s="2"/>
      <c r="C190" s="2"/>
      <c r="D190" s="2"/>
      <c r="E190" s="450"/>
      <c r="F190" s="454"/>
      <c r="G190" s="52"/>
      <c r="H190" s="52"/>
      <c r="I190" s="455"/>
      <c r="J190" s="459"/>
      <c r="K190" s="2"/>
      <c r="L190" s="2"/>
      <c r="M190" s="2"/>
      <c r="N190" s="2"/>
      <c r="O190" s="2"/>
      <c r="P190" s="2"/>
      <c r="Q190" s="2"/>
      <c r="R190" s="2"/>
      <c r="S190" s="450"/>
      <c r="T190" s="459"/>
      <c r="U190" s="450"/>
      <c r="V190" s="664"/>
      <c r="W190" s="460"/>
      <c r="X190" s="460"/>
      <c r="Y190" s="460"/>
      <c r="Z190" s="460"/>
      <c r="AA190" s="460"/>
      <c r="AB190" s="460"/>
      <c r="AC190" s="460"/>
      <c r="AD190" s="460"/>
    </row>
    <row r="191" spans="1:30">
      <c r="A191" s="451"/>
      <c r="B191" s="2"/>
      <c r="C191" s="2"/>
      <c r="D191" s="2"/>
      <c r="E191" s="450"/>
      <c r="F191" s="454"/>
      <c r="G191" s="52"/>
      <c r="H191" s="52"/>
      <c r="I191" s="455"/>
      <c r="J191" s="459"/>
      <c r="K191" s="2"/>
      <c r="L191" s="2"/>
      <c r="M191" s="2"/>
      <c r="N191" s="2"/>
      <c r="O191" s="2"/>
      <c r="P191" s="2"/>
      <c r="Q191" s="2"/>
      <c r="R191" s="2"/>
      <c r="S191" s="450"/>
      <c r="T191" s="459"/>
      <c r="U191" s="450"/>
      <c r="V191" s="664"/>
      <c r="W191" s="460"/>
      <c r="X191" s="460"/>
      <c r="Y191" s="460"/>
      <c r="Z191" s="460"/>
      <c r="AA191" s="460"/>
      <c r="AB191" s="460"/>
      <c r="AC191" s="460"/>
      <c r="AD191" s="460"/>
    </row>
    <row r="192" spans="1:30">
      <c r="A192" s="451"/>
      <c r="B192" s="2"/>
      <c r="C192" s="2"/>
      <c r="D192" s="2"/>
      <c r="E192" s="450"/>
      <c r="F192" s="454"/>
      <c r="G192" s="52"/>
      <c r="H192" s="52"/>
      <c r="I192" s="455"/>
      <c r="J192" s="459"/>
      <c r="K192" s="2"/>
      <c r="L192" s="2"/>
      <c r="M192" s="2"/>
      <c r="N192" s="2"/>
      <c r="O192" s="2"/>
      <c r="P192" s="2"/>
      <c r="Q192" s="2"/>
      <c r="R192" s="2"/>
      <c r="S192" s="450"/>
      <c r="T192" s="459"/>
      <c r="U192" s="450"/>
      <c r="V192" s="664"/>
      <c r="W192" s="460"/>
      <c r="X192" s="460"/>
      <c r="Y192" s="460"/>
      <c r="Z192" s="460"/>
      <c r="AA192" s="460"/>
      <c r="AB192" s="460"/>
      <c r="AC192" s="460"/>
      <c r="AD192" s="460"/>
    </row>
    <row r="193" spans="1:30">
      <c r="A193" s="451"/>
      <c r="B193" s="2"/>
      <c r="C193" s="2"/>
      <c r="D193" s="2"/>
      <c r="E193" s="450"/>
      <c r="F193" s="454"/>
      <c r="G193" s="52"/>
      <c r="H193" s="52"/>
      <c r="I193" s="455"/>
      <c r="J193" s="459"/>
      <c r="K193" s="2"/>
      <c r="L193" s="2"/>
      <c r="M193" s="2"/>
      <c r="N193" s="2"/>
      <c r="O193" s="2"/>
      <c r="P193" s="2"/>
      <c r="Q193" s="2"/>
      <c r="R193" s="2"/>
      <c r="S193" s="450"/>
      <c r="T193" s="459"/>
      <c r="U193" s="450"/>
      <c r="V193" s="664"/>
      <c r="W193" s="460"/>
      <c r="X193" s="460"/>
      <c r="Y193" s="460"/>
      <c r="Z193" s="460"/>
      <c r="AA193" s="460"/>
      <c r="AB193" s="460"/>
      <c r="AC193" s="460"/>
      <c r="AD193" s="460"/>
    </row>
    <row r="194" spans="1:30">
      <c r="A194" s="452"/>
      <c r="B194" s="224"/>
      <c r="C194" s="224"/>
      <c r="D194" s="224"/>
      <c r="E194" s="453"/>
      <c r="F194" s="456"/>
      <c r="G194" s="457"/>
      <c r="H194" s="457"/>
      <c r="I194" s="458"/>
      <c r="J194" s="452"/>
      <c r="K194" s="224"/>
      <c r="L194" s="224"/>
      <c r="M194" s="224"/>
      <c r="N194" s="224"/>
      <c r="O194" s="224"/>
      <c r="P194" s="224"/>
      <c r="Q194" s="224"/>
      <c r="R194" s="224"/>
      <c r="S194" s="453"/>
      <c r="T194" s="452"/>
      <c r="U194" s="453"/>
      <c r="V194" s="665"/>
      <c r="W194" s="461"/>
      <c r="X194" s="461"/>
      <c r="Y194" s="461"/>
      <c r="Z194" s="461"/>
      <c r="AA194" s="461"/>
      <c r="AB194" s="461"/>
      <c r="AC194" s="461"/>
      <c r="AD194" s="461"/>
    </row>
    <row r="195" spans="1:30" ht="15.75">
      <c r="A195" s="782"/>
      <c r="B195" s="783"/>
      <c r="C195" s="783"/>
      <c r="D195" s="783"/>
      <c r="E195" s="784"/>
      <c r="F195" s="1496"/>
      <c r="G195" s="1497"/>
      <c r="H195" s="1497"/>
      <c r="I195" s="1498"/>
      <c r="J195" s="782"/>
      <c r="K195" s="783"/>
      <c r="L195" s="783"/>
      <c r="M195" s="783"/>
      <c r="N195" s="783"/>
      <c r="O195" s="783"/>
      <c r="P195" s="783"/>
      <c r="Q195" s="783"/>
      <c r="R195" s="783"/>
      <c r="S195" s="784"/>
      <c r="T195" s="782"/>
      <c r="U195" s="784"/>
      <c r="V195" s="890"/>
      <c r="W195" s="785"/>
      <c r="X195" s="785"/>
      <c r="Y195" s="785"/>
      <c r="Z195" s="785"/>
      <c r="AA195" s="785"/>
      <c r="AB195" s="786"/>
      <c r="AC195" s="786"/>
    </row>
    <row r="196" spans="1:30" ht="15.75">
      <c r="A196" s="787"/>
      <c r="B196" s="38"/>
      <c r="C196" s="38"/>
      <c r="D196" s="38"/>
      <c r="E196" s="788"/>
      <c r="F196" s="1499" t="s">
        <v>389</v>
      </c>
      <c r="G196" s="1500"/>
      <c r="H196" s="1500"/>
      <c r="I196" s="1500"/>
      <c r="J196" s="1501" t="s">
        <v>390</v>
      </c>
      <c r="K196" s="1478"/>
      <c r="L196" s="1478"/>
      <c r="M196" s="1478"/>
      <c r="N196" s="1478"/>
      <c r="O196" s="1478"/>
      <c r="P196" s="1478"/>
      <c r="Q196" s="1478"/>
      <c r="R196" s="1478"/>
      <c r="S196" s="1502"/>
      <c r="T196" s="1503"/>
      <c r="U196" s="1504"/>
      <c r="V196" s="891" t="s">
        <v>41</v>
      </c>
      <c r="W196" s="790"/>
      <c r="X196" s="790"/>
      <c r="Y196" s="790"/>
      <c r="Z196" s="790"/>
      <c r="AA196" s="790"/>
      <c r="AB196" s="786"/>
      <c r="AC196" s="786"/>
    </row>
    <row r="197" spans="1:30" ht="15.75">
      <c r="A197" s="787"/>
      <c r="B197" s="38"/>
      <c r="C197" s="38"/>
      <c r="D197" s="38"/>
      <c r="E197" s="788"/>
      <c r="F197" s="1414" t="s">
        <v>391</v>
      </c>
      <c r="G197" s="1415"/>
      <c r="H197" s="1415"/>
      <c r="I197" s="1492"/>
      <c r="J197" s="791" t="s">
        <v>392</v>
      </c>
      <c r="K197" s="38"/>
      <c r="L197" s="38"/>
      <c r="M197" s="38"/>
      <c r="N197" s="38"/>
      <c r="O197" s="38"/>
      <c r="P197" s="38"/>
      <c r="Q197" s="38"/>
      <c r="R197" s="38"/>
      <c r="S197" s="788"/>
      <c r="T197" s="1505">
        <v>1</v>
      </c>
      <c r="U197" s="1506"/>
      <c r="V197" s="892"/>
      <c r="W197" s="789" t="s">
        <v>41</v>
      </c>
      <c r="X197" s="789" t="s">
        <v>41</v>
      </c>
      <c r="Y197" s="789" t="s">
        <v>41</v>
      </c>
      <c r="Z197" s="790"/>
      <c r="AA197" s="790"/>
      <c r="AB197" s="786"/>
      <c r="AC197" s="786"/>
    </row>
    <row r="198" spans="1:30" ht="15.75">
      <c r="A198" s="787"/>
      <c r="B198" s="38"/>
      <c r="C198" s="38"/>
      <c r="D198" s="38"/>
      <c r="E198" s="788"/>
      <c r="F198" s="1414"/>
      <c r="G198" s="1415"/>
      <c r="H198" s="1415"/>
      <c r="I198" s="1492"/>
      <c r="J198" s="787"/>
      <c r="K198" s="38"/>
      <c r="L198" s="38"/>
      <c r="M198" s="38"/>
      <c r="N198" s="38"/>
      <c r="O198" s="38"/>
      <c r="P198" s="38"/>
      <c r="Q198" s="38"/>
      <c r="R198" s="38"/>
      <c r="S198" s="788"/>
      <c r="T198" s="787"/>
      <c r="U198" s="788"/>
      <c r="V198" s="893"/>
      <c r="W198" s="790"/>
      <c r="X198" s="790"/>
      <c r="Y198" s="790"/>
      <c r="Z198" s="790"/>
      <c r="AA198" s="790"/>
      <c r="AB198" s="786"/>
      <c r="AC198" s="786"/>
    </row>
    <row r="199" spans="1:30" ht="15.75">
      <c r="A199" s="787"/>
      <c r="B199" s="38"/>
      <c r="C199" s="38"/>
      <c r="D199" s="38"/>
      <c r="E199" s="788"/>
      <c r="F199" s="1489" t="s">
        <v>393</v>
      </c>
      <c r="G199" s="1490"/>
      <c r="H199" s="1490"/>
      <c r="I199" s="1491"/>
      <c r="J199" s="1507"/>
      <c r="K199" s="1508"/>
      <c r="L199" s="1508"/>
      <c r="M199" s="1508"/>
      <c r="N199" s="1508"/>
      <c r="O199" s="1508"/>
      <c r="P199" s="1508"/>
      <c r="Q199" s="1508"/>
      <c r="R199" s="1508"/>
      <c r="S199" s="1509"/>
      <c r="T199" s="1505"/>
      <c r="U199" s="1506"/>
      <c r="V199" s="892"/>
      <c r="W199" s="792"/>
      <c r="X199" s="792"/>
      <c r="Y199" s="792"/>
      <c r="Z199" s="792"/>
      <c r="AA199" s="792"/>
      <c r="AB199" s="786"/>
      <c r="AC199" s="786"/>
    </row>
    <row r="200" spans="1:30" ht="15.75">
      <c r="A200" s="787"/>
      <c r="B200" s="38"/>
      <c r="C200" s="38"/>
      <c r="D200" s="38"/>
      <c r="E200" s="788"/>
      <c r="F200" s="1489" t="s">
        <v>395</v>
      </c>
      <c r="G200" s="1490"/>
      <c r="H200" s="1490"/>
      <c r="I200" s="1491"/>
      <c r="J200" s="787"/>
      <c r="K200" s="38"/>
      <c r="L200" s="38"/>
      <c r="M200" s="38"/>
      <c r="N200" s="38"/>
      <c r="O200" s="38"/>
      <c r="P200" s="38"/>
      <c r="Q200" s="38"/>
      <c r="R200" s="38"/>
      <c r="S200" s="788"/>
      <c r="T200" s="787"/>
      <c r="U200" s="788"/>
      <c r="V200" s="893"/>
      <c r="W200" s="790"/>
      <c r="X200" s="790"/>
      <c r="Y200" s="790"/>
      <c r="Z200" s="790"/>
      <c r="AA200" s="790"/>
      <c r="AB200" s="786"/>
      <c r="AC200" s="786"/>
    </row>
    <row r="201" spans="1:30" ht="15.75">
      <c r="A201" s="787"/>
      <c r="B201" s="38"/>
      <c r="C201" s="38"/>
      <c r="D201" s="38"/>
      <c r="E201" s="788"/>
      <c r="F201" s="1414"/>
      <c r="G201" s="1415"/>
      <c r="H201" s="1415"/>
      <c r="I201" s="1492"/>
      <c r="J201" s="787"/>
      <c r="K201" s="38"/>
      <c r="L201" s="38"/>
      <c r="M201" s="38"/>
      <c r="N201" s="38"/>
      <c r="O201" s="38"/>
      <c r="P201" s="38"/>
      <c r="Q201" s="38"/>
      <c r="R201" s="38"/>
      <c r="S201" s="788"/>
      <c r="T201" s="787"/>
      <c r="U201" s="788"/>
      <c r="V201" s="893"/>
      <c r="W201" s="790"/>
      <c r="X201" s="790"/>
      <c r="Y201" s="790"/>
      <c r="Z201" s="790"/>
      <c r="AA201" s="790"/>
      <c r="AB201" s="786"/>
      <c r="AC201" s="786"/>
    </row>
    <row r="202" spans="1:30" ht="16.5" thickBot="1">
      <c r="A202" s="793"/>
      <c r="B202" s="794"/>
      <c r="C202" s="794"/>
      <c r="D202" s="794"/>
      <c r="E202" s="795"/>
      <c r="F202" s="1493" t="s">
        <v>394</v>
      </c>
      <c r="G202" s="1494"/>
      <c r="H202" s="1494"/>
      <c r="I202" s="1495"/>
      <c r="J202" s="793"/>
      <c r="K202" s="794"/>
      <c r="L202" s="794"/>
      <c r="M202" s="794"/>
      <c r="N202" s="794"/>
      <c r="O202" s="794"/>
      <c r="P202" s="794"/>
      <c r="Q202" s="794"/>
      <c r="R202" s="794"/>
      <c r="S202" s="795"/>
      <c r="T202" s="793"/>
      <c r="U202" s="795"/>
      <c r="V202" s="894"/>
      <c r="W202" s="796"/>
      <c r="X202" s="796"/>
      <c r="Y202" s="796"/>
      <c r="Z202" s="796"/>
      <c r="AA202" s="796"/>
      <c r="AB202" s="797"/>
      <c r="AC202" s="797"/>
    </row>
  </sheetData>
  <mergeCells count="523">
    <mergeCell ref="V79:V84"/>
    <mergeCell ref="Y79:Y84"/>
    <mergeCell ref="A79:E84"/>
    <mergeCell ref="F79:I79"/>
    <mergeCell ref="J79:S79"/>
    <mergeCell ref="T79:U79"/>
    <mergeCell ref="F80:I80"/>
    <mergeCell ref="J80:S80"/>
    <mergeCell ref="T80:U80"/>
    <mergeCell ref="F81:I81"/>
    <mergeCell ref="J81:S81"/>
    <mergeCell ref="T81:U81"/>
    <mergeCell ref="F82:I82"/>
    <mergeCell ref="J82:S82"/>
    <mergeCell ref="T82:U82"/>
    <mergeCell ref="F83:I83"/>
    <mergeCell ref="J83:S83"/>
    <mergeCell ref="T83:U83"/>
    <mergeCell ref="F84:I84"/>
    <mergeCell ref="J84:S84"/>
    <mergeCell ref="T84:U84"/>
    <mergeCell ref="Z160:Z161"/>
    <mergeCell ref="J150:S150"/>
    <mergeCell ref="T150:U150"/>
    <mergeCell ref="F150:I150"/>
    <mergeCell ref="F157:I157"/>
    <mergeCell ref="J157:S157"/>
    <mergeCell ref="T157:U157"/>
    <mergeCell ref="F158:I162"/>
    <mergeCell ref="J158:S158"/>
    <mergeCell ref="T158:U158"/>
    <mergeCell ref="J159:S159"/>
    <mergeCell ref="T159:U159"/>
    <mergeCell ref="J160:S160"/>
    <mergeCell ref="T160:U160"/>
    <mergeCell ref="J161:S161"/>
    <mergeCell ref="T161:U161"/>
    <mergeCell ref="J162:S162"/>
    <mergeCell ref="T162:U162"/>
    <mergeCell ref="F155:I155"/>
    <mergeCell ref="J155:S155"/>
    <mergeCell ref="T155:U155"/>
    <mergeCell ref="F156:I156"/>
    <mergeCell ref="J156:S156"/>
    <mergeCell ref="T156:U156"/>
    <mergeCell ref="F152:I152"/>
    <mergeCell ref="J152:S152"/>
    <mergeCell ref="F153:I153"/>
    <mergeCell ref="J153:S153"/>
    <mergeCell ref="T153:U153"/>
    <mergeCell ref="F154:I154"/>
    <mergeCell ref="J154:S154"/>
    <mergeCell ref="T154:U154"/>
    <mergeCell ref="F148:I148"/>
    <mergeCell ref="J148:S148"/>
    <mergeCell ref="T148:U148"/>
    <mergeCell ref="F149:I149"/>
    <mergeCell ref="J149:S149"/>
    <mergeCell ref="T149:U149"/>
    <mergeCell ref="F151:I151"/>
    <mergeCell ref="J151:S151"/>
    <mergeCell ref="T151:U151"/>
    <mergeCell ref="F145:I145"/>
    <mergeCell ref="J145:S145"/>
    <mergeCell ref="T145:U145"/>
    <mergeCell ref="V136:V137"/>
    <mergeCell ref="Z136:Z137"/>
    <mergeCell ref="Z141:Z142"/>
    <mergeCell ref="F147:I147"/>
    <mergeCell ref="J147:S147"/>
    <mergeCell ref="F140:I140"/>
    <mergeCell ref="J140:S140"/>
    <mergeCell ref="T140:U140"/>
    <mergeCell ref="J141:S142"/>
    <mergeCell ref="T141:U141"/>
    <mergeCell ref="T142:U142"/>
    <mergeCell ref="J143:S143"/>
    <mergeCell ref="T143:U143"/>
    <mergeCell ref="T144:U144"/>
    <mergeCell ref="F136:I136"/>
    <mergeCell ref="J136:S136"/>
    <mergeCell ref="T136:U136"/>
    <mergeCell ref="F137:I137"/>
    <mergeCell ref="T138:U138"/>
    <mergeCell ref="F139:I139"/>
    <mergeCell ref="J139:S139"/>
    <mergeCell ref="T139:U139"/>
    <mergeCell ref="F127:I127"/>
    <mergeCell ref="J127:S127"/>
    <mergeCell ref="T127:U127"/>
    <mergeCell ref="F134:I134"/>
    <mergeCell ref="J134:S134"/>
    <mergeCell ref="T134:U134"/>
    <mergeCell ref="F135:I135"/>
    <mergeCell ref="J135:S135"/>
    <mergeCell ref="T135:U135"/>
    <mergeCell ref="F128:I128"/>
    <mergeCell ref="J128:S128"/>
    <mergeCell ref="T128:U128"/>
    <mergeCell ref="F129:I129"/>
    <mergeCell ref="J129:S129"/>
    <mergeCell ref="T129:U129"/>
    <mergeCell ref="F130:I130"/>
    <mergeCell ref="J130:S130"/>
    <mergeCell ref="T130:U130"/>
    <mergeCell ref="F131:I131"/>
    <mergeCell ref="J131:S131"/>
    <mergeCell ref="T131:U131"/>
    <mergeCell ref="F132:I132"/>
    <mergeCell ref="J132:S132"/>
    <mergeCell ref="J125:S125"/>
    <mergeCell ref="T125:U125"/>
    <mergeCell ref="F126:I126"/>
    <mergeCell ref="J126:S126"/>
    <mergeCell ref="T126:U126"/>
    <mergeCell ref="F98:I98"/>
    <mergeCell ref="J98:S98"/>
    <mergeCell ref="T98:U98"/>
    <mergeCell ref="T137:U137"/>
    <mergeCell ref="F100:I100"/>
    <mergeCell ref="J100:S100"/>
    <mergeCell ref="T100:U100"/>
    <mergeCell ref="F101:I101"/>
    <mergeCell ref="J101:S101"/>
    <mergeCell ref="T101:U101"/>
    <mergeCell ref="F102:I102"/>
    <mergeCell ref="J102:S102"/>
    <mergeCell ref="T102:U102"/>
    <mergeCell ref="A121:AD121"/>
    <mergeCell ref="F108:I108"/>
    <mergeCell ref="F109:I109"/>
    <mergeCell ref="F119:I119"/>
    <mergeCell ref="J119:S119"/>
    <mergeCell ref="J99:S99"/>
    <mergeCell ref="T168:U168"/>
    <mergeCell ref="F169:I169"/>
    <mergeCell ref="F189:I189"/>
    <mergeCell ref="J189:S189"/>
    <mergeCell ref="T189:U189"/>
    <mergeCell ref="F179:I179"/>
    <mergeCell ref="J179:S179"/>
    <mergeCell ref="T179:U179"/>
    <mergeCell ref="F185:I185"/>
    <mergeCell ref="J185:S185"/>
    <mergeCell ref="T185:U185"/>
    <mergeCell ref="F187:I187"/>
    <mergeCell ref="J187:S187"/>
    <mergeCell ref="T187:U187"/>
    <mergeCell ref="F188:I188"/>
    <mergeCell ref="J188:S188"/>
    <mergeCell ref="T188:U188"/>
    <mergeCell ref="F186:I186"/>
    <mergeCell ref="J186:S186"/>
    <mergeCell ref="T186:U186"/>
    <mergeCell ref="F176:I176"/>
    <mergeCell ref="J176:S176"/>
    <mergeCell ref="T176:U176"/>
    <mergeCell ref="F177:I177"/>
    <mergeCell ref="J177:S177"/>
    <mergeCell ref="T177:U177"/>
    <mergeCell ref="F178:I178"/>
    <mergeCell ref="J178:S178"/>
    <mergeCell ref="T178:U178"/>
    <mergeCell ref="F64:I64"/>
    <mergeCell ref="T47:U47"/>
    <mergeCell ref="J46:S46"/>
    <mergeCell ref="J169:S169"/>
    <mergeCell ref="T169:U169"/>
    <mergeCell ref="F175:I175"/>
    <mergeCell ref="J175:S175"/>
    <mergeCell ref="T175:U175"/>
    <mergeCell ref="F166:I166"/>
    <mergeCell ref="J166:S166"/>
    <mergeCell ref="T166:U166"/>
    <mergeCell ref="F167:I167"/>
    <mergeCell ref="J167:S167"/>
    <mergeCell ref="T167:U167"/>
    <mergeCell ref="A163:AD163"/>
    <mergeCell ref="F123:I123"/>
    <mergeCell ref="J123:S123"/>
    <mergeCell ref="T123:U123"/>
    <mergeCell ref="F124:I124"/>
    <mergeCell ref="J124:S124"/>
    <mergeCell ref="T124:U124"/>
    <mergeCell ref="F125:I125"/>
    <mergeCell ref="F168:I168"/>
    <mergeCell ref="J168:S168"/>
    <mergeCell ref="J120:S120"/>
    <mergeCell ref="F99:I99"/>
    <mergeCell ref="A43:E48"/>
    <mergeCell ref="F165:I165"/>
    <mergeCell ref="J165:S165"/>
    <mergeCell ref="J70:S70"/>
    <mergeCell ref="T70:U70"/>
    <mergeCell ref="J71:S71"/>
    <mergeCell ref="T71:U71"/>
    <mergeCell ref="F72:I72"/>
    <mergeCell ref="J72:S72"/>
    <mergeCell ref="T72:U72"/>
    <mergeCell ref="J109:S109"/>
    <mergeCell ref="J107:S107"/>
    <mergeCell ref="J108:S108"/>
    <mergeCell ref="T109:U109"/>
    <mergeCell ref="T107:U107"/>
    <mergeCell ref="T165:U165"/>
    <mergeCell ref="F110:I110"/>
    <mergeCell ref="Z55:Z60"/>
    <mergeCell ref="V61:V66"/>
    <mergeCell ref="W61:W66"/>
    <mergeCell ref="X61:X66"/>
    <mergeCell ref="Y61:Y66"/>
    <mergeCell ref="Z61:Z66"/>
    <mergeCell ref="J62:S62"/>
    <mergeCell ref="T60:U60"/>
    <mergeCell ref="T61:U61"/>
    <mergeCell ref="J61:S61"/>
    <mergeCell ref="J63:S63"/>
    <mergeCell ref="F120:I120"/>
    <mergeCell ref="T120:U120"/>
    <mergeCell ref="F43:I43"/>
    <mergeCell ref="F44:I44"/>
    <mergeCell ref="T99:U99"/>
    <mergeCell ref="J85:S85"/>
    <mergeCell ref="T85:U85"/>
    <mergeCell ref="J86:S86"/>
    <mergeCell ref="J88:S88"/>
    <mergeCell ref="J87:S87"/>
    <mergeCell ref="T86:U86"/>
    <mergeCell ref="T92:U92"/>
    <mergeCell ref="J93:S93"/>
    <mergeCell ref="T93:U93"/>
    <mergeCell ref="J94:S94"/>
    <mergeCell ref="T94:U94"/>
    <mergeCell ref="J95:S95"/>
    <mergeCell ref="T95:U95"/>
    <mergeCell ref="A1:AD1"/>
    <mergeCell ref="J104:S104"/>
    <mergeCell ref="J105:S105"/>
    <mergeCell ref="J106:S106"/>
    <mergeCell ref="T106:U106"/>
    <mergeCell ref="T104:U104"/>
    <mergeCell ref="T105:U105"/>
    <mergeCell ref="T29:U29"/>
    <mergeCell ref="J59:S59"/>
    <mergeCell ref="F97:I97"/>
    <mergeCell ref="J97:S97"/>
    <mergeCell ref="T97:U97"/>
    <mergeCell ref="J37:S37"/>
    <mergeCell ref="T37:U37"/>
    <mergeCell ref="J38:S38"/>
    <mergeCell ref="F56:I56"/>
    <mergeCell ref="F58:I58"/>
    <mergeCell ref="T63:U63"/>
    <mergeCell ref="V43:V48"/>
    <mergeCell ref="W43:W48"/>
    <mergeCell ref="X43:X48"/>
    <mergeCell ref="J77:S77"/>
    <mergeCell ref="T77:U77"/>
    <mergeCell ref="T73:U73"/>
    <mergeCell ref="F115:I115"/>
    <mergeCell ref="J115:S115"/>
    <mergeCell ref="T115:U115"/>
    <mergeCell ref="T110:U110"/>
    <mergeCell ref="T108:U108"/>
    <mergeCell ref="F105:I105"/>
    <mergeCell ref="F107:I107"/>
    <mergeCell ref="T111:U111"/>
    <mergeCell ref="F112:I112"/>
    <mergeCell ref="J113:S113"/>
    <mergeCell ref="T113:U113"/>
    <mergeCell ref="J112:S112"/>
    <mergeCell ref="T112:U112"/>
    <mergeCell ref="F113:I113"/>
    <mergeCell ref="J110:S110"/>
    <mergeCell ref="Z43:Z48"/>
    <mergeCell ref="V55:V60"/>
    <mergeCell ref="Y55:Y60"/>
    <mergeCell ref="F106:I106"/>
    <mergeCell ref="T87:U87"/>
    <mergeCell ref="J43:S43"/>
    <mergeCell ref="T43:U43"/>
    <mergeCell ref="J74:S74"/>
    <mergeCell ref="T74:U74"/>
    <mergeCell ref="W55:W60"/>
    <mergeCell ref="X55:X60"/>
    <mergeCell ref="J67:S67"/>
    <mergeCell ref="T67:U67"/>
    <mergeCell ref="J68:S68"/>
    <mergeCell ref="J56:S56"/>
    <mergeCell ref="J57:S57"/>
    <mergeCell ref="T57:U57"/>
    <mergeCell ref="T62:U62"/>
    <mergeCell ref="T65:U65"/>
    <mergeCell ref="V67:V72"/>
    <mergeCell ref="J69:S69"/>
    <mergeCell ref="T69:U69"/>
    <mergeCell ref="J47:S47"/>
    <mergeCell ref="T66:U66"/>
    <mergeCell ref="F27:I27"/>
    <mergeCell ref="J27:S27"/>
    <mergeCell ref="J18:S18"/>
    <mergeCell ref="J14:S14"/>
    <mergeCell ref="J15:S15"/>
    <mergeCell ref="F17:I17"/>
    <mergeCell ref="J44:S44"/>
    <mergeCell ref="T44:U44"/>
    <mergeCell ref="T45:U45"/>
    <mergeCell ref="F45:I45"/>
    <mergeCell ref="F15:I16"/>
    <mergeCell ref="T15:U15"/>
    <mergeCell ref="T18:U18"/>
    <mergeCell ref="F14:I14"/>
    <mergeCell ref="F13:I13"/>
    <mergeCell ref="F18:I18"/>
    <mergeCell ref="F25:I25"/>
    <mergeCell ref="J25:S25"/>
    <mergeCell ref="F26:I26"/>
    <mergeCell ref="F34:I34"/>
    <mergeCell ref="J34:S34"/>
    <mergeCell ref="T34:U34"/>
    <mergeCell ref="F31:I31"/>
    <mergeCell ref="J26:S26"/>
    <mergeCell ref="F37:I37"/>
    <mergeCell ref="T88:U88"/>
    <mergeCell ref="J89:S89"/>
    <mergeCell ref="T30:U30"/>
    <mergeCell ref="F30:I30"/>
    <mergeCell ref="J30:S30"/>
    <mergeCell ref="F38:I38"/>
    <mergeCell ref="J41:S41"/>
    <mergeCell ref="T41:U41"/>
    <mergeCell ref="T40:U40"/>
    <mergeCell ref="J40:S40"/>
    <mergeCell ref="J45:S45"/>
    <mergeCell ref="T38:U38"/>
    <mergeCell ref="F39:I39"/>
    <mergeCell ref="J39:S39"/>
    <mergeCell ref="T39:U39"/>
    <mergeCell ref="F40:I40"/>
    <mergeCell ref="F41:I41"/>
    <mergeCell ref="T26:U26"/>
    <mergeCell ref="T14:U14"/>
    <mergeCell ref="T16:U16"/>
    <mergeCell ref="J16:S16"/>
    <mergeCell ref="J55:S55"/>
    <mergeCell ref="T55:U55"/>
    <mergeCell ref="T56:U56"/>
    <mergeCell ref="T58:U58"/>
    <mergeCell ref="J28:S28"/>
    <mergeCell ref="J29:S29"/>
    <mergeCell ref="J23:S23"/>
    <mergeCell ref="T23:U23"/>
    <mergeCell ref="J24:S24"/>
    <mergeCell ref="T24:U24"/>
    <mergeCell ref="T35:U35"/>
    <mergeCell ref="J36:S36"/>
    <mergeCell ref="T36:U36"/>
    <mergeCell ref="T31:U31"/>
    <mergeCell ref="T28:U28"/>
    <mergeCell ref="T46:U46"/>
    <mergeCell ref="T33:U33"/>
    <mergeCell ref="T25:U25"/>
    <mergeCell ref="T27:U27"/>
    <mergeCell ref="AA3:AD4"/>
    <mergeCell ref="J8:S9"/>
    <mergeCell ref="T8:U9"/>
    <mergeCell ref="S6:W6"/>
    <mergeCell ref="X6:Z6"/>
    <mergeCell ref="AA6:AD6"/>
    <mergeCell ref="V8:AD8"/>
    <mergeCell ref="J13:S13"/>
    <mergeCell ref="T13:U13"/>
    <mergeCell ref="A10:AD10"/>
    <mergeCell ref="A3:D4"/>
    <mergeCell ref="S3:W4"/>
    <mergeCell ref="A6:D6"/>
    <mergeCell ref="E6:J6"/>
    <mergeCell ref="K6:R6"/>
    <mergeCell ref="A8:E9"/>
    <mergeCell ref="F8:I9"/>
    <mergeCell ref="X3:Z4"/>
    <mergeCell ref="J12:S12"/>
    <mergeCell ref="E3:J4"/>
    <mergeCell ref="K3:R4"/>
    <mergeCell ref="T12:U12"/>
    <mergeCell ref="F12:I12"/>
    <mergeCell ref="F55:I55"/>
    <mergeCell ref="T64:U64"/>
    <mergeCell ref="F19:I19"/>
    <mergeCell ref="J19:S19"/>
    <mergeCell ref="T19:U19"/>
    <mergeCell ref="F20:I20"/>
    <mergeCell ref="F21:I21"/>
    <mergeCell ref="J21:S21"/>
    <mergeCell ref="T21:U21"/>
    <mergeCell ref="F22:I22"/>
    <mergeCell ref="J22:S22"/>
    <mergeCell ref="T22:U22"/>
    <mergeCell ref="J20:S20"/>
    <mergeCell ref="T20:U20"/>
    <mergeCell ref="F28:I28"/>
    <mergeCell ref="F29:I29"/>
    <mergeCell ref="F23:I23"/>
    <mergeCell ref="F24:I24"/>
    <mergeCell ref="F36:I36"/>
    <mergeCell ref="F32:I32"/>
    <mergeCell ref="J32:S32"/>
    <mergeCell ref="T32:U32"/>
    <mergeCell ref="F33:I33"/>
    <mergeCell ref="J33:S33"/>
    <mergeCell ref="F57:I57"/>
    <mergeCell ref="F67:I67"/>
    <mergeCell ref="F68:I71"/>
    <mergeCell ref="F73:I78"/>
    <mergeCell ref="J58:S58"/>
    <mergeCell ref="F59:I59"/>
    <mergeCell ref="J75:S75"/>
    <mergeCell ref="T75:U75"/>
    <mergeCell ref="J76:S76"/>
    <mergeCell ref="T76:U76"/>
    <mergeCell ref="F65:I65"/>
    <mergeCell ref="F62:I62"/>
    <mergeCell ref="F63:I63"/>
    <mergeCell ref="J73:S73"/>
    <mergeCell ref="J65:S65"/>
    <mergeCell ref="T59:U59"/>
    <mergeCell ref="T68:U68"/>
    <mergeCell ref="J64:S64"/>
    <mergeCell ref="T78:U78"/>
    <mergeCell ref="T114:U114"/>
    <mergeCell ref="F111:I111"/>
    <mergeCell ref="J111:S111"/>
    <mergeCell ref="F91:I96"/>
    <mergeCell ref="J91:S91"/>
    <mergeCell ref="T91:U91"/>
    <mergeCell ref="J92:S92"/>
    <mergeCell ref="J96:S96"/>
    <mergeCell ref="T96:U96"/>
    <mergeCell ref="Y136:Y137"/>
    <mergeCell ref="Y140:Y145"/>
    <mergeCell ref="Y67:Y72"/>
    <mergeCell ref="Y73:Y78"/>
    <mergeCell ref="Y85:Y90"/>
    <mergeCell ref="J31:S31"/>
    <mergeCell ref="F35:I35"/>
    <mergeCell ref="J35:S35"/>
    <mergeCell ref="W140:W145"/>
    <mergeCell ref="X140:X145"/>
    <mergeCell ref="F85:I90"/>
    <mergeCell ref="F60:I60"/>
    <mergeCell ref="F61:I61"/>
    <mergeCell ref="J60:S60"/>
    <mergeCell ref="F141:I141"/>
    <mergeCell ref="F142:I142"/>
    <mergeCell ref="F143:I143"/>
    <mergeCell ref="F144:I144"/>
    <mergeCell ref="V140:V145"/>
    <mergeCell ref="F66:I66"/>
    <mergeCell ref="J66:S66"/>
    <mergeCell ref="V85:V90"/>
    <mergeCell ref="V73:V78"/>
    <mergeCell ref="J90:S90"/>
    <mergeCell ref="F200:I200"/>
    <mergeCell ref="F201:I201"/>
    <mergeCell ref="F202:I202"/>
    <mergeCell ref="F195:I195"/>
    <mergeCell ref="F196:I196"/>
    <mergeCell ref="J196:S196"/>
    <mergeCell ref="T196:U196"/>
    <mergeCell ref="F197:I197"/>
    <mergeCell ref="T197:U197"/>
    <mergeCell ref="F198:I198"/>
    <mergeCell ref="F199:I199"/>
    <mergeCell ref="J199:S199"/>
    <mergeCell ref="T199:U199"/>
    <mergeCell ref="T132:U132"/>
    <mergeCell ref="J137:S137"/>
    <mergeCell ref="A49:E54"/>
    <mergeCell ref="F49:I49"/>
    <mergeCell ref="J49:S49"/>
    <mergeCell ref="T49:U49"/>
    <mergeCell ref="V49:V54"/>
    <mergeCell ref="W49:W54"/>
    <mergeCell ref="T119:U119"/>
    <mergeCell ref="F114:I114"/>
    <mergeCell ref="J114:S114"/>
    <mergeCell ref="F104:I104"/>
    <mergeCell ref="J78:S78"/>
    <mergeCell ref="F118:I118"/>
    <mergeCell ref="J118:S118"/>
    <mergeCell ref="T118:U118"/>
    <mergeCell ref="F116:I116"/>
    <mergeCell ref="J116:S116"/>
    <mergeCell ref="T116:U116"/>
    <mergeCell ref="F117:I117"/>
    <mergeCell ref="J117:S117"/>
    <mergeCell ref="T117:U117"/>
    <mergeCell ref="T89:U89"/>
    <mergeCell ref="T90:U90"/>
    <mergeCell ref="F46:I46"/>
    <mergeCell ref="F47:I47"/>
    <mergeCell ref="F48:I48"/>
    <mergeCell ref="J48:S48"/>
    <mergeCell ref="X49:X54"/>
    <mergeCell ref="Y49:Y54"/>
    <mergeCell ref="Z49:Z54"/>
    <mergeCell ref="F50:I50"/>
    <mergeCell ref="J50:S50"/>
    <mergeCell ref="T50:U50"/>
    <mergeCell ref="F51:I51"/>
    <mergeCell ref="J51:S51"/>
    <mergeCell ref="T51:U51"/>
    <mergeCell ref="F52:I52"/>
    <mergeCell ref="J52:S52"/>
    <mergeCell ref="T52:U52"/>
    <mergeCell ref="F53:I53"/>
    <mergeCell ref="J53:S53"/>
    <mergeCell ref="T53:U53"/>
    <mergeCell ref="F54:I54"/>
    <mergeCell ref="J54:S54"/>
    <mergeCell ref="T54:U54"/>
    <mergeCell ref="T48:U48"/>
    <mergeCell ref="Y43:Y48"/>
  </mergeCells>
  <phoneticPr fontId="51" type="noConversion"/>
  <conditionalFormatting sqref="AB9:AC9">
    <cfRule type="cellIs" dxfId="0" priority="1" stopIfTrue="1" operator="lessThanOrEqual">
      <formula>0</formula>
    </cfRule>
  </conditionalFormatting>
  <printOptions horizontalCentered="1"/>
  <pageMargins left="0.39370078740157483" right="0.39370078740157483" top="0.39370078740157483" bottom="0.39370078740157483" header="0.51181102362204722" footer="0.51181102362204722"/>
  <pageSetup paperSize="9" scale="49" firstPageNumber="0" orientation="landscape" horizontalDpi="300" verticalDpi="300" r:id="rId1"/>
  <headerFooter alignWithMargins="0"/>
  <rowBreaks count="3" manualBreakCount="3">
    <brk id="60" max="29" man="1"/>
    <brk id="120" max="29" man="1"/>
    <brk id="162" max="29" man="1"/>
  </row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AD34"/>
  <sheetViews>
    <sheetView showGridLines="0" view="pageBreakPreview" topLeftCell="A7" zoomScale="80" zoomScaleNormal="75" zoomScaleSheetLayoutView="80" workbookViewId="0">
      <selection activeCell="A29" sqref="A29:AD33"/>
    </sheetView>
  </sheetViews>
  <sheetFormatPr defaultColWidth="11.42578125" defaultRowHeight="12.75"/>
  <cols>
    <col min="1" max="1" width="5.42578125" style="1" customWidth="1"/>
    <col min="2" max="2" width="7.42578125" style="1" customWidth="1"/>
    <col min="3" max="3" width="6.140625" style="1" customWidth="1"/>
    <col min="4" max="4" width="7.28515625" style="1" customWidth="1"/>
    <col min="5" max="5" width="12.85546875" style="1" customWidth="1"/>
    <col min="6" max="6" width="6.7109375" style="52" customWidth="1"/>
    <col min="7" max="8" width="6.7109375" style="53" customWidth="1"/>
    <col min="9" max="9" width="16.140625" style="53" customWidth="1"/>
    <col min="10" max="14" width="4.140625" style="1" customWidth="1"/>
    <col min="15" max="15" width="13.7109375" style="1" customWidth="1"/>
    <col min="16" max="19" width="4.140625" style="1" customWidth="1"/>
    <col min="20" max="20" width="5.42578125" style="1" customWidth="1"/>
    <col min="21" max="21" width="5" style="1" customWidth="1"/>
    <col min="22" max="22" width="15.7109375" style="400" hidden="1" customWidth="1"/>
    <col min="23" max="23" width="15.7109375" style="400" customWidth="1"/>
    <col min="24" max="25" width="15.7109375" style="376" customWidth="1"/>
    <col min="26" max="28" width="15.7109375" style="1" customWidth="1"/>
    <col min="29" max="30" width="15.7109375" style="3" customWidth="1"/>
    <col min="31" max="16384" width="11.42578125" style="3"/>
  </cols>
  <sheetData>
    <row r="1" spans="1:30" ht="18" customHeight="1">
      <c r="A1" s="910" t="s">
        <v>61</v>
      </c>
      <c r="B1" s="910"/>
      <c r="C1" s="910"/>
      <c r="D1" s="910"/>
      <c r="E1" s="910"/>
      <c r="F1" s="910"/>
      <c r="G1" s="910"/>
      <c r="H1" s="910"/>
      <c r="I1" s="910"/>
      <c r="J1" s="910"/>
      <c r="K1" s="910"/>
      <c r="L1" s="910"/>
      <c r="M1" s="910"/>
      <c r="N1" s="910"/>
      <c r="O1" s="910"/>
      <c r="P1" s="910"/>
      <c r="Q1" s="910"/>
      <c r="R1" s="910"/>
      <c r="S1" s="910"/>
      <c r="T1" s="910"/>
      <c r="U1" s="910"/>
      <c r="V1" s="910"/>
      <c r="W1" s="910"/>
      <c r="X1" s="910"/>
      <c r="Y1" s="910"/>
      <c r="Z1" s="910"/>
      <c r="AA1" s="910"/>
      <c r="AB1" s="910"/>
      <c r="AC1" s="910" t="s">
        <v>0</v>
      </c>
      <c r="AD1" s="910">
        <v>5</v>
      </c>
    </row>
    <row r="2" spans="1:30" ht="6" customHeight="1" thickBot="1">
      <c r="A2" s="4"/>
      <c r="B2" s="4"/>
      <c r="C2" s="5"/>
      <c r="D2" s="5"/>
      <c r="E2" s="5"/>
      <c r="F2" s="54"/>
      <c r="G2" s="54"/>
      <c r="H2" s="54"/>
      <c r="I2" s="54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397"/>
      <c r="W2" s="397"/>
      <c r="X2" s="371"/>
      <c r="Y2" s="371"/>
      <c r="Z2" s="55"/>
    </row>
    <row r="3" spans="1:30" ht="14.25" customHeight="1" thickBot="1">
      <c r="A3" s="918" t="s">
        <v>32</v>
      </c>
      <c r="B3" s="918"/>
      <c r="C3" s="918"/>
      <c r="D3" s="918"/>
      <c r="E3" s="1646" t="str">
        <f>'DESCRIBING SHEET'!N3</f>
        <v>CAPURATA F FUR 3 IN 1 W</v>
      </c>
      <c r="F3" s="1646"/>
      <c r="G3" s="1646"/>
      <c r="H3" s="1646"/>
      <c r="I3" s="1646"/>
      <c r="J3" s="1646"/>
      <c r="K3" s="918" t="s">
        <v>2</v>
      </c>
      <c r="L3" s="918"/>
      <c r="M3" s="918"/>
      <c r="N3" s="918"/>
      <c r="O3" s="918"/>
      <c r="P3" s="918"/>
      <c r="Q3" s="918"/>
      <c r="R3" s="918"/>
      <c r="S3" s="1640" t="str">
        <f>'DESCRIBING SHEET'!Z3</f>
        <v>EIV4521</v>
      </c>
      <c r="T3" s="1640"/>
      <c r="U3" s="1640"/>
      <c r="V3" s="1640"/>
      <c r="W3" s="1640"/>
      <c r="X3" s="918" t="s">
        <v>33</v>
      </c>
      <c r="Y3" s="918"/>
      <c r="Z3" s="918"/>
      <c r="AA3" s="966" t="str">
        <f>'DESCRIBING SHEET'!AL3</f>
        <v>LIBOLON  06302 5K/5K</v>
      </c>
      <c r="AB3" s="966"/>
      <c r="AC3" s="966"/>
      <c r="AD3" s="966"/>
    </row>
    <row r="4" spans="1:30" ht="15" customHeight="1" thickTop="1" thickBot="1">
      <c r="A4" s="919"/>
      <c r="B4" s="919"/>
      <c r="C4" s="919"/>
      <c r="D4" s="919"/>
      <c r="E4" s="1647"/>
      <c r="F4" s="1647"/>
      <c r="G4" s="1647"/>
      <c r="H4" s="1647"/>
      <c r="I4" s="1647"/>
      <c r="J4" s="1647"/>
      <c r="K4" s="919"/>
      <c r="L4" s="919"/>
      <c r="M4" s="919"/>
      <c r="N4" s="919"/>
      <c r="O4" s="919"/>
      <c r="P4" s="919"/>
      <c r="Q4" s="919"/>
      <c r="R4" s="919"/>
      <c r="S4" s="1641"/>
      <c r="T4" s="1641"/>
      <c r="U4" s="1641"/>
      <c r="V4" s="1641"/>
      <c r="W4" s="1641"/>
      <c r="X4" s="919"/>
      <c r="Y4" s="919"/>
      <c r="Z4" s="919"/>
      <c r="AA4" s="967"/>
      <c r="AB4" s="967"/>
      <c r="AC4" s="967"/>
      <c r="AD4" s="967"/>
    </row>
    <row r="5" spans="1:30" ht="5.25" customHeight="1" thickBot="1">
      <c r="A5" s="10"/>
      <c r="B5" s="10"/>
      <c r="C5" s="16"/>
      <c r="D5" s="9"/>
      <c r="E5" s="9"/>
      <c r="F5" s="56"/>
      <c r="G5" s="56"/>
      <c r="H5" s="56"/>
      <c r="I5" s="56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398"/>
      <c r="W5" s="398"/>
      <c r="X5" s="372"/>
      <c r="Y5" s="373"/>
      <c r="Z5" s="12"/>
      <c r="AA5" s="12"/>
      <c r="AB5" s="12"/>
      <c r="AC5" s="12"/>
      <c r="AD5" s="12"/>
    </row>
    <row r="6" spans="1:30" ht="17.25" customHeight="1" thickBot="1">
      <c r="A6" s="915" t="s">
        <v>34</v>
      </c>
      <c r="B6" s="915"/>
      <c r="C6" s="915"/>
      <c r="D6" s="915"/>
      <c r="E6" s="926" t="str">
        <f>'DESCRIBING SHEET'!N6</f>
        <v xml:space="preserve">SMU </v>
      </c>
      <c r="F6" s="926"/>
      <c r="G6" s="926"/>
      <c r="H6" s="926"/>
      <c r="I6" s="926"/>
      <c r="J6" s="926"/>
      <c r="K6" s="915" t="s">
        <v>35</v>
      </c>
      <c r="L6" s="915"/>
      <c r="M6" s="915"/>
      <c r="N6" s="915"/>
      <c r="O6" s="915"/>
      <c r="P6" s="915"/>
      <c r="Q6" s="915"/>
      <c r="R6" s="915"/>
      <c r="S6" s="926" t="str">
        <f>'DESCRIBING SHEET'!Z6</f>
        <v>FW1819</v>
      </c>
      <c r="T6" s="926"/>
      <c r="U6" s="926"/>
      <c r="V6" s="926"/>
      <c r="W6" s="926"/>
      <c r="X6" s="915" t="s">
        <v>9</v>
      </c>
      <c r="Y6" s="915"/>
      <c r="Z6" s="915"/>
      <c r="AA6" s="929" t="str">
        <f>'DESCRIBING SHEET'!AL6</f>
        <v>PRIMA</v>
      </c>
      <c r="AB6" s="929"/>
      <c r="AC6" s="929"/>
      <c r="AD6" s="929"/>
    </row>
    <row r="7" spans="1:30" ht="5.25" customHeight="1">
      <c r="A7" s="132"/>
      <c r="B7" s="132"/>
      <c r="C7" s="5"/>
      <c r="D7" s="132"/>
      <c r="E7" s="132"/>
      <c r="F7" s="143"/>
      <c r="G7" s="144"/>
      <c r="H7" s="144"/>
      <c r="I7" s="144"/>
      <c r="J7" s="14"/>
      <c r="K7" s="14"/>
      <c r="L7" s="14"/>
      <c r="M7" s="14"/>
      <c r="N7" s="14"/>
      <c r="O7" s="132"/>
      <c r="P7" s="132"/>
      <c r="Q7" s="132"/>
      <c r="R7" s="132"/>
      <c r="S7" s="132"/>
      <c r="T7" s="132"/>
      <c r="U7" s="132"/>
      <c r="V7" s="399"/>
      <c r="W7" s="399"/>
      <c r="X7" s="374"/>
      <c r="Y7" s="374"/>
      <c r="Z7" s="55"/>
    </row>
    <row r="8" spans="1:30" ht="14.25" customHeight="1" thickBot="1">
      <c r="A8" s="1924" t="s">
        <v>39</v>
      </c>
      <c r="B8" s="1925"/>
      <c r="C8" s="1925"/>
      <c r="D8" s="1925"/>
      <c r="E8" s="1925"/>
      <c r="F8" s="1928" t="s">
        <v>37</v>
      </c>
      <c r="G8" s="1928"/>
      <c r="H8" s="1928"/>
      <c r="I8" s="1928"/>
      <c r="J8" s="1925" t="s">
        <v>40</v>
      </c>
      <c r="K8" s="1925"/>
      <c r="L8" s="1925"/>
      <c r="M8" s="1925"/>
      <c r="N8" s="1925"/>
      <c r="O8" s="1925"/>
      <c r="P8" s="1925"/>
      <c r="Q8" s="1925"/>
      <c r="R8" s="1925"/>
      <c r="S8" s="1930"/>
      <c r="T8" s="1932" t="s">
        <v>38</v>
      </c>
      <c r="U8" s="1933"/>
      <c r="V8" s="1921" t="s">
        <v>60</v>
      </c>
      <c r="W8" s="1922"/>
      <c r="X8" s="1922"/>
      <c r="Y8" s="1922"/>
      <c r="Z8" s="1922"/>
      <c r="AA8" s="1922"/>
      <c r="AB8" s="1922"/>
      <c r="AC8" s="1922"/>
      <c r="AD8" s="1923"/>
    </row>
    <row r="9" spans="1:30" ht="33.75" customHeight="1" thickTop="1">
      <c r="A9" s="1926"/>
      <c r="B9" s="1927"/>
      <c r="C9" s="1927"/>
      <c r="D9" s="1927"/>
      <c r="E9" s="1927"/>
      <c r="F9" s="1929"/>
      <c r="G9" s="1929"/>
      <c r="H9" s="1929"/>
      <c r="I9" s="1929"/>
      <c r="J9" s="1927"/>
      <c r="K9" s="1927"/>
      <c r="L9" s="1927"/>
      <c r="M9" s="1927"/>
      <c r="N9" s="1927"/>
      <c r="O9" s="1927"/>
      <c r="P9" s="1927"/>
      <c r="Q9" s="1927"/>
      <c r="R9" s="1927"/>
      <c r="S9" s="1931"/>
      <c r="T9" s="1643"/>
      <c r="U9" s="1934"/>
      <c r="V9" s="706" t="str">
        <f>ACCESSORIES!V9</f>
        <v>CANDY PINK</v>
      </c>
      <c r="W9" s="442" t="str">
        <f>ACCESSORIES!W9</f>
        <v>BLUE MORPHO</v>
      </c>
      <c r="X9" s="375" t="str">
        <f>ACCESSORIES!X9</f>
        <v>DARK NIGHT</v>
      </c>
      <c r="Y9" s="375" t="str">
        <f>ACCESSORIES!Y9</f>
        <v>DARK WINE</v>
      </c>
      <c r="Z9" s="188">
        <f>ACCESSORIES!Z9</f>
        <v>0</v>
      </c>
      <c r="AA9" s="190"/>
      <c r="AB9" s="190"/>
      <c r="AC9" s="190"/>
      <c r="AD9" s="252"/>
    </row>
    <row r="10" spans="1:30" s="156" customFormat="1" ht="33.75" customHeight="1">
      <c r="A10" s="1935" t="s">
        <v>252</v>
      </c>
      <c r="B10" s="1936"/>
      <c r="C10" s="1936"/>
      <c r="D10" s="1936"/>
      <c r="E10" s="1936"/>
      <c r="F10" s="1936"/>
      <c r="G10" s="1936"/>
      <c r="H10" s="1936"/>
      <c r="I10" s="1936"/>
      <c r="J10" s="1936"/>
      <c r="K10" s="1936"/>
      <c r="L10" s="1936"/>
      <c r="M10" s="1936"/>
      <c r="N10" s="1936"/>
      <c r="O10" s="1936"/>
      <c r="P10" s="1936"/>
      <c r="Q10" s="1936"/>
      <c r="R10" s="1936"/>
      <c r="S10" s="1936"/>
      <c r="T10" s="1936"/>
      <c r="U10" s="1936"/>
      <c r="V10" s="1936"/>
      <c r="W10" s="1936"/>
      <c r="X10" s="1936"/>
      <c r="Y10" s="1936"/>
      <c r="Z10" s="1936"/>
      <c r="AA10" s="1936"/>
      <c r="AB10" s="1936"/>
      <c r="AC10" s="1936"/>
      <c r="AD10" s="1937"/>
    </row>
    <row r="11" spans="1:30" ht="15.75">
      <c r="A11" s="244"/>
      <c r="B11" s="186"/>
      <c r="C11" s="186"/>
      <c r="D11" s="186"/>
      <c r="E11" s="186"/>
      <c r="F11" s="1913" t="s">
        <v>122</v>
      </c>
      <c r="G11" s="1914"/>
      <c r="H11" s="1914"/>
      <c r="I11" s="1915"/>
      <c r="J11" s="1916"/>
      <c r="K11" s="1911"/>
      <c r="L11" s="1911"/>
      <c r="M11" s="1911"/>
      <c r="N11" s="1911"/>
      <c r="O11" s="1911"/>
      <c r="P11" s="1911"/>
      <c r="Q11" s="1911"/>
      <c r="R11" s="1911"/>
      <c r="S11" s="1917"/>
      <c r="T11" s="1908"/>
      <c r="U11" s="1909"/>
      <c r="V11" s="702"/>
      <c r="W11" s="897"/>
      <c r="X11" s="511"/>
      <c r="Y11" s="245"/>
      <c r="Z11" s="443"/>
      <c r="AA11" s="187"/>
      <c r="AB11" s="187"/>
      <c r="AC11" s="187"/>
      <c r="AD11" s="246"/>
    </row>
    <row r="12" spans="1:30" ht="18" customHeight="1">
      <c r="A12" s="393"/>
      <c r="B12" s="391"/>
      <c r="C12" s="391"/>
      <c r="D12" s="391"/>
      <c r="E12" s="517"/>
      <c r="F12" s="1918" t="s">
        <v>349</v>
      </c>
      <c r="G12" s="1919"/>
      <c r="H12" s="1919"/>
      <c r="I12" s="1920"/>
      <c r="J12" s="1916" t="s">
        <v>406</v>
      </c>
      <c r="K12" s="1911"/>
      <c r="L12" s="1911"/>
      <c r="M12" s="1911"/>
      <c r="N12" s="1911"/>
      <c r="O12" s="1911"/>
      <c r="P12" s="1911"/>
      <c r="Q12" s="1911"/>
      <c r="R12" s="1911"/>
      <c r="S12" s="1917"/>
      <c r="T12" s="1908">
        <v>1</v>
      </c>
      <c r="U12" s="1909"/>
      <c r="V12" s="703" t="s">
        <v>302</v>
      </c>
      <c r="W12" s="898" t="s">
        <v>405</v>
      </c>
      <c r="X12" s="60" t="s">
        <v>129</v>
      </c>
      <c r="Y12" s="60" t="s">
        <v>302</v>
      </c>
      <c r="Z12" s="444"/>
      <c r="AA12" s="60"/>
      <c r="AB12" s="60"/>
      <c r="AC12" s="60"/>
      <c r="AD12" s="378"/>
    </row>
    <row r="13" spans="1:30" ht="15" customHeight="1">
      <c r="A13" s="393"/>
      <c r="B13" s="391"/>
      <c r="C13" s="391"/>
      <c r="D13" s="391"/>
      <c r="E13" s="517"/>
      <c r="F13" s="1710" t="s">
        <v>403</v>
      </c>
      <c r="G13" s="1544"/>
      <c r="H13" s="1544"/>
      <c r="I13" s="1711"/>
      <c r="J13" s="1905" t="s">
        <v>318</v>
      </c>
      <c r="K13" s="1906"/>
      <c r="L13" s="1906"/>
      <c r="M13" s="1906"/>
      <c r="N13" s="1906"/>
      <c r="O13" s="1906"/>
      <c r="P13" s="1906"/>
      <c r="Q13" s="1906"/>
      <c r="R13" s="1906"/>
      <c r="S13" s="1907"/>
      <c r="T13" s="1908"/>
      <c r="U13" s="1909"/>
      <c r="V13" s="703"/>
      <c r="W13" s="898"/>
      <c r="X13" s="60"/>
      <c r="Y13" s="60"/>
      <c r="Z13" s="445"/>
      <c r="AA13" s="60"/>
      <c r="AB13" s="60"/>
      <c r="AC13" s="60"/>
      <c r="AD13" s="378"/>
    </row>
    <row r="14" spans="1:30" ht="15" customHeight="1">
      <c r="A14" s="393"/>
      <c r="B14" s="391"/>
      <c r="C14" s="391"/>
      <c r="D14" s="391"/>
      <c r="E14" s="517"/>
      <c r="F14" s="1710" t="s">
        <v>404</v>
      </c>
      <c r="G14" s="1544"/>
      <c r="H14" s="1544"/>
      <c r="I14" s="1711"/>
      <c r="J14" s="1910" t="s">
        <v>136</v>
      </c>
      <c r="K14" s="1911"/>
      <c r="L14" s="1911"/>
      <c r="M14" s="1911"/>
      <c r="N14" s="1911"/>
      <c r="O14" s="1911"/>
      <c r="P14" s="1911"/>
      <c r="Q14" s="1911"/>
      <c r="R14" s="1911"/>
      <c r="S14" s="1912"/>
      <c r="T14" s="1908"/>
      <c r="U14" s="1909"/>
      <c r="V14" s="704"/>
      <c r="W14" s="899"/>
      <c r="X14" s="804"/>
      <c r="Y14" s="843"/>
      <c r="Z14" s="445"/>
      <c r="AA14" s="60"/>
      <c r="AB14" s="60"/>
      <c r="AC14" s="60"/>
      <c r="AD14" s="378"/>
    </row>
    <row r="15" spans="1:30" ht="15">
      <c r="A15" s="247"/>
      <c r="B15" s="248"/>
      <c r="C15" s="248"/>
      <c r="D15" s="248"/>
      <c r="E15" s="532"/>
      <c r="F15" s="1897" t="s">
        <v>388</v>
      </c>
      <c r="G15" s="1898"/>
      <c r="H15" s="1898"/>
      <c r="I15" s="1899"/>
      <c r="J15" s="1900"/>
      <c r="K15" s="1901"/>
      <c r="L15" s="1901"/>
      <c r="M15" s="1901"/>
      <c r="N15" s="1901"/>
      <c r="O15" s="1901"/>
      <c r="P15" s="1901"/>
      <c r="Q15" s="1901"/>
      <c r="R15" s="1901"/>
      <c r="S15" s="1902"/>
      <c r="T15" s="1903"/>
      <c r="U15" s="1904"/>
      <c r="V15" s="705"/>
      <c r="W15" s="900"/>
      <c r="X15" s="250"/>
      <c r="Y15" s="844"/>
      <c r="Z15" s="446"/>
      <c r="AA15" s="250"/>
      <c r="AB15" s="250"/>
      <c r="AC15" s="250"/>
      <c r="AD15" s="251"/>
    </row>
    <row r="16" spans="1:30" s="156" customFormat="1" ht="15.75">
      <c r="A16" s="1944"/>
      <c r="B16" s="1945"/>
      <c r="C16" s="1945"/>
      <c r="D16" s="1945"/>
      <c r="E16" s="1946"/>
      <c r="F16" s="1947"/>
      <c r="G16" s="1948"/>
      <c r="H16" s="1948"/>
      <c r="I16" s="1949"/>
      <c r="J16" s="1950"/>
      <c r="K16" s="1950"/>
      <c r="L16" s="1950"/>
      <c r="M16" s="1950"/>
      <c r="N16" s="1950"/>
      <c r="O16" s="1950"/>
      <c r="P16" s="1950"/>
      <c r="Q16" s="1950"/>
      <c r="R16" s="1950"/>
      <c r="S16" s="1950"/>
      <c r="T16" s="1951"/>
      <c r="U16" s="1952"/>
      <c r="V16" s="678"/>
      <c r="W16" s="60"/>
      <c r="X16" s="60"/>
      <c r="Y16" s="841"/>
      <c r="Z16" s="447"/>
      <c r="AA16" s="60"/>
      <c r="AB16" s="60"/>
      <c r="AC16" s="60"/>
      <c r="AD16" s="378"/>
    </row>
    <row r="17" spans="1:30" s="156" customFormat="1" ht="15.75">
      <c r="A17" s="1953"/>
      <c r="B17" s="1954"/>
      <c r="C17" s="1954"/>
      <c r="D17" s="1954"/>
      <c r="E17" s="1955"/>
      <c r="F17" s="1956"/>
      <c r="G17" s="1957"/>
      <c r="H17" s="1957"/>
      <c r="I17" s="1958"/>
      <c r="J17" s="649"/>
      <c r="K17" s="649"/>
      <c r="L17" s="649"/>
      <c r="M17" s="649"/>
      <c r="N17" s="649"/>
      <c r="O17" s="649"/>
      <c r="P17" s="649"/>
      <c r="Q17" s="649"/>
      <c r="R17" s="649"/>
      <c r="S17" s="649"/>
      <c r="T17" s="1908"/>
      <c r="U17" s="1909"/>
      <c r="V17" s="707"/>
      <c r="W17" s="60"/>
      <c r="X17" s="60"/>
      <c r="Y17" s="841"/>
      <c r="Z17" s="447"/>
      <c r="AA17" s="60"/>
      <c r="AB17" s="60"/>
      <c r="AC17" s="60"/>
      <c r="AD17" s="378"/>
    </row>
    <row r="18" spans="1:30" s="156" customFormat="1" ht="15.75">
      <c r="A18" s="1953"/>
      <c r="B18" s="1954"/>
      <c r="C18" s="1954"/>
      <c r="D18" s="1954"/>
      <c r="E18" s="1955"/>
      <c r="F18" s="1959" t="s">
        <v>351</v>
      </c>
      <c r="G18" s="1960"/>
      <c r="H18" s="1960"/>
      <c r="I18" s="1961"/>
      <c r="J18" s="1986" t="s">
        <v>424</v>
      </c>
      <c r="K18" s="1987"/>
      <c r="L18" s="1987"/>
      <c r="M18" s="1987"/>
      <c r="N18" s="1987"/>
      <c r="O18" s="1987"/>
      <c r="P18" s="1987"/>
      <c r="Q18" s="1987"/>
      <c r="R18" s="1987"/>
      <c r="S18" s="1988"/>
      <c r="T18" s="1908"/>
      <c r="U18" s="1909"/>
      <c r="V18" s="676" t="s">
        <v>302</v>
      </c>
      <c r="W18" s="641" t="s">
        <v>303</v>
      </c>
      <c r="X18" s="60" t="s">
        <v>129</v>
      </c>
      <c r="Y18" s="842" t="s">
        <v>302</v>
      </c>
      <c r="Z18" s="444"/>
      <c r="AA18" s="60"/>
      <c r="AB18" s="60"/>
      <c r="AC18" s="60"/>
      <c r="AD18" s="378"/>
    </row>
    <row r="19" spans="1:30" s="156" customFormat="1" ht="15.75">
      <c r="A19" s="1989"/>
      <c r="B19" s="1990"/>
      <c r="C19" s="1990"/>
      <c r="D19" s="1990"/>
      <c r="E19" s="1991"/>
      <c r="F19" s="1959" t="s">
        <v>281</v>
      </c>
      <c r="G19" s="1960"/>
      <c r="H19" s="1960"/>
      <c r="I19" s="1961"/>
      <c r="J19" s="1905"/>
      <c r="K19" s="1906"/>
      <c r="L19" s="1906"/>
      <c r="M19" s="1906"/>
      <c r="N19" s="1906"/>
      <c r="O19" s="1906"/>
      <c r="P19" s="1906"/>
      <c r="Q19" s="1906"/>
      <c r="R19" s="1906"/>
      <c r="S19" s="1992"/>
      <c r="T19" s="1908">
        <v>1</v>
      </c>
      <c r="U19" s="1909"/>
      <c r="V19" s="676" t="s">
        <v>319</v>
      </c>
      <c r="W19" s="641" t="s">
        <v>341</v>
      </c>
      <c r="X19" s="60" t="s">
        <v>138</v>
      </c>
      <c r="Y19" s="60" t="s">
        <v>319</v>
      </c>
      <c r="Z19" s="445"/>
      <c r="AA19" s="60"/>
      <c r="AB19" s="60"/>
      <c r="AC19" s="60"/>
      <c r="AD19" s="378"/>
    </row>
    <row r="20" spans="1:30" s="156" customFormat="1" ht="15.75">
      <c r="A20" s="1953"/>
      <c r="B20" s="1954"/>
      <c r="C20" s="1954"/>
      <c r="D20" s="1954"/>
      <c r="E20" s="1955"/>
      <c r="F20" s="1959" t="s">
        <v>352</v>
      </c>
      <c r="G20" s="1960"/>
      <c r="H20" s="1960"/>
      <c r="I20" s="1961"/>
      <c r="J20" s="1910"/>
      <c r="K20" s="1911"/>
      <c r="L20" s="1911"/>
      <c r="M20" s="1911"/>
      <c r="N20" s="1911"/>
      <c r="O20" s="1911"/>
      <c r="P20" s="1911"/>
      <c r="Q20" s="1911"/>
      <c r="R20" s="1911"/>
      <c r="S20" s="1993"/>
      <c r="T20" s="1908"/>
      <c r="U20" s="1909"/>
      <c r="V20" s="693"/>
      <c r="W20" s="646"/>
      <c r="X20" s="647"/>
      <c r="Y20" s="648"/>
      <c r="Z20" s="445"/>
      <c r="AA20" s="60"/>
      <c r="AB20" s="60"/>
      <c r="AC20" s="60"/>
      <c r="AD20" s="378"/>
    </row>
    <row r="21" spans="1:30" s="156" customFormat="1" ht="15.75">
      <c r="A21" s="1994"/>
      <c r="B21" s="1995"/>
      <c r="C21" s="1995"/>
      <c r="D21" s="1995"/>
      <c r="E21" s="1996"/>
      <c r="F21" s="1997"/>
      <c r="G21" s="1998"/>
      <c r="H21" s="1998"/>
      <c r="I21" s="1999"/>
      <c r="J21" s="1900"/>
      <c r="K21" s="1901"/>
      <c r="L21" s="1901"/>
      <c r="M21" s="1901"/>
      <c r="N21" s="1901"/>
      <c r="O21" s="1901"/>
      <c r="P21" s="1901"/>
      <c r="Q21" s="1901"/>
      <c r="R21" s="1901"/>
      <c r="S21" s="1902"/>
      <c r="T21" s="1903"/>
      <c r="U21" s="1904"/>
      <c r="V21" s="708"/>
      <c r="W21" s="642"/>
      <c r="X21" s="446"/>
      <c r="Y21" s="249"/>
      <c r="Z21" s="446"/>
      <c r="AA21" s="250"/>
      <c r="AB21" s="250"/>
      <c r="AC21" s="250"/>
      <c r="AD21" s="251"/>
    </row>
    <row r="22" spans="1:30" ht="29.25" customHeight="1">
      <c r="A22" s="1935" t="s">
        <v>284</v>
      </c>
      <c r="B22" s="1936"/>
      <c r="C22" s="1936"/>
      <c r="D22" s="1936"/>
      <c r="E22" s="1936"/>
      <c r="F22" s="1936"/>
      <c r="G22" s="1936"/>
      <c r="H22" s="1936"/>
      <c r="I22" s="1936"/>
      <c r="J22" s="1936"/>
      <c r="K22" s="1936"/>
      <c r="L22" s="1936"/>
      <c r="M22" s="1936"/>
      <c r="N22" s="1936"/>
      <c r="O22" s="1936"/>
      <c r="P22" s="1936"/>
      <c r="Q22" s="1936"/>
      <c r="R22" s="1936"/>
      <c r="S22" s="1936"/>
      <c r="T22" s="1936"/>
      <c r="U22" s="1936"/>
      <c r="V22" s="1936"/>
      <c r="W22" s="1936"/>
      <c r="X22" s="1936"/>
      <c r="Y22" s="1936"/>
      <c r="Z22" s="1936"/>
      <c r="AA22" s="1936"/>
      <c r="AB22" s="1936"/>
      <c r="AC22" s="1936"/>
      <c r="AD22" s="1937"/>
    </row>
    <row r="23" spans="1:30" s="867" customFormat="1" ht="15" hidden="1">
      <c r="A23" s="864"/>
      <c r="B23" s="693"/>
      <c r="C23" s="693"/>
      <c r="D23" s="693"/>
      <c r="E23" s="693"/>
      <c r="F23" s="1938" t="s">
        <v>425</v>
      </c>
      <c r="G23" s="1939"/>
      <c r="H23" s="1939"/>
      <c r="I23" s="1940"/>
      <c r="J23" s="1941"/>
      <c r="K23" s="1941"/>
      <c r="L23" s="1941"/>
      <c r="M23" s="1941"/>
      <c r="N23" s="1941"/>
      <c r="O23" s="1941"/>
      <c r="P23" s="1941"/>
      <c r="Q23" s="1941"/>
      <c r="R23" s="1941"/>
      <c r="S23" s="1941"/>
      <c r="T23" s="1942"/>
      <c r="U23" s="1943"/>
      <c r="V23" s="678"/>
      <c r="W23" s="676"/>
      <c r="X23" s="676"/>
      <c r="Y23" s="865"/>
      <c r="Z23" s="866"/>
      <c r="AA23" s="676"/>
      <c r="AB23" s="676"/>
      <c r="AC23" s="676"/>
      <c r="AD23" s="667"/>
    </row>
    <row r="24" spans="1:30" s="867" customFormat="1" ht="15" hidden="1">
      <c r="A24" s="864"/>
      <c r="B24" s="693"/>
      <c r="C24" s="693"/>
      <c r="D24" s="693"/>
      <c r="E24" s="693"/>
      <c r="F24" s="868"/>
      <c r="G24" s="869"/>
      <c r="H24" s="869"/>
      <c r="I24" s="870"/>
      <c r="J24" s="871"/>
      <c r="K24" s="871"/>
      <c r="L24" s="871"/>
      <c r="M24" s="871"/>
      <c r="N24" s="871"/>
      <c r="O24" s="871"/>
      <c r="P24" s="871"/>
      <c r="Q24" s="871"/>
      <c r="R24" s="871"/>
      <c r="S24" s="871"/>
      <c r="T24" s="1962"/>
      <c r="U24" s="1963"/>
      <c r="V24" s="707"/>
      <c r="W24" s="676"/>
      <c r="X24" s="676"/>
      <c r="Y24" s="872"/>
      <c r="Z24" s="866"/>
      <c r="AA24" s="676"/>
      <c r="AB24" s="676"/>
      <c r="AC24" s="676"/>
      <c r="AD24" s="667"/>
    </row>
    <row r="25" spans="1:30" s="867" customFormat="1" ht="15" hidden="1" customHeight="1">
      <c r="A25" s="864"/>
      <c r="B25" s="693"/>
      <c r="C25" s="693"/>
      <c r="D25" s="693"/>
      <c r="E25" s="693"/>
      <c r="F25" s="1964" t="s">
        <v>123</v>
      </c>
      <c r="G25" s="1965"/>
      <c r="H25" s="1965"/>
      <c r="I25" s="1966"/>
      <c r="J25" s="1967" t="s">
        <v>135</v>
      </c>
      <c r="K25" s="1968"/>
      <c r="L25" s="1968"/>
      <c r="M25" s="1968"/>
      <c r="N25" s="1968"/>
      <c r="O25" s="1968"/>
      <c r="P25" s="1968"/>
      <c r="Q25" s="1968"/>
      <c r="R25" s="1968"/>
      <c r="S25" s="1969"/>
      <c r="T25" s="1962"/>
      <c r="U25" s="1963"/>
      <c r="V25" s="676" t="s">
        <v>302</v>
      </c>
      <c r="W25" s="873" t="s">
        <v>303</v>
      </c>
      <c r="X25" s="676" t="s">
        <v>129</v>
      </c>
      <c r="Y25" s="663" t="s">
        <v>302</v>
      </c>
      <c r="Z25" s="874"/>
      <c r="AA25" s="676"/>
      <c r="AB25" s="676"/>
      <c r="AC25" s="676"/>
      <c r="AD25" s="667"/>
    </row>
    <row r="26" spans="1:30" s="867" customFormat="1" ht="15" hidden="1" customHeight="1">
      <c r="A26" s="864"/>
      <c r="B26" s="693"/>
      <c r="C26" s="693"/>
      <c r="D26" s="693"/>
      <c r="E26" s="693"/>
      <c r="F26" s="1970" t="s">
        <v>340</v>
      </c>
      <c r="G26" s="1971"/>
      <c r="H26" s="1971"/>
      <c r="I26" s="1972"/>
      <c r="J26" s="1973" t="s">
        <v>318</v>
      </c>
      <c r="K26" s="1974"/>
      <c r="L26" s="1974"/>
      <c r="M26" s="1974"/>
      <c r="N26" s="1974"/>
      <c r="O26" s="1974"/>
      <c r="P26" s="1974"/>
      <c r="Q26" s="1974"/>
      <c r="R26" s="1974"/>
      <c r="S26" s="1975"/>
      <c r="T26" s="1962">
        <v>1</v>
      </c>
      <c r="U26" s="1963"/>
      <c r="V26" s="676" t="s">
        <v>319</v>
      </c>
      <c r="W26" s="873" t="s">
        <v>341</v>
      </c>
      <c r="X26" s="676" t="s">
        <v>138</v>
      </c>
      <c r="Y26" s="663" t="s">
        <v>319</v>
      </c>
      <c r="Z26" s="875"/>
      <c r="AA26" s="676"/>
      <c r="AB26" s="676"/>
      <c r="AC26" s="676"/>
      <c r="AD26" s="667"/>
    </row>
    <row r="27" spans="1:30" s="867" customFormat="1" ht="15.75" hidden="1">
      <c r="A27" s="864"/>
      <c r="B27" s="693"/>
      <c r="C27" s="693"/>
      <c r="D27" s="693"/>
      <c r="E27" s="693"/>
      <c r="F27" s="1970" t="s">
        <v>137</v>
      </c>
      <c r="G27" s="1971"/>
      <c r="H27" s="1971"/>
      <c r="I27" s="1972"/>
      <c r="J27" s="1976"/>
      <c r="K27" s="1968"/>
      <c r="L27" s="1968"/>
      <c r="M27" s="1968"/>
      <c r="N27" s="1968"/>
      <c r="O27" s="1968"/>
      <c r="P27" s="1968"/>
      <c r="Q27" s="1968"/>
      <c r="R27" s="1968"/>
      <c r="S27" s="1977"/>
      <c r="T27" s="1962"/>
      <c r="U27" s="1963"/>
      <c r="V27" s="693"/>
      <c r="W27" s="876"/>
      <c r="X27" s="876"/>
      <c r="Y27" s="877"/>
      <c r="Z27" s="875"/>
      <c r="AA27" s="676"/>
      <c r="AB27" s="676"/>
      <c r="AC27" s="676"/>
      <c r="AD27" s="667"/>
    </row>
    <row r="28" spans="1:30" s="867" customFormat="1" ht="15" hidden="1">
      <c r="A28" s="878"/>
      <c r="B28" s="879"/>
      <c r="C28" s="879"/>
      <c r="D28" s="879"/>
      <c r="E28" s="880"/>
      <c r="F28" s="1978"/>
      <c r="G28" s="1979"/>
      <c r="H28" s="1979"/>
      <c r="I28" s="1980"/>
      <c r="J28" s="1981"/>
      <c r="K28" s="1982"/>
      <c r="L28" s="1982"/>
      <c r="M28" s="1982"/>
      <c r="N28" s="1982"/>
      <c r="O28" s="1982"/>
      <c r="P28" s="1982"/>
      <c r="Q28" s="1982"/>
      <c r="R28" s="1982"/>
      <c r="S28" s="1983"/>
      <c r="T28" s="1984"/>
      <c r="U28" s="1985"/>
      <c r="V28" s="708"/>
      <c r="W28" s="881"/>
      <c r="X28" s="881"/>
      <c r="Y28" s="882"/>
      <c r="Z28" s="883"/>
      <c r="AA28" s="884"/>
      <c r="AB28" s="884"/>
      <c r="AC28" s="884"/>
      <c r="AD28" s="885"/>
    </row>
    <row r="29" spans="1:30" s="156" customFormat="1" ht="15.75">
      <c r="A29" s="244"/>
      <c r="B29" s="186"/>
      <c r="C29" s="186"/>
      <c r="D29" s="186"/>
      <c r="E29" s="186"/>
      <c r="F29" s="1913" t="s">
        <v>122</v>
      </c>
      <c r="G29" s="1914"/>
      <c r="H29" s="1914"/>
      <c r="I29" s="1915"/>
      <c r="J29" s="1916"/>
      <c r="K29" s="1911"/>
      <c r="L29" s="1911"/>
      <c r="M29" s="1911"/>
      <c r="N29" s="1911"/>
      <c r="O29" s="1911"/>
      <c r="P29" s="1911"/>
      <c r="Q29" s="1911"/>
      <c r="R29" s="1911"/>
      <c r="S29" s="1917"/>
      <c r="T29" s="1908"/>
      <c r="U29" s="1909"/>
      <c r="V29" s="702"/>
      <c r="W29" s="897"/>
      <c r="X29" s="840"/>
      <c r="Y29" s="845"/>
      <c r="Z29" s="443"/>
      <c r="AA29" s="187"/>
      <c r="AB29" s="187"/>
      <c r="AC29" s="187"/>
      <c r="AD29" s="246"/>
    </row>
    <row r="30" spans="1:30" s="156" customFormat="1" ht="15.75">
      <c r="A30" s="808"/>
      <c r="B30" s="805"/>
      <c r="C30" s="805"/>
      <c r="D30" s="805"/>
      <c r="E30" s="805"/>
      <c r="F30" s="1918" t="s">
        <v>349</v>
      </c>
      <c r="G30" s="1919"/>
      <c r="H30" s="1919"/>
      <c r="I30" s="1920"/>
      <c r="J30" s="1916" t="s">
        <v>406</v>
      </c>
      <c r="K30" s="1911"/>
      <c r="L30" s="1911"/>
      <c r="M30" s="1911"/>
      <c r="N30" s="1911"/>
      <c r="O30" s="1911"/>
      <c r="P30" s="1911"/>
      <c r="Q30" s="1911"/>
      <c r="R30" s="1911"/>
      <c r="S30" s="1917"/>
      <c r="T30" s="1908">
        <v>1</v>
      </c>
      <c r="U30" s="1909"/>
      <c r="V30" s="703" t="s">
        <v>302</v>
      </c>
      <c r="W30" s="898" t="s">
        <v>405</v>
      </c>
      <c r="X30" s="60" t="s">
        <v>129</v>
      </c>
      <c r="Y30" s="842" t="s">
        <v>65</v>
      </c>
      <c r="Z30" s="444"/>
      <c r="AA30" s="60"/>
      <c r="AB30" s="60"/>
      <c r="AC30" s="60"/>
      <c r="AD30" s="378"/>
    </row>
    <row r="31" spans="1:30" s="156" customFormat="1" ht="15.75">
      <c r="A31" s="808"/>
      <c r="B31" s="805"/>
      <c r="C31" s="805"/>
      <c r="D31" s="805"/>
      <c r="E31" s="805"/>
      <c r="F31" s="1710" t="s">
        <v>403</v>
      </c>
      <c r="G31" s="1544"/>
      <c r="H31" s="1544"/>
      <c r="I31" s="1711"/>
      <c r="J31" s="1905" t="s">
        <v>318</v>
      </c>
      <c r="K31" s="1906"/>
      <c r="L31" s="1906"/>
      <c r="M31" s="1906"/>
      <c r="N31" s="1906"/>
      <c r="O31" s="1906"/>
      <c r="P31" s="1906"/>
      <c r="Q31" s="1906"/>
      <c r="R31" s="1906"/>
      <c r="S31" s="1907"/>
      <c r="T31" s="1908"/>
      <c r="U31" s="1909"/>
      <c r="V31" s="703"/>
      <c r="W31" s="898"/>
      <c r="X31" s="60"/>
      <c r="Y31" s="842"/>
      <c r="Z31" s="445"/>
      <c r="AA31" s="60"/>
      <c r="AB31" s="60"/>
      <c r="AC31" s="60"/>
      <c r="AD31" s="378"/>
    </row>
    <row r="32" spans="1:30" s="156" customFormat="1" ht="15.75">
      <c r="A32" s="808"/>
      <c r="B32" s="805"/>
      <c r="C32" s="805"/>
      <c r="D32" s="805"/>
      <c r="E32" s="805"/>
      <c r="F32" s="1710" t="s">
        <v>404</v>
      </c>
      <c r="G32" s="1544"/>
      <c r="H32" s="1544"/>
      <c r="I32" s="1711"/>
      <c r="J32" s="1910" t="s">
        <v>136</v>
      </c>
      <c r="K32" s="1911"/>
      <c r="L32" s="1911"/>
      <c r="M32" s="1911"/>
      <c r="N32" s="1911"/>
      <c r="O32" s="1911"/>
      <c r="P32" s="1911"/>
      <c r="Q32" s="1911"/>
      <c r="R32" s="1911"/>
      <c r="S32" s="1912"/>
      <c r="T32" s="1908"/>
      <c r="U32" s="1909"/>
      <c r="V32" s="704"/>
      <c r="W32" s="899"/>
      <c r="X32" s="804"/>
      <c r="Y32" s="843"/>
      <c r="Z32" s="445"/>
      <c r="AA32" s="60"/>
      <c r="AB32" s="60"/>
      <c r="AC32" s="60"/>
      <c r="AD32" s="378"/>
    </row>
    <row r="33" spans="1:30" s="156" customFormat="1" ht="15">
      <c r="A33" s="247"/>
      <c r="B33" s="248"/>
      <c r="C33" s="248"/>
      <c r="D33" s="248"/>
      <c r="E33" s="532"/>
      <c r="F33" s="1897" t="s">
        <v>388</v>
      </c>
      <c r="G33" s="1898"/>
      <c r="H33" s="1898"/>
      <c r="I33" s="1899"/>
      <c r="J33" s="1900"/>
      <c r="K33" s="1901"/>
      <c r="L33" s="1901"/>
      <c r="M33" s="1901"/>
      <c r="N33" s="1901"/>
      <c r="O33" s="1901"/>
      <c r="P33" s="1901"/>
      <c r="Q33" s="1901"/>
      <c r="R33" s="1901"/>
      <c r="S33" s="1902"/>
      <c r="T33" s="1903"/>
      <c r="U33" s="1904"/>
      <c r="V33" s="705"/>
      <c r="W33" s="900"/>
      <c r="X33" s="250"/>
      <c r="Y33" s="844"/>
      <c r="Z33" s="446"/>
      <c r="AA33" s="250"/>
      <c r="AB33" s="250"/>
      <c r="AC33" s="250"/>
      <c r="AD33" s="251"/>
    </row>
    <row r="34" spans="1:30" s="156" customFormat="1" ht="15">
      <c r="A34" s="805"/>
      <c r="B34" s="805"/>
      <c r="C34" s="805"/>
      <c r="D34" s="805"/>
      <c r="E34" s="839"/>
      <c r="F34" s="801"/>
      <c r="G34" s="801"/>
      <c r="H34" s="801"/>
      <c r="I34" s="801"/>
      <c r="J34" s="809"/>
      <c r="K34" s="809"/>
      <c r="L34" s="809"/>
      <c r="M34" s="809"/>
      <c r="N34" s="809"/>
      <c r="O34" s="809"/>
      <c r="P34" s="809"/>
      <c r="Q34" s="809"/>
      <c r="R34" s="809"/>
      <c r="S34" s="809"/>
      <c r="T34" s="811"/>
      <c r="U34" s="811"/>
      <c r="V34" s="521"/>
      <c r="W34" s="521"/>
      <c r="X34" s="521"/>
      <c r="Y34" s="521"/>
      <c r="Z34" s="521"/>
      <c r="AA34" s="521"/>
      <c r="AB34" s="521"/>
      <c r="AC34" s="521"/>
      <c r="AD34" s="521"/>
    </row>
  </sheetData>
  <mergeCells count="89">
    <mergeCell ref="A20:E20"/>
    <mergeCell ref="F20:I20"/>
    <mergeCell ref="J20:S20"/>
    <mergeCell ref="T20:U20"/>
    <mergeCell ref="A21:E21"/>
    <mergeCell ref="F21:I21"/>
    <mergeCell ref="J21:S21"/>
    <mergeCell ref="T21:U21"/>
    <mergeCell ref="J18:S18"/>
    <mergeCell ref="T18:U18"/>
    <mergeCell ref="A19:E19"/>
    <mergeCell ref="F19:I19"/>
    <mergeCell ref="J19:S19"/>
    <mergeCell ref="T19:U19"/>
    <mergeCell ref="F27:I27"/>
    <mergeCell ref="J27:S27"/>
    <mergeCell ref="T27:U27"/>
    <mergeCell ref="F28:I28"/>
    <mergeCell ref="J28:S28"/>
    <mergeCell ref="T28:U28"/>
    <mergeCell ref="T24:U24"/>
    <mergeCell ref="F25:I25"/>
    <mergeCell ref="J25:S25"/>
    <mergeCell ref="T25:U25"/>
    <mergeCell ref="F26:I26"/>
    <mergeCell ref="J26:S26"/>
    <mergeCell ref="T26:U26"/>
    <mergeCell ref="F12:I12"/>
    <mergeCell ref="J12:S12"/>
    <mergeCell ref="T12:U12"/>
    <mergeCell ref="A22:AD22"/>
    <mergeCell ref="F23:I23"/>
    <mergeCell ref="J23:S23"/>
    <mergeCell ref="T23:U23"/>
    <mergeCell ref="A16:E16"/>
    <mergeCell ref="F16:I16"/>
    <mergeCell ref="J16:S16"/>
    <mergeCell ref="T16:U16"/>
    <mergeCell ref="A17:E17"/>
    <mergeCell ref="F17:I17"/>
    <mergeCell ref="T17:U17"/>
    <mergeCell ref="A18:E18"/>
    <mergeCell ref="F18:I18"/>
    <mergeCell ref="A10:AD10"/>
    <mergeCell ref="S3:W4"/>
    <mergeCell ref="K3:R4"/>
    <mergeCell ref="AA3:AD4"/>
    <mergeCell ref="F15:I15"/>
    <mergeCell ref="J15:S15"/>
    <mergeCell ref="T15:U15"/>
    <mergeCell ref="F13:I13"/>
    <mergeCell ref="J13:S13"/>
    <mergeCell ref="T13:U13"/>
    <mergeCell ref="F14:I14"/>
    <mergeCell ref="J14:S14"/>
    <mergeCell ref="T14:U14"/>
    <mergeCell ref="F11:I11"/>
    <mergeCell ref="J11:S11"/>
    <mergeCell ref="T11:U11"/>
    <mergeCell ref="A1:AD1"/>
    <mergeCell ref="AA6:AD6"/>
    <mergeCell ref="V8:AD8"/>
    <mergeCell ref="A8:E9"/>
    <mergeCell ref="F8:I9"/>
    <mergeCell ref="J8:S9"/>
    <mergeCell ref="T8:U9"/>
    <mergeCell ref="A6:D6"/>
    <mergeCell ref="E6:J6"/>
    <mergeCell ref="K6:R6"/>
    <mergeCell ref="S6:W6"/>
    <mergeCell ref="X6:Z6"/>
    <mergeCell ref="A3:D4"/>
    <mergeCell ref="E3:J4"/>
    <mergeCell ref="X3:Z4"/>
    <mergeCell ref="F29:I29"/>
    <mergeCell ref="J29:S29"/>
    <mergeCell ref="T29:U29"/>
    <mergeCell ref="F30:I30"/>
    <mergeCell ref="J30:S30"/>
    <mergeCell ref="T30:U30"/>
    <mergeCell ref="F33:I33"/>
    <mergeCell ref="J33:S33"/>
    <mergeCell ref="T33:U33"/>
    <mergeCell ref="F31:I31"/>
    <mergeCell ref="J31:S31"/>
    <mergeCell ref="T31:U31"/>
    <mergeCell ref="F32:I32"/>
    <mergeCell ref="J32:S32"/>
    <mergeCell ref="T32:U32"/>
  </mergeCells>
  <phoneticPr fontId="51" type="noConversion"/>
  <printOptions horizontalCentered="1"/>
  <pageMargins left="0.39374999999999999" right="0.39374999999999999" top="0.6" bottom="0.39374999999999999" header="0.51180555555555562" footer="0.51180555555555562"/>
  <pageSetup paperSize="9" scale="48" firstPageNumber="0" orientation="landscape" horizontalDpi="300" verticalDpi="300" r:id="rId1"/>
  <headerFooter alignWithMargins="0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94"/>
  <sheetViews>
    <sheetView showGridLines="0" view="pageBreakPreview" zoomScale="65" zoomScaleNormal="75" zoomScaleSheetLayoutView="65" workbookViewId="0">
      <selection activeCell="AM36" sqref="AM36"/>
    </sheetView>
  </sheetViews>
  <sheetFormatPr defaultColWidth="11.42578125" defaultRowHeight="12.75"/>
  <cols>
    <col min="1" max="5" width="4.7109375" style="1" customWidth="1"/>
    <col min="6" max="6" width="4.7109375" style="2" customWidth="1"/>
    <col min="7" max="28" width="4.7109375" style="1" customWidth="1"/>
    <col min="29" max="43" width="4.7109375" style="3" customWidth="1"/>
    <col min="44" max="44" width="7.140625" style="3" customWidth="1"/>
    <col min="45" max="48" width="4.7109375" style="3" customWidth="1"/>
    <col min="49" max="16384" width="11.42578125" style="3"/>
  </cols>
  <sheetData>
    <row r="1" spans="1:16384" ht="18" customHeight="1">
      <c r="A1" s="910" t="s">
        <v>83</v>
      </c>
      <c r="B1" s="910"/>
      <c r="C1" s="910"/>
      <c r="D1" s="910"/>
      <c r="E1" s="910"/>
      <c r="F1" s="910"/>
      <c r="G1" s="910"/>
      <c r="H1" s="910"/>
      <c r="I1" s="910"/>
      <c r="J1" s="910"/>
      <c r="K1" s="910"/>
      <c r="L1" s="910"/>
      <c r="M1" s="910"/>
      <c r="N1" s="910"/>
      <c r="O1" s="910"/>
      <c r="P1" s="910"/>
      <c r="Q1" s="910"/>
      <c r="R1" s="910"/>
      <c r="S1" s="910"/>
      <c r="T1" s="910"/>
      <c r="U1" s="910"/>
      <c r="V1" s="910"/>
      <c r="W1" s="910"/>
      <c r="X1" s="910"/>
      <c r="Y1" s="910"/>
      <c r="Z1" s="910"/>
      <c r="AA1" s="910"/>
      <c r="AB1" s="910"/>
      <c r="AC1" s="910"/>
      <c r="AD1" s="910"/>
      <c r="AE1" s="910"/>
      <c r="AF1" s="910"/>
      <c r="AG1" s="910"/>
      <c r="AH1" s="910"/>
      <c r="AI1" s="910"/>
      <c r="AJ1" s="910"/>
      <c r="AK1" s="910"/>
      <c r="AL1" s="910"/>
      <c r="AM1" s="910"/>
      <c r="AN1" s="910"/>
      <c r="AO1" s="910"/>
      <c r="AP1" s="910"/>
      <c r="AQ1" s="910" t="s">
        <v>0</v>
      </c>
      <c r="AR1" s="910">
        <v>6</v>
      </c>
      <c r="AS1" s="910"/>
      <c r="AT1" s="910"/>
      <c r="AU1" s="910"/>
      <c r="AV1" s="910"/>
      <c r="AW1" s="910"/>
      <c r="AX1" s="910"/>
      <c r="AY1" s="910"/>
      <c r="AZ1" s="910"/>
      <c r="BA1" s="910"/>
      <c r="BB1" s="910"/>
      <c r="BC1" s="910"/>
      <c r="BD1" s="910"/>
      <c r="BE1" s="910"/>
      <c r="BF1" s="910"/>
      <c r="BG1" s="910"/>
      <c r="BH1" s="910"/>
      <c r="BI1" s="910"/>
      <c r="BJ1" s="910"/>
      <c r="BK1" s="910"/>
      <c r="BL1" s="910"/>
      <c r="BM1" s="910"/>
      <c r="BN1" s="910"/>
      <c r="BO1" s="910"/>
      <c r="BP1" s="910"/>
      <c r="BQ1" s="910"/>
      <c r="BR1" s="910"/>
      <c r="BS1" s="910"/>
      <c r="BT1" s="910"/>
      <c r="BU1" s="910"/>
      <c r="BV1" s="910"/>
      <c r="BW1" s="910"/>
      <c r="BX1" s="910"/>
      <c r="BY1" s="910"/>
      <c r="BZ1" s="910"/>
      <c r="CA1" s="910"/>
      <c r="CB1" s="910"/>
      <c r="CC1" s="910"/>
      <c r="CD1" s="910"/>
      <c r="CE1" s="910"/>
      <c r="CF1" s="910"/>
      <c r="CG1" s="910"/>
      <c r="CH1" s="910"/>
      <c r="CI1" s="910"/>
      <c r="CJ1" s="910"/>
      <c r="CK1" s="910"/>
      <c r="CL1" s="910"/>
      <c r="CM1" s="910"/>
      <c r="CN1" s="910"/>
      <c r="CO1" s="910"/>
      <c r="CP1" s="910"/>
      <c r="CQ1" s="910"/>
      <c r="CR1" s="910"/>
      <c r="CS1" s="910"/>
      <c r="CT1" s="910"/>
      <c r="CU1" s="910"/>
      <c r="CV1" s="910"/>
      <c r="CW1" s="910"/>
      <c r="CX1" s="910"/>
      <c r="CY1" s="910"/>
      <c r="CZ1" s="910"/>
      <c r="DA1" s="910"/>
      <c r="DB1" s="910"/>
      <c r="DC1" s="910"/>
      <c r="DD1" s="910"/>
      <c r="DE1" s="910"/>
      <c r="DF1" s="910"/>
      <c r="DG1" s="910"/>
      <c r="DH1" s="910"/>
      <c r="DI1" s="910"/>
      <c r="DJ1" s="910"/>
      <c r="DK1" s="910"/>
      <c r="DL1" s="910"/>
      <c r="DM1" s="910"/>
      <c r="DN1" s="910"/>
      <c r="DO1" s="910"/>
      <c r="DP1" s="910"/>
      <c r="DQ1" s="910"/>
      <c r="DR1" s="910"/>
      <c r="DS1" s="910"/>
      <c r="DT1" s="910"/>
      <c r="DU1" s="910"/>
      <c r="DV1" s="910"/>
      <c r="DW1" s="910"/>
      <c r="DX1" s="910"/>
      <c r="DY1" s="910"/>
      <c r="DZ1" s="910"/>
      <c r="EA1" s="910"/>
      <c r="EB1" s="910"/>
      <c r="EC1" s="910"/>
      <c r="ED1" s="910"/>
      <c r="EE1" s="910"/>
      <c r="EF1" s="910"/>
      <c r="EG1" s="910"/>
      <c r="EH1" s="910"/>
      <c r="EI1" s="910"/>
      <c r="EJ1" s="910"/>
      <c r="EK1" s="910"/>
      <c r="EL1" s="910"/>
      <c r="EM1" s="910"/>
      <c r="EN1" s="910"/>
      <c r="EO1" s="910"/>
      <c r="EP1" s="910"/>
      <c r="EQ1" s="910"/>
      <c r="ER1" s="910"/>
      <c r="ES1" s="910"/>
      <c r="ET1" s="910"/>
      <c r="EU1" s="910"/>
      <c r="EV1" s="910"/>
      <c r="EW1" s="910"/>
      <c r="EX1" s="910"/>
      <c r="EY1" s="910"/>
      <c r="EZ1" s="910"/>
      <c r="FA1" s="910"/>
      <c r="FB1" s="910"/>
      <c r="FC1" s="910"/>
      <c r="FD1" s="910"/>
      <c r="FE1" s="910"/>
      <c r="FF1" s="910"/>
      <c r="FG1" s="910"/>
      <c r="FH1" s="910"/>
      <c r="FI1" s="910"/>
      <c r="FJ1" s="910"/>
      <c r="FK1" s="910"/>
      <c r="FL1" s="910"/>
      <c r="FM1" s="910"/>
      <c r="FN1" s="910"/>
      <c r="FO1" s="910"/>
      <c r="FP1" s="910"/>
      <c r="FQ1" s="910"/>
      <c r="FR1" s="910"/>
      <c r="FS1" s="910"/>
      <c r="FT1" s="910"/>
      <c r="FU1" s="910"/>
      <c r="FV1" s="910"/>
      <c r="FW1" s="910"/>
      <c r="FX1" s="910"/>
      <c r="FY1" s="910"/>
      <c r="FZ1" s="910"/>
      <c r="GA1" s="910"/>
      <c r="GB1" s="910"/>
      <c r="GC1" s="910"/>
      <c r="GD1" s="910"/>
      <c r="GE1" s="910"/>
      <c r="GF1" s="910"/>
      <c r="GG1" s="910"/>
      <c r="GH1" s="910"/>
      <c r="GI1" s="910"/>
      <c r="GJ1" s="910"/>
      <c r="GK1" s="910"/>
      <c r="GL1" s="910"/>
      <c r="GM1" s="910"/>
      <c r="GN1" s="910"/>
      <c r="GO1" s="910"/>
      <c r="GP1" s="910"/>
      <c r="GQ1" s="910"/>
      <c r="GR1" s="910"/>
      <c r="GS1" s="910"/>
      <c r="GT1" s="910"/>
      <c r="GU1" s="910"/>
      <c r="GV1" s="910"/>
      <c r="GW1" s="910"/>
      <c r="GX1" s="910"/>
      <c r="GY1" s="910"/>
      <c r="GZ1" s="910"/>
      <c r="HA1" s="910"/>
      <c r="HB1" s="910"/>
      <c r="HC1" s="910"/>
      <c r="HD1" s="910"/>
      <c r="HE1" s="910"/>
      <c r="HF1" s="910"/>
      <c r="HG1" s="910"/>
      <c r="HH1" s="910"/>
      <c r="HI1" s="910"/>
      <c r="HJ1" s="910"/>
      <c r="HK1" s="910"/>
      <c r="HL1" s="910"/>
      <c r="HM1" s="910"/>
      <c r="HN1" s="910"/>
      <c r="HO1" s="910"/>
      <c r="HP1" s="910"/>
      <c r="HQ1" s="910"/>
      <c r="HR1" s="910"/>
      <c r="HS1" s="910"/>
      <c r="HT1" s="910"/>
      <c r="HU1" s="910"/>
      <c r="HV1" s="910"/>
      <c r="HW1" s="910"/>
      <c r="HX1" s="910"/>
      <c r="HY1" s="910"/>
      <c r="HZ1" s="910"/>
      <c r="IA1" s="910"/>
      <c r="IB1" s="910"/>
      <c r="IC1" s="910"/>
      <c r="ID1" s="910"/>
      <c r="IE1" s="910"/>
      <c r="IF1" s="910"/>
      <c r="IG1" s="910"/>
      <c r="IH1" s="910"/>
      <c r="II1" s="910"/>
      <c r="IJ1" s="910"/>
      <c r="IK1" s="910"/>
      <c r="IL1" s="910"/>
      <c r="IM1" s="910"/>
      <c r="IN1" s="910"/>
      <c r="IO1" s="910"/>
      <c r="IP1" s="910"/>
      <c r="IQ1" s="910"/>
      <c r="IR1" s="910"/>
      <c r="IS1" s="910"/>
      <c r="IT1" s="910"/>
      <c r="IU1" s="910"/>
      <c r="IV1" s="910"/>
      <c r="IW1" s="910"/>
      <c r="IX1" s="910"/>
      <c r="IY1" s="910"/>
      <c r="IZ1" s="910"/>
      <c r="JA1" s="910"/>
      <c r="JB1" s="910"/>
      <c r="JC1" s="910"/>
      <c r="JD1" s="910"/>
      <c r="JE1" s="910"/>
      <c r="JF1" s="910"/>
      <c r="JG1" s="910"/>
      <c r="JH1" s="910"/>
      <c r="JI1" s="910"/>
      <c r="JJ1" s="910"/>
      <c r="JK1" s="910"/>
      <c r="JL1" s="910"/>
      <c r="JM1" s="910"/>
      <c r="JN1" s="910"/>
      <c r="JO1" s="910"/>
      <c r="JP1" s="910"/>
      <c r="JQ1" s="910"/>
      <c r="JR1" s="910"/>
      <c r="JS1" s="910"/>
      <c r="JT1" s="910"/>
      <c r="JU1" s="910"/>
      <c r="JV1" s="910"/>
      <c r="JW1" s="910"/>
      <c r="JX1" s="910"/>
      <c r="JY1" s="910"/>
      <c r="JZ1" s="910"/>
      <c r="KA1" s="910"/>
      <c r="KB1" s="910"/>
      <c r="KC1" s="910"/>
      <c r="KD1" s="910"/>
      <c r="KE1" s="910"/>
      <c r="KF1" s="910"/>
      <c r="KG1" s="910"/>
      <c r="KH1" s="910"/>
      <c r="KI1" s="910"/>
      <c r="KJ1" s="910"/>
      <c r="KK1" s="910"/>
      <c r="KL1" s="910"/>
      <c r="KM1" s="910"/>
      <c r="KN1" s="910"/>
      <c r="KO1" s="910"/>
      <c r="KP1" s="910"/>
      <c r="KQ1" s="910"/>
      <c r="KR1" s="910"/>
      <c r="KS1" s="910"/>
      <c r="KT1" s="910"/>
      <c r="KU1" s="910"/>
      <c r="KV1" s="910"/>
      <c r="KW1" s="910"/>
      <c r="KX1" s="910"/>
      <c r="KY1" s="910"/>
      <c r="KZ1" s="910"/>
      <c r="LA1" s="910"/>
      <c r="LB1" s="910"/>
      <c r="LC1" s="910"/>
      <c r="LD1" s="910"/>
      <c r="LE1" s="910"/>
      <c r="LF1" s="910"/>
      <c r="LG1" s="910"/>
      <c r="LH1" s="910"/>
      <c r="LI1" s="910"/>
      <c r="LJ1" s="910"/>
      <c r="LK1" s="910"/>
      <c r="LL1" s="910"/>
      <c r="LM1" s="910"/>
      <c r="LN1" s="910"/>
      <c r="LO1" s="910"/>
      <c r="LP1" s="910"/>
      <c r="LQ1" s="910"/>
      <c r="LR1" s="910"/>
      <c r="LS1" s="910"/>
      <c r="LT1" s="910"/>
      <c r="LU1" s="910"/>
      <c r="LV1" s="910"/>
      <c r="LW1" s="910"/>
      <c r="LX1" s="910"/>
      <c r="LY1" s="910"/>
      <c r="LZ1" s="910"/>
      <c r="MA1" s="910"/>
      <c r="MB1" s="910"/>
      <c r="MC1" s="910"/>
      <c r="MD1" s="910"/>
      <c r="ME1" s="910"/>
      <c r="MF1" s="910"/>
      <c r="MG1" s="910"/>
      <c r="MH1" s="910"/>
      <c r="MI1" s="910"/>
      <c r="MJ1" s="910"/>
      <c r="MK1" s="910"/>
      <c r="ML1" s="910"/>
      <c r="MM1" s="910"/>
      <c r="MN1" s="910"/>
      <c r="MO1" s="910"/>
      <c r="MP1" s="910"/>
      <c r="MQ1" s="910"/>
      <c r="MR1" s="910"/>
      <c r="MS1" s="910"/>
      <c r="MT1" s="910"/>
      <c r="MU1" s="910"/>
      <c r="MV1" s="910"/>
      <c r="MW1" s="910"/>
      <c r="MX1" s="910"/>
      <c r="MY1" s="910"/>
      <c r="MZ1" s="910"/>
      <c r="NA1" s="910"/>
      <c r="NB1" s="910"/>
      <c r="NC1" s="910"/>
      <c r="ND1" s="910"/>
      <c r="NE1" s="910"/>
      <c r="NF1" s="910"/>
      <c r="NG1" s="910"/>
      <c r="NH1" s="910"/>
      <c r="NI1" s="910"/>
      <c r="NJ1" s="910"/>
      <c r="NK1" s="910"/>
      <c r="NL1" s="910"/>
      <c r="NM1" s="910"/>
      <c r="NN1" s="910"/>
      <c r="NO1" s="910"/>
      <c r="NP1" s="910"/>
      <c r="NQ1" s="910"/>
      <c r="NR1" s="910"/>
      <c r="NS1" s="910"/>
      <c r="NT1" s="910"/>
      <c r="NU1" s="910"/>
      <c r="NV1" s="910"/>
      <c r="NW1" s="910"/>
      <c r="NX1" s="910"/>
      <c r="NY1" s="910"/>
      <c r="NZ1" s="910"/>
      <c r="OA1" s="910"/>
      <c r="OB1" s="910"/>
      <c r="OC1" s="910"/>
      <c r="OD1" s="910"/>
      <c r="OE1" s="910"/>
      <c r="OF1" s="910"/>
      <c r="OG1" s="910"/>
      <c r="OH1" s="910"/>
      <c r="OI1" s="910"/>
      <c r="OJ1" s="910"/>
      <c r="OK1" s="910"/>
      <c r="OL1" s="910"/>
      <c r="OM1" s="910"/>
      <c r="ON1" s="910"/>
      <c r="OO1" s="910"/>
      <c r="OP1" s="910"/>
      <c r="OQ1" s="910"/>
      <c r="OR1" s="910"/>
      <c r="OS1" s="910"/>
      <c r="OT1" s="910"/>
      <c r="OU1" s="910"/>
      <c r="OV1" s="910"/>
      <c r="OW1" s="910"/>
      <c r="OX1" s="910"/>
      <c r="OY1" s="910"/>
      <c r="OZ1" s="910"/>
      <c r="PA1" s="910"/>
      <c r="PB1" s="910"/>
      <c r="PC1" s="910"/>
      <c r="PD1" s="910"/>
      <c r="PE1" s="910"/>
      <c r="PF1" s="910"/>
      <c r="PG1" s="910"/>
      <c r="PH1" s="910"/>
      <c r="PI1" s="910"/>
      <c r="PJ1" s="910"/>
      <c r="PK1" s="910"/>
      <c r="PL1" s="910"/>
      <c r="PM1" s="910"/>
      <c r="PN1" s="910"/>
      <c r="PO1" s="910"/>
      <c r="PP1" s="910"/>
      <c r="PQ1" s="910"/>
      <c r="PR1" s="910"/>
      <c r="PS1" s="910"/>
      <c r="PT1" s="910"/>
      <c r="PU1" s="910"/>
      <c r="PV1" s="910"/>
      <c r="PW1" s="910"/>
      <c r="PX1" s="910"/>
      <c r="PY1" s="910"/>
      <c r="PZ1" s="910"/>
      <c r="QA1" s="910"/>
      <c r="QB1" s="910"/>
      <c r="QC1" s="910"/>
      <c r="QD1" s="910"/>
      <c r="QE1" s="910"/>
      <c r="QF1" s="910"/>
      <c r="QG1" s="910"/>
      <c r="QH1" s="910"/>
      <c r="QI1" s="910"/>
      <c r="QJ1" s="910"/>
      <c r="QK1" s="910"/>
      <c r="QL1" s="910"/>
      <c r="QM1" s="910"/>
      <c r="QN1" s="910"/>
      <c r="QO1" s="910"/>
      <c r="QP1" s="910"/>
      <c r="QQ1" s="910"/>
      <c r="QR1" s="910"/>
      <c r="QS1" s="910"/>
      <c r="QT1" s="910"/>
      <c r="QU1" s="910"/>
      <c r="QV1" s="910"/>
      <c r="QW1" s="910"/>
      <c r="QX1" s="910"/>
      <c r="QY1" s="910"/>
      <c r="QZ1" s="910"/>
      <c r="RA1" s="910"/>
      <c r="RB1" s="910"/>
      <c r="RC1" s="910"/>
      <c r="RD1" s="910"/>
      <c r="RE1" s="910"/>
      <c r="RF1" s="910"/>
      <c r="RG1" s="910"/>
      <c r="RH1" s="910"/>
      <c r="RI1" s="910"/>
      <c r="RJ1" s="910"/>
      <c r="RK1" s="910"/>
      <c r="RL1" s="910"/>
      <c r="RM1" s="910"/>
      <c r="RN1" s="910"/>
      <c r="RO1" s="910"/>
      <c r="RP1" s="910"/>
      <c r="RQ1" s="910"/>
      <c r="RR1" s="910"/>
      <c r="RS1" s="910"/>
      <c r="RT1" s="910"/>
      <c r="RU1" s="910"/>
      <c r="RV1" s="910"/>
      <c r="RW1" s="910"/>
      <c r="RX1" s="910"/>
      <c r="RY1" s="910"/>
      <c r="RZ1" s="910"/>
      <c r="SA1" s="910"/>
      <c r="SB1" s="910"/>
      <c r="SC1" s="910"/>
      <c r="SD1" s="910"/>
      <c r="SE1" s="910"/>
      <c r="SF1" s="910"/>
      <c r="SG1" s="910"/>
      <c r="SH1" s="910"/>
      <c r="SI1" s="910"/>
      <c r="SJ1" s="910"/>
      <c r="SK1" s="910"/>
      <c r="SL1" s="910"/>
      <c r="SM1" s="910"/>
      <c r="SN1" s="910"/>
      <c r="SO1" s="910"/>
      <c r="SP1" s="910"/>
      <c r="SQ1" s="910"/>
      <c r="SR1" s="910"/>
      <c r="SS1" s="910"/>
      <c r="ST1" s="910"/>
      <c r="SU1" s="910"/>
      <c r="SV1" s="910"/>
      <c r="SW1" s="910"/>
      <c r="SX1" s="910"/>
      <c r="SY1" s="910"/>
      <c r="SZ1" s="910"/>
      <c r="TA1" s="910"/>
      <c r="TB1" s="910"/>
      <c r="TC1" s="910"/>
      <c r="TD1" s="910"/>
      <c r="TE1" s="910"/>
      <c r="TF1" s="910"/>
      <c r="TG1" s="910"/>
      <c r="TH1" s="910"/>
      <c r="TI1" s="910"/>
      <c r="TJ1" s="910"/>
      <c r="TK1" s="910"/>
      <c r="TL1" s="910"/>
      <c r="TM1" s="910"/>
      <c r="TN1" s="910"/>
      <c r="TO1" s="910"/>
      <c r="TP1" s="910"/>
      <c r="TQ1" s="910"/>
      <c r="TR1" s="910"/>
      <c r="TS1" s="910"/>
      <c r="TT1" s="910"/>
      <c r="TU1" s="910"/>
      <c r="TV1" s="910"/>
      <c r="TW1" s="910"/>
      <c r="TX1" s="910"/>
      <c r="TY1" s="910"/>
      <c r="TZ1" s="910"/>
      <c r="UA1" s="910"/>
      <c r="UB1" s="910"/>
      <c r="UC1" s="910"/>
      <c r="UD1" s="910"/>
      <c r="UE1" s="910"/>
      <c r="UF1" s="910"/>
      <c r="UG1" s="910"/>
      <c r="UH1" s="910"/>
      <c r="UI1" s="910"/>
      <c r="UJ1" s="910"/>
      <c r="UK1" s="910"/>
      <c r="UL1" s="910"/>
      <c r="UM1" s="910"/>
      <c r="UN1" s="910"/>
      <c r="UO1" s="910"/>
      <c r="UP1" s="910"/>
      <c r="UQ1" s="910"/>
      <c r="UR1" s="910"/>
      <c r="US1" s="910"/>
      <c r="UT1" s="910"/>
      <c r="UU1" s="910"/>
      <c r="UV1" s="910"/>
      <c r="UW1" s="910"/>
      <c r="UX1" s="910"/>
      <c r="UY1" s="910"/>
      <c r="UZ1" s="910"/>
      <c r="VA1" s="910"/>
      <c r="VB1" s="910"/>
      <c r="VC1" s="910"/>
      <c r="VD1" s="910"/>
      <c r="VE1" s="910"/>
      <c r="VF1" s="910"/>
      <c r="VG1" s="910"/>
      <c r="VH1" s="910"/>
      <c r="VI1" s="910"/>
      <c r="VJ1" s="910"/>
      <c r="VK1" s="910"/>
      <c r="VL1" s="910"/>
      <c r="VM1" s="910"/>
      <c r="VN1" s="910"/>
      <c r="VO1" s="910"/>
      <c r="VP1" s="910"/>
      <c r="VQ1" s="910"/>
      <c r="VR1" s="910"/>
      <c r="VS1" s="910"/>
      <c r="VT1" s="910"/>
      <c r="VU1" s="910"/>
      <c r="VV1" s="910"/>
      <c r="VW1" s="910"/>
      <c r="VX1" s="910"/>
      <c r="VY1" s="910"/>
      <c r="VZ1" s="910"/>
      <c r="WA1" s="910"/>
      <c r="WB1" s="910"/>
      <c r="WC1" s="910"/>
      <c r="WD1" s="910"/>
      <c r="WE1" s="910"/>
      <c r="WF1" s="910"/>
      <c r="WG1" s="910"/>
      <c r="WH1" s="910"/>
      <c r="WI1" s="910"/>
      <c r="WJ1" s="910"/>
      <c r="WK1" s="910"/>
      <c r="WL1" s="910"/>
      <c r="WM1" s="910"/>
      <c r="WN1" s="910"/>
      <c r="WO1" s="910"/>
      <c r="WP1" s="910"/>
      <c r="WQ1" s="910"/>
      <c r="WR1" s="910"/>
      <c r="WS1" s="910"/>
      <c r="WT1" s="910"/>
      <c r="WU1" s="910"/>
      <c r="WV1" s="910"/>
      <c r="WW1" s="910"/>
      <c r="WX1" s="910"/>
      <c r="WY1" s="910"/>
      <c r="WZ1" s="910"/>
      <c r="XA1" s="910"/>
      <c r="XB1" s="910"/>
      <c r="XC1" s="910"/>
      <c r="XD1" s="910"/>
      <c r="XE1" s="910"/>
      <c r="XF1" s="910"/>
      <c r="XG1" s="910"/>
      <c r="XH1" s="910"/>
      <c r="XI1" s="910"/>
      <c r="XJ1" s="910"/>
      <c r="XK1" s="910"/>
      <c r="XL1" s="910"/>
      <c r="XM1" s="910"/>
      <c r="XN1" s="910"/>
      <c r="XO1" s="910"/>
      <c r="XP1" s="910"/>
      <c r="XQ1" s="910"/>
      <c r="XR1" s="910"/>
      <c r="XS1" s="910"/>
      <c r="XT1" s="910"/>
      <c r="XU1" s="910"/>
      <c r="XV1" s="910"/>
      <c r="XW1" s="910"/>
      <c r="XX1" s="910"/>
      <c r="XY1" s="910"/>
      <c r="XZ1" s="910"/>
      <c r="YA1" s="910"/>
      <c r="YB1" s="910"/>
      <c r="YC1" s="910"/>
      <c r="YD1" s="910"/>
      <c r="YE1" s="910"/>
      <c r="YF1" s="910"/>
      <c r="YG1" s="910"/>
      <c r="YH1" s="910"/>
      <c r="YI1" s="910"/>
      <c r="YJ1" s="910"/>
      <c r="YK1" s="910"/>
      <c r="YL1" s="910"/>
      <c r="YM1" s="910"/>
      <c r="YN1" s="910"/>
      <c r="YO1" s="910"/>
      <c r="YP1" s="910"/>
      <c r="YQ1" s="910"/>
      <c r="YR1" s="910"/>
      <c r="YS1" s="910"/>
      <c r="YT1" s="910"/>
      <c r="YU1" s="910"/>
      <c r="YV1" s="910"/>
      <c r="YW1" s="910"/>
      <c r="YX1" s="910"/>
      <c r="YY1" s="910"/>
      <c r="YZ1" s="910"/>
      <c r="ZA1" s="910"/>
      <c r="ZB1" s="910"/>
      <c r="ZC1" s="910"/>
      <c r="ZD1" s="910"/>
      <c r="ZE1" s="910"/>
      <c r="ZF1" s="910"/>
      <c r="ZG1" s="910"/>
      <c r="ZH1" s="910"/>
      <c r="ZI1" s="910"/>
      <c r="ZJ1" s="910"/>
      <c r="ZK1" s="910"/>
      <c r="ZL1" s="910"/>
      <c r="ZM1" s="910"/>
      <c r="ZN1" s="910"/>
      <c r="ZO1" s="910"/>
      <c r="ZP1" s="910"/>
      <c r="ZQ1" s="910"/>
      <c r="ZR1" s="910"/>
      <c r="ZS1" s="910"/>
      <c r="ZT1" s="910"/>
      <c r="ZU1" s="910"/>
      <c r="ZV1" s="910"/>
      <c r="ZW1" s="910"/>
      <c r="ZX1" s="910"/>
      <c r="ZY1" s="910"/>
      <c r="ZZ1" s="910"/>
      <c r="AAA1" s="910"/>
      <c r="AAB1" s="910"/>
      <c r="AAC1" s="910"/>
      <c r="AAD1" s="910"/>
      <c r="AAE1" s="910"/>
      <c r="AAF1" s="910"/>
      <c r="AAG1" s="910"/>
      <c r="AAH1" s="910"/>
      <c r="AAI1" s="910"/>
      <c r="AAJ1" s="910"/>
      <c r="AAK1" s="910"/>
      <c r="AAL1" s="910"/>
      <c r="AAM1" s="910"/>
      <c r="AAN1" s="910"/>
      <c r="AAO1" s="910"/>
      <c r="AAP1" s="910"/>
      <c r="AAQ1" s="910"/>
      <c r="AAR1" s="910"/>
      <c r="AAS1" s="910"/>
      <c r="AAT1" s="910"/>
      <c r="AAU1" s="910"/>
      <c r="AAV1" s="910"/>
      <c r="AAW1" s="910"/>
      <c r="AAX1" s="910"/>
      <c r="AAY1" s="910"/>
      <c r="AAZ1" s="910"/>
      <c r="ABA1" s="910"/>
      <c r="ABB1" s="910"/>
      <c r="ABC1" s="910"/>
      <c r="ABD1" s="910"/>
      <c r="ABE1" s="910"/>
      <c r="ABF1" s="910"/>
      <c r="ABG1" s="910"/>
      <c r="ABH1" s="910"/>
      <c r="ABI1" s="910"/>
      <c r="ABJ1" s="910"/>
      <c r="ABK1" s="910"/>
      <c r="ABL1" s="910"/>
      <c r="ABM1" s="910"/>
      <c r="ABN1" s="910"/>
      <c r="ABO1" s="910"/>
      <c r="ABP1" s="910"/>
      <c r="ABQ1" s="910"/>
      <c r="ABR1" s="910"/>
      <c r="ABS1" s="910"/>
      <c r="ABT1" s="910"/>
      <c r="ABU1" s="910"/>
      <c r="ABV1" s="910"/>
      <c r="ABW1" s="910"/>
      <c r="ABX1" s="910"/>
      <c r="ABY1" s="910"/>
      <c r="ABZ1" s="910"/>
      <c r="ACA1" s="910"/>
      <c r="ACB1" s="910"/>
      <c r="ACC1" s="910"/>
      <c r="ACD1" s="910"/>
      <c r="ACE1" s="910"/>
      <c r="ACF1" s="910"/>
      <c r="ACG1" s="910"/>
      <c r="ACH1" s="910"/>
      <c r="ACI1" s="910"/>
      <c r="ACJ1" s="910"/>
      <c r="ACK1" s="910"/>
      <c r="ACL1" s="910"/>
      <c r="ACM1" s="910"/>
      <c r="ACN1" s="910"/>
      <c r="ACO1" s="910"/>
      <c r="ACP1" s="910"/>
      <c r="ACQ1" s="910"/>
      <c r="ACR1" s="910"/>
      <c r="ACS1" s="910"/>
      <c r="ACT1" s="910"/>
      <c r="ACU1" s="910"/>
      <c r="ACV1" s="910"/>
      <c r="ACW1" s="910"/>
      <c r="ACX1" s="910"/>
      <c r="ACY1" s="910"/>
      <c r="ACZ1" s="910"/>
      <c r="ADA1" s="910"/>
      <c r="ADB1" s="910"/>
      <c r="ADC1" s="910"/>
      <c r="ADD1" s="910"/>
      <c r="ADE1" s="910"/>
      <c r="ADF1" s="910"/>
      <c r="ADG1" s="910"/>
      <c r="ADH1" s="910"/>
      <c r="ADI1" s="910"/>
      <c r="ADJ1" s="910"/>
      <c r="ADK1" s="910"/>
      <c r="ADL1" s="910"/>
      <c r="ADM1" s="910"/>
      <c r="ADN1" s="910"/>
      <c r="ADO1" s="910"/>
      <c r="ADP1" s="910"/>
      <c r="ADQ1" s="910"/>
      <c r="ADR1" s="910"/>
      <c r="ADS1" s="910"/>
      <c r="ADT1" s="910"/>
      <c r="ADU1" s="910"/>
      <c r="ADV1" s="910"/>
      <c r="ADW1" s="910"/>
      <c r="ADX1" s="910"/>
      <c r="ADY1" s="910"/>
      <c r="ADZ1" s="910"/>
      <c r="AEA1" s="910"/>
      <c r="AEB1" s="910"/>
      <c r="AEC1" s="910"/>
      <c r="AED1" s="910"/>
      <c r="AEE1" s="910"/>
      <c r="AEF1" s="910"/>
      <c r="AEG1" s="910"/>
      <c r="AEH1" s="910"/>
      <c r="AEI1" s="910"/>
      <c r="AEJ1" s="910"/>
      <c r="AEK1" s="910"/>
      <c r="AEL1" s="910"/>
      <c r="AEM1" s="910"/>
      <c r="AEN1" s="910"/>
      <c r="AEO1" s="910"/>
      <c r="AEP1" s="910"/>
      <c r="AEQ1" s="910"/>
      <c r="AER1" s="910"/>
      <c r="AES1" s="910"/>
      <c r="AET1" s="910"/>
      <c r="AEU1" s="910"/>
      <c r="AEV1" s="910"/>
      <c r="AEW1" s="910"/>
      <c r="AEX1" s="910"/>
      <c r="AEY1" s="910"/>
      <c r="AEZ1" s="910"/>
      <c r="AFA1" s="910"/>
      <c r="AFB1" s="910"/>
      <c r="AFC1" s="910"/>
      <c r="AFD1" s="910"/>
      <c r="AFE1" s="910"/>
      <c r="AFF1" s="910"/>
      <c r="AFG1" s="910"/>
      <c r="AFH1" s="910"/>
      <c r="AFI1" s="910"/>
      <c r="AFJ1" s="910"/>
      <c r="AFK1" s="910"/>
      <c r="AFL1" s="910"/>
      <c r="AFM1" s="910"/>
      <c r="AFN1" s="910"/>
      <c r="AFO1" s="910"/>
      <c r="AFP1" s="910"/>
      <c r="AFQ1" s="910"/>
      <c r="AFR1" s="910"/>
      <c r="AFS1" s="910"/>
      <c r="AFT1" s="910"/>
      <c r="AFU1" s="910"/>
      <c r="AFV1" s="910"/>
      <c r="AFW1" s="910"/>
      <c r="AFX1" s="910"/>
      <c r="AFY1" s="910"/>
      <c r="AFZ1" s="910"/>
      <c r="AGA1" s="910"/>
      <c r="AGB1" s="910"/>
      <c r="AGC1" s="910"/>
      <c r="AGD1" s="910"/>
      <c r="AGE1" s="910"/>
      <c r="AGF1" s="910"/>
      <c r="AGG1" s="910"/>
      <c r="AGH1" s="910"/>
      <c r="AGI1" s="910"/>
      <c r="AGJ1" s="910"/>
      <c r="AGK1" s="910"/>
      <c r="AGL1" s="910"/>
      <c r="AGM1" s="910"/>
      <c r="AGN1" s="910"/>
      <c r="AGO1" s="910"/>
      <c r="AGP1" s="910"/>
      <c r="AGQ1" s="910"/>
      <c r="AGR1" s="910"/>
      <c r="AGS1" s="910"/>
      <c r="AGT1" s="910"/>
      <c r="AGU1" s="910"/>
      <c r="AGV1" s="910"/>
      <c r="AGW1" s="910"/>
      <c r="AGX1" s="910"/>
      <c r="AGY1" s="910"/>
      <c r="AGZ1" s="910"/>
      <c r="AHA1" s="910"/>
      <c r="AHB1" s="910"/>
      <c r="AHC1" s="910"/>
      <c r="AHD1" s="910"/>
      <c r="AHE1" s="910"/>
      <c r="AHF1" s="910"/>
      <c r="AHG1" s="910"/>
      <c r="AHH1" s="910"/>
      <c r="AHI1" s="910"/>
      <c r="AHJ1" s="910"/>
      <c r="AHK1" s="910"/>
      <c r="AHL1" s="910"/>
      <c r="AHM1" s="910"/>
      <c r="AHN1" s="910"/>
      <c r="AHO1" s="910"/>
      <c r="AHP1" s="910"/>
      <c r="AHQ1" s="910"/>
      <c r="AHR1" s="910"/>
      <c r="AHS1" s="910"/>
      <c r="AHT1" s="910"/>
      <c r="AHU1" s="910"/>
      <c r="AHV1" s="910"/>
      <c r="AHW1" s="910"/>
      <c r="AHX1" s="910"/>
      <c r="AHY1" s="910"/>
      <c r="AHZ1" s="910"/>
      <c r="AIA1" s="910"/>
      <c r="AIB1" s="910"/>
      <c r="AIC1" s="910"/>
      <c r="AID1" s="910"/>
      <c r="AIE1" s="910"/>
      <c r="AIF1" s="910"/>
      <c r="AIG1" s="910"/>
      <c r="AIH1" s="910"/>
      <c r="AII1" s="910"/>
      <c r="AIJ1" s="910"/>
      <c r="AIK1" s="910"/>
      <c r="AIL1" s="910"/>
      <c r="AIM1" s="910"/>
      <c r="AIN1" s="910"/>
      <c r="AIO1" s="910"/>
      <c r="AIP1" s="910"/>
      <c r="AIQ1" s="910"/>
      <c r="AIR1" s="910"/>
      <c r="AIS1" s="910"/>
      <c r="AIT1" s="910"/>
      <c r="AIU1" s="910"/>
      <c r="AIV1" s="910"/>
      <c r="AIW1" s="910"/>
      <c r="AIX1" s="910"/>
      <c r="AIY1" s="910"/>
      <c r="AIZ1" s="910"/>
      <c r="AJA1" s="910"/>
      <c r="AJB1" s="910"/>
      <c r="AJC1" s="910"/>
      <c r="AJD1" s="910"/>
      <c r="AJE1" s="910"/>
      <c r="AJF1" s="910"/>
      <c r="AJG1" s="910"/>
      <c r="AJH1" s="910"/>
      <c r="AJI1" s="910"/>
      <c r="AJJ1" s="910"/>
      <c r="AJK1" s="910"/>
      <c r="AJL1" s="910"/>
      <c r="AJM1" s="910"/>
      <c r="AJN1" s="910"/>
      <c r="AJO1" s="910"/>
      <c r="AJP1" s="910"/>
      <c r="AJQ1" s="910"/>
      <c r="AJR1" s="910"/>
      <c r="AJS1" s="910"/>
      <c r="AJT1" s="910"/>
      <c r="AJU1" s="910"/>
      <c r="AJV1" s="910"/>
      <c r="AJW1" s="910"/>
      <c r="AJX1" s="910"/>
      <c r="AJY1" s="910"/>
      <c r="AJZ1" s="910"/>
      <c r="AKA1" s="910"/>
      <c r="AKB1" s="910"/>
      <c r="AKC1" s="910"/>
      <c r="AKD1" s="910"/>
      <c r="AKE1" s="910"/>
      <c r="AKF1" s="910"/>
      <c r="AKG1" s="910"/>
      <c r="AKH1" s="910"/>
      <c r="AKI1" s="910"/>
      <c r="AKJ1" s="910"/>
      <c r="AKK1" s="910"/>
      <c r="AKL1" s="910"/>
      <c r="AKM1" s="910"/>
      <c r="AKN1" s="910"/>
      <c r="AKO1" s="910"/>
      <c r="AKP1" s="910"/>
      <c r="AKQ1" s="910"/>
      <c r="AKR1" s="910"/>
      <c r="AKS1" s="910"/>
      <c r="AKT1" s="910"/>
      <c r="AKU1" s="910"/>
      <c r="AKV1" s="910"/>
      <c r="AKW1" s="910"/>
      <c r="AKX1" s="910"/>
      <c r="AKY1" s="910"/>
      <c r="AKZ1" s="910"/>
      <c r="ALA1" s="910"/>
      <c r="ALB1" s="910"/>
      <c r="ALC1" s="910"/>
      <c r="ALD1" s="910"/>
      <c r="ALE1" s="910"/>
      <c r="ALF1" s="910"/>
      <c r="ALG1" s="910"/>
      <c r="ALH1" s="910"/>
      <c r="ALI1" s="910"/>
      <c r="ALJ1" s="910"/>
      <c r="ALK1" s="910"/>
      <c r="ALL1" s="910"/>
      <c r="ALM1" s="910"/>
      <c r="ALN1" s="910"/>
      <c r="ALO1" s="910"/>
      <c r="ALP1" s="910"/>
      <c r="ALQ1" s="910"/>
      <c r="ALR1" s="910"/>
      <c r="ALS1" s="910"/>
      <c r="ALT1" s="910"/>
      <c r="ALU1" s="910"/>
      <c r="ALV1" s="910"/>
      <c r="ALW1" s="910"/>
      <c r="ALX1" s="910"/>
      <c r="ALY1" s="910"/>
      <c r="ALZ1" s="910"/>
      <c r="AMA1" s="910"/>
      <c r="AMB1" s="910"/>
      <c r="AMC1" s="910"/>
      <c r="AMD1" s="910"/>
      <c r="AME1" s="910"/>
      <c r="AMF1" s="910"/>
      <c r="AMG1" s="910"/>
      <c r="AMH1" s="910"/>
      <c r="AMI1" s="910"/>
      <c r="AMJ1" s="910"/>
      <c r="AMK1" s="910"/>
      <c r="AML1" s="910"/>
      <c r="AMM1" s="910"/>
      <c r="AMN1" s="910"/>
      <c r="AMO1" s="910"/>
      <c r="AMP1" s="910"/>
      <c r="AMQ1" s="910"/>
      <c r="AMR1" s="910"/>
      <c r="AMS1" s="910"/>
      <c r="AMT1" s="910"/>
      <c r="AMU1" s="910"/>
      <c r="AMV1" s="910"/>
      <c r="AMW1" s="910"/>
      <c r="AMX1" s="910"/>
      <c r="AMY1" s="910"/>
      <c r="AMZ1" s="910"/>
      <c r="ANA1" s="910"/>
      <c r="ANB1" s="910"/>
      <c r="ANC1" s="910"/>
      <c r="AND1" s="910"/>
      <c r="ANE1" s="910"/>
      <c r="ANF1" s="910"/>
      <c r="ANG1" s="910"/>
      <c r="ANH1" s="910"/>
      <c r="ANI1" s="910"/>
      <c r="ANJ1" s="910"/>
      <c r="ANK1" s="910"/>
      <c r="ANL1" s="910"/>
      <c r="ANM1" s="910"/>
      <c r="ANN1" s="910"/>
      <c r="ANO1" s="910"/>
      <c r="ANP1" s="910"/>
      <c r="ANQ1" s="910"/>
      <c r="ANR1" s="910"/>
      <c r="ANS1" s="910"/>
      <c r="ANT1" s="910"/>
      <c r="ANU1" s="910"/>
      <c r="ANV1" s="910"/>
      <c r="ANW1" s="910"/>
      <c r="ANX1" s="910"/>
      <c r="ANY1" s="910"/>
      <c r="ANZ1" s="910"/>
      <c r="AOA1" s="910"/>
      <c r="AOB1" s="910"/>
      <c r="AOC1" s="910"/>
      <c r="AOD1" s="910"/>
      <c r="AOE1" s="910"/>
      <c r="AOF1" s="910"/>
      <c r="AOG1" s="910"/>
      <c r="AOH1" s="910"/>
      <c r="AOI1" s="910"/>
      <c r="AOJ1" s="910"/>
      <c r="AOK1" s="910"/>
      <c r="AOL1" s="910"/>
      <c r="AOM1" s="910"/>
      <c r="AON1" s="910"/>
      <c r="AOO1" s="910"/>
      <c r="AOP1" s="910"/>
      <c r="AOQ1" s="910"/>
      <c r="AOR1" s="910"/>
      <c r="AOS1" s="910"/>
      <c r="AOT1" s="910"/>
      <c r="AOU1" s="910"/>
      <c r="AOV1" s="910"/>
      <c r="AOW1" s="910"/>
      <c r="AOX1" s="910"/>
      <c r="AOY1" s="910"/>
      <c r="AOZ1" s="910"/>
      <c r="APA1" s="910"/>
      <c r="APB1" s="910"/>
      <c r="APC1" s="910"/>
      <c r="APD1" s="910"/>
      <c r="APE1" s="910"/>
      <c r="APF1" s="910"/>
      <c r="APG1" s="910"/>
      <c r="APH1" s="910"/>
      <c r="API1" s="910"/>
      <c r="APJ1" s="910"/>
      <c r="APK1" s="910"/>
      <c r="APL1" s="910"/>
      <c r="APM1" s="910"/>
      <c r="APN1" s="910"/>
      <c r="APO1" s="910"/>
      <c r="APP1" s="910"/>
      <c r="APQ1" s="910"/>
      <c r="APR1" s="910"/>
      <c r="APS1" s="910"/>
      <c r="APT1" s="910"/>
      <c r="APU1" s="910"/>
      <c r="APV1" s="910"/>
      <c r="APW1" s="910"/>
      <c r="APX1" s="910"/>
      <c r="APY1" s="910"/>
      <c r="APZ1" s="910"/>
      <c r="AQA1" s="910"/>
      <c r="AQB1" s="910"/>
      <c r="AQC1" s="910"/>
      <c r="AQD1" s="910"/>
      <c r="AQE1" s="910"/>
      <c r="AQF1" s="910"/>
      <c r="AQG1" s="910"/>
      <c r="AQH1" s="910"/>
      <c r="AQI1" s="910"/>
      <c r="AQJ1" s="910"/>
      <c r="AQK1" s="910"/>
      <c r="AQL1" s="910"/>
      <c r="AQM1" s="910"/>
      <c r="AQN1" s="910"/>
      <c r="AQO1" s="910"/>
      <c r="AQP1" s="910"/>
      <c r="AQQ1" s="910"/>
      <c r="AQR1" s="910"/>
      <c r="AQS1" s="910"/>
      <c r="AQT1" s="910"/>
      <c r="AQU1" s="910"/>
      <c r="AQV1" s="910"/>
      <c r="AQW1" s="910"/>
      <c r="AQX1" s="910"/>
      <c r="AQY1" s="910"/>
      <c r="AQZ1" s="910"/>
      <c r="ARA1" s="910"/>
      <c r="ARB1" s="910"/>
      <c r="ARC1" s="910"/>
      <c r="ARD1" s="910"/>
      <c r="ARE1" s="910"/>
      <c r="ARF1" s="910"/>
      <c r="ARG1" s="910"/>
      <c r="ARH1" s="910"/>
      <c r="ARI1" s="910"/>
      <c r="ARJ1" s="910"/>
      <c r="ARK1" s="910"/>
      <c r="ARL1" s="910"/>
      <c r="ARM1" s="910"/>
      <c r="ARN1" s="910"/>
      <c r="ARO1" s="910"/>
      <c r="ARP1" s="910"/>
      <c r="ARQ1" s="910"/>
      <c r="ARR1" s="910"/>
      <c r="ARS1" s="910"/>
      <c r="ART1" s="910"/>
      <c r="ARU1" s="910"/>
      <c r="ARV1" s="910"/>
      <c r="ARW1" s="910"/>
      <c r="ARX1" s="910"/>
      <c r="ARY1" s="910"/>
      <c r="ARZ1" s="910"/>
      <c r="ASA1" s="910"/>
      <c r="ASB1" s="910"/>
      <c r="ASC1" s="910"/>
      <c r="ASD1" s="910"/>
      <c r="ASE1" s="910"/>
      <c r="ASF1" s="910"/>
      <c r="ASG1" s="910"/>
      <c r="ASH1" s="910"/>
      <c r="ASI1" s="910"/>
      <c r="ASJ1" s="910"/>
      <c r="ASK1" s="910"/>
      <c r="ASL1" s="910"/>
      <c r="ASM1" s="910"/>
      <c r="ASN1" s="910"/>
      <c r="ASO1" s="910"/>
      <c r="ASP1" s="910"/>
      <c r="ASQ1" s="910"/>
      <c r="ASR1" s="910"/>
      <c r="ASS1" s="910"/>
      <c r="AST1" s="910"/>
      <c r="ASU1" s="910"/>
      <c r="ASV1" s="910"/>
      <c r="ASW1" s="910"/>
      <c r="ASX1" s="910"/>
      <c r="ASY1" s="910"/>
      <c r="ASZ1" s="910"/>
      <c r="ATA1" s="910"/>
      <c r="ATB1" s="910"/>
      <c r="ATC1" s="910"/>
      <c r="ATD1" s="910"/>
      <c r="ATE1" s="910"/>
      <c r="ATF1" s="910"/>
      <c r="ATG1" s="910"/>
      <c r="ATH1" s="910"/>
      <c r="ATI1" s="910"/>
      <c r="ATJ1" s="910"/>
      <c r="ATK1" s="910"/>
      <c r="ATL1" s="910"/>
      <c r="ATM1" s="910"/>
      <c r="ATN1" s="910"/>
      <c r="ATO1" s="910"/>
      <c r="ATP1" s="910"/>
      <c r="ATQ1" s="910"/>
      <c r="ATR1" s="910"/>
      <c r="ATS1" s="910"/>
      <c r="ATT1" s="910"/>
      <c r="ATU1" s="910"/>
      <c r="ATV1" s="910"/>
      <c r="ATW1" s="910"/>
      <c r="ATX1" s="910"/>
      <c r="ATY1" s="910"/>
      <c r="ATZ1" s="910"/>
      <c r="AUA1" s="910"/>
      <c r="AUB1" s="910"/>
      <c r="AUC1" s="910"/>
      <c r="AUD1" s="910"/>
      <c r="AUE1" s="910"/>
      <c r="AUF1" s="910"/>
      <c r="AUG1" s="910"/>
      <c r="AUH1" s="910"/>
      <c r="AUI1" s="910"/>
      <c r="AUJ1" s="910"/>
      <c r="AUK1" s="910"/>
      <c r="AUL1" s="910"/>
      <c r="AUM1" s="910"/>
      <c r="AUN1" s="910"/>
      <c r="AUO1" s="910"/>
      <c r="AUP1" s="910"/>
      <c r="AUQ1" s="910"/>
      <c r="AUR1" s="910"/>
      <c r="AUS1" s="910"/>
      <c r="AUT1" s="910"/>
      <c r="AUU1" s="910"/>
      <c r="AUV1" s="910"/>
      <c r="AUW1" s="910"/>
      <c r="AUX1" s="910"/>
      <c r="AUY1" s="910"/>
      <c r="AUZ1" s="910"/>
      <c r="AVA1" s="910"/>
      <c r="AVB1" s="910"/>
      <c r="AVC1" s="910"/>
      <c r="AVD1" s="910"/>
      <c r="AVE1" s="910"/>
      <c r="AVF1" s="910"/>
      <c r="AVG1" s="910"/>
      <c r="AVH1" s="910"/>
      <c r="AVI1" s="910"/>
      <c r="AVJ1" s="910"/>
      <c r="AVK1" s="910"/>
      <c r="AVL1" s="910"/>
      <c r="AVM1" s="910"/>
      <c r="AVN1" s="910"/>
      <c r="AVO1" s="910"/>
      <c r="AVP1" s="910"/>
      <c r="AVQ1" s="910"/>
      <c r="AVR1" s="910"/>
      <c r="AVS1" s="910"/>
      <c r="AVT1" s="910"/>
      <c r="AVU1" s="910"/>
      <c r="AVV1" s="910"/>
      <c r="AVW1" s="910"/>
      <c r="AVX1" s="910"/>
      <c r="AVY1" s="910"/>
      <c r="AVZ1" s="910"/>
      <c r="AWA1" s="910"/>
      <c r="AWB1" s="910"/>
      <c r="AWC1" s="910"/>
      <c r="AWD1" s="910"/>
      <c r="AWE1" s="910"/>
      <c r="AWF1" s="910"/>
      <c r="AWG1" s="910"/>
      <c r="AWH1" s="910"/>
      <c r="AWI1" s="910"/>
      <c r="AWJ1" s="910"/>
      <c r="AWK1" s="910"/>
      <c r="AWL1" s="910"/>
      <c r="AWM1" s="910"/>
      <c r="AWN1" s="910"/>
      <c r="AWO1" s="910"/>
      <c r="AWP1" s="910"/>
      <c r="AWQ1" s="910"/>
      <c r="AWR1" s="910"/>
      <c r="AWS1" s="910"/>
      <c r="AWT1" s="910"/>
      <c r="AWU1" s="910"/>
      <c r="AWV1" s="910"/>
      <c r="AWW1" s="910"/>
      <c r="AWX1" s="910"/>
      <c r="AWY1" s="910"/>
      <c r="AWZ1" s="910"/>
      <c r="AXA1" s="910"/>
      <c r="AXB1" s="910"/>
      <c r="AXC1" s="910"/>
      <c r="AXD1" s="910"/>
      <c r="AXE1" s="910"/>
      <c r="AXF1" s="910"/>
      <c r="AXG1" s="910"/>
      <c r="AXH1" s="910"/>
      <c r="AXI1" s="910"/>
      <c r="AXJ1" s="910"/>
      <c r="AXK1" s="910"/>
      <c r="AXL1" s="910"/>
      <c r="AXM1" s="910"/>
      <c r="AXN1" s="910"/>
      <c r="AXO1" s="910"/>
      <c r="AXP1" s="910"/>
      <c r="AXQ1" s="910"/>
      <c r="AXR1" s="910"/>
      <c r="AXS1" s="910"/>
      <c r="AXT1" s="910"/>
      <c r="AXU1" s="910"/>
      <c r="AXV1" s="910"/>
      <c r="AXW1" s="910"/>
      <c r="AXX1" s="910"/>
      <c r="AXY1" s="910"/>
      <c r="AXZ1" s="910"/>
      <c r="AYA1" s="910"/>
      <c r="AYB1" s="910"/>
      <c r="AYC1" s="910"/>
      <c r="AYD1" s="910"/>
      <c r="AYE1" s="910"/>
      <c r="AYF1" s="910"/>
      <c r="AYG1" s="910"/>
      <c r="AYH1" s="910"/>
      <c r="AYI1" s="910"/>
      <c r="AYJ1" s="910"/>
      <c r="AYK1" s="910"/>
      <c r="AYL1" s="910"/>
      <c r="AYM1" s="910"/>
      <c r="AYN1" s="910"/>
      <c r="AYO1" s="910"/>
      <c r="AYP1" s="910"/>
      <c r="AYQ1" s="910"/>
      <c r="AYR1" s="910"/>
      <c r="AYS1" s="910"/>
      <c r="AYT1" s="910"/>
      <c r="AYU1" s="910"/>
      <c r="AYV1" s="910"/>
      <c r="AYW1" s="910"/>
      <c r="AYX1" s="910"/>
      <c r="AYY1" s="910"/>
      <c r="AYZ1" s="910"/>
      <c r="AZA1" s="910"/>
      <c r="AZB1" s="910"/>
      <c r="AZC1" s="910"/>
      <c r="AZD1" s="910"/>
      <c r="AZE1" s="910"/>
      <c r="AZF1" s="910"/>
      <c r="AZG1" s="910"/>
      <c r="AZH1" s="910"/>
      <c r="AZI1" s="910"/>
      <c r="AZJ1" s="910"/>
      <c r="AZK1" s="910"/>
      <c r="AZL1" s="910"/>
      <c r="AZM1" s="910"/>
      <c r="AZN1" s="910"/>
      <c r="AZO1" s="910"/>
      <c r="AZP1" s="910"/>
      <c r="AZQ1" s="910"/>
      <c r="AZR1" s="910"/>
      <c r="AZS1" s="910"/>
      <c r="AZT1" s="910"/>
      <c r="AZU1" s="910"/>
      <c r="AZV1" s="910"/>
      <c r="AZW1" s="910"/>
      <c r="AZX1" s="910"/>
      <c r="AZY1" s="910"/>
      <c r="AZZ1" s="910"/>
      <c r="BAA1" s="910"/>
      <c r="BAB1" s="910"/>
      <c r="BAC1" s="910"/>
      <c r="BAD1" s="910"/>
      <c r="BAE1" s="910"/>
      <c r="BAF1" s="910"/>
      <c r="BAG1" s="910"/>
      <c r="BAH1" s="910"/>
      <c r="BAI1" s="910"/>
      <c r="BAJ1" s="910"/>
      <c r="BAK1" s="910"/>
      <c r="BAL1" s="910"/>
      <c r="BAM1" s="910"/>
      <c r="BAN1" s="910"/>
      <c r="BAO1" s="910"/>
      <c r="BAP1" s="910"/>
      <c r="BAQ1" s="910"/>
      <c r="BAR1" s="910"/>
      <c r="BAS1" s="910"/>
      <c r="BAT1" s="910"/>
      <c r="BAU1" s="910"/>
      <c r="BAV1" s="910"/>
      <c r="BAW1" s="910"/>
      <c r="BAX1" s="910"/>
      <c r="BAY1" s="910"/>
      <c r="BAZ1" s="910"/>
      <c r="BBA1" s="910"/>
      <c r="BBB1" s="910"/>
      <c r="BBC1" s="910"/>
      <c r="BBD1" s="910"/>
      <c r="BBE1" s="910"/>
      <c r="BBF1" s="910"/>
      <c r="BBG1" s="910"/>
      <c r="BBH1" s="910"/>
      <c r="BBI1" s="910"/>
      <c r="BBJ1" s="910"/>
      <c r="BBK1" s="910"/>
      <c r="BBL1" s="910"/>
      <c r="BBM1" s="910"/>
      <c r="BBN1" s="910"/>
      <c r="BBO1" s="910"/>
      <c r="BBP1" s="910"/>
      <c r="BBQ1" s="910"/>
      <c r="BBR1" s="910"/>
      <c r="BBS1" s="910"/>
      <c r="BBT1" s="910"/>
      <c r="BBU1" s="910"/>
      <c r="BBV1" s="910"/>
      <c r="BBW1" s="910"/>
      <c r="BBX1" s="910"/>
      <c r="BBY1" s="910"/>
      <c r="BBZ1" s="910"/>
      <c r="BCA1" s="910"/>
      <c r="BCB1" s="910"/>
      <c r="BCC1" s="910"/>
      <c r="BCD1" s="910"/>
      <c r="BCE1" s="910"/>
      <c r="BCF1" s="910"/>
      <c r="BCG1" s="910"/>
      <c r="BCH1" s="910"/>
      <c r="BCI1" s="910"/>
      <c r="BCJ1" s="910"/>
      <c r="BCK1" s="910"/>
      <c r="BCL1" s="910"/>
      <c r="BCM1" s="910"/>
      <c r="BCN1" s="910"/>
      <c r="BCO1" s="910"/>
      <c r="BCP1" s="910"/>
      <c r="BCQ1" s="910"/>
      <c r="BCR1" s="910"/>
      <c r="BCS1" s="910"/>
      <c r="BCT1" s="910"/>
      <c r="BCU1" s="910"/>
      <c r="BCV1" s="910"/>
      <c r="BCW1" s="910"/>
      <c r="BCX1" s="910"/>
      <c r="BCY1" s="910"/>
      <c r="BCZ1" s="910"/>
      <c r="BDA1" s="910"/>
      <c r="BDB1" s="910"/>
      <c r="BDC1" s="910"/>
      <c r="BDD1" s="910"/>
      <c r="BDE1" s="910"/>
      <c r="BDF1" s="910"/>
      <c r="BDG1" s="910"/>
      <c r="BDH1" s="910"/>
      <c r="BDI1" s="910"/>
      <c r="BDJ1" s="910"/>
      <c r="BDK1" s="910"/>
      <c r="BDL1" s="910"/>
      <c r="BDM1" s="910"/>
      <c r="BDN1" s="910"/>
      <c r="BDO1" s="910"/>
      <c r="BDP1" s="910"/>
      <c r="BDQ1" s="910"/>
      <c r="BDR1" s="910"/>
      <c r="BDS1" s="910"/>
      <c r="BDT1" s="910"/>
      <c r="BDU1" s="910"/>
      <c r="BDV1" s="910"/>
      <c r="BDW1" s="910"/>
      <c r="BDX1" s="910"/>
      <c r="BDY1" s="910"/>
      <c r="BDZ1" s="910"/>
      <c r="BEA1" s="910"/>
      <c r="BEB1" s="910"/>
      <c r="BEC1" s="910"/>
      <c r="BED1" s="910"/>
      <c r="BEE1" s="910"/>
      <c r="BEF1" s="910"/>
      <c r="BEG1" s="910"/>
      <c r="BEH1" s="910"/>
      <c r="BEI1" s="910"/>
      <c r="BEJ1" s="910"/>
      <c r="BEK1" s="910"/>
      <c r="BEL1" s="910"/>
      <c r="BEM1" s="910"/>
      <c r="BEN1" s="910"/>
      <c r="BEO1" s="910"/>
      <c r="BEP1" s="910"/>
      <c r="BEQ1" s="910"/>
      <c r="BER1" s="910"/>
      <c r="BES1" s="910"/>
      <c r="BET1" s="910"/>
      <c r="BEU1" s="910"/>
      <c r="BEV1" s="910"/>
      <c r="BEW1" s="910"/>
      <c r="BEX1" s="910"/>
      <c r="BEY1" s="910"/>
      <c r="BEZ1" s="910"/>
      <c r="BFA1" s="910"/>
      <c r="BFB1" s="910"/>
      <c r="BFC1" s="910"/>
      <c r="BFD1" s="910"/>
      <c r="BFE1" s="910"/>
      <c r="BFF1" s="910"/>
      <c r="BFG1" s="910"/>
      <c r="BFH1" s="910"/>
      <c r="BFI1" s="910"/>
      <c r="BFJ1" s="910"/>
      <c r="BFK1" s="910"/>
      <c r="BFL1" s="910"/>
      <c r="BFM1" s="910"/>
      <c r="BFN1" s="910"/>
      <c r="BFO1" s="910"/>
      <c r="BFP1" s="910"/>
      <c r="BFQ1" s="910"/>
      <c r="BFR1" s="910"/>
      <c r="BFS1" s="910"/>
      <c r="BFT1" s="910"/>
      <c r="BFU1" s="910"/>
      <c r="BFV1" s="910"/>
      <c r="BFW1" s="910"/>
      <c r="BFX1" s="910"/>
      <c r="BFY1" s="910"/>
      <c r="BFZ1" s="910"/>
      <c r="BGA1" s="910"/>
      <c r="BGB1" s="910"/>
      <c r="BGC1" s="910"/>
      <c r="BGD1" s="910"/>
      <c r="BGE1" s="910"/>
      <c r="BGF1" s="910"/>
      <c r="BGG1" s="910"/>
      <c r="BGH1" s="910"/>
      <c r="BGI1" s="910"/>
      <c r="BGJ1" s="910"/>
      <c r="BGK1" s="910"/>
      <c r="BGL1" s="910"/>
      <c r="BGM1" s="910"/>
      <c r="BGN1" s="910"/>
      <c r="BGO1" s="910"/>
      <c r="BGP1" s="910"/>
      <c r="BGQ1" s="910"/>
      <c r="BGR1" s="910"/>
      <c r="BGS1" s="910"/>
      <c r="BGT1" s="910"/>
      <c r="BGU1" s="910"/>
      <c r="BGV1" s="910"/>
      <c r="BGW1" s="910"/>
      <c r="BGX1" s="910"/>
      <c r="BGY1" s="910"/>
      <c r="BGZ1" s="910"/>
      <c r="BHA1" s="910"/>
      <c r="BHB1" s="910"/>
      <c r="BHC1" s="910"/>
      <c r="BHD1" s="910"/>
      <c r="BHE1" s="910"/>
      <c r="BHF1" s="910"/>
      <c r="BHG1" s="910"/>
      <c r="BHH1" s="910"/>
      <c r="BHI1" s="910"/>
      <c r="BHJ1" s="910"/>
      <c r="BHK1" s="910"/>
      <c r="BHL1" s="910"/>
      <c r="BHM1" s="910"/>
      <c r="BHN1" s="910"/>
      <c r="BHO1" s="910"/>
      <c r="BHP1" s="910"/>
      <c r="BHQ1" s="910"/>
      <c r="BHR1" s="910"/>
      <c r="BHS1" s="910"/>
      <c r="BHT1" s="910"/>
      <c r="BHU1" s="910"/>
      <c r="BHV1" s="910"/>
      <c r="BHW1" s="910"/>
      <c r="BHX1" s="910"/>
      <c r="BHY1" s="910"/>
      <c r="BHZ1" s="910"/>
      <c r="BIA1" s="910"/>
      <c r="BIB1" s="910"/>
      <c r="BIC1" s="910"/>
      <c r="BID1" s="910"/>
      <c r="BIE1" s="910"/>
      <c r="BIF1" s="910"/>
      <c r="BIG1" s="910"/>
      <c r="BIH1" s="910"/>
      <c r="BII1" s="910"/>
      <c r="BIJ1" s="910"/>
      <c r="BIK1" s="910"/>
      <c r="BIL1" s="910"/>
      <c r="BIM1" s="910"/>
      <c r="BIN1" s="910"/>
      <c r="BIO1" s="910"/>
      <c r="BIP1" s="910"/>
      <c r="BIQ1" s="910"/>
      <c r="BIR1" s="910"/>
      <c r="BIS1" s="910"/>
      <c r="BIT1" s="910"/>
      <c r="BIU1" s="910"/>
      <c r="BIV1" s="910"/>
      <c r="BIW1" s="910"/>
      <c r="BIX1" s="910"/>
      <c r="BIY1" s="910"/>
      <c r="BIZ1" s="910"/>
      <c r="BJA1" s="910"/>
      <c r="BJB1" s="910"/>
      <c r="BJC1" s="910"/>
      <c r="BJD1" s="910"/>
      <c r="BJE1" s="910"/>
      <c r="BJF1" s="910"/>
      <c r="BJG1" s="910"/>
      <c r="BJH1" s="910"/>
      <c r="BJI1" s="910"/>
      <c r="BJJ1" s="910"/>
      <c r="BJK1" s="910"/>
      <c r="BJL1" s="910"/>
      <c r="BJM1" s="910"/>
      <c r="BJN1" s="910"/>
      <c r="BJO1" s="910"/>
      <c r="BJP1" s="910"/>
      <c r="BJQ1" s="910"/>
      <c r="BJR1" s="910"/>
      <c r="BJS1" s="910"/>
      <c r="BJT1" s="910"/>
      <c r="BJU1" s="910"/>
      <c r="BJV1" s="910"/>
      <c r="BJW1" s="910"/>
      <c r="BJX1" s="910"/>
      <c r="BJY1" s="910"/>
      <c r="BJZ1" s="910"/>
      <c r="BKA1" s="910"/>
      <c r="BKB1" s="910"/>
      <c r="BKC1" s="910"/>
      <c r="BKD1" s="910"/>
      <c r="BKE1" s="910"/>
      <c r="BKF1" s="910"/>
      <c r="BKG1" s="910"/>
      <c r="BKH1" s="910"/>
      <c r="BKI1" s="910"/>
      <c r="BKJ1" s="910"/>
      <c r="BKK1" s="910"/>
      <c r="BKL1" s="910"/>
      <c r="BKM1" s="910"/>
      <c r="BKN1" s="910"/>
      <c r="BKO1" s="910"/>
      <c r="BKP1" s="910"/>
      <c r="BKQ1" s="910"/>
      <c r="BKR1" s="910"/>
      <c r="BKS1" s="910"/>
      <c r="BKT1" s="910"/>
      <c r="BKU1" s="910"/>
      <c r="BKV1" s="910"/>
      <c r="BKW1" s="910"/>
      <c r="BKX1" s="910"/>
      <c r="BKY1" s="910"/>
      <c r="BKZ1" s="910"/>
      <c r="BLA1" s="910"/>
      <c r="BLB1" s="910"/>
      <c r="BLC1" s="910"/>
      <c r="BLD1" s="910"/>
      <c r="BLE1" s="910"/>
      <c r="BLF1" s="910"/>
      <c r="BLG1" s="910"/>
      <c r="BLH1" s="910"/>
      <c r="BLI1" s="910"/>
      <c r="BLJ1" s="910"/>
      <c r="BLK1" s="910"/>
      <c r="BLL1" s="910"/>
      <c r="BLM1" s="910"/>
      <c r="BLN1" s="910"/>
      <c r="BLO1" s="910"/>
      <c r="BLP1" s="910"/>
      <c r="BLQ1" s="910"/>
      <c r="BLR1" s="910"/>
      <c r="BLS1" s="910"/>
      <c r="BLT1" s="910"/>
      <c r="BLU1" s="910"/>
      <c r="BLV1" s="910"/>
      <c r="BLW1" s="910"/>
      <c r="BLX1" s="910"/>
      <c r="BLY1" s="910"/>
      <c r="BLZ1" s="910"/>
      <c r="BMA1" s="910"/>
      <c r="BMB1" s="910"/>
      <c r="BMC1" s="910"/>
      <c r="BMD1" s="910"/>
      <c r="BME1" s="910"/>
      <c r="BMF1" s="910"/>
      <c r="BMG1" s="910"/>
      <c r="BMH1" s="910"/>
      <c r="BMI1" s="910"/>
      <c r="BMJ1" s="910"/>
      <c r="BMK1" s="910"/>
      <c r="BML1" s="910"/>
      <c r="BMM1" s="910"/>
      <c r="BMN1" s="910"/>
      <c r="BMO1" s="910"/>
      <c r="BMP1" s="910"/>
      <c r="BMQ1" s="910"/>
      <c r="BMR1" s="910"/>
      <c r="BMS1" s="910"/>
      <c r="BMT1" s="910"/>
      <c r="BMU1" s="910"/>
      <c r="BMV1" s="910"/>
      <c r="BMW1" s="910"/>
      <c r="BMX1" s="910"/>
      <c r="BMY1" s="910"/>
      <c r="BMZ1" s="910"/>
      <c r="BNA1" s="910"/>
      <c r="BNB1" s="910"/>
      <c r="BNC1" s="910"/>
      <c r="BND1" s="910"/>
      <c r="BNE1" s="910"/>
      <c r="BNF1" s="910"/>
      <c r="BNG1" s="910"/>
      <c r="BNH1" s="910"/>
      <c r="BNI1" s="910"/>
      <c r="BNJ1" s="910"/>
      <c r="BNK1" s="910"/>
      <c r="BNL1" s="910"/>
      <c r="BNM1" s="910"/>
      <c r="BNN1" s="910"/>
      <c r="BNO1" s="910"/>
      <c r="BNP1" s="910"/>
      <c r="BNQ1" s="910"/>
      <c r="BNR1" s="910"/>
      <c r="BNS1" s="910"/>
      <c r="BNT1" s="910"/>
      <c r="BNU1" s="910"/>
      <c r="BNV1" s="910"/>
      <c r="BNW1" s="910"/>
      <c r="BNX1" s="910"/>
      <c r="BNY1" s="910"/>
      <c r="BNZ1" s="910"/>
      <c r="BOA1" s="910"/>
      <c r="BOB1" s="910"/>
      <c r="BOC1" s="910"/>
      <c r="BOD1" s="910"/>
      <c r="BOE1" s="910"/>
      <c r="BOF1" s="910"/>
      <c r="BOG1" s="910"/>
      <c r="BOH1" s="910"/>
      <c r="BOI1" s="910"/>
      <c r="BOJ1" s="910"/>
      <c r="BOK1" s="910"/>
      <c r="BOL1" s="910"/>
      <c r="BOM1" s="910"/>
      <c r="BON1" s="910"/>
      <c r="BOO1" s="910"/>
      <c r="BOP1" s="910"/>
      <c r="BOQ1" s="910"/>
      <c r="BOR1" s="910"/>
      <c r="BOS1" s="910"/>
      <c r="BOT1" s="910"/>
      <c r="BOU1" s="910"/>
      <c r="BOV1" s="910"/>
      <c r="BOW1" s="910"/>
      <c r="BOX1" s="910"/>
      <c r="BOY1" s="910"/>
      <c r="BOZ1" s="910"/>
      <c r="BPA1" s="910"/>
      <c r="BPB1" s="910"/>
      <c r="BPC1" s="910"/>
      <c r="BPD1" s="910"/>
      <c r="BPE1" s="910"/>
      <c r="BPF1" s="910"/>
      <c r="BPG1" s="910"/>
      <c r="BPH1" s="910"/>
      <c r="BPI1" s="910"/>
      <c r="BPJ1" s="910"/>
      <c r="BPK1" s="910"/>
      <c r="BPL1" s="910"/>
      <c r="BPM1" s="910"/>
      <c r="BPN1" s="910"/>
      <c r="BPO1" s="910"/>
      <c r="BPP1" s="910"/>
      <c r="BPQ1" s="910"/>
      <c r="BPR1" s="910"/>
      <c r="BPS1" s="910"/>
      <c r="BPT1" s="910"/>
      <c r="BPU1" s="910"/>
      <c r="BPV1" s="910"/>
      <c r="BPW1" s="910"/>
      <c r="BPX1" s="910"/>
      <c r="BPY1" s="910"/>
      <c r="BPZ1" s="910"/>
      <c r="BQA1" s="910"/>
      <c r="BQB1" s="910"/>
      <c r="BQC1" s="910"/>
      <c r="BQD1" s="910"/>
      <c r="BQE1" s="910"/>
      <c r="BQF1" s="910"/>
      <c r="BQG1" s="910"/>
      <c r="BQH1" s="910"/>
      <c r="BQI1" s="910"/>
      <c r="BQJ1" s="910"/>
      <c r="BQK1" s="910"/>
      <c r="BQL1" s="910"/>
      <c r="BQM1" s="910"/>
      <c r="BQN1" s="910"/>
      <c r="BQO1" s="910"/>
      <c r="BQP1" s="910"/>
      <c r="BQQ1" s="910"/>
      <c r="BQR1" s="910"/>
      <c r="BQS1" s="910"/>
      <c r="BQT1" s="910"/>
      <c r="BQU1" s="910"/>
      <c r="BQV1" s="910"/>
      <c r="BQW1" s="910"/>
      <c r="BQX1" s="910"/>
      <c r="BQY1" s="910"/>
      <c r="BQZ1" s="910"/>
      <c r="BRA1" s="910"/>
      <c r="BRB1" s="910"/>
      <c r="BRC1" s="910"/>
      <c r="BRD1" s="910"/>
      <c r="BRE1" s="910"/>
      <c r="BRF1" s="910"/>
      <c r="BRG1" s="910"/>
      <c r="BRH1" s="910"/>
      <c r="BRI1" s="910"/>
      <c r="BRJ1" s="910"/>
      <c r="BRK1" s="910"/>
      <c r="BRL1" s="910"/>
      <c r="BRM1" s="910"/>
      <c r="BRN1" s="910"/>
      <c r="BRO1" s="910"/>
      <c r="BRP1" s="910"/>
      <c r="BRQ1" s="910"/>
      <c r="BRR1" s="910"/>
      <c r="BRS1" s="910"/>
      <c r="BRT1" s="910"/>
      <c r="BRU1" s="910"/>
      <c r="BRV1" s="910"/>
      <c r="BRW1" s="910"/>
      <c r="BRX1" s="910"/>
      <c r="BRY1" s="910"/>
      <c r="BRZ1" s="910"/>
      <c r="BSA1" s="910"/>
      <c r="BSB1" s="910"/>
      <c r="BSC1" s="910"/>
      <c r="BSD1" s="910"/>
      <c r="BSE1" s="910"/>
      <c r="BSF1" s="910"/>
      <c r="BSG1" s="910"/>
      <c r="BSH1" s="910"/>
      <c r="BSI1" s="910"/>
      <c r="BSJ1" s="910"/>
      <c r="BSK1" s="910"/>
      <c r="BSL1" s="910"/>
      <c r="BSM1" s="910"/>
      <c r="BSN1" s="910"/>
      <c r="BSO1" s="910"/>
      <c r="BSP1" s="910"/>
      <c r="BSQ1" s="910"/>
      <c r="BSR1" s="910"/>
      <c r="BSS1" s="910"/>
      <c r="BST1" s="910"/>
      <c r="BSU1" s="910"/>
      <c r="BSV1" s="910"/>
      <c r="BSW1" s="910"/>
      <c r="BSX1" s="910"/>
      <c r="BSY1" s="910"/>
      <c r="BSZ1" s="910"/>
      <c r="BTA1" s="910"/>
      <c r="BTB1" s="910"/>
      <c r="BTC1" s="910"/>
      <c r="BTD1" s="910"/>
      <c r="BTE1" s="910"/>
      <c r="BTF1" s="910"/>
      <c r="BTG1" s="910"/>
      <c r="BTH1" s="910"/>
      <c r="BTI1" s="910"/>
      <c r="BTJ1" s="910"/>
      <c r="BTK1" s="910"/>
      <c r="BTL1" s="910"/>
      <c r="BTM1" s="910"/>
      <c r="BTN1" s="910"/>
      <c r="BTO1" s="910"/>
      <c r="BTP1" s="910"/>
      <c r="BTQ1" s="910"/>
      <c r="BTR1" s="910"/>
      <c r="BTS1" s="910"/>
      <c r="BTT1" s="910"/>
      <c r="BTU1" s="910"/>
      <c r="BTV1" s="910"/>
      <c r="BTW1" s="910"/>
      <c r="BTX1" s="910"/>
      <c r="BTY1" s="910"/>
      <c r="BTZ1" s="910"/>
      <c r="BUA1" s="910"/>
      <c r="BUB1" s="910"/>
      <c r="BUC1" s="910"/>
      <c r="BUD1" s="910"/>
      <c r="BUE1" s="910"/>
      <c r="BUF1" s="910"/>
      <c r="BUG1" s="910"/>
      <c r="BUH1" s="910"/>
      <c r="BUI1" s="910"/>
      <c r="BUJ1" s="910"/>
      <c r="BUK1" s="910"/>
      <c r="BUL1" s="910"/>
      <c r="BUM1" s="910"/>
      <c r="BUN1" s="910"/>
      <c r="BUO1" s="910"/>
      <c r="BUP1" s="910"/>
      <c r="BUQ1" s="910"/>
      <c r="BUR1" s="910"/>
      <c r="BUS1" s="910"/>
      <c r="BUT1" s="910"/>
      <c r="BUU1" s="910"/>
      <c r="BUV1" s="910"/>
      <c r="BUW1" s="910"/>
      <c r="BUX1" s="910"/>
      <c r="BUY1" s="910"/>
      <c r="BUZ1" s="910"/>
      <c r="BVA1" s="910"/>
      <c r="BVB1" s="910"/>
      <c r="BVC1" s="910"/>
      <c r="BVD1" s="910"/>
      <c r="BVE1" s="910"/>
      <c r="BVF1" s="910"/>
      <c r="BVG1" s="910"/>
      <c r="BVH1" s="910"/>
      <c r="BVI1" s="910"/>
      <c r="BVJ1" s="910"/>
      <c r="BVK1" s="910"/>
      <c r="BVL1" s="910"/>
      <c r="BVM1" s="910"/>
      <c r="BVN1" s="910"/>
      <c r="BVO1" s="910"/>
      <c r="BVP1" s="910"/>
      <c r="BVQ1" s="910"/>
      <c r="BVR1" s="910"/>
      <c r="BVS1" s="910"/>
      <c r="BVT1" s="910"/>
      <c r="BVU1" s="910"/>
      <c r="BVV1" s="910"/>
      <c r="BVW1" s="910"/>
      <c r="BVX1" s="910"/>
      <c r="BVY1" s="910"/>
      <c r="BVZ1" s="910"/>
      <c r="BWA1" s="910"/>
      <c r="BWB1" s="910"/>
      <c r="BWC1" s="910"/>
      <c r="BWD1" s="910"/>
      <c r="BWE1" s="910"/>
      <c r="BWF1" s="910"/>
      <c r="BWG1" s="910"/>
      <c r="BWH1" s="910"/>
      <c r="BWI1" s="910"/>
      <c r="BWJ1" s="910"/>
      <c r="BWK1" s="910"/>
      <c r="BWL1" s="910"/>
      <c r="BWM1" s="910"/>
      <c r="BWN1" s="910"/>
      <c r="BWO1" s="910"/>
      <c r="BWP1" s="910"/>
      <c r="BWQ1" s="910"/>
      <c r="BWR1" s="910"/>
      <c r="BWS1" s="910"/>
      <c r="BWT1" s="910"/>
      <c r="BWU1" s="910"/>
      <c r="BWV1" s="910"/>
      <c r="BWW1" s="910"/>
      <c r="BWX1" s="910"/>
      <c r="BWY1" s="910"/>
      <c r="BWZ1" s="910"/>
      <c r="BXA1" s="910"/>
      <c r="BXB1" s="910"/>
      <c r="BXC1" s="910"/>
      <c r="BXD1" s="910"/>
      <c r="BXE1" s="910"/>
      <c r="BXF1" s="910"/>
      <c r="BXG1" s="910"/>
      <c r="BXH1" s="910"/>
      <c r="BXI1" s="910"/>
      <c r="BXJ1" s="910"/>
      <c r="BXK1" s="910"/>
      <c r="BXL1" s="910"/>
      <c r="BXM1" s="910"/>
      <c r="BXN1" s="910"/>
      <c r="BXO1" s="910"/>
      <c r="BXP1" s="910"/>
      <c r="BXQ1" s="910"/>
      <c r="BXR1" s="910"/>
      <c r="BXS1" s="910"/>
      <c r="BXT1" s="910"/>
      <c r="BXU1" s="910"/>
      <c r="BXV1" s="910"/>
      <c r="BXW1" s="910"/>
      <c r="BXX1" s="910"/>
      <c r="BXY1" s="910"/>
      <c r="BXZ1" s="910"/>
      <c r="BYA1" s="910"/>
      <c r="BYB1" s="910"/>
      <c r="BYC1" s="910"/>
      <c r="BYD1" s="910"/>
      <c r="BYE1" s="910"/>
      <c r="BYF1" s="910"/>
      <c r="BYG1" s="910"/>
      <c r="BYH1" s="910"/>
      <c r="BYI1" s="910"/>
      <c r="BYJ1" s="910"/>
      <c r="BYK1" s="910"/>
      <c r="BYL1" s="910"/>
      <c r="BYM1" s="910"/>
      <c r="BYN1" s="910"/>
      <c r="BYO1" s="910"/>
      <c r="BYP1" s="910"/>
      <c r="BYQ1" s="910"/>
      <c r="BYR1" s="910"/>
      <c r="BYS1" s="910"/>
      <c r="BYT1" s="910"/>
      <c r="BYU1" s="910"/>
      <c r="BYV1" s="910"/>
      <c r="BYW1" s="910"/>
      <c r="BYX1" s="910"/>
      <c r="BYY1" s="910"/>
      <c r="BYZ1" s="910"/>
      <c r="BZA1" s="910"/>
      <c r="BZB1" s="910"/>
      <c r="BZC1" s="910"/>
      <c r="BZD1" s="910"/>
      <c r="BZE1" s="910"/>
      <c r="BZF1" s="910"/>
      <c r="BZG1" s="910"/>
      <c r="BZH1" s="910"/>
      <c r="BZI1" s="910"/>
      <c r="BZJ1" s="910"/>
      <c r="BZK1" s="910"/>
      <c r="BZL1" s="910"/>
      <c r="BZM1" s="910"/>
      <c r="BZN1" s="910"/>
      <c r="BZO1" s="910"/>
      <c r="BZP1" s="910"/>
      <c r="BZQ1" s="910"/>
      <c r="BZR1" s="910"/>
      <c r="BZS1" s="910"/>
      <c r="BZT1" s="910"/>
      <c r="BZU1" s="910"/>
      <c r="BZV1" s="910"/>
      <c r="BZW1" s="910"/>
      <c r="BZX1" s="910"/>
      <c r="BZY1" s="910"/>
      <c r="BZZ1" s="910"/>
      <c r="CAA1" s="910"/>
      <c r="CAB1" s="910"/>
      <c r="CAC1" s="910"/>
      <c r="CAD1" s="910"/>
      <c r="CAE1" s="910"/>
      <c r="CAF1" s="910"/>
      <c r="CAG1" s="910"/>
      <c r="CAH1" s="910"/>
      <c r="CAI1" s="910"/>
      <c r="CAJ1" s="910"/>
      <c r="CAK1" s="910"/>
      <c r="CAL1" s="910"/>
      <c r="CAM1" s="910"/>
      <c r="CAN1" s="910"/>
      <c r="CAO1" s="910"/>
      <c r="CAP1" s="910"/>
      <c r="CAQ1" s="910"/>
      <c r="CAR1" s="910"/>
      <c r="CAS1" s="910"/>
      <c r="CAT1" s="910"/>
      <c r="CAU1" s="910"/>
      <c r="CAV1" s="910"/>
      <c r="CAW1" s="910"/>
      <c r="CAX1" s="910"/>
      <c r="CAY1" s="910"/>
      <c r="CAZ1" s="910"/>
      <c r="CBA1" s="910"/>
      <c r="CBB1" s="910"/>
      <c r="CBC1" s="910"/>
      <c r="CBD1" s="910"/>
      <c r="CBE1" s="910"/>
      <c r="CBF1" s="910"/>
      <c r="CBG1" s="910"/>
      <c r="CBH1" s="910"/>
      <c r="CBI1" s="910"/>
      <c r="CBJ1" s="910"/>
      <c r="CBK1" s="910"/>
      <c r="CBL1" s="910"/>
      <c r="CBM1" s="910"/>
      <c r="CBN1" s="910"/>
      <c r="CBO1" s="910"/>
      <c r="CBP1" s="910"/>
      <c r="CBQ1" s="910"/>
      <c r="CBR1" s="910"/>
      <c r="CBS1" s="910"/>
      <c r="CBT1" s="910"/>
      <c r="CBU1" s="910"/>
      <c r="CBV1" s="910"/>
      <c r="CBW1" s="910"/>
      <c r="CBX1" s="910"/>
      <c r="CBY1" s="910"/>
      <c r="CBZ1" s="910"/>
      <c r="CCA1" s="910"/>
      <c r="CCB1" s="910"/>
      <c r="CCC1" s="910"/>
      <c r="CCD1" s="910"/>
      <c r="CCE1" s="910"/>
      <c r="CCF1" s="910"/>
      <c r="CCG1" s="910"/>
      <c r="CCH1" s="910"/>
      <c r="CCI1" s="910"/>
      <c r="CCJ1" s="910"/>
      <c r="CCK1" s="910"/>
      <c r="CCL1" s="910"/>
      <c r="CCM1" s="910"/>
      <c r="CCN1" s="910"/>
      <c r="CCO1" s="910"/>
      <c r="CCP1" s="910"/>
      <c r="CCQ1" s="910"/>
      <c r="CCR1" s="910"/>
      <c r="CCS1" s="910"/>
      <c r="CCT1" s="910"/>
      <c r="CCU1" s="910"/>
      <c r="CCV1" s="910"/>
      <c r="CCW1" s="910"/>
      <c r="CCX1" s="910"/>
      <c r="CCY1" s="910"/>
      <c r="CCZ1" s="910"/>
      <c r="CDA1" s="910"/>
      <c r="CDB1" s="910"/>
      <c r="CDC1" s="910"/>
      <c r="CDD1" s="910"/>
      <c r="CDE1" s="910"/>
      <c r="CDF1" s="910"/>
      <c r="CDG1" s="910"/>
      <c r="CDH1" s="910"/>
      <c r="CDI1" s="910"/>
      <c r="CDJ1" s="910"/>
      <c r="CDK1" s="910"/>
      <c r="CDL1" s="910"/>
      <c r="CDM1" s="910"/>
      <c r="CDN1" s="910"/>
      <c r="CDO1" s="910"/>
      <c r="CDP1" s="910"/>
      <c r="CDQ1" s="910"/>
      <c r="CDR1" s="910"/>
      <c r="CDS1" s="910"/>
      <c r="CDT1" s="910"/>
      <c r="CDU1" s="910"/>
      <c r="CDV1" s="910"/>
      <c r="CDW1" s="910"/>
      <c r="CDX1" s="910"/>
      <c r="CDY1" s="910"/>
      <c r="CDZ1" s="910"/>
      <c r="CEA1" s="910"/>
      <c r="CEB1" s="910"/>
      <c r="CEC1" s="910"/>
      <c r="CED1" s="910"/>
      <c r="CEE1" s="910"/>
      <c r="CEF1" s="910"/>
      <c r="CEG1" s="910"/>
      <c r="CEH1" s="910"/>
      <c r="CEI1" s="910"/>
      <c r="CEJ1" s="910"/>
      <c r="CEK1" s="910"/>
      <c r="CEL1" s="910"/>
      <c r="CEM1" s="910"/>
      <c r="CEN1" s="910"/>
      <c r="CEO1" s="910"/>
      <c r="CEP1" s="910"/>
      <c r="CEQ1" s="910"/>
      <c r="CER1" s="910"/>
      <c r="CES1" s="910"/>
      <c r="CET1" s="910"/>
      <c r="CEU1" s="910"/>
      <c r="CEV1" s="910"/>
      <c r="CEW1" s="910"/>
      <c r="CEX1" s="910"/>
      <c r="CEY1" s="910"/>
      <c r="CEZ1" s="910"/>
      <c r="CFA1" s="910"/>
      <c r="CFB1" s="910"/>
      <c r="CFC1" s="910"/>
      <c r="CFD1" s="910"/>
      <c r="CFE1" s="910"/>
      <c r="CFF1" s="910"/>
      <c r="CFG1" s="910"/>
      <c r="CFH1" s="910"/>
      <c r="CFI1" s="910"/>
      <c r="CFJ1" s="910"/>
      <c r="CFK1" s="910"/>
      <c r="CFL1" s="910"/>
      <c r="CFM1" s="910"/>
      <c r="CFN1" s="910"/>
      <c r="CFO1" s="910"/>
      <c r="CFP1" s="910"/>
      <c r="CFQ1" s="910"/>
      <c r="CFR1" s="910"/>
      <c r="CFS1" s="910"/>
      <c r="CFT1" s="910"/>
      <c r="CFU1" s="910"/>
      <c r="CFV1" s="910"/>
      <c r="CFW1" s="910"/>
      <c r="CFX1" s="910"/>
      <c r="CFY1" s="910"/>
      <c r="CFZ1" s="910"/>
      <c r="CGA1" s="910"/>
      <c r="CGB1" s="910"/>
      <c r="CGC1" s="910"/>
      <c r="CGD1" s="910"/>
      <c r="CGE1" s="910"/>
      <c r="CGF1" s="910"/>
      <c r="CGG1" s="910"/>
      <c r="CGH1" s="910"/>
      <c r="CGI1" s="910"/>
      <c r="CGJ1" s="910"/>
      <c r="CGK1" s="910"/>
      <c r="CGL1" s="910"/>
      <c r="CGM1" s="910"/>
      <c r="CGN1" s="910"/>
      <c r="CGO1" s="910"/>
      <c r="CGP1" s="910"/>
      <c r="CGQ1" s="910"/>
      <c r="CGR1" s="910"/>
      <c r="CGS1" s="910"/>
      <c r="CGT1" s="910"/>
      <c r="CGU1" s="910"/>
      <c r="CGV1" s="910"/>
      <c r="CGW1" s="910"/>
      <c r="CGX1" s="910"/>
      <c r="CGY1" s="910"/>
      <c r="CGZ1" s="910"/>
      <c r="CHA1" s="910"/>
      <c r="CHB1" s="910"/>
      <c r="CHC1" s="910"/>
      <c r="CHD1" s="910"/>
      <c r="CHE1" s="910"/>
      <c r="CHF1" s="910"/>
      <c r="CHG1" s="910"/>
      <c r="CHH1" s="910"/>
      <c r="CHI1" s="910"/>
      <c r="CHJ1" s="910"/>
      <c r="CHK1" s="910"/>
      <c r="CHL1" s="910"/>
      <c r="CHM1" s="910"/>
      <c r="CHN1" s="910"/>
      <c r="CHO1" s="910"/>
      <c r="CHP1" s="910"/>
      <c r="CHQ1" s="910"/>
      <c r="CHR1" s="910"/>
      <c r="CHS1" s="910"/>
      <c r="CHT1" s="910"/>
      <c r="CHU1" s="910"/>
      <c r="CHV1" s="910"/>
      <c r="CHW1" s="910"/>
      <c r="CHX1" s="910"/>
      <c r="CHY1" s="910"/>
      <c r="CHZ1" s="910"/>
      <c r="CIA1" s="910"/>
      <c r="CIB1" s="910"/>
      <c r="CIC1" s="910"/>
      <c r="CID1" s="910"/>
      <c r="CIE1" s="910"/>
      <c r="CIF1" s="910"/>
      <c r="CIG1" s="910"/>
      <c r="CIH1" s="910"/>
      <c r="CII1" s="910"/>
      <c r="CIJ1" s="910"/>
      <c r="CIK1" s="910"/>
      <c r="CIL1" s="910"/>
      <c r="CIM1" s="910"/>
      <c r="CIN1" s="910"/>
      <c r="CIO1" s="910"/>
      <c r="CIP1" s="910"/>
      <c r="CIQ1" s="910"/>
      <c r="CIR1" s="910"/>
      <c r="CIS1" s="910"/>
      <c r="CIT1" s="910"/>
      <c r="CIU1" s="910"/>
      <c r="CIV1" s="910"/>
      <c r="CIW1" s="910"/>
      <c r="CIX1" s="910"/>
      <c r="CIY1" s="910"/>
      <c r="CIZ1" s="910"/>
      <c r="CJA1" s="910"/>
      <c r="CJB1" s="910"/>
      <c r="CJC1" s="910"/>
      <c r="CJD1" s="910"/>
      <c r="CJE1" s="910"/>
      <c r="CJF1" s="910"/>
      <c r="CJG1" s="910"/>
      <c r="CJH1" s="910"/>
      <c r="CJI1" s="910"/>
      <c r="CJJ1" s="910"/>
      <c r="CJK1" s="910"/>
      <c r="CJL1" s="910"/>
      <c r="CJM1" s="910"/>
      <c r="CJN1" s="910"/>
      <c r="CJO1" s="910"/>
      <c r="CJP1" s="910"/>
      <c r="CJQ1" s="910"/>
      <c r="CJR1" s="910"/>
      <c r="CJS1" s="910"/>
      <c r="CJT1" s="910"/>
      <c r="CJU1" s="910"/>
      <c r="CJV1" s="910"/>
      <c r="CJW1" s="910"/>
      <c r="CJX1" s="910"/>
      <c r="CJY1" s="910"/>
      <c r="CJZ1" s="910"/>
      <c r="CKA1" s="910"/>
      <c r="CKB1" s="910"/>
      <c r="CKC1" s="910"/>
      <c r="CKD1" s="910"/>
      <c r="CKE1" s="910"/>
      <c r="CKF1" s="910"/>
      <c r="CKG1" s="910"/>
      <c r="CKH1" s="910"/>
      <c r="CKI1" s="910"/>
      <c r="CKJ1" s="910"/>
      <c r="CKK1" s="910"/>
      <c r="CKL1" s="910"/>
      <c r="CKM1" s="910"/>
      <c r="CKN1" s="910"/>
      <c r="CKO1" s="910"/>
      <c r="CKP1" s="910"/>
      <c r="CKQ1" s="910"/>
      <c r="CKR1" s="910"/>
      <c r="CKS1" s="910"/>
      <c r="CKT1" s="910"/>
      <c r="CKU1" s="910"/>
      <c r="CKV1" s="910"/>
      <c r="CKW1" s="910"/>
      <c r="CKX1" s="910"/>
      <c r="CKY1" s="910"/>
      <c r="CKZ1" s="910"/>
      <c r="CLA1" s="910"/>
      <c r="CLB1" s="910"/>
      <c r="CLC1" s="910"/>
      <c r="CLD1" s="910"/>
      <c r="CLE1" s="910"/>
      <c r="CLF1" s="910"/>
      <c r="CLG1" s="910"/>
      <c r="CLH1" s="910"/>
      <c r="CLI1" s="910"/>
      <c r="CLJ1" s="910"/>
      <c r="CLK1" s="910"/>
      <c r="CLL1" s="910"/>
      <c r="CLM1" s="910"/>
      <c r="CLN1" s="910"/>
      <c r="CLO1" s="910"/>
      <c r="CLP1" s="910"/>
      <c r="CLQ1" s="910"/>
      <c r="CLR1" s="910"/>
      <c r="CLS1" s="910"/>
      <c r="CLT1" s="910"/>
      <c r="CLU1" s="910"/>
      <c r="CLV1" s="910"/>
      <c r="CLW1" s="910"/>
      <c r="CLX1" s="910"/>
      <c r="CLY1" s="910"/>
      <c r="CLZ1" s="910"/>
      <c r="CMA1" s="910"/>
      <c r="CMB1" s="910"/>
      <c r="CMC1" s="910"/>
      <c r="CMD1" s="910"/>
      <c r="CME1" s="910"/>
      <c r="CMF1" s="910"/>
      <c r="CMG1" s="910"/>
      <c r="CMH1" s="910"/>
      <c r="CMI1" s="910"/>
      <c r="CMJ1" s="910"/>
      <c r="CMK1" s="910"/>
      <c r="CML1" s="910"/>
      <c r="CMM1" s="910"/>
      <c r="CMN1" s="910"/>
      <c r="CMO1" s="910"/>
      <c r="CMP1" s="910"/>
      <c r="CMQ1" s="910"/>
      <c r="CMR1" s="910"/>
      <c r="CMS1" s="910"/>
      <c r="CMT1" s="910"/>
      <c r="CMU1" s="910"/>
      <c r="CMV1" s="910"/>
      <c r="CMW1" s="910"/>
      <c r="CMX1" s="910"/>
      <c r="CMY1" s="910"/>
      <c r="CMZ1" s="910"/>
      <c r="CNA1" s="910"/>
      <c r="CNB1" s="910"/>
      <c r="CNC1" s="910"/>
      <c r="CND1" s="910"/>
      <c r="CNE1" s="910"/>
      <c r="CNF1" s="910"/>
      <c r="CNG1" s="910"/>
      <c r="CNH1" s="910"/>
      <c r="CNI1" s="910"/>
      <c r="CNJ1" s="910"/>
      <c r="CNK1" s="910"/>
      <c r="CNL1" s="910"/>
      <c r="CNM1" s="910"/>
      <c r="CNN1" s="910"/>
      <c r="CNO1" s="910"/>
      <c r="CNP1" s="910"/>
      <c r="CNQ1" s="910"/>
      <c r="CNR1" s="910"/>
      <c r="CNS1" s="910"/>
      <c r="CNT1" s="910"/>
      <c r="CNU1" s="910"/>
      <c r="CNV1" s="910"/>
      <c r="CNW1" s="910"/>
      <c r="CNX1" s="910"/>
      <c r="CNY1" s="910"/>
      <c r="CNZ1" s="910"/>
      <c r="COA1" s="910"/>
      <c r="COB1" s="910"/>
      <c r="COC1" s="910"/>
      <c r="COD1" s="910"/>
      <c r="COE1" s="910"/>
      <c r="COF1" s="910"/>
      <c r="COG1" s="910"/>
      <c r="COH1" s="910"/>
      <c r="COI1" s="910"/>
      <c r="COJ1" s="910"/>
      <c r="COK1" s="910"/>
      <c r="COL1" s="910"/>
      <c r="COM1" s="910"/>
      <c r="CON1" s="910"/>
      <c r="COO1" s="910"/>
      <c r="COP1" s="910"/>
      <c r="COQ1" s="910"/>
      <c r="COR1" s="910"/>
      <c r="COS1" s="910"/>
      <c r="COT1" s="910"/>
      <c r="COU1" s="910"/>
      <c r="COV1" s="910"/>
      <c r="COW1" s="910"/>
      <c r="COX1" s="910"/>
      <c r="COY1" s="910"/>
      <c r="COZ1" s="910"/>
      <c r="CPA1" s="910"/>
      <c r="CPB1" s="910"/>
      <c r="CPC1" s="910"/>
      <c r="CPD1" s="910"/>
      <c r="CPE1" s="910"/>
      <c r="CPF1" s="910"/>
      <c r="CPG1" s="910"/>
      <c r="CPH1" s="910"/>
      <c r="CPI1" s="910"/>
      <c r="CPJ1" s="910"/>
      <c r="CPK1" s="910"/>
      <c r="CPL1" s="910"/>
      <c r="CPM1" s="910"/>
      <c r="CPN1" s="910"/>
      <c r="CPO1" s="910"/>
      <c r="CPP1" s="910"/>
      <c r="CPQ1" s="910"/>
      <c r="CPR1" s="910"/>
      <c r="CPS1" s="910"/>
      <c r="CPT1" s="910"/>
      <c r="CPU1" s="910"/>
      <c r="CPV1" s="910"/>
      <c r="CPW1" s="910"/>
      <c r="CPX1" s="910"/>
      <c r="CPY1" s="910"/>
      <c r="CPZ1" s="910"/>
      <c r="CQA1" s="910"/>
      <c r="CQB1" s="910"/>
      <c r="CQC1" s="910"/>
      <c r="CQD1" s="910"/>
      <c r="CQE1" s="910"/>
      <c r="CQF1" s="910"/>
      <c r="CQG1" s="910"/>
      <c r="CQH1" s="910"/>
      <c r="CQI1" s="910"/>
      <c r="CQJ1" s="910"/>
      <c r="CQK1" s="910"/>
      <c r="CQL1" s="910"/>
      <c r="CQM1" s="910"/>
      <c r="CQN1" s="910"/>
      <c r="CQO1" s="910"/>
      <c r="CQP1" s="910"/>
      <c r="CQQ1" s="910"/>
      <c r="CQR1" s="910"/>
      <c r="CQS1" s="910"/>
      <c r="CQT1" s="910"/>
      <c r="CQU1" s="910"/>
      <c r="CQV1" s="910"/>
      <c r="CQW1" s="910"/>
      <c r="CQX1" s="910"/>
      <c r="CQY1" s="910"/>
      <c r="CQZ1" s="910"/>
      <c r="CRA1" s="910"/>
      <c r="CRB1" s="910"/>
      <c r="CRC1" s="910"/>
      <c r="CRD1" s="910"/>
      <c r="CRE1" s="910"/>
      <c r="CRF1" s="910"/>
      <c r="CRG1" s="910"/>
      <c r="CRH1" s="910"/>
      <c r="CRI1" s="910"/>
      <c r="CRJ1" s="910"/>
      <c r="CRK1" s="910"/>
      <c r="CRL1" s="910"/>
      <c r="CRM1" s="910"/>
      <c r="CRN1" s="910"/>
      <c r="CRO1" s="910"/>
      <c r="CRP1" s="910"/>
      <c r="CRQ1" s="910"/>
      <c r="CRR1" s="910"/>
      <c r="CRS1" s="910"/>
      <c r="CRT1" s="910"/>
      <c r="CRU1" s="910"/>
      <c r="CRV1" s="910"/>
      <c r="CRW1" s="910"/>
      <c r="CRX1" s="910"/>
      <c r="CRY1" s="910"/>
      <c r="CRZ1" s="910"/>
      <c r="CSA1" s="910"/>
      <c r="CSB1" s="910"/>
      <c r="CSC1" s="910"/>
      <c r="CSD1" s="910"/>
      <c r="CSE1" s="910"/>
      <c r="CSF1" s="910"/>
      <c r="CSG1" s="910"/>
      <c r="CSH1" s="910"/>
      <c r="CSI1" s="910"/>
      <c r="CSJ1" s="910"/>
      <c r="CSK1" s="910"/>
      <c r="CSL1" s="910"/>
      <c r="CSM1" s="910"/>
      <c r="CSN1" s="910"/>
      <c r="CSO1" s="910"/>
      <c r="CSP1" s="910"/>
      <c r="CSQ1" s="910"/>
      <c r="CSR1" s="910"/>
      <c r="CSS1" s="910"/>
      <c r="CST1" s="910"/>
      <c r="CSU1" s="910"/>
      <c r="CSV1" s="910"/>
      <c r="CSW1" s="910"/>
      <c r="CSX1" s="910"/>
      <c r="CSY1" s="910"/>
      <c r="CSZ1" s="910"/>
      <c r="CTA1" s="910"/>
      <c r="CTB1" s="910"/>
      <c r="CTC1" s="910"/>
      <c r="CTD1" s="910"/>
      <c r="CTE1" s="910"/>
      <c r="CTF1" s="910"/>
      <c r="CTG1" s="910"/>
      <c r="CTH1" s="910"/>
      <c r="CTI1" s="910"/>
      <c r="CTJ1" s="910"/>
      <c r="CTK1" s="910"/>
      <c r="CTL1" s="910"/>
      <c r="CTM1" s="910"/>
      <c r="CTN1" s="910"/>
      <c r="CTO1" s="910"/>
      <c r="CTP1" s="910"/>
      <c r="CTQ1" s="910"/>
      <c r="CTR1" s="910"/>
      <c r="CTS1" s="910"/>
      <c r="CTT1" s="910"/>
      <c r="CTU1" s="910"/>
      <c r="CTV1" s="910"/>
      <c r="CTW1" s="910"/>
      <c r="CTX1" s="910"/>
      <c r="CTY1" s="910"/>
      <c r="CTZ1" s="910"/>
      <c r="CUA1" s="910"/>
      <c r="CUB1" s="910"/>
      <c r="CUC1" s="910"/>
      <c r="CUD1" s="910"/>
      <c r="CUE1" s="910"/>
      <c r="CUF1" s="910"/>
      <c r="CUG1" s="910"/>
      <c r="CUH1" s="910"/>
      <c r="CUI1" s="910"/>
      <c r="CUJ1" s="910"/>
      <c r="CUK1" s="910"/>
      <c r="CUL1" s="910"/>
      <c r="CUM1" s="910"/>
      <c r="CUN1" s="910"/>
      <c r="CUO1" s="910"/>
      <c r="CUP1" s="910"/>
      <c r="CUQ1" s="910"/>
      <c r="CUR1" s="910"/>
      <c r="CUS1" s="910"/>
      <c r="CUT1" s="910"/>
      <c r="CUU1" s="910"/>
      <c r="CUV1" s="910"/>
      <c r="CUW1" s="910"/>
      <c r="CUX1" s="910"/>
      <c r="CUY1" s="910"/>
      <c r="CUZ1" s="910"/>
      <c r="CVA1" s="910"/>
      <c r="CVB1" s="910"/>
      <c r="CVC1" s="910"/>
      <c r="CVD1" s="910"/>
      <c r="CVE1" s="910"/>
      <c r="CVF1" s="910"/>
      <c r="CVG1" s="910"/>
      <c r="CVH1" s="910"/>
      <c r="CVI1" s="910"/>
      <c r="CVJ1" s="910"/>
      <c r="CVK1" s="910"/>
      <c r="CVL1" s="910"/>
      <c r="CVM1" s="910"/>
      <c r="CVN1" s="910"/>
      <c r="CVO1" s="910"/>
      <c r="CVP1" s="910"/>
      <c r="CVQ1" s="910"/>
      <c r="CVR1" s="910"/>
      <c r="CVS1" s="910"/>
      <c r="CVT1" s="910"/>
      <c r="CVU1" s="910"/>
      <c r="CVV1" s="910"/>
      <c r="CVW1" s="910"/>
      <c r="CVX1" s="910"/>
      <c r="CVY1" s="910"/>
      <c r="CVZ1" s="910"/>
      <c r="CWA1" s="910"/>
      <c r="CWB1" s="910"/>
      <c r="CWC1" s="910"/>
      <c r="CWD1" s="910"/>
      <c r="CWE1" s="910"/>
      <c r="CWF1" s="910"/>
      <c r="CWG1" s="910"/>
      <c r="CWH1" s="910"/>
      <c r="CWI1" s="910"/>
      <c r="CWJ1" s="910"/>
      <c r="CWK1" s="910"/>
      <c r="CWL1" s="910"/>
      <c r="CWM1" s="910"/>
      <c r="CWN1" s="910"/>
      <c r="CWO1" s="910"/>
      <c r="CWP1" s="910"/>
      <c r="CWQ1" s="910"/>
      <c r="CWR1" s="910"/>
      <c r="CWS1" s="910"/>
      <c r="CWT1" s="910"/>
      <c r="CWU1" s="910"/>
      <c r="CWV1" s="910"/>
      <c r="CWW1" s="910"/>
      <c r="CWX1" s="910"/>
      <c r="CWY1" s="910"/>
      <c r="CWZ1" s="910"/>
      <c r="CXA1" s="910"/>
      <c r="CXB1" s="910"/>
      <c r="CXC1" s="910"/>
      <c r="CXD1" s="910"/>
      <c r="CXE1" s="910"/>
      <c r="CXF1" s="910"/>
      <c r="CXG1" s="910"/>
      <c r="CXH1" s="910"/>
      <c r="CXI1" s="910"/>
      <c r="CXJ1" s="910"/>
      <c r="CXK1" s="910"/>
      <c r="CXL1" s="910"/>
      <c r="CXM1" s="910"/>
      <c r="CXN1" s="910"/>
      <c r="CXO1" s="910"/>
      <c r="CXP1" s="910"/>
      <c r="CXQ1" s="910"/>
      <c r="CXR1" s="910"/>
      <c r="CXS1" s="910"/>
      <c r="CXT1" s="910"/>
      <c r="CXU1" s="910"/>
      <c r="CXV1" s="910"/>
      <c r="CXW1" s="910"/>
      <c r="CXX1" s="910"/>
      <c r="CXY1" s="910"/>
      <c r="CXZ1" s="910"/>
      <c r="CYA1" s="910"/>
      <c r="CYB1" s="910"/>
      <c r="CYC1" s="910"/>
      <c r="CYD1" s="910"/>
      <c r="CYE1" s="910"/>
      <c r="CYF1" s="910"/>
      <c r="CYG1" s="910"/>
      <c r="CYH1" s="910"/>
      <c r="CYI1" s="910"/>
      <c r="CYJ1" s="910"/>
      <c r="CYK1" s="910"/>
      <c r="CYL1" s="910"/>
      <c r="CYM1" s="910"/>
      <c r="CYN1" s="910"/>
      <c r="CYO1" s="910"/>
      <c r="CYP1" s="910"/>
      <c r="CYQ1" s="910"/>
      <c r="CYR1" s="910"/>
      <c r="CYS1" s="910"/>
      <c r="CYT1" s="910"/>
      <c r="CYU1" s="910"/>
      <c r="CYV1" s="910"/>
      <c r="CYW1" s="910"/>
      <c r="CYX1" s="910"/>
      <c r="CYY1" s="910"/>
      <c r="CYZ1" s="910"/>
      <c r="CZA1" s="910"/>
      <c r="CZB1" s="910"/>
      <c r="CZC1" s="910"/>
      <c r="CZD1" s="910"/>
      <c r="CZE1" s="910"/>
      <c r="CZF1" s="910"/>
      <c r="CZG1" s="910"/>
      <c r="CZH1" s="910"/>
      <c r="CZI1" s="910"/>
      <c r="CZJ1" s="910"/>
      <c r="CZK1" s="910"/>
      <c r="CZL1" s="910"/>
      <c r="CZM1" s="910"/>
      <c r="CZN1" s="910"/>
      <c r="CZO1" s="910"/>
      <c r="CZP1" s="910"/>
      <c r="CZQ1" s="910"/>
      <c r="CZR1" s="910"/>
      <c r="CZS1" s="910"/>
      <c r="CZT1" s="910"/>
      <c r="CZU1" s="910"/>
      <c r="CZV1" s="910"/>
      <c r="CZW1" s="910"/>
      <c r="CZX1" s="910"/>
      <c r="CZY1" s="910"/>
      <c r="CZZ1" s="910"/>
      <c r="DAA1" s="910"/>
      <c r="DAB1" s="910"/>
      <c r="DAC1" s="910"/>
      <c r="DAD1" s="910"/>
      <c r="DAE1" s="910"/>
      <c r="DAF1" s="910"/>
      <c r="DAG1" s="910"/>
      <c r="DAH1" s="910"/>
      <c r="DAI1" s="910"/>
      <c r="DAJ1" s="910"/>
      <c r="DAK1" s="910"/>
      <c r="DAL1" s="910"/>
      <c r="DAM1" s="910"/>
      <c r="DAN1" s="910"/>
      <c r="DAO1" s="910"/>
      <c r="DAP1" s="910"/>
      <c r="DAQ1" s="910"/>
      <c r="DAR1" s="910"/>
      <c r="DAS1" s="910"/>
      <c r="DAT1" s="910"/>
      <c r="DAU1" s="910"/>
      <c r="DAV1" s="910"/>
      <c r="DAW1" s="910"/>
      <c r="DAX1" s="910"/>
      <c r="DAY1" s="910"/>
      <c r="DAZ1" s="910"/>
      <c r="DBA1" s="910"/>
      <c r="DBB1" s="910"/>
      <c r="DBC1" s="910"/>
      <c r="DBD1" s="910"/>
      <c r="DBE1" s="910"/>
      <c r="DBF1" s="910"/>
      <c r="DBG1" s="910"/>
      <c r="DBH1" s="910"/>
      <c r="DBI1" s="910"/>
      <c r="DBJ1" s="910"/>
      <c r="DBK1" s="910"/>
      <c r="DBL1" s="910"/>
      <c r="DBM1" s="910"/>
      <c r="DBN1" s="910"/>
      <c r="DBO1" s="910"/>
      <c r="DBP1" s="910"/>
      <c r="DBQ1" s="910"/>
      <c r="DBR1" s="910"/>
      <c r="DBS1" s="910"/>
      <c r="DBT1" s="910"/>
      <c r="DBU1" s="910"/>
      <c r="DBV1" s="910"/>
      <c r="DBW1" s="910"/>
      <c r="DBX1" s="910"/>
      <c r="DBY1" s="910"/>
      <c r="DBZ1" s="910"/>
      <c r="DCA1" s="910"/>
      <c r="DCB1" s="910"/>
      <c r="DCC1" s="910"/>
      <c r="DCD1" s="910"/>
      <c r="DCE1" s="910"/>
      <c r="DCF1" s="910"/>
      <c r="DCG1" s="910"/>
      <c r="DCH1" s="910"/>
      <c r="DCI1" s="910"/>
      <c r="DCJ1" s="910"/>
      <c r="DCK1" s="910"/>
      <c r="DCL1" s="910"/>
      <c r="DCM1" s="910"/>
      <c r="DCN1" s="910"/>
      <c r="DCO1" s="910"/>
      <c r="DCP1" s="910"/>
      <c r="DCQ1" s="910"/>
      <c r="DCR1" s="910"/>
      <c r="DCS1" s="910"/>
      <c r="DCT1" s="910"/>
      <c r="DCU1" s="910"/>
      <c r="DCV1" s="910"/>
      <c r="DCW1" s="910"/>
      <c r="DCX1" s="910"/>
      <c r="DCY1" s="910"/>
      <c r="DCZ1" s="910"/>
      <c r="DDA1" s="910"/>
      <c r="DDB1" s="910"/>
      <c r="DDC1" s="910"/>
      <c r="DDD1" s="910"/>
      <c r="DDE1" s="910"/>
      <c r="DDF1" s="910"/>
      <c r="DDG1" s="910"/>
      <c r="DDH1" s="910"/>
      <c r="DDI1" s="910"/>
      <c r="DDJ1" s="910"/>
      <c r="DDK1" s="910"/>
      <c r="DDL1" s="910"/>
      <c r="DDM1" s="910"/>
      <c r="DDN1" s="910"/>
      <c r="DDO1" s="910"/>
      <c r="DDP1" s="910"/>
      <c r="DDQ1" s="910"/>
      <c r="DDR1" s="910"/>
      <c r="DDS1" s="910"/>
      <c r="DDT1" s="910"/>
      <c r="DDU1" s="910"/>
      <c r="DDV1" s="910"/>
      <c r="DDW1" s="910"/>
      <c r="DDX1" s="910"/>
      <c r="DDY1" s="910"/>
      <c r="DDZ1" s="910"/>
      <c r="DEA1" s="910"/>
      <c r="DEB1" s="910"/>
      <c r="DEC1" s="910"/>
      <c r="DED1" s="910"/>
      <c r="DEE1" s="910"/>
      <c r="DEF1" s="910"/>
      <c r="DEG1" s="910"/>
      <c r="DEH1" s="910"/>
      <c r="DEI1" s="910"/>
      <c r="DEJ1" s="910"/>
      <c r="DEK1" s="910"/>
      <c r="DEL1" s="910"/>
      <c r="DEM1" s="910"/>
      <c r="DEN1" s="910"/>
      <c r="DEO1" s="910"/>
      <c r="DEP1" s="910"/>
      <c r="DEQ1" s="910"/>
      <c r="DER1" s="910"/>
      <c r="DES1" s="910"/>
      <c r="DET1" s="910"/>
      <c r="DEU1" s="910"/>
      <c r="DEV1" s="910"/>
      <c r="DEW1" s="910"/>
      <c r="DEX1" s="910"/>
      <c r="DEY1" s="910"/>
      <c r="DEZ1" s="910"/>
      <c r="DFA1" s="910"/>
      <c r="DFB1" s="910"/>
      <c r="DFC1" s="910"/>
      <c r="DFD1" s="910"/>
      <c r="DFE1" s="910"/>
      <c r="DFF1" s="910"/>
      <c r="DFG1" s="910"/>
      <c r="DFH1" s="910"/>
      <c r="DFI1" s="910"/>
      <c r="DFJ1" s="910"/>
      <c r="DFK1" s="910"/>
      <c r="DFL1" s="910"/>
      <c r="DFM1" s="910"/>
      <c r="DFN1" s="910"/>
      <c r="DFO1" s="910"/>
      <c r="DFP1" s="910"/>
      <c r="DFQ1" s="910"/>
      <c r="DFR1" s="910"/>
      <c r="DFS1" s="910"/>
      <c r="DFT1" s="910"/>
      <c r="DFU1" s="910"/>
      <c r="DFV1" s="910"/>
      <c r="DFW1" s="910"/>
      <c r="DFX1" s="910"/>
      <c r="DFY1" s="910"/>
      <c r="DFZ1" s="910"/>
      <c r="DGA1" s="910"/>
      <c r="DGB1" s="910"/>
      <c r="DGC1" s="910"/>
      <c r="DGD1" s="910"/>
      <c r="DGE1" s="910"/>
      <c r="DGF1" s="910"/>
      <c r="DGG1" s="910"/>
      <c r="DGH1" s="910"/>
      <c r="DGI1" s="910"/>
      <c r="DGJ1" s="910"/>
      <c r="DGK1" s="910"/>
      <c r="DGL1" s="910"/>
      <c r="DGM1" s="910"/>
      <c r="DGN1" s="910"/>
      <c r="DGO1" s="910"/>
      <c r="DGP1" s="910"/>
      <c r="DGQ1" s="910"/>
      <c r="DGR1" s="910"/>
      <c r="DGS1" s="910"/>
      <c r="DGT1" s="910"/>
      <c r="DGU1" s="910"/>
      <c r="DGV1" s="910"/>
      <c r="DGW1" s="910"/>
      <c r="DGX1" s="910"/>
      <c r="DGY1" s="910"/>
      <c r="DGZ1" s="910"/>
      <c r="DHA1" s="910"/>
      <c r="DHB1" s="910"/>
      <c r="DHC1" s="910"/>
      <c r="DHD1" s="910"/>
      <c r="DHE1" s="910"/>
      <c r="DHF1" s="910"/>
      <c r="DHG1" s="910"/>
      <c r="DHH1" s="910"/>
      <c r="DHI1" s="910"/>
      <c r="DHJ1" s="910"/>
      <c r="DHK1" s="910"/>
      <c r="DHL1" s="910"/>
      <c r="DHM1" s="910"/>
      <c r="DHN1" s="910"/>
      <c r="DHO1" s="910"/>
      <c r="DHP1" s="910"/>
      <c r="DHQ1" s="910"/>
      <c r="DHR1" s="910"/>
      <c r="DHS1" s="910"/>
      <c r="DHT1" s="910"/>
      <c r="DHU1" s="910"/>
      <c r="DHV1" s="910"/>
      <c r="DHW1" s="910"/>
      <c r="DHX1" s="910"/>
      <c r="DHY1" s="910"/>
      <c r="DHZ1" s="910"/>
      <c r="DIA1" s="910"/>
      <c r="DIB1" s="910"/>
      <c r="DIC1" s="910"/>
      <c r="DID1" s="910"/>
      <c r="DIE1" s="910"/>
      <c r="DIF1" s="910"/>
      <c r="DIG1" s="910"/>
      <c r="DIH1" s="910"/>
      <c r="DII1" s="910"/>
      <c r="DIJ1" s="910"/>
      <c r="DIK1" s="910"/>
      <c r="DIL1" s="910"/>
      <c r="DIM1" s="910"/>
      <c r="DIN1" s="910"/>
      <c r="DIO1" s="910"/>
      <c r="DIP1" s="910"/>
      <c r="DIQ1" s="910"/>
      <c r="DIR1" s="910"/>
      <c r="DIS1" s="910"/>
      <c r="DIT1" s="910"/>
      <c r="DIU1" s="910"/>
      <c r="DIV1" s="910"/>
      <c r="DIW1" s="910"/>
      <c r="DIX1" s="910"/>
      <c r="DIY1" s="910"/>
      <c r="DIZ1" s="910"/>
      <c r="DJA1" s="910"/>
      <c r="DJB1" s="910"/>
      <c r="DJC1" s="910"/>
      <c r="DJD1" s="910"/>
      <c r="DJE1" s="910"/>
      <c r="DJF1" s="910"/>
      <c r="DJG1" s="910"/>
      <c r="DJH1" s="910"/>
      <c r="DJI1" s="910"/>
      <c r="DJJ1" s="910"/>
      <c r="DJK1" s="910"/>
      <c r="DJL1" s="910"/>
      <c r="DJM1" s="910"/>
      <c r="DJN1" s="910"/>
      <c r="DJO1" s="910"/>
      <c r="DJP1" s="910"/>
      <c r="DJQ1" s="910"/>
      <c r="DJR1" s="910"/>
      <c r="DJS1" s="910"/>
      <c r="DJT1" s="910"/>
      <c r="DJU1" s="910"/>
      <c r="DJV1" s="910"/>
      <c r="DJW1" s="910"/>
      <c r="DJX1" s="910"/>
      <c r="DJY1" s="910"/>
      <c r="DJZ1" s="910"/>
      <c r="DKA1" s="910"/>
      <c r="DKB1" s="910"/>
      <c r="DKC1" s="910"/>
      <c r="DKD1" s="910"/>
      <c r="DKE1" s="910"/>
      <c r="DKF1" s="910"/>
      <c r="DKG1" s="910"/>
      <c r="DKH1" s="910"/>
      <c r="DKI1" s="910"/>
      <c r="DKJ1" s="910"/>
      <c r="DKK1" s="910"/>
      <c r="DKL1" s="910"/>
      <c r="DKM1" s="910"/>
      <c r="DKN1" s="910"/>
      <c r="DKO1" s="910"/>
      <c r="DKP1" s="910"/>
      <c r="DKQ1" s="910"/>
      <c r="DKR1" s="910"/>
      <c r="DKS1" s="910"/>
      <c r="DKT1" s="910"/>
      <c r="DKU1" s="910"/>
      <c r="DKV1" s="910"/>
      <c r="DKW1" s="910"/>
      <c r="DKX1" s="910"/>
      <c r="DKY1" s="910"/>
      <c r="DKZ1" s="910"/>
      <c r="DLA1" s="910"/>
      <c r="DLB1" s="910"/>
      <c r="DLC1" s="910"/>
      <c r="DLD1" s="910"/>
      <c r="DLE1" s="910"/>
      <c r="DLF1" s="910"/>
      <c r="DLG1" s="910"/>
      <c r="DLH1" s="910"/>
      <c r="DLI1" s="910"/>
      <c r="DLJ1" s="910"/>
      <c r="DLK1" s="910"/>
      <c r="DLL1" s="910"/>
      <c r="DLM1" s="910"/>
      <c r="DLN1" s="910"/>
      <c r="DLO1" s="910"/>
      <c r="DLP1" s="910"/>
      <c r="DLQ1" s="910"/>
      <c r="DLR1" s="910"/>
      <c r="DLS1" s="910"/>
      <c r="DLT1" s="910"/>
      <c r="DLU1" s="910"/>
      <c r="DLV1" s="910"/>
      <c r="DLW1" s="910"/>
      <c r="DLX1" s="910"/>
      <c r="DLY1" s="910"/>
      <c r="DLZ1" s="910"/>
      <c r="DMA1" s="910"/>
      <c r="DMB1" s="910"/>
      <c r="DMC1" s="910"/>
      <c r="DMD1" s="910"/>
      <c r="DME1" s="910"/>
      <c r="DMF1" s="910"/>
      <c r="DMG1" s="910"/>
      <c r="DMH1" s="910"/>
      <c r="DMI1" s="910"/>
      <c r="DMJ1" s="910"/>
      <c r="DMK1" s="910"/>
      <c r="DML1" s="910"/>
      <c r="DMM1" s="910"/>
      <c r="DMN1" s="910"/>
      <c r="DMO1" s="910"/>
      <c r="DMP1" s="910"/>
      <c r="DMQ1" s="910"/>
      <c r="DMR1" s="910"/>
      <c r="DMS1" s="910"/>
      <c r="DMT1" s="910"/>
      <c r="DMU1" s="910"/>
      <c r="DMV1" s="910"/>
      <c r="DMW1" s="910"/>
      <c r="DMX1" s="910"/>
      <c r="DMY1" s="910"/>
      <c r="DMZ1" s="910"/>
      <c r="DNA1" s="910"/>
      <c r="DNB1" s="910"/>
      <c r="DNC1" s="910"/>
      <c r="DND1" s="910"/>
      <c r="DNE1" s="910"/>
      <c r="DNF1" s="910"/>
      <c r="DNG1" s="910"/>
      <c r="DNH1" s="910"/>
      <c r="DNI1" s="910"/>
      <c r="DNJ1" s="910"/>
      <c r="DNK1" s="910"/>
      <c r="DNL1" s="910"/>
      <c r="DNM1" s="910"/>
      <c r="DNN1" s="910"/>
      <c r="DNO1" s="910"/>
      <c r="DNP1" s="910"/>
      <c r="DNQ1" s="910"/>
      <c r="DNR1" s="910"/>
      <c r="DNS1" s="910"/>
      <c r="DNT1" s="910"/>
      <c r="DNU1" s="910"/>
      <c r="DNV1" s="910"/>
      <c r="DNW1" s="910"/>
      <c r="DNX1" s="910"/>
      <c r="DNY1" s="910"/>
      <c r="DNZ1" s="910"/>
      <c r="DOA1" s="910"/>
      <c r="DOB1" s="910"/>
      <c r="DOC1" s="910"/>
      <c r="DOD1" s="910"/>
      <c r="DOE1" s="910"/>
      <c r="DOF1" s="910"/>
      <c r="DOG1" s="910"/>
      <c r="DOH1" s="910"/>
      <c r="DOI1" s="910"/>
      <c r="DOJ1" s="910"/>
      <c r="DOK1" s="910"/>
      <c r="DOL1" s="910"/>
      <c r="DOM1" s="910"/>
      <c r="DON1" s="910"/>
      <c r="DOO1" s="910"/>
      <c r="DOP1" s="910"/>
      <c r="DOQ1" s="910"/>
      <c r="DOR1" s="910"/>
      <c r="DOS1" s="910"/>
      <c r="DOT1" s="910"/>
      <c r="DOU1" s="910"/>
      <c r="DOV1" s="910"/>
      <c r="DOW1" s="910"/>
      <c r="DOX1" s="910"/>
      <c r="DOY1" s="910"/>
      <c r="DOZ1" s="910"/>
      <c r="DPA1" s="910"/>
      <c r="DPB1" s="910"/>
      <c r="DPC1" s="910"/>
      <c r="DPD1" s="910"/>
      <c r="DPE1" s="910"/>
      <c r="DPF1" s="910"/>
      <c r="DPG1" s="910"/>
      <c r="DPH1" s="910"/>
      <c r="DPI1" s="910"/>
      <c r="DPJ1" s="910"/>
      <c r="DPK1" s="910"/>
      <c r="DPL1" s="910"/>
      <c r="DPM1" s="910"/>
      <c r="DPN1" s="910"/>
      <c r="DPO1" s="910"/>
      <c r="DPP1" s="910"/>
      <c r="DPQ1" s="910"/>
      <c r="DPR1" s="910"/>
      <c r="DPS1" s="910"/>
      <c r="DPT1" s="910"/>
      <c r="DPU1" s="910"/>
      <c r="DPV1" s="910"/>
      <c r="DPW1" s="910"/>
      <c r="DPX1" s="910"/>
      <c r="DPY1" s="910"/>
      <c r="DPZ1" s="910"/>
      <c r="DQA1" s="910"/>
      <c r="DQB1" s="910"/>
      <c r="DQC1" s="910"/>
      <c r="DQD1" s="910"/>
      <c r="DQE1" s="910"/>
      <c r="DQF1" s="910"/>
      <c r="DQG1" s="910"/>
      <c r="DQH1" s="910"/>
      <c r="DQI1" s="910"/>
      <c r="DQJ1" s="910"/>
      <c r="DQK1" s="910"/>
      <c r="DQL1" s="910"/>
      <c r="DQM1" s="910"/>
      <c r="DQN1" s="910"/>
      <c r="DQO1" s="910"/>
      <c r="DQP1" s="910"/>
      <c r="DQQ1" s="910"/>
      <c r="DQR1" s="910"/>
      <c r="DQS1" s="910"/>
      <c r="DQT1" s="910"/>
      <c r="DQU1" s="910"/>
      <c r="DQV1" s="910"/>
      <c r="DQW1" s="910"/>
      <c r="DQX1" s="910"/>
      <c r="DQY1" s="910"/>
      <c r="DQZ1" s="910"/>
      <c r="DRA1" s="910"/>
      <c r="DRB1" s="910"/>
      <c r="DRC1" s="910"/>
      <c r="DRD1" s="910"/>
      <c r="DRE1" s="910"/>
      <c r="DRF1" s="910"/>
      <c r="DRG1" s="910"/>
      <c r="DRH1" s="910"/>
      <c r="DRI1" s="910"/>
      <c r="DRJ1" s="910"/>
      <c r="DRK1" s="910"/>
      <c r="DRL1" s="910"/>
      <c r="DRM1" s="910"/>
      <c r="DRN1" s="910"/>
      <c r="DRO1" s="910"/>
      <c r="DRP1" s="910"/>
      <c r="DRQ1" s="910"/>
      <c r="DRR1" s="910"/>
      <c r="DRS1" s="910"/>
      <c r="DRT1" s="910"/>
      <c r="DRU1" s="910"/>
      <c r="DRV1" s="910"/>
      <c r="DRW1" s="910"/>
      <c r="DRX1" s="910"/>
      <c r="DRY1" s="910"/>
      <c r="DRZ1" s="910"/>
      <c r="DSA1" s="910"/>
      <c r="DSB1" s="910"/>
      <c r="DSC1" s="910"/>
      <c r="DSD1" s="910"/>
      <c r="DSE1" s="910"/>
      <c r="DSF1" s="910"/>
      <c r="DSG1" s="910"/>
      <c r="DSH1" s="910"/>
      <c r="DSI1" s="910"/>
      <c r="DSJ1" s="910"/>
      <c r="DSK1" s="910"/>
      <c r="DSL1" s="910"/>
      <c r="DSM1" s="910"/>
      <c r="DSN1" s="910"/>
      <c r="DSO1" s="910"/>
      <c r="DSP1" s="910"/>
      <c r="DSQ1" s="910"/>
      <c r="DSR1" s="910"/>
      <c r="DSS1" s="910"/>
      <c r="DST1" s="910"/>
      <c r="DSU1" s="910"/>
      <c r="DSV1" s="910"/>
      <c r="DSW1" s="910"/>
      <c r="DSX1" s="910"/>
      <c r="DSY1" s="910"/>
      <c r="DSZ1" s="910"/>
      <c r="DTA1" s="910"/>
      <c r="DTB1" s="910"/>
      <c r="DTC1" s="910"/>
      <c r="DTD1" s="910"/>
      <c r="DTE1" s="910"/>
      <c r="DTF1" s="910"/>
      <c r="DTG1" s="910"/>
      <c r="DTH1" s="910"/>
      <c r="DTI1" s="910"/>
      <c r="DTJ1" s="910"/>
      <c r="DTK1" s="910"/>
      <c r="DTL1" s="910"/>
      <c r="DTM1" s="910"/>
      <c r="DTN1" s="910"/>
      <c r="DTO1" s="910"/>
      <c r="DTP1" s="910"/>
      <c r="DTQ1" s="910"/>
      <c r="DTR1" s="910"/>
      <c r="DTS1" s="910"/>
      <c r="DTT1" s="910"/>
      <c r="DTU1" s="910"/>
      <c r="DTV1" s="910"/>
      <c r="DTW1" s="910"/>
      <c r="DTX1" s="910"/>
      <c r="DTY1" s="910"/>
      <c r="DTZ1" s="910"/>
      <c r="DUA1" s="910"/>
      <c r="DUB1" s="910"/>
      <c r="DUC1" s="910"/>
      <c r="DUD1" s="910"/>
      <c r="DUE1" s="910"/>
      <c r="DUF1" s="910"/>
      <c r="DUG1" s="910"/>
      <c r="DUH1" s="910"/>
      <c r="DUI1" s="910"/>
      <c r="DUJ1" s="910"/>
      <c r="DUK1" s="910"/>
      <c r="DUL1" s="910"/>
      <c r="DUM1" s="910"/>
      <c r="DUN1" s="910"/>
      <c r="DUO1" s="910"/>
      <c r="DUP1" s="910"/>
      <c r="DUQ1" s="910"/>
      <c r="DUR1" s="910"/>
      <c r="DUS1" s="910"/>
      <c r="DUT1" s="910"/>
      <c r="DUU1" s="910"/>
      <c r="DUV1" s="910"/>
      <c r="DUW1" s="910"/>
      <c r="DUX1" s="910"/>
      <c r="DUY1" s="910"/>
      <c r="DUZ1" s="910"/>
      <c r="DVA1" s="910"/>
      <c r="DVB1" s="910"/>
      <c r="DVC1" s="910"/>
      <c r="DVD1" s="910"/>
      <c r="DVE1" s="910"/>
      <c r="DVF1" s="910"/>
      <c r="DVG1" s="910"/>
      <c r="DVH1" s="910"/>
      <c r="DVI1" s="910"/>
      <c r="DVJ1" s="910"/>
      <c r="DVK1" s="910"/>
      <c r="DVL1" s="910"/>
      <c r="DVM1" s="910"/>
      <c r="DVN1" s="910"/>
      <c r="DVO1" s="910"/>
      <c r="DVP1" s="910"/>
      <c r="DVQ1" s="910"/>
      <c r="DVR1" s="910"/>
      <c r="DVS1" s="910"/>
      <c r="DVT1" s="910"/>
      <c r="DVU1" s="910"/>
      <c r="DVV1" s="910"/>
      <c r="DVW1" s="910"/>
      <c r="DVX1" s="910"/>
      <c r="DVY1" s="910"/>
      <c r="DVZ1" s="910"/>
      <c r="DWA1" s="910"/>
      <c r="DWB1" s="910"/>
      <c r="DWC1" s="910"/>
      <c r="DWD1" s="910"/>
      <c r="DWE1" s="910"/>
      <c r="DWF1" s="910"/>
      <c r="DWG1" s="910"/>
      <c r="DWH1" s="910"/>
      <c r="DWI1" s="910"/>
      <c r="DWJ1" s="910"/>
      <c r="DWK1" s="910"/>
      <c r="DWL1" s="910"/>
      <c r="DWM1" s="910"/>
      <c r="DWN1" s="910"/>
      <c r="DWO1" s="910"/>
      <c r="DWP1" s="910"/>
      <c r="DWQ1" s="910"/>
      <c r="DWR1" s="910"/>
      <c r="DWS1" s="910"/>
      <c r="DWT1" s="910"/>
      <c r="DWU1" s="910"/>
      <c r="DWV1" s="910"/>
      <c r="DWW1" s="910"/>
      <c r="DWX1" s="910"/>
      <c r="DWY1" s="910"/>
      <c r="DWZ1" s="910"/>
      <c r="DXA1" s="910"/>
      <c r="DXB1" s="910"/>
      <c r="DXC1" s="910"/>
      <c r="DXD1" s="910"/>
      <c r="DXE1" s="910"/>
      <c r="DXF1" s="910"/>
      <c r="DXG1" s="910"/>
      <c r="DXH1" s="910"/>
      <c r="DXI1" s="910"/>
      <c r="DXJ1" s="910"/>
      <c r="DXK1" s="910"/>
      <c r="DXL1" s="910"/>
      <c r="DXM1" s="910"/>
      <c r="DXN1" s="910"/>
      <c r="DXO1" s="910"/>
      <c r="DXP1" s="910"/>
      <c r="DXQ1" s="910"/>
      <c r="DXR1" s="910"/>
      <c r="DXS1" s="910"/>
      <c r="DXT1" s="910"/>
      <c r="DXU1" s="910"/>
      <c r="DXV1" s="910"/>
      <c r="DXW1" s="910"/>
      <c r="DXX1" s="910"/>
      <c r="DXY1" s="910"/>
      <c r="DXZ1" s="910"/>
      <c r="DYA1" s="910"/>
      <c r="DYB1" s="910"/>
      <c r="DYC1" s="910"/>
      <c r="DYD1" s="910"/>
      <c r="DYE1" s="910"/>
      <c r="DYF1" s="910"/>
      <c r="DYG1" s="910"/>
      <c r="DYH1" s="910"/>
      <c r="DYI1" s="910"/>
      <c r="DYJ1" s="910"/>
      <c r="DYK1" s="910"/>
      <c r="DYL1" s="910"/>
      <c r="DYM1" s="910"/>
      <c r="DYN1" s="910"/>
      <c r="DYO1" s="910"/>
      <c r="DYP1" s="910"/>
      <c r="DYQ1" s="910"/>
      <c r="DYR1" s="910"/>
      <c r="DYS1" s="910"/>
      <c r="DYT1" s="910"/>
      <c r="DYU1" s="910"/>
      <c r="DYV1" s="910"/>
      <c r="DYW1" s="910"/>
      <c r="DYX1" s="910"/>
      <c r="DYY1" s="910"/>
      <c r="DYZ1" s="910"/>
      <c r="DZA1" s="910"/>
      <c r="DZB1" s="910"/>
      <c r="DZC1" s="910"/>
      <c r="DZD1" s="910"/>
      <c r="DZE1" s="910"/>
      <c r="DZF1" s="910"/>
      <c r="DZG1" s="910"/>
      <c r="DZH1" s="910"/>
      <c r="DZI1" s="910"/>
      <c r="DZJ1" s="910"/>
      <c r="DZK1" s="910"/>
      <c r="DZL1" s="910"/>
      <c r="DZM1" s="910"/>
      <c r="DZN1" s="910"/>
      <c r="DZO1" s="910"/>
      <c r="DZP1" s="910"/>
      <c r="DZQ1" s="910"/>
      <c r="DZR1" s="910"/>
      <c r="DZS1" s="910"/>
      <c r="DZT1" s="910"/>
      <c r="DZU1" s="910"/>
      <c r="DZV1" s="910"/>
      <c r="DZW1" s="910"/>
      <c r="DZX1" s="910"/>
      <c r="DZY1" s="910"/>
      <c r="DZZ1" s="910"/>
      <c r="EAA1" s="910"/>
      <c r="EAB1" s="910"/>
      <c r="EAC1" s="910"/>
      <c r="EAD1" s="910"/>
      <c r="EAE1" s="910"/>
      <c r="EAF1" s="910"/>
      <c r="EAG1" s="910"/>
      <c r="EAH1" s="910"/>
      <c r="EAI1" s="910"/>
      <c r="EAJ1" s="910"/>
      <c r="EAK1" s="910"/>
      <c r="EAL1" s="910"/>
      <c r="EAM1" s="910"/>
      <c r="EAN1" s="910"/>
      <c r="EAO1" s="910"/>
      <c r="EAP1" s="910"/>
      <c r="EAQ1" s="910"/>
      <c r="EAR1" s="910"/>
      <c r="EAS1" s="910"/>
      <c r="EAT1" s="910"/>
      <c r="EAU1" s="910"/>
      <c r="EAV1" s="910"/>
      <c r="EAW1" s="910"/>
      <c r="EAX1" s="910"/>
      <c r="EAY1" s="910"/>
      <c r="EAZ1" s="910"/>
      <c r="EBA1" s="910"/>
      <c r="EBB1" s="910"/>
      <c r="EBC1" s="910"/>
      <c r="EBD1" s="910"/>
      <c r="EBE1" s="910"/>
      <c r="EBF1" s="910"/>
      <c r="EBG1" s="910"/>
      <c r="EBH1" s="910"/>
      <c r="EBI1" s="910"/>
      <c r="EBJ1" s="910"/>
      <c r="EBK1" s="910"/>
      <c r="EBL1" s="910"/>
      <c r="EBM1" s="910"/>
      <c r="EBN1" s="910"/>
      <c r="EBO1" s="910"/>
      <c r="EBP1" s="910"/>
      <c r="EBQ1" s="910"/>
      <c r="EBR1" s="910"/>
      <c r="EBS1" s="910"/>
      <c r="EBT1" s="910"/>
      <c r="EBU1" s="910"/>
      <c r="EBV1" s="910"/>
      <c r="EBW1" s="910"/>
      <c r="EBX1" s="910"/>
      <c r="EBY1" s="910"/>
      <c r="EBZ1" s="910"/>
      <c r="ECA1" s="910"/>
      <c r="ECB1" s="910"/>
      <c r="ECC1" s="910"/>
      <c r="ECD1" s="910"/>
      <c r="ECE1" s="910"/>
      <c r="ECF1" s="910"/>
      <c r="ECG1" s="910"/>
      <c r="ECH1" s="910"/>
      <c r="ECI1" s="910"/>
      <c r="ECJ1" s="910"/>
      <c r="ECK1" s="910"/>
      <c r="ECL1" s="910"/>
      <c r="ECM1" s="910"/>
      <c r="ECN1" s="910"/>
      <c r="ECO1" s="910"/>
      <c r="ECP1" s="910"/>
      <c r="ECQ1" s="910"/>
      <c r="ECR1" s="910"/>
      <c r="ECS1" s="910"/>
      <c r="ECT1" s="910"/>
      <c r="ECU1" s="910"/>
      <c r="ECV1" s="910"/>
      <c r="ECW1" s="910"/>
      <c r="ECX1" s="910"/>
      <c r="ECY1" s="910"/>
      <c r="ECZ1" s="910"/>
      <c r="EDA1" s="910"/>
      <c r="EDB1" s="910"/>
      <c r="EDC1" s="910"/>
      <c r="EDD1" s="910"/>
      <c r="EDE1" s="910"/>
      <c r="EDF1" s="910"/>
      <c r="EDG1" s="910"/>
      <c r="EDH1" s="910"/>
      <c r="EDI1" s="910"/>
      <c r="EDJ1" s="910"/>
      <c r="EDK1" s="910"/>
      <c r="EDL1" s="910"/>
      <c r="EDM1" s="910"/>
      <c r="EDN1" s="910"/>
      <c r="EDO1" s="910"/>
      <c r="EDP1" s="910"/>
      <c r="EDQ1" s="910"/>
      <c r="EDR1" s="910"/>
      <c r="EDS1" s="910"/>
      <c r="EDT1" s="910"/>
      <c r="EDU1" s="910"/>
      <c r="EDV1" s="910"/>
      <c r="EDW1" s="910"/>
      <c r="EDX1" s="910"/>
      <c r="EDY1" s="910"/>
      <c r="EDZ1" s="910"/>
      <c r="EEA1" s="910"/>
      <c r="EEB1" s="910"/>
      <c r="EEC1" s="910"/>
      <c r="EED1" s="910"/>
      <c r="EEE1" s="910"/>
      <c r="EEF1" s="910"/>
      <c r="EEG1" s="910"/>
      <c r="EEH1" s="910"/>
      <c r="EEI1" s="910"/>
      <c r="EEJ1" s="910"/>
      <c r="EEK1" s="910"/>
      <c r="EEL1" s="910"/>
      <c r="EEM1" s="910"/>
      <c r="EEN1" s="910"/>
      <c r="EEO1" s="910"/>
      <c r="EEP1" s="910"/>
      <c r="EEQ1" s="910"/>
      <c r="EER1" s="910"/>
      <c r="EES1" s="910"/>
      <c r="EET1" s="910"/>
      <c r="EEU1" s="910"/>
      <c r="EEV1" s="910"/>
      <c r="EEW1" s="910"/>
      <c r="EEX1" s="910"/>
      <c r="EEY1" s="910"/>
      <c r="EEZ1" s="910"/>
      <c r="EFA1" s="910"/>
      <c r="EFB1" s="910"/>
      <c r="EFC1" s="910"/>
      <c r="EFD1" s="910"/>
      <c r="EFE1" s="910"/>
      <c r="EFF1" s="910"/>
      <c r="EFG1" s="910"/>
      <c r="EFH1" s="910"/>
      <c r="EFI1" s="910"/>
      <c r="EFJ1" s="910"/>
      <c r="EFK1" s="910"/>
      <c r="EFL1" s="910"/>
      <c r="EFM1" s="910"/>
      <c r="EFN1" s="910"/>
      <c r="EFO1" s="910"/>
      <c r="EFP1" s="910"/>
      <c r="EFQ1" s="910"/>
      <c r="EFR1" s="910"/>
      <c r="EFS1" s="910"/>
      <c r="EFT1" s="910"/>
      <c r="EFU1" s="910"/>
      <c r="EFV1" s="910"/>
      <c r="EFW1" s="910"/>
      <c r="EFX1" s="910"/>
      <c r="EFY1" s="910"/>
      <c r="EFZ1" s="910"/>
      <c r="EGA1" s="910"/>
      <c r="EGB1" s="910"/>
      <c r="EGC1" s="910"/>
      <c r="EGD1" s="910"/>
      <c r="EGE1" s="910"/>
      <c r="EGF1" s="910"/>
      <c r="EGG1" s="910"/>
      <c r="EGH1" s="910"/>
      <c r="EGI1" s="910"/>
      <c r="EGJ1" s="910"/>
      <c r="EGK1" s="910"/>
      <c r="EGL1" s="910"/>
      <c r="EGM1" s="910"/>
      <c r="EGN1" s="910"/>
      <c r="EGO1" s="910"/>
      <c r="EGP1" s="910"/>
      <c r="EGQ1" s="910"/>
      <c r="EGR1" s="910"/>
      <c r="EGS1" s="910"/>
      <c r="EGT1" s="910"/>
      <c r="EGU1" s="910"/>
      <c r="EGV1" s="910"/>
      <c r="EGW1" s="910"/>
      <c r="EGX1" s="910"/>
      <c r="EGY1" s="910"/>
      <c r="EGZ1" s="910"/>
      <c r="EHA1" s="910"/>
      <c r="EHB1" s="910"/>
      <c r="EHC1" s="910"/>
      <c r="EHD1" s="910"/>
      <c r="EHE1" s="910"/>
      <c r="EHF1" s="910"/>
      <c r="EHG1" s="910"/>
      <c r="EHH1" s="910"/>
      <c r="EHI1" s="910"/>
      <c r="EHJ1" s="910"/>
      <c r="EHK1" s="910"/>
      <c r="EHL1" s="910"/>
      <c r="EHM1" s="910"/>
      <c r="EHN1" s="910"/>
      <c r="EHO1" s="910"/>
      <c r="EHP1" s="910"/>
      <c r="EHQ1" s="910"/>
      <c r="EHR1" s="910"/>
      <c r="EHS1" s="910"/>
      <c r="EHT1" s="910"/>
      <c r="EHU1" s="910"/>
      <c r="EHV1" s="910"/>
      <c r="EHW1" s="910"/>
      <c r="EHX1" s="910"/>
      <c r="EHY1" s="910"/>
      <c r="EHZ1" s="910"/>
      <c r="EIA1" s="910"/>
      <c r="EIB1" s="910"/>
      <c r="EIC1" s="910"/>
      <c r="EID1" s="910"/>
      <c r="EIE1" s="910"/>
      <c r="EIF1" s="910"/>
      <c r="EIG1" s="910"/>
      <c r="EIH1" s="910"/>
      <c r="EII1" s="910"/>
      <c r="EIJ1" s="910"/>
      <c r="EIK1" s="910"/>
      <c r="EIL1" s="910"/>
      <c r="EIM1" s="910"/>
      <c r="EIN1" s="910"/>
      <c r="EIO1" s="910"/>
      <c r="EIP1" s="910"/>
      <c r="EIQ1" s="910"/>
      <c r="EIR1" s="910"/>
      <c r="EIS1" s="910"/>
      <c r="EIT1" s="910"/>
      <c r="EIU1" s="910"/>
      <c r="EIV1" s="910"/>
      <c r="EIW1" s="910"/>
      <c r="EIX1" s="910"/>
      <c r="EIY1" s="910"/>
      <c r="EIZ1" s="910"/>
      <c r="EJA1" s="910"/>
      <c r="EJB1" s="910"/>
      <c r="EJC1" s="910"/>
      <c r="EJD1" s="910"/>
      <c r="EJE1" s="910"/>
      <c r="EJF1" s="910"/>
      <c r="EJG1" s="910"/>
      <c r="EJH1" s="910"/>
      <c r="EJI1" s="910"/>
      <c r="EJJ1" s="910"/>
      <c r="EJK1" s="910"/>
      <c r="EJL1" s="910"/>
      <c r="EJM1" s="910"/>
      <c r="EJN1" s="910"/>
      <c r="EJO1" s="910"/>
      <c r="EJP1" s="910"/>
      <c r="EJQ1" s="910"/>
      <c r="EJR1" s="910"/>
      <c r="EJS1" s="910"/>
      <c r="EJT1" s="910"/>
      <c r="EJU1" s="910"/>
      <c r="EJV1" s="910"/>
      <c r="EJW1" s="910"/>
      <c r="EJX1" s="910"/>
      <c r="EJY1" s="910"/>
      <c r="EJZ1" s="910"/>
      <c r="EKA1" s="910"/>
      <c r="EKB1" s="910"/>
      <c r="EKC1" s="910"/>
      <c r="EKD1" s="910"/>
      <c r="EKE1" s="910"/>
      <c r="EKF1" s="910"/>
      <c r="EKG1" s="910"/>
      <c r="EKH1" s="910"/>
      <c r="EKI1" s="910"/>
      <c r="EKJ1" s="910"/>
      <c r="EKK1" s="910"/>
      <c r="EKL1" s="910"/>
      <c r="EKM1" s="910"/>
      <c r="EKN1" s="910"/>
      <c r="EKO1" s="910"/>
      <c r="EKP1" s="910"/>
      <c r="EKQ1" s="910"/>
      <c r="EKR1" s="910"/>
      <c r="EKS1" s="910"/>
      <c r="EKT1" s="910"/>
      <c r="EKU1" s="910"/>
      <c r="EKV1" s="910"/>
      <c r="EKW1" s="910"/>
      <c r="EKX1" s="910"/>
      <c r="EKY1" s="910"/>
      <c r="EKZ1" s="910"/>
      <c r="ELA1" s="910"/>
      <c r="ELB1" s="910"/>
      <c r="ELC1" s="910"/>
      <c r="ELD1" s="910"/>
      <c r="ELE1" s="910"/>
      <c r="ELF1" s="910"/>
      <c r="ELG1" s="910"/>
      <c r="ELH1" s="910"/>
      <c r="ELI1" s="910"/>
      <c r="ELJ1" s="910"/>
      <c r="ELK1" s="910"/>
      <c r="ELL1" s="910"/>
      <c r="ELM1" s="910"/>
      <c r="ELN1" s="910"/>
      <c r="ELO1" s="910"/>
      <c r="ELP1" s="910"/>
      <c r="ELQ1" s="910"/>
      <c r="ELR1" s="910"/>
      <c r="ELS1" s="910"/>
      <c r="ELT1" s="910"/>
      <c r="ELU1" s="910"/>
      <c r="ELV1" s="910"/>
      <c r="ELW1" s="910"/>
      <c r="ELX1" s="910"/>
      <c r="ELY1" s="910"/>
      <c r="ELZ1" s="910"/>
      <c r="EMA1" s="910"/>
      <c r="EMB1" s="910"/>
      <c r="EMC1" s="910"/>
      <c r="EMD1" s="910"/>
      <c r="EME1" s="910"/>
      <c r="EMF1" s="910"/>
      <c r="EMG1" s="910"/>
      <c r="EMH1" s="910"/>
      <c r="EMI1" s="910"/>
      <c r="EMJ1" s="910"/>
      <c r="EMK1" s="910"/>
      <c r="EML1" s="910"/>
      <c r="EMM1" s="910"/>
      <c r="EMN1" s="910"/>
      <c r="EMO1" s="910"/>
      <c r="EMP1" s="910"/>
      <c r="EMQ1" s="910"/>
      <c r="EMR1" s="910"/>
      <c r="EMS1" s="910"/>
      <c r="EMT1" s="910"/>
      <c r="EMU1" s="910"/>
      <c r="EMV1" s="910"/>
      <c r="EMW1" s="910"/>
      <c r="EMX1" s="910"/>
      <c r="EMY1" s="910"/>
      <c r="EMZ1" s="910"/>
      <c r="ENA1" s="910"/>
      <c r="ENB1" s="910"/>
      <c r="ENC1" s="910"/>
      <c r="END1" s="910"/>
      <c r="ENE1" s="910"/>
      <c r="ENF1" s="910"/>
      <c r="ENG1" s="910"/>
      <c r="ENH1" s="910"/>
      <c r="ENI1" s="910"/>
      <c r="ENJ1" s="910"/>
      <c r="ENK1" s="910"/>
      <c r="ENL1" s="910"/>
      <c r="ENM1" s="910"/>
      <c r="ENN1" s="910"/>
      <c r="ENO1" s="910"/>
      <c r="ENP1" s="910"/>
      <c r="ENQ1" s="910"/>
      <c r="ENR1" s="910"/>
      <c r="ENS1" s="910"/>
      <c r="ENT1" s="910"/>
      <c r="ENU1" s="910"/>
      <c r="ENV1" s="910"/>
      <c r="ENW1" s="910"/>
      <c r="ENX1" s="910"/>
      <c r="ENY1" s="910"/>
      <c r="ENZ1" s="910"/>
      <c r="EOA1" s="910"/>
      <c r="EOB1" s="910"/>
      <c r="EOC1" s="910"/>
      <c r="EOD1" s="910"/>
      <c r="EOE1" s="910"/>
      <c r="EOF1" s="910"/>
      <c r="EOG1" s="910"/>
      <c r="EOH1" s="910"/>
      <c r="EOI1" s="910"/>
      <c r="EOJ1" s="910"/>
      <c r="EOK1" s="910"/>
      <c r="EOL1" s="910"/>
      <c r="EOM1" s="910"/>
      <c r="EON1" s="910"/>
      <c r="EOO1" s="910"/>
      <c r="EOP1" s="910"/>
      <c r="EOQ1" s="910"/>
      <c r="EOR1" s="910"/>
      <c r="EOS1" s="910"/>
      <c r="EOT1" s="910"/>
      <c r="EOU1" s="910"/>
      <c r="EOV1" s="910"/>
      <c r="EOW1" s="910"/>
      <c r="EOX1" s="910"/>
      <c r="EOY1" s="910"/>
      <c r="EOZ1" s="910"/>
      <c r="EPA1" s="910"/>
      <c r="EPB1" s="910"/>
      <c r="EPC1" s="910"/>
      <c r="EPD1" s="910"/>
      <c r="EPE1" s="910"/>
      <c r="EPF1" s="910"/>
      <c r="EPG1" s="910"/>
      <c r="EPH1" s="910"/>
      <c r="EPI1" s="910"/>
      <c r="EPJ1" s="910"/>
      <c r="EPK1" s="910"/>
      <c r="EPL1" s="910"/>
      <c r="EPM1" s="910"/>
      <c r="EPN1" s="910"/>
      <c r="EPO1" s="910"/>
      <c r="EPP1" s="910"/>
      <c r="EPQ1" s="910"/>
      <c r="EPR1" s="910"/>
      <c r="EPS1" s="910"/>
      <c r="EPT1" s="910"/>
      <c r="EPU1" s="910"/>
      <c r="EPV1" s="910"/>
      <c r="EPW1" s="910"/>
      <c r="EPX1" s="910"/>
      <c r="EPY1" s="910"/>
      <c r="EPZ1" s="910"/>
      <c r="EQA1" s="910"/>
      <c r="EQB1" s="910"/>
      <c r="EQC1" s="910"/>
      <c r="EQD1" s="910"/>
      <c r="EQE1" s="910"/>
      <c r="EQF1" s="910"/>
      <c r="EQG1" s="910"/>
      <c r="EQH1" s="910"/>
      <c r="EQI1" s="910"/>
      <c r="EQJ1" s="910"/>
      <c r="EQK1" s="910"/>
      <c r="EQL1" s="910"/>
      <c r="EQM1" s="910"/>
      <c r="EQN1" s="910"/>
      <c r="EQO1" s="910"/>
      <c r="EQP1" s="910"/>
      <c r="EQQ1" s="910"/>
      <c r="EQR1" s="910"/>
      <c r="EQS1" s="910"/>
      <c r="EQT1" s="910"/>
      <c r="EQU1" s="910"/>
      <c r="EQV1" s="910"/>
      <c r="EQW1" s="910"/>
      <c r="EQX1" s="910"/>
      <c r="EQY1" s="910"/>
      <c r="EQZ1" s="910"/>
      <c r="ERA1" s="910"/>
      <c r="ERB1" s="910"/>
      <c r="ERC1" s="910"/>
      <c r="ERD1" s="910"/>
      <c r="ERE1" s="910"/>
      <c r="ERF1" s="910"/>
      <c r="ERG1" s="910"/>
      <c r="ERH1" s="910"/>
      <c r="ERI1" s="910"/>
      <c r="ERJ1" s="910"/>
      <c r="ERK1" s="910"/>
      <c r="ERL1" s="910"/>
      <c r="ERM1" s="910"/>
      <c r="ERN1" s="910"/>
      <c r="ERO1" s="910"/>
      <c r="ERP1" s="910"/>
      <c r="ERQ1" s="910"/>
      <c r="ERR1" s="910"/>
      <c r="ERS1" s="910"/>
      <c r="ERT1" s="910"/>
      <c r="ERU1" s="910"/>
      <c r="ERV1" s="910"/>
      <c r="ERW1" s="910"/>
      <c r="ERX1" s="910"/>
      <c r="ERY1" s="910"/>
      <c r="ERZ1" s="910"/>
      <c r="ESA1" s="910"/>
      <c r="ESB1" s="910"/>
      <c r="ESC1" s="910"/>
      <c r="ESD1" s="910"/>
      <c r="ESE1" s="910"/>
      <c r="ESF1" s="910"/>
      <c r="ESG1" s="910"/>
      <c r="ESH1" s="910"/>
      <c r="ESI1" s="910"/>
      <c r="ESJ1" s="910"/>
      <c r="ESK1" s="910"/>
      <c r="ESL1" s="910"/>
      <c r="ESM1" s="910"/>
      <c r="ESN1" s="910"/>
      <c r="ESO1" s="910"/>
      <c r="ESP1" s="910"/>
      <c r="ESQ1" s="910"/>
      <c r="ESR1" s="910"/>
      <c r="ESS1" s="910"/>
      <c r="EST1" s="910"/>
      <c r="ESU1" s="910"/>
      <c r="ESV1" s="910"/>
      <c r="ESW1" s="910"/>
      <c r="ESX1" s="910"/>
      <c r="ESY1" s="910"/>
      <c r="ESZ1" s="910"/>
      <c r="ETA1" s="910"/>
      <c r="ETB1" s="910"/>
      <c r="ETC1" s="910"/>
      <c r="ETD1" s="910"/>
      <c r="ETE1" s="910"/>
      <c r="ETF1" s="910"/>
      <c r="ETG1" s="910"/>
      <c r="ETH1" s="910"/>
      <c r="ETI1" s="910"/>
      <c r="ETJ1" s="910"/>
      <c r="ETK1" s="910"/>
      <c r="ETL1" s="910"/>
      <c r="ETM1" s="910"/>
      <c r="ETN1" s="910"/>
      <c r="ETO1" s="910"/>
      <c r="ETP1" s="910"/>
      <c r="ETQ1" s="910"/>
      <c r="ETR1" s="910"/>
      <c r="ETS1" s="910"/>
      <c r="ETT1" s="910"/>
      <c r="ETU1" s="910"/>
      <c r="ETV1" s="910"/>
      <c r="ETW1" s="910"/>
      <c r="ETX1" s="910"/>
      <c r="ETY1" s="910"/>
      <c r="ETZ1" s="910"/>
      <c r="EUA1" s="910"/>
      <c r="EUB1" s="910"/>
      <c r="EUC1" s="910"/>
      <c r="EUD1" s="910"/>
      <c r="EUE1" s="910"/>
      <c r="EUF1" s="910"/>
      <c r="EUG1" s="910"/>
      <c r="EUH1" s="910"/>
      <c r="EUI1" s="910"/>
      <c r="EUJ1" s="910"/>
      <c r="EUK1" s="910"/>
      <c r="EUL1" s="910"/>
      <c r="EUM1" s="910"/>
      <c r="EUN1" s="910"/>
      <c r="EUO1" s="910"/>
      <c r="EUP1" s="910"/>
      <c r="EUQ1" s="910"/>
      <c r="EUR1" s="910"/>
      <c r="EUS1" s="910"/>
      <c r="EUT1" s="910"/>
      <c r="EUU1" s="910"/>
      <c r="EUV1" s="910"/>
      <c r="EUW1" s="910"/>
      <c r="EUX1" s="910"/>
      <c r="EUY1" s="910"/>
      <c r="EUZ1" s="910"/>
      <c r="EVA1" s="910"/>
      <c r="EVB1" s="910"/>
      <c r="EVC1" s="910"/>
      <c r="EVD1" s="910"/>
      <c r="EVE1" s="910"/>
      <c r="EVF1" s="910"/>
      <c r="EVG1" s="910"/>
      <c r="EVH1" s="910"/>
      <c r="EVI1" s="910"/>
      <c r="EVJ1" s="910"/>
      <c r="EVK1" s="910"/>
      <c r="EVL1" s="910"/>
      <c r="EVM1" s="910"/>
      <c r="EVN1" s="910"/>
      <c r="EVO1" s="910"/>
      <c r="EVP1" s="910"/>
      <c r="EVQ1" s="910"/>
      <c r="EVR1" s="910"/>
      <c r="EVS1" s="910"/>
      <c r="EVT1" s="910"/>
      <c r="EVU1" s="910"/>
      <c r="EVV1" s="910"/>
      <c r="EVW1" s="910"/>
      <c r="EVX1" s="910"/>
      <c r="EVY1" s="910"/>
      <c r="EVZ1" s="910"/>
      <c r="EWA1" s="910"/>
      <c r="EWB1" s="910"/>
      <c r="EWC1" s="910"/>
      <c r="EWD1" s="910"/>
      <c r="EWE1" s="910"/>
      <c r="EWF1" s="910"/>
      <c r="EWG1" s="910"/>
      <c r="EWH1" s="910"/>
      <c r="EWI1" s="910"/>
      <c r="EWJ1" s="910"/>
      <c r="EWK1" s="910"/>
      <c r="EWL1" s="910"/>
      <c r="EWM1" s="910"/>
      <c r="EWN1" s="910"/>
      <c r="EWO1" s="910"/>
      <c r="EWP1" s="910"/>
      <c r="EWQ1" s="910"/>
      <c r="EWR1" s="910"/>
      <c r="EWS1" s="910"/>
      <c r="EWT1" s="910"/>
      <c r="EWU1" s="910"/>
      <c r="EWV1" s="910"/>
      <c r="EWW1" s="910"/>
      <c r="EWX1" s="910"/>
      <c r="EWY1" s="910"/>
      <c r="EWZ1" s="910"/>
      <c r="EXA1" s="910"/>
      <c r="EXB1" s="910"/>
      <c r="EXC1" s="910"/>
      <c r="EXD1" s="910"/>
      <c r="EXE1" s="910"/>
      <c r="EXF1" s="910"/>
      <c r="EXG1" s="910"/>
      <c r="EXH1" s="910"/>
      <c r="EXI1" s="910"/>
      <c r="EXJ1" s="910"/>
      <c r="EXK1" s="910"/>
      <c r="EXL1" s="910"/>
      <c r="EXM1" s="910"/>
      <c r="EXN1" s="910"/>
      <c r="EXO1" s="910"/>
      <c r="EXP1" s="910"/>
      <c r="EXQ1" s="910"/>
      <c r="EXR1" s="910"/>
      <c r="EXS1" s="910"/>
      <c r="EXT1" s="910"/>
      <c r="EXU1" s="910"/>
      <c r="EXV1" s="910"/>
      <c r="EXW1" s="910"/>
      <c r="EXX1" s="910"/>
      <c r="EXY1" s="910"/>
      <c r="EXZ1" s="910"/>
      <c r="EYA1" s="910"/>
      <c r="EYB1" s="910"/>
      <c r="EYC1" s="910"/>
      <c r="EYD1" s="910"/>
      <c r="EYE1" s="910"/>
      <c r="EYF1" s="910"/>
      <c r="EYG1" s="910"/>
      <c r="EYH1" s="910"/>
      <c r="EYI1" s="910"/>
      <c r="EYJ1" s="910"/>
      <c r="EYK1" s="910"/>
      <c r="EYL1" s="910"/>
      <c r="EYM1" s="910"/>
      <c r="EYN1" s="910"/>
      <c r="EYO1" s="910"/>
      <c r="EYP1" s="910"/>
      <c r="EYQ1" s="910"/>
      <c r="EYR1" s="910"/>
      <c r="EYS1" s="910"/>
      <c r="EYT1" s="910"/>
      <c r="EYU1" s="910"/>
      <c r="EYV1" s="910"/>
      <c r="EYW1" s="910"/>
      <c r="EYX1" s="910"/>
      <c r="EYY1" s="910"/>
      <c r="EYZ1" s="910"/>
      <c r="EZA1" s="910"/>
      <c r="EZB1" s="910"/>
      <c r="EZC1" s="910"/>
      <c r="EZD1" s="910"/>
      <c r="EZE1" s="910"/>
      <c r="EZF1" s="910"/>
      <c r="EZG1" s="910"/>
      <c r="EZH1" s="910"/>
      <c r="EZI1" s="910"/>
      <c r="EZJ1" s="910"/>
      <c r="EZK1" s="910"/>
      <c r="EZL1" s="910"/>
      <c r="EZM1" s="910"/>
      <c r="EZN1" s="910"/>
      <c r="EZO1" s="910"/>
      <c r="EZP1" s="910"/>
      <c r="EZQ1" s="910"/>
      <c r="EZR1" s="910"/>
      <c r="EZS1" s="910"/>
      <c r="EZT1" s="910"/>
      <c r="EZU1" s="910"/>
      <c r="EZV1" s="910"/>
      <c r="EZW1" s="910"/>
      <c r="EZX1" s="910"/>
      <c r="EZY1" s="910"/>
      <c r="EZZ1" s="910"/>
      <c r="FAA1" s="910"/>
      <c r="FAB1" s="910"/>
      <c r="FAC1" s="910"/>
      <c r="FAD1" s="910"/>
      <c r="FAE1" s="910"/>
      <c r="FAF1" s="910"/>
      <c r="FAG1" s="910"/>
      <c r="FAH1" s="910"/>
      <c r="FAI1" s="910"/>
      <c r="FAJ1" s="910"/>
      <c r="FAK1" s="910"/>
      <c r="FAL1" s="910"/>
      <c r="FAM1" s="910"/>
      <c r="FAN1" s="910"/>
      <c r="FAO1" s="910"/>
      <c r="FAP1" s="910"/>
      <c r="FAQ1" s="910"/>
      <c r="FAR1" s="910"/>
      <c r="FAS1" s="910"/>
      <c r="FAT1" s="910"/>
      <c r="FAU1" s="910"/>
      <c r="FAV1" s="910"/>
      <c r="FAW1" s="910"/>
      <c r="FAX1" s="910"/>
      <c r="FAY1" s="910"/>
      <c r="FAZ1" s="910"/>
      <c r="FBA1" s="910"/>
      <c r="FBB1" s="910"/>
      <c r="FBC1" s="910"/>
      <c r="FBD1" s="910"/>
      <c r="FBE1" s="910"/>
      <c r="FBF1" s="910"/>
      <c r="FBG1" s="910"/>
      <c r="FBH1" s="910"/>
      <c r="FBI1" s="910"/>
      <c r="FBJ1" s="910"/>
      <c r="FBK1" s="910"/>
      <c r="FBL1" s="910"/>
      <c r="FBM1" s="910"/>
      <c r="FBN1" s="910"/>
      <c r="FBO1" s="910"/>
      <c r="FBP1" s="910"/>
      <c r="FBQ1" s="910"/>
      <c r="FBR1" s="910"/>
      <c r="FBS1" s="910"/>
      <c r="FBT1" s="910"/>
      <c r="FBU1" s="910"/>
      <c r="FBV1" s="910"/>
      <c r="FBW1" s="910"/>
      <c r="FBX1" s="910"/>
      <c r="FBY1" s="910"/>
      <c r="FBZ1" s="910"/>
      <c r="FCA1" s="910"/>
      <c r="FCB1" s="910"/>
      <c r="FCC1" s="910"/>
      <c r="FCD1" s="910"/>
      <c r="FCE1" s="910"/>
      <c r="FCF1" s="910"/>
      <c r="FCG1" s="910"/>
      <c r="FCH1" s="910"/>
      <c r="FCI1" s="910"/>
      <c r="FCJ1" s="910"/>
      <c r="FCK1" s="910"/>
      <c r="FCL1" s="910"/>
      <c r="FCM1" s="910"/>
      <c r="FCN1" s="910"/>
      <c r="FCO1" s="910"/>
      <c r="FCP1" s="910"/>
      <c r="FCQ1" s="910"/>
      <c r="FCR1" s="910"/>
      <c r="FCS1" s="910"/>
      <c r="FCT1" s="910"/>
      <c r="FCU1" s="910"/>
      <c r="FCV1" s="910"/>
      <c r="FCW1" s="910"/>
      <c r="FCX1" s="910"/>
      <c r="FCY1" s="910"/>
      <c r="FCZ1" s="910"/>
      <c r="FDA1" s="910"/>
      <c r="FDB1" s="910"/>
      <c r="FDC1" s="910"/>
      <c r="FDD1" s="910"/>
      <c r="FDE1" s="910"/>
      <c r="FDF1" s="910"/>
      <c r="FDG1" s="910"/>
      <c r="FDH1" s="910"/>
      <c r="FDI1" s="910"/>
      <c r="FDJ1" s="910"/>
      <c r="FDK1" s="910"/>
      <c r="FDL1" s="910"/>
      <c r="FDM1" s="910"/>
      <c r="FDN1" s="910"/>
      <c r="FDO1" s="910"/>
      <c r="FDP1" s="910"/>
      <c r="FDQ1" s="910"/>
      <c r="FDR1" s="910"/>
      <c r="FDS1" s="910"/>
      <c r="FDT1" s="910"/>
      <c r="FDU1" s="910"/>
      <c r="FDV1" s="910"/>
      <c r="FDW1" s="910"/>
      <c r="FDX1" s="910"/>
      <c r="FDY1" s="910"/>
      <c r="FDZ1" s="910"/>
      <c r="FEA1" s="910"/>
      <c r="FEB1" s="910"/>
      <c r="FEC1" s="910"/>
      <c r="FED1" s="910"/>
      <c r="FEE1" s="910"/>
      <c r="FEF1" s="910"/>
      <c r="FEG1" s="910"/>
      <c r="FEH1" s="910"/>
      <c r="FEI1" s="910"/>
      <c r="FEJ1" s="910"/>
      <c r="FEK1" s="910"/>
      <c r="FEL1" s="910"/>
      <c r="FEM1" s="910"/>
      <c r="FEN1" s="910"/>
      <c r="FEO1" s="910"/>
      <c r="FEP1" s="910"/>
      <c r="FEQ1" s="910"/>
      <c r="FER1" s="910"/>
      <c r="FES1" s="910"/>
      <c r="FET1" s="910"/>
      <c r="FEU1" s="910"/>
      <c r="FEV1" s="910"/>
      <c r="FEW1" s="910"/>
      <c r="FEX1" s="910"/>
      <c r="FEY1" s="910"/>
      <c r="FEZ1" s="910"/>
      <c r="FFA1" s="910"/>
      <c r="FFB1" s="910"/>
      <c r="FFC1" s="910"/>
      <c r="FFD1" s="910"/>
      <c r="FFE1" s="910"/>
      <c r="FFF1" s="910"/>
      <c r="FFG1" s="910"/>
      <c r="FFH1" s="910"/>
      <c r="FFI1" s="910"/>
      <c r="FFJ1" s="910"/>
      <c r="FFK1" s="910"/>
      <c r="FFL1" s="910"/>
      <c r="FFM1" s="910"/>
      <c r="FFN1" s="910"/>
      <c r="FFO1" s="910"/>
      <c r="FFP1" s="910"/>
      <c r="FFQ1" s="910"/>
      <c r="FFR1" s="910"/>
      <c r="FFS1" s="910"/>
      <c r="FFT1" s="910"/>
      <c r="FFU1" s="910"/>
      <c r="FFV1" s="910"/>
      <c r="FFW1" s="910"/>
      <c r="FFX1" s="910"/>
      <c r="FFY1" s="910"/>
      <c r="FFZ1" s="910"/>
      <c r="FGA1" s="910"/>
      <c r="FGB1" s="910"/>
      <c r="FGC1" s="910"/>
      <c r="FGD1" s="910"/>
      <c r="FGE1" s="910"/>
      <c r="FGF1" s="910"/>
      <c r="FGG1" s="910"/>
      <c r="FGH1" s="910"/>
      <c r="FGI1" s="910"/>
      <c r="FGJ1" s="910"/>
      <c r="FGK1" s="910"/>
      <c r="FGL1" s="910"/>
      <c r="FGM1" s="910"/>
      <c r="FGN1" s="910"/>
      <c r="FGO1" s="910"/>
      <c r="FGP1" s="910"/>
      <c r="FGQ1" s="910"/>
      <c r="FGR1" s="910"/>
      <c r="FGS1" s="910"/>
      <c r="FGT1" s="910"/>
      <c r="FGU1" s="910"/>
      <c r="FGV1" s="910"/>
      <c r="FGW1" s="910"/>
      <c r="FGX1" s="910"/>
      <c r="FGY1" s="910"/>
      <c r="FGZ1" s="910"/>
      <c r="FHA1" s="910"/>
      <c r="FHB1" s="910"/>
      <c r="FHC1" s="910"/>
      <c r="FHD1" s="910"/>
      <c r="FHE1" s="910"/>
      <c r="FHF1" s="910"/>
      <c r="FHG1" s="910"/>
      <c r="FHH1" s="910"/>
      <c r="FHI1" s="910"/>
      <c r="FHJ1" s="910"/>
      <c r="FHK1" s="910"/>
      <c r="FHL1" s="910"/>
      <c r="FHM1" s="910"/>
      <c r="FHN1" s="910"/>
      <c r="FHO1" s="910"/>
      <c r="FHP1" s="910"/>
      <c r="FHQ1" s="910"/>
      <c r="FHR1" s="910"/>
      <c r="FHS1" s="910"/>
      <c r="FHT1" s="910"/>
      <c r="FHU1" s="910"/>
      <c r="FHV1" s="910"/>
      <c r="FHW1" s="910"/>
      <c r="FHX1" s="910"/>
      <c r="FHY1" s="910"/>
      <c r="FHZ1" s="910"/>
      <c r="FIA1" s="910"/>
      <c r="FIB1" s="910"/>
      <c r="FIC1" s="910"/>
      <c r="FID1" s="910"/>
      <c r="FIE1" s="910"/>
      <c r="FIF1" s="910"/>
      <c r="FIG1" s="910"/>
      <c r="FIH1" s="910"/>
      <c r="FII1" s="910"/>
      <c r="FIJ1" s="910"/>
      <c r="FIK1" s="910"/>
      <c r="FIL1" s="910"/>
      <c r="FIM1" s="910"/>
      <c r="FIN1" s="910"/>
      <c r="FIO1" s="910"/>
      <c r="FIP1" s="910"/>
      <c r="FIQ1" s="910"/>
      <c r="FIR1" s="910"/>
      <c r="FIS1" s="910"/>
      <c r="FIT1" s="910"/>
      <c r="FIU1" s="910"/>
      <c r="FIV1" s="910"/>
      <c r="FIW1" s="910"/>
      <c r="FIX1" s="910"/>
      <c r="FIY1" s="910"/>
      <c r="FIZ1" s="910"/>
      <c r="FJA1" s="910"/>
      <c r="FJB1" s="910"/>
      <c r="FJC1" s="910"/>
      <c r="FJD1" s="910"/>
      <c r="FJE1" s="910"/>
      <c r="FJF1" s="910"/>
      <c r="FJG1" s="910"/>
      <c r="FJH1" s="910"/>
      <c r="FJI1" s="910"/>
      <c r="FJJ1" s="910"/>
      <c r="FJK1" s="910"/>
      <c r="FJL1" s="910"/>
      <c r="FJM1" s="910"/>
      <c r="FJN1" s="910"/>
      <c r="FJO1" s="910"/>
      <c r="FJP1" s="910"/>
      <c r="FJQ1" s="910"/>
      <c r="FJR1" s="910"/>
      <c r="FJS1" s="910"/>
      <c r="FJT1" s="910"/>
      <c r="FJU1" s="910"/>
      <c r="FJV1" s="910"/>
      <c r="FJW1" s="910"/>
      <c r="FJX1" s="910"/>
      <c r="FJY1" s="910"/>
      <c r="FJZ1" s="910"/>
      <c r="FKA1" s="910"/>
      <c r="FKB1" s="910"/>
      <c r="FKC1" s="910"/>
      <c r="FKD1" s="910"/>
      <c r="FKE1" s="910"/>
      <c r="FKF1" s="910"/>
      <c r="FKG1" s="910"/>
      <c r="FKH1" s="910"/>
      <c r="FKI1" s="910"/>
      <c r="FKJ1" s="910"/>
      <c r="FKK1" s="910"/>
      <c r="FKL1" s="910"/>
      <c r="FKM1" s="910"/>
      <c r="FKN1" s="910"/>
      <c r="FKO1" s="910"/>
      <c r="FKP1" s="910"/>
      <c r="FKQ1" s="910"/>
      <c r="FKR1" s="910"/>
      <c r="FKS1" s="910"/>
      <c r="FKT1" s="910"/>
      <c r="FKU1" s="910"/>
      <c r="FKV1" s="910"/>
      <c r="FKW1" s="910"/>
      <c r="FKX1" s="910"/>
      <c r="FKY1" s="910"/>
      <c r="FKZ1" s="910"/>
      <c r="FLA1" s="910"/>
      <c r="FLB1" s="910"/>
      <c r="FLC1" s="910"/>
      <c r="FLD1" s="910"/>
      <c r="FLE1" s="910"/>
      <c r="FLF1" s="910"/>
      <c r="FLG1" s="910"/>
      <c r="FLH1" s="910"/>
      <c r="FLI1" s="910"/>
      <c r="FLJ1" s="910"/>
      <c r="FLK1" s="910"/>
      <c r="FLL1" s="910"/>
      <c r="FLM1" s="910"/>
      <c r="FLN1" s="910"/>
      <c r="FLO1" s="910"/>
      <c r="FLP1" s="910"/>
      <c r="FLQ1" s="910"/>
      <c r="FLR1" s="910"/>
      <c r="FLS1" s="910"/>
      <c r="FLT1" s="910"/>
      <c r="FLU1" s="910"/>
      <c r="FLV1" s="910"/>
      <c r="FLW1" s="910"/>
      <c r="FLX1" s="910"/>
      <c r="FLY1" s="910"/>
      <c r="FLZ1" s="910"/>
      <c r="FMA1" s="910"/>
      <c r="FMB1" s="910"/>
      <c r="FMC1" s="910"/>
      <c r="FMD1" s="910"/>
      <c r="FME1" s="910"/>
      <c r="FMF1" s="910"/>
      <c r="FMG1" s="910"/>
      <c r="FMH1" s="910"/>
      <c r="FMI1" s="910"/>
      <c r="FMJ1" s="910"/>
      <c r="FMK1" s="910"/>
      <c r="FML1" s="910"/>
      <c r="FMM1" s="910"/>
      <c r="FMN1" s="910"/>
      <c r="FMO1" s="910"/>
      <c r="FMP1" s="910"/>
      <c r="FMQ1" s="910"/>
      <c r="FMR1" s="910"/>
      <c r="FMS1" s="910"/>
      <c r="FMT1" s="910"/>
      <c r="FMU1" s="910"/>
      <c r="FMV1" s="910"/>
      <c r="FMW1" s="910"/>
      <c r="FMX1" s="910"/>
      <c r="FMY1" s="910"/>
      <c r="FMZ1" s="910"/>
      <c r="FNA1" s="910"/>
      <c r="FNB1" s="910"/>
      <c r="FNC1" s="910"/>
      <c r="FND1" s="910"/>
      <c r="FNE1" s="910"/>
      <c r="FNF1" s="910"/>
      <c r="FNG1" s="910"/>
      <c r="FNH1" s="910"/>
      <c r="FNI1" s="910"/>
      <c r="FNJ1" s="910"/>
      <c r="FNK1" s="910"/>
      <c r="FNL1" s="910"/>
      <c r="FNM1" s="910"/>
      <c r="FNN1" s="910"/>
      <c r="FNO1" s="910"/>
      <c r="FNP1" s="910"/>
      <c r="FNQ1" s="910"/>
      <c r="FNR1" s="910"/>
      <c r="FNS1" s="910"/>
      <c r="FNT1" s="910"/>
      <c r="FNU1" s="910"/>
      <c r="FNV1" s="910"/>
      <c r="FNW1" s="910"/>
      <c r="FNX1" s="910"/>
      <c r="FNY1" s="910"/>
      <c r="FNZ1" s="910"/>
      <c r="FOA1" s="910"/>
      <c r="FOB1" s="910"/>
      <c r="FOC1" s="910"/>
      <c r="FOD1" s="910"/>
      <c r="FOE1" s="910"/>
      <c r="FOF1" s="910"/>
      <c r="FOG1" s="910"/>
      <c r="FOH1" s="910"/>
      <c r="FOI1" s="910"/>
      <c r="FOJ1" s="910"/>
      <c r="FOK1" s="910"/>
      <c r="FOL1" s="910"/>
      <c r="FOM1" s="910"/>
      <c r="FON1" s="910"/>
      <c r="FOO1" s="910"/>
      <c r="FOP1" s="910"/>
      <c r="FOQ1" s="910"/>
      <c r="FOR1" s="910"/>
      <c r="FOS1" s="910"/>
      <c r="FOT1" s="910"/>
      <c r="FOU1" s="910"/>
      <c r="FOV1" s="910"/>
      <c r="FOW1" s="910"/>
      <c r="FOX1" s="910"/>
      <c r="FOY1" s="910"/>
      <c r="FOZ1" s="910"/>
      <c r="FPA1" s="910"/>
      <c r="FPB1" s="910"/>
      <c r="FPC1" s="910"/>
      <c r="FPD1" s="910"/>
      <c r="FPE1" s="910"/>
      <c r="FPF1" s="910"/>
      <c r="FPG1" s="910"/>
      <c r="FPH1" s="910"/>
      <c r="FPI1" s="910"/>
      <c r="FPJ1" s="910"/>
      <c r="FPK1" s="910"/>
      <c r="FPL1" s="910"/>
      <c r="FPM1" s="910"/>
      <c r="FPN1" s="910"/>
      <c r="FPO1" s="910"/>
      <c r="FPP1" s="910"/>
      <c r="FPQ1" s="910"/>
      <c r="FPR1" s="910"/>
      <c r="FPS1" s="910"/>
      <c r="FPT1" s="910"/>
      <c r="FPU1" s="910"/>
      <c r="FPV1" s="910"/>
      <c r="FPW1" s="910"/>
      <c r="FPX1" s="910"/>
      <c r="FPY1" s="910"/>
      <c r="FPZ1" s="910"/>
      <c r="FQA1" s="910"/>
      <c r="FQB1" s="910"/>
      <c r="FQC1" s="910"/>
      <c r="FQD1" s="910"/>
      <c r="FQE1" s="910"/>
      <c r="FQF1" s="910"/>
      <c r="FQG1" s="910"/>
      <c r="FQH1" s="910"/>
      <c r="FQI1" s="910"/>
      <c r="FQJ1" s="910"/>
      <c r="FQK1" s="910"/>
      <c r="FQL1" s="910"/>
      <c r="FQM1" s="910"/>
      <c r="FQN1" s="910"/>
      <c r="FQO1" s="910"/>
      <c r="FQP1" s="910"/>
      <c r="FQQ1" s="910"/>
      <c r="FQR1" s="910"/>
      <c r="FQS1" s="910"/>
      <c r="FQT1" s="910"/>
      <c r="FQU1" s="910"/>
      <c r="FQV1" s="910"/>
      <c r="FQW1" s="910"/>
      <c r="FQX1" s="910"/>
      <c r="FQY1" s="910"/>
      <c r="FQZ1" s="910"/>
      <c r="FRA1" s="910"/>
      <c r="FRB1" s="910"/>
      <c r="FRC1" s="910"/>
      <c r="FRD1" s="910"/>
      <c r="FRE1" s="910"/>
      <c r="FRF1" s="910"/>
      <c r="FRG1" s="910"/>
      <c r="FRH1" s="910"/>
      <c r="FRI1" s="910"/>
      <c r="FRJ1" s="910"/>
      <c r="FRK1" s="910"/>
      <c r="FRL1" s="910"/>
      <c r="FRM1" s="910"/>
      <c r="FRN1" s="910"/>
      <c r="FRO1" s="910"/>
      <c r="FRP1" s="910"/>
      <c r="FRQ1" s="910"/>
      <c r="FRR1" s="910"/>
      <c r="FRS1" s="910"/>
      <c r="FRT1" s="910"/>
      <c r="FRU1" s="910"/>
      <c r="FRV1" s="910"/>
      <c r="FRW1" s="910"/>
      <c r="FRX1" s="910"/>
      <c r="FRY1" s="910"/>
      <c r="FRZ1" s="910"/>
      <c r="FSA1" s="910"/>
      <c r="FSB1" s="910"/>
      <c r="FSC1" s="910"/>
      <c r="FSD1" s="910"/>
      <c r="FSE1" s="910"/>
      <c r="FSF1" s="910"/>
      <c r="FSG1" s="910"/>
      <c r="FSH1" s="910"/>
      <c r="FSI1" s="910"/>
      <c r="FSJ1" s="910"/>
      <c r="FSK1" s="910"/>
      <c r="FSL1" s="910"/>
      <c r="FSM1" s="910"/>
      <c r="FSN1" s="910"/>
      <c r="FSO1" s="910"/>
      <c r="FSP1" s="910"/>
      <c r="FSQ1" s="910"/>
      <c r="FSR1" s="910"/>
      <c r="FSS1" s="910"/>
      <c r="FST1" s="910"/>
      <c r="FSU1" s="910"/>
      <c r="FSV1" s="910"/>
      <c r="FSW1" s="910"/>
      <c r="FSX1" s="910"/>
      <c r="FSY1" s="910"/>
      <c r="FSZ1" s="910"/>
      <c r="FTA1" s="910"/>
      <c r="FTB1" s="910"/>
      <c r="FTC1" s="910"/>
      <c r="FTD1" s="910"/>
      <c r="FTE1" s="910"/>
      <c r="FTF1" s="910"/>
      <c r="FTG1" s="910"/>
      <c r="FTH1" s="910"/>
      <c r="FTI1" s="910"/>
      <c r="FTJ1" s="910"/>
      <c r="FTK1" s="910"/>
      <c r="FTL1" s="910"/>
      <c r="FTM1" s="910"/>
      <c r="FTN1" s="910"/>
      <c r="FTO1" s="910"/>
      <c r="FTP1" s="910"/>
      <c r="FTQ1" s="910"/>
      <c r="FTR1" s="910"/>
      <c r="FTS1" s="910"/>
      <c r="FTT1" s="910"/>
      <c r="FTU1" s="910"/>
      <c r="FTV1" s="910"/>
      <c r="FTW1" s="910"/>
      <c r="FTX1" s="910"/>
      <c r="FTY1" s="910"/>
      <c r="FTZ1" s="910"/>
      <c r="FUA1" s="910"/>
      <c r="FUB1" s="910"/>
      <c r="FUC1" s="910"/>
      <c r="FUD1" s="910"/>
      <c r="FUE1" s="910"/>
      <c r="FUF1" s="910"/>
      <c r="FUG1" s="910"/>
      <c r="FUH1" s="910"/>
      <c r="FUI1" s="910"/>
      <c r="FUJ1" s="910"/>
      <c r="FUK1" s="910"/>
      <c r="FUL1" s="910"/>
      <c r="FUM1" s="910"/>
      <c r="FUN1" s="910"/>
      <c r="FUO1" s="910"/>
      <c r="FUP1" s="910"/>
      <c r="FUQ1" s="910"/>
      <c r="FUR1" s="910"/>
      <c r="FUS1" s="910"/>
      <c r="FUT1" s="910"/>
      <c r="FUU1" s="910"/>
      <c r="FUV1" s="910"/>
      <c r="FUW1" s="910"/>
      <c r="FUX1" s="910"/>
      <c r="FUY1" s="910"/>
      <c r="FUZ1" s="910"/>
      <c r="FVA1" s="910"/>
      <c r="FVB1" s="910"/>
      <c r="FVC1" s="910"/>
      <c r="FVD1" s="910"/>
      <c r="FVE1" s="910"/>
      <c r="FVF1" s="910"/>
      <c r="FVG1" s="910"/>
      <c r="FVH1" s="910"/>
      <c r="FVI1" s="910"/>
      <c r="FVJ1" s="910"/>
      <c r="FVK1" s="910"/>
      <c r="FVL1" s="910"/>
      <c r="FVM1" s="910"/>
      <c r="FVN1" s="910"/>
      <c r="FVO1" s="910"/>
      <c r="FVP1" s="910"/>
      <c r="FVQ1" s="910"/>
      <c r="FVR1" s="910"/>
      <c r="FVS1" s="910"/>
      <c r="FVT1" s="910"/>
      <c r="FVU1" s="910"/>
      <c r="FVV1" s="910"/>
      <c r="FVW1" s="910"/>
      <c r="FVX1" s="910"/>
      <c r="FVY1" s="910"/>
      <c r="FVZ1" s="910"/>
      <c r="FWA1" s="910"/>
      <c r="FWB1" s="910"/>
      <c r="FWC1" s="910"/>
      <c r="FWD1" s="910"/>
      <c r="FWE1" s="910"/>
      <c r="FWF1" s="910"/>
      <c r="FWG1" s="910"/>
      <c r="FWH1" s="910"/>
      <c r="FWI1" s="910"/>
      <c r="FWJ1" s="910"/>
      <c r="FWK1" s="910"/>
      <c r="FWL1" s="910"/>
      <c r="FWM1" s="910"/>
      <c r="FWN1" s="910"/>
      <c r="FWO1" s="910"/>
      <c r="FWP1" s="910"/>
      <c r="FWQ1" s="910"/>
      <c r="FWR1" s="910"/>
      <c r="FWS1" s="910"/>
      <c r="FWT1" s="910"/>
      <c r="FWU1" s="910"/>
      <c r="FWV1" s="910"/>
      <c r="FWW1" s="910"/>
      <c r="FWX1" s="910"/>
      <c r="FWY1" s="910"/>
      <c r="FWZ1" s="910"/>
      <c r="FXA1" s="910"/>
      <c r="FXB1" s="910"/>
      <c r="FXC1" s="910"/>
      <c r="FXD1" s="910"/>
      <c r="FXE1" s="910"/>
      <c r="FXF1" s="910"/>
      <c r="FXG1" s="910"/>
      <c r="FXH1" s="910"/>
      <c r="FXI1" s="910"/>
      <c r="FXJ1" s="910"/>
      <c r="FXK1" s="910"/>
      <c r="FXL1" s="910"/>
      <c r="FXM1" s="910"/>
      <c r="FXN1" s="910"/>
      <c r="FXO1" s="910"/>
      <c r="FXP1" s="910"/>
      <c r="FXQ1" s="910"/>
      <c r="FXR1" s="910"/>
      <c r="FXS1" s="910"/>
      <c r="FXT1" s="910"/>
      <c r="FXU1" s="910"/>
      <c r="FXV1" s="910"/>
      <c r="FXW1" s="910"/>
      <c r="FXX1" s="910"/>
      <c r="FXY1" s="910"/>
      <c r="FXZ1" s="910"/>
      <c r="FYA1" s="910"/>
      <c r="FYB1" s="910"/>
      <c r="FYC1" s="910"/>
      <c r="FYD1" s="910"/>
      <c r="FYE1" s="910"/>
      <c r="FYF1" s="910"/>
      <c r="FYG1" s="910"/>
      <c r="FYH1" s="910"/>
      <c r="FYI1" s="910"/>
      <c r="FYJ1" s="910"/>
      <c r="FYK1" s="910"/>
      <c r="FYL1" s="910"/>
      <c r="FYM1" s="910"/>
      <c r="FYN1" s="910"/>
      <c r="FYO1" s="910"/>
      <c r="FYP1" s="910"/>
      <c r="FYQ1" s="910"/>
      <c r="FYR1" s="910"/>
      <c r="FYS1" s="910"/>
      <c r="FYT1" s="910"/>
      <c r="FYU1" s="910"/>
      <c r="FYV1" s="910"/>
      <c r="FYW1" s="910"/>
      <c r="FYX1" s="910"/>
      <c r="FYY1" s="910"/>
      <c r="FYZ1" s="910"/>
      <c r="FZA1" s="910"/>
      <c r="FZB1" s="910"/>
      <c r="FZC1" s="910"/>
      <c r="FZD1" s="910"/>
      <c r="FZE1" s="910"/>
      <c r="FZF1" s="910"/>
      <c r="FZG1" s="910"/>
      <c r="FZH1" s="910"/>
      <c r="FZI1" s="910"/>
      <c r="FZJ1" s="910"/>
      <c r="FZK1" s="910"/>
      <c r="FZL1" s="910"/>
      <c r="FZM1" s="910"/>
      <c r="FZN1" s="910"/>
      <c r="FZO1" s="910"/>
      <c r="FZP1" s="910"/>
      <c r="FZQ1" s="910"/>
      <c r="FZR1" s="910"/>
      <c r="FZS1" s="910"/>
      <c r="FZT1" s="910"/>
      <c r="FZU1" s="910"/>
      <c r="FZV1" s="910"/>
      <c r="FZW1" s="910"/>
      <c r="FZX1" s="910"/>
      <c r="FZY1" s="910"/>
      <c r="FZZ1" s="910"/>
      <c r="GAA1" s="910"/>
      <c r="GAB1" s="910"/>
      <c r="GAC1" s="910"/>
      <c r="GAD1" s="910"/>
      <c r="GAE1" s="910"/>
      <c r="GAF1" s="910"/>
      <c r="GAG1" s="910"/>
      <c r="GAH1" s="910"/>
      <c r="GAI1" s="910"/>
      <c r="GAJ1" s="910"/>
      <c r="GAK1" s="910"/>
      <c r="GAL1" s="910"/>
      <c r="GAM1" s="910"/>
      <c r="GAN1" s="910"/>
      <c r="GAO1" s="910"/>
      <c r="GAP1" s="910"/>
      <c r="GAQ1" s="910"/>
      <c r="GAR1" s="910"/>
      <c r="GAS1" s="910"/>
      <c r="GAT1" s="910"/>
      <c r="GAU1" s="910"/>
      <c r="GAV1" s="910"/>
      <c r="GAW1" s="910"/>
      <c r="GAX1" s="910"/>
      <c r="GAY1" s="910"/>
      <c r="GAZ1" s="910"/>
      <c r="GBA1" s="910"/>
      <c r="GBB1" s="910"/>
      <c r="GBC1" s="910"/>
      <c r="GBD1" s="910"/>
      <c r="GBE1" s="910"/>
      <c r="GBF1" s="910"/>
      <c r="GBG1" s="910"/>
      <c r="GBH1" s="910"/>
      <c r="GBI1" s="910"/>
      <c r="GBJ1" s="910"/>
      <c r="GBK1" s="910"/>
      <c r="GBL1" s="910"/>
      <c r="GBM1" s="910"/>
      <c r="GBN1" s="910"/>
      <c r="GBO1" s="910"/>
      <c r="GBP1" s="910"/>
      <c r="GBQ1" s="910"/>
      <c r="GBR1" s="910"/>
      <c r="GBS1" s="910"/>
      <c r="GBT1" s="910"/>
      <c r="GBU1" s="910"/>
      <c r="GBV1" s="910"/>
      <c r="GBW1" s="910"/>
      <c r="GBX1" s="910"/>
      <c r="GBY1" s="910"/>
      <c r="GBZ1" s="910"/>
      <c r="GCA1" s="910"/>
      <c r="GCB1" s="910"/>
      <c r="GCC1" s="910"/>
      <c r="GCD1" s="910"/>
      <c r="GCE1" s="910"/>
      <c r="GCF1" s="910"/>
      <c r="GCG1" s="910"/>
      <c r="GCH1" s="910"/>
      <c r="GCI1" s="910"/>
      <c r="GCJ1" s="910"/>
      <c r="GCK1" s="910"/>
      <c r="GCL1" s="910"/>
      <c r="GCM1" s="910"/>
      <c r="GCN1" s="910"/>
      <c r="GCO1" s="910"/>
      <c r="GCP1" s="910"/>
      <c r="GCQ1" s="910"/>
      <c r="GCR1" s="910"/>
      <c r="GCS1" s="910"/>
      <c r="GCT1" s="910"/>
      <c r="GCU1" s="910"/>
      <c r="GCV1" s="910"/>
      <c r="GCW1" s="910"/>
      <c r="GCX1" s="910"/>
      <c r="GCY1" s="910"/>
      <c r="GCZ1" s="910"/>
      <c r="GDA1" s="910"/>
      <c r="GDB1" s="910"/>
      <c r="GDC1" s="910"/>
      <c r="GDD1" s="910"/>
      <c r="GDE1" s="910"/>
      <c r="GDF1" s="910"/>
      <c r="GDG1" s="910"/>
      <c r="GDH1" s="910"/>
      <c r="GDI1" s="910"/>
      <c r="GDJ1" s="910"/>
      <c r="GDK1" s="910"/>
      <c r="GDL1" s="910"/>
      <c r="GDM1" s="910"/>
      <c r="GDN1" s="910"/>
      <c r="GDO1" s="910"/>
      <c r="GDP1" s="910"/>
      <c r="GDQ1" s="910"/>
      <c r="GDR1" s="910"/>
      <c r="GDS1" s="910"/>
      <c r="GDT1" s="910"/>
      <c r="GDU1" s="910"/>
      <c r="GDV1" s="910"/>
      <c r="GDW1" s="910"/>
      <c r="GDX1" s="910"/>
      <c r="GDY1" s="910"/>
      <c r="GDZ1" s="910"/>
      <c r="GEA1" s="910"/>
      <c r="GEB1" s="910"/>
      <c r="GEC1" s="910"/>
      <c r="GED1" s="910"/>
      <c r="GEE1" s="910"/>
      <c r="GEF1" s="910"/>
      <c r="GEG1" s="910"/>
      <c r="GEH1" s="910"/>
      <c r="GEI1" s="910"/>
      <c r="GEJ1" s="910"/>
      <c r="GEK1" s="910"/>
      <c r="GEL1" s="910"/>
      <c r="GEM1" s="910"/>
      <c r="GEN1" s="910"/>
      <c r="GEO1" s="910"/>
      <c r="GEP1" s="910"/>
      <c r="GEQ1" s="910"/>
      <c r="GER1" s="910"/>
      <c r="GES1" s="910"/>
      <c r="GET1" s="910"/>
      <c r="GEU1" s="910"/>
      <c r="GEV1" s="910"/>
      <c r="GEW1" s="910"/>
      <c r="GEX1" s="910"/>
      <c r="GEY1" s="910"/>
      <c r="GEZ1" s="910"/>
      <c r="GFA1" s="910"/>
      <c r="GFB1" s="910"/>
      <c r="GFC1" s="910"/>
      <c r="GFD1" s="910"/>
      <c r="GFE1" s="910"/>
      <c r="GFF1" s="910"/>
      <c r="GFG1" s="910"/>
      <c r="GFH1" s="910"/>
      <c r="GFI1" s="910"/>
      <c r="GFJ1" s="910"/>
      <c r="GFK1" s="910"/>
      <c r="GFL1" s="910"/>
      <c r="GFM1" s="910"/>
      <c r="GFN1" s="910"/>
      <c r="GFO1" s="910"/>
      <c r="GFP1" s="910"/>
      <c r="GFQ1" s="910"/>
      <c r="GFR1" s="910"/>
      <c r="GFS1" s="910"/>
      <c r="GFT1" s="910"/>
      <c r="GFU1" s="910"/>
      <c r="GFV1" s="910"/>
      <c r="GFW1" s="910"/>
      <c r="GFX1" s="910"/>
      <c r="GFY1" s="910"/>
      <c r="GFZ1" s="910"/>
      <c r="GGA1" s="910"/>
      <c r="GGB1" s="910"/>
      <c r="GGC1" s="910"/>
      <c r="GGD1" s="910"/>
      <c r="GGE1" s="910"/>
      <c r="GGF1" s="910"/>
      <c r="GGG1" s="910"/>
      <c r="GGH1" s="910"/>
      <c r="GGI1" s="910"/>
      <c r="GGJ1" s="910"/>
      <c r="GGK1" s="910"/>
      <c r="GGL1" s="910"/>
      <c r="GGM1" s="910"/>
      <c r="GGN1" s="910"/>
      <c r="GGO1" s="910"/>
      <c r="GGP1" s="910"/>
      <c r="GGQ1" s="910"/>
      <c r="GGR1" s="910"/>
      <c r="GGS1" s="910"/>
      <c r="GGT1" s="910"/>
      <c r="GGU1" s="910"/>
      <c r="GGV1" s="910"/>
      <c r="GGW1" s="910"/>
      <c r="GGX1" s="910"/>
      <c r="GGY1" s="910"/>
      <c r="GGZ1" s="910"/>
      <c r="GHA1" s="910"/>
      <c r="GHB1" s="910"/>
      <c r="GHC1" s="910"/>
      <c r="GHD1" s="910"/>
      <c r="GHE1" s="910"/>
      <c r="GHF1" s="910"/>
      <c r="GHG1" s="910"/>
      <c r="GHH1" s="910"/>
      <c r="GHI1" s="910"/>
      <c r="GHJ1" s="910"/>
      <c r="GHK1" s="910"/>
      <c r="GHL1" s="910"/>
      <c r="GHM1" s="910"/>
      <c r="GHN1" s="910"/>
      <c r="GHO1" s="910"/>
      <c r="GHP1" s="910"/>
      <c r="GHQ1" s="910"/>
      <c r="GHR1" s="910"/>
      <c r="GHS1" s="910"/>
      <c r="GHT1" s="910"/>
      <c r="GHU1" s="910"/>
      <c r="GHV1" s="910"/>
      <c r="GHW1" s="910"/>
      <c r="GHX1" s="910"/>
      <c r="GHY1" s="910"/>
      <c r="GHZ1" s="910"/>
      <c r="GIA1" s="910"/>
      <c r="GIB1" s="910"/>
      <c r="GIC1" s="910"/>
      <c r="GID1" s="910"/>
      <c r="GIE1" s="910"/>
      <c r="GIF1" s="910"/>
      <c r="GIG1" s="910"/>
      <c r="GIH1" s="910"/>
      <c r="GII1" s="910"/>
      <c r="GIJ1" s="910"/>
      <c r="GIK1" s="910"/>
      <c r="GIL1" s="910"/>
      <c r="GIM1" s="910"/>
      <c r="GIN1" s="910"/>
      <c r="GIO1" s="910"/>
      <c r="GIP1" s="910"/>
      <c r="GIQ1" s="910"/>
      <c r="GIR1" s="910"/>
      <c r="GIS1" s="910"/>
      <c r="GIT1" s="910"/>
      <c r="GIU1" s="910"/>
      <c r="GIV1" s="910"/>
      <c r="GIW1" s="910"/>
      <c r="GIX1" s="910"/>
      <c r="GIY1" s="910"/>
      <c r="GIZ1" s="910"/>
      <c r="GJA1" s="910"/>
      <c r="GJB1" s="910"/>
      <c r="GJC1" s="910"/>
      <c r="GJD1" s="910"/>
      <c r="GJE1" s="910"/>
      <c r="GJF1" s="910"/>
      <c r="GJG1" s="910"/>
      <c r="GJH1" s="910"/>
      <c r="GJI1" s="910"/>
      <c r="GJJ1" s="910"/>
      <c r="GJK1" s="910"/>
      <c r="GJL1" s="910"/>
      <c r="GJM1" s="910"/>
      <c r="GJN1" s="910"/>
      <c r="GJO1" s="910"/>
      <c r="GJP1" s="910"/>
      <c r="GJQ1" s="910"/>
      <c r="GJR1" s="910"/>
      <c r="GJS1" s="910"/>
      <c r="GJT1" s="910"/>
      <c r="GJU1" s="910"/>
      <c r="GJV1" s="910"/>
      <c r="GJW1" s="910"/>
      <c r="GJX1" s="910"/>
      <c r="GJY1" s="910"/>
      <c r="GJZ1" s="910"/>
      <c r="GKA1" s="910"/>
      <c r="GKB1" s="910"/>
      <c r="GKC1" s="910"/>
      <c r="GKD1" s="910"/>
      <c r="GKE1" s="910"/>
      <c r="GKF1" s="910"/>
      <c r="GKG1" s="910"/>
      <c r="GKH1" s="910"/>
      <c r="GKI1" s="910"/>
      <c r="GKJ1" s="910"/>
      <c r="GKK1" s="910"/>
      <c r="GKL1" s="910"/>
      <c r="GKM1" s="910"/>
      <c r="GKN1" s="910"/>
      <c r="GKO1" s="910"/>
      <c r="GKP1" s="910"/>
      <c r="GKQ1" s="910"/>
      <c r="GKR1" s="910"/>
      <c r="GKS1" s="910"/>
      <c r="GKT1" s="910"/>
      <c r="GKU1" s="910"/>
      <c r="GKV1" s="910"/>
      <c r="GKW1" s="910"/>
      <c r="GKX1" s="910"/>
      <c r="GKY1" s="910"/>
      <c r="GKZ1" s="910"/>
      <c r="GLA1" s="910"/>
      <c r="GLB1" s="910"/>
      <c r="GLC1" s="910"/>
      <c r="GLD1" s="910"/>
      <c r="GLE1" s="910"/>
      <c r="GLF1" s="910"/>
      <c r="GLG1" s="910"/>
      <c r="GLH1" s="910"/>
      <c r="GLI1" s="910"/>
      <c r="GLJ1" s="910"/>
      <c r="GLK1" s="910"/>
      <c r="GLL1" s="910"/>
      <c r="GLM1" s="910"/>
      <c r="GLN1" s="910"/>
      <c r="GLO1" s="910"/>
      <c r="GLP1" s="910"/>
      <c r="GLQ1" s="910"/>
      <c r="GLR1" s="910"/>
      <c r="GLS1" s="910"/>
      <c r="GLT1" s="910"/>
      <c r="GLU1" s="910"/>
      <c r="GLV1" s="910"/>
      <c r="GLW1" s="910"/>
      <c r="GLX1" s="910"/>
      <c r="GLY1" s="910"/>
      <c r="GLZ1" s="910"/>
      <c r="GMA1" s="910"/>
      <c r="GMB1" s="910"/>
      <c r="GMC1" s="910"/>
      <c r="GMD1" s="910"/>
      <c r="GME1" s="910"/>
      <c r="GMF1" s="910"/>
      <c r="GMG1" s="910"/>
      <c r="GMH1" s="910"/>
      <c r="GMI1" s="910"/>
      <c r="GMJ1" s="910"/>
      <c r="GMK1" s="910"/>
      <c r="GML1" s="910"/>
      <c r="GMM1" s="910"/>
      <c r="GMN1" s="910"/>
      <c r="GMO1" s="910"/>
      <c r="GMP1" s="910"/>
      <c r="GMQ1" s="910"/>
      <c r="GMR1" s="910"/>
      <c r="GMS1" s="910"/>
      <c r="GMT1" s="910"/>
      <c r="GMU1" s="910"/>
      <c r="GMV1" s="910"/>
      <c r="GMW1" s="910"/>
      <c r="GMX1" s="910"/>
      <c r="GMY1" s="910"/>
      <c r="GMZ1" s="910"/>
      <c r="GNA1" s="910"/>
      <c r="GNB1" s="910"/>
      <c r="GNC1" s="910"/>
      <c r="GND1" s="910"/>
      <c r="GNE1" s="910"/>
      <c r="GNF1" s="910"/>
      <c r="GNG1" s="910"/>
      <c r="GNH1" s="910"/>
      <c r="GNI1" s="910"/>
      <c r="GNJ1" s="910"/>
      <c r="GNK1" s="910"/>
      <c r="GNL1" s="910"/>
      <c r="GNM1" s="910"/>
      <c r="GNN1" s="910"/>
      <c r="GNO1" s="910"/>
      <c r="GNP1" s="910"/>
      <c r="GNQ1" s="910"/>
      <c r="GNR1" s="910"/>
      <c r="GNS1" s="910"/>
      <c r="GNT1" s="910"/>
      <c r="GNU1" s="910"/>
      <c r="GNV1" s="910"/>
      <c r="GNW1" s="910"/>
      <c r="GNX1" s="910"/>
      <c r="GNY1" s="910"/>
      <c r="GNZ1" s="910"/>
      <c r="GOA1" s="910"/>
      <c r="GOB1" s="910"/>
      <c r="GOC1" s="910"/>
      <c r="GOD1" s="910"/>
      <c r="GOE1" s="910"/>
      <c r="GOF1" s="910"/>
      <c r="GOG1" s="910"/>
      <c r="GOH1" s="910"/>
      <c r="GOI1" s="910"/>
      <c r="GOJ1" s="910"/>
      <c r="GOK1" s="910"/>
      <c r="GOL1" s="910"/>
      <c r="GOM1" s="910"/>
      <c r="GON1" s="910"/>
      <c r="GOO1" s="910"/>
      <c r="GOP1" s="910"/>
      <c r="GOQ1" s="910"/>
      <c r="GOR1" s="910"/>
      <c r="GOS1" s="910"/>
      <c r="GOT1" s="910"/>
      <c r="GOU1" s="910"/>
      <c r="GOV1" s="910"/>
      <c r="GOW1" s="910"/>
      <c r="GOX1" s="910"/>
      <c r="GOY1" s="910"/>
      <c r="GOZ1" s="910"/>
      <c r="GPA1" s="910"/>
      <c r="GPB1" s="910"/>
      <c r="GPC1" s="910"/>
      <c r="GPD1" s="910"/>
      <c r="GPE1" s="910"/>
      <c r="GPF1" s="910"/>
      <c r="GPG1" s="910"/>
      <c r="GPH1" s="910"/>
      <c r="GPI1" s="910"/>
      <c r="GPJ1" s="910"/>
      <c r="GPK1" s="910"/>
      <c r="GPL1" s="910"/>
      <c r="GPM1" s="910"/>
      <c r="GPN1" s="910"/>
      <c r="GPO1" s="910"/>
      <c r="GPP1" s="910"/>
      <c r="GPQ1" s="910"/>
      <c r="GPR1" s="910"/>
      <c r="GPS1" s="910"/>
      <c r="GPT1" s="910"/>
      <c r="GPU1" s="910"/>
      <c r="GPV1" s="910"/>
      <c r="GPW1" s="910"/>
      <c r="GPX1" s="910"/>
      <c r="GPY1" s="910"/>
      <c r="GPZ1" s="910"/>
      <c r="GQA1" s="910"/>
      <c r="GQB1" s="910"/>
      <c r="GQC1" s="910"/>
      <c r="GQD1" s="910"/>
      <c r="GQE1" s="910"/>
      <c r="GQF1" s="910"/>
      <c r="GQG1" s="910"/>
      <c r="GQH1" s="910"/>
      <c r="GQI1" s="910"/>
      <c r="GQJ1" s="910"/>
      <c r="GQK1" s="910"/>
      <c r="GQL1" s="910"/>
      <c r="GQM1" s="910"/>
      <c r="GQN1" s="910"/>
      <c r="GQO1" s="910"/>
      <c r="GQP1" s="910"/>
      <c r="GQQ1" s="910"/>
      <c r="GQR1" s="910"/>
      <c r="GQS1" s="910"/>
      <c r="GQT1" s="910"/>
      <c r="GQU1" s="910"/>
      <c r="GQV1" s="910"/>
      <c r="GQW1" s="910"/>
      <c r="GQX1" s="910"/>
      <c r="GQY1" s="910"/>
      <c r="GQZ1" s="910"/>
      <c r="GRA1" s="910"/>
      <c r="GRB1" s="910"/>
      <c r="GRC1" s="910"/>
      <c r="GRD1" s="910"/>
      <c r="GRE1" s="910"/>
      <c r="GRF1" s="910"/>
      <c r="GRG1" s="910"/>
      <c r="GRH1" s="910"/>
      <c r="GRI1" s="910"/>
      <c r="GRJ1" s="910"/>
      <c r="GRK1" s="910"/>
      <c r="GRL1" s="910"/>
      <c r="GRM1" s="910"/>
      <c r="GRN1" s="910"/>
      <c r="GRO1" s="910"/>
      <c r="GRP1" s="910"/>
      <c r="GRQ1" s="910"/>
      <c r="GRR1" s="910"/>
      <c r="GRS1" s="910"/>
      <c r="GRT1" s="910"/>
      <c r="GRU1" s="910"/>
      <c r="GRV1" s="910"/>
      <c r="GRW1" s="910"/>
      <c r="GRX1" s="910"/>
      <c r="GRY1" s="910"/>
      <c r="GRZ1" s="910"/>
      <c r="GSA1" s="910"/>
      <c r="GSB1" s="910"/>
      <c r="GSC1" s="910"/>
      <c r="GSD1" s="910"/>
      <c r="GSE1" s="910"/>
      <c r="GSF1" s="910"/>
      <c r="GSG1" s="910"/>
      <c r="GSH1" s="910"/>
      <c r="GSI1" s="910"/>
      <c r="GSJ1" s="910"/>
      <c r="GSK1" s="910"/>
      <c r="GSL1" s="910"/>
      <c r="GSM1" s="910"/>
      <c r="GSN1" s="910"/>
      <c r="GSO1" s="910"/>
      <c r="GSP1" s="910"/>
      <c r="GSQ1" s="910"/>
      <c r="GSR1" s="910"/>
      <c r="GSS1" s="910"/>
      <c r="GST1" s="910"/>
      <c r="GSU1" s="910"/>
      <c r="GSV1" s="910"/>
      <c r="GSW1" s="910"/>
      <c r="GSX1" s="910"/>
      <c r="GSY1" s="910"/>
      <c r="GSZ1" s="910"/>
      <c r="GTA1" s="910"/>
      <c r="GTB1" s="910"/>
      <c r="GTC1" s="910"/>
      <c r="GTD1" s="910"/>
      <c r="GTE1" s="910"/>
      <c r="GTF1" s="910"/>
      <c r="GTG1" s="910"/>
      <c r="GTH1" s="910"/>
      <c r="GTI1" s="910"/>
      <c r="GTJ1" s="910"/>
      <c r="GTK1" s="910"/>
      <c r="GTL1" s="910"/>
      <c r="GTM1" s="910"/>
      <c r="GTN1" s="910"/>
      <c r="GTO1" s="910"/>
      <c r="GTP1" s="910"/>
      <c r="GTQ1" s="910"/>
      <c r="GTR1" s="910"/>
      <c r="GTS1" s="910"/>
      <c r="GTT1" s="910"/>
      <c r="GTU1" s="910"/>
      <c r="GTV1" s="910"/>
      <c r="GTW1" s="910"/>
      <c r="GTX1" s="910"/>
      <c r="GTY1" s="910"/>
      <c r="GTZ1" s="910"/>
      <c r="GUA1" s="910"/>
      <c r="GUB1" s="910"/>
      <c r="GUC1" s="910"/>
      <c r="GUD1" s="910"/>
      <c r="GUE1" s="910"/>
      <c r="GUF1" s="910"/>
      <c r="GUG1" s="910"/>
      <c r="GUH1" s="910"/>
      <c r="GUI1" s="910"/>
      <c r="GUJ1" s="910"/>
      <c r="GUK1" s="910"/>
      <c r="GUL1" s="910"/>
      <c r="GUM1" s="910"/>
      <c r="GUN1" s="910"/>
      <c r="GUO1" s="910"/>
      <c r="GUP1" s="910"/>
      <c r="GUQ1" s="910"/>
      <c r="GUR1" s="910"/>
      <c r="GUS1" s="910"/>
      <c r="GUT1" s="910"/>
      <c r="GUU1" s="910"/>
      <c r="GUV1" s="910"/>
      <c r="GUW1" s="910"/>
      <c r="GUX1" s="910"/>
      <c r="GUY1" s="910"/>
      <c r="GUZ1" s="910"/>
      <c r="GVA1" s="910"/>
      <c r="GVB1" s="910"/>
      <c r="GVC1" s="910"/>
      <c r="GVD1" s="910"/>
      <c r="GVE1" s="910"/>
      <c r="GVF1" s="910"/>
      <c r="GVG1" s="910"/>
      <c r="GVH1" s="910"/>
      <c r="GVI1" s="910"/>
      <c r="GVJ1" s="910"/>
      <c r="GVK1" s="910"/>
      <c r="GVL1" s="910"/>
      <c r="GVM1" s="910"/>
      <c r="GVN1" s="910"/>
      <c r="GVO1" s="910"/>
      <c r="GVP1" s="910"/>
      <c r="GVQ1" s="910"/>
      <c r="GVR1" s="910"/>
      <c r="GVS1" s="910"/>
      <c r="GVT1" s="910"/>
      <c r="GVU1" s="910"/>
      <c r="GVV1" s="910"/>
      <c r="GVW1" s="910"/>
      <c r="GVX1" s="910"/>
      <c r="GVY1" s="910"/>
      <c r="GVZ1" s="910"/>
      <c r="GWA1" s="910"/>
      <c r="GWB1" s="910"/>
      <c r="GWC1" s="910"/>
      <c r="GWD1" s="910"/>
      <c r="GWE1" s="910"/>
      <c r="GWF1" s="910"/>
      <c r="GWG1" s="910"/>
      <c r="GWH1" s="910"/>
      <c r="GWI1" s="910"/>
      <c r="GWJ1" s="910"/>
      <c r="GWK1" s="910"/>
      <c r="GWL1" s="910"/>
      <c r="GWM1" s="910"/>
      <c r="GWN1" s="910"/>
      <c r="GWO1" s="910"/>
      <c r="GWP1" s="910"/>
      <c r="GWQ1" s="910"/>
      <c r="GWR1" s="910"/>
      <c r="GWS1" s="910"/>
      <c r="GWT1" s="910"/>
      <c r="GWU1" s="910"/>
      <c r="GWV1" s="910"/>
      <c r="GWW1" s="910"/>
      <c r="GWX1" s="910"/>
      <c r="GWY1" s="910"/>
      <c r="GWZ1" s="910"/>
      <c r="GXA1" s="910"/>
      <c r="GXB1" s="910"/>
      <c r="GXC1" s="910"/>
      <c r="GXD1" s="910"/>
      <c r="GXE1" s="910"/>
      <c r="GXF1" s="910"/>
      <c r="GXG1" s="910"/>
      <c r="GXH1" s="910"/>
      <c r="GXI1" s="910"/>
      <c r="GXJ1" s="910"/>
      <c r="GXK1" s="910"/>
      <c r="GXL1" s="910"/>
      <c r="GXM1" s="910"/>
      <c r="GXN1" s="910"/>
      <c r="GXO1" s="910"/>
      <c r="GXP1" s="910"/>
      <c r="GXQ1" s="910"/>
      <c r="GXR1" s="910"/>
      <c r="GXS1" s="910"/>
      <c r="GXT1" s="910"/>
      <c r="GXU1" s="910"/>
      <c r="GXV1" s="910"/>
      <c r="GXW1" s="910"/>
      <c r="GXX1" s="910"/>
      <c r="GXY1" s="910"/>
      <c r="GXZ1" s="910"/>
      <c r="GYA1" s="910"/>
      <c r="GYB1" s="910"/>
      <c r="GYC1" s="910"/>
      <c r="GYD1" s="910"/>
      <c r="GYE1" s="910"/>
      <c r="GYF1" s="910"/>
      <c r="GYG1" s="910"/>
      <c r="GYH1" s="910"/>
      <c r="GYI1" s="910"/>
      <c r="GYJ1" s="910"/>
      <c r="GYK1" s="910"/>
      <c r="GYL1" s="910"/>
      <c r="GYM1" s="910"/>
      <c r="GYN1" s="910"/>
      <c r="GYO1" s="910"/>
      <c r="GYP1" s="910"/>
      <c r="GYQ1" s="910"/>
      <c r="GYR1" s="910"/>
      <c r="GYS1" s="910"/>
      <c r="GYT1" s="910"/>
      <c r="GYU1" s="910"/>
      <c r="GYV1" s="910"/>
      <c r="GYW1" s="910"/>
      <c r="GYX1" s="910"/>
      <c r="GYY1" s="910"/>
      <c r="GYZ1" s="910"/>
      <c r="GZA1" s="910"/>
      <c r="GZB1" s="910"/>
      <c r="GZC1" s="910"/>
      <c r="GZD1" s="910"/>
      <c r="GZE1" s="910"/>
      <c r="GZF1" s="910"/>
      <c r="GZG1" s="910"/>
      <c r="GZH1" s="910"/>
      <c r="GZI1" s="910"/>
      <c r="GZJ1" s="910"/>
      <c r="GZK1" s="910"/>
      <c r="GZL1" s="910"/>
      <c r="GZM1" s="910"/>
      <c r="GZN1" s="910"/>
      <c r="GZO1" s="910"/>
      <c r="GZP1" s="910"/>
      <c r="GZQ1" s="910"/>
      <c r="GZR1" s="910"/>
      <c r="GZS1" s="910"/>
      <c r="GZT1" s="910"/>
      <c r="GZU1" s="910"/>
      <c r="GZV1" s="910"/>
      <c r="GZW1" s="910"/>
      <c r="GZX1" s="910"/>
      <c r="GZY1" s="910"/>
      <c r="GZZ1" s="910"/>
      <c r="HAA1" s="910"/>
      <c r="HAB1" s="910"/>
      <c r="HAC1" s="910"/>
      <c r="HAD1" s="910"/>
      <c r="HAE1" s="910"/>
      <c r="HAF1" s="910"/>
      <c r="HAG1" s="910"/>
      <c r="HAH1" s="910"/>
      <c r="HAI1" s="910"/>
      <c r="HAJ1" s="910"/>
      <c r="HAK1" s="910"/>
      <c r="HAL1" s="910"/>
      <c r="HAM1" s="910"/>
      <c r="HAN1" s="910"/>
      <c r="HAO1" s="910"/>
      <c r="HAP1" s="910"/>
      <c r="HAQ1" s="910"/>
      <c r="HAR1" s="910"/>
      <c r="HAS1" s="910"/>
      <c r="HAT1" s="910"/>
      <c r="HAU1" s="910"/>
      <c r="HAV1" s="910"/>
      <c r="HAW1" s="910"/>
      <c r="HAX1" s="910"/>
      <c r="HAY1" s="910"/>
      <c r="HAZ1" s="910"/>
      <c r="HBA1" s="910"/>
      <c r="HBB1" s="910"/>
      <c r="HBC1" s="910"/>
      <c r="HBD1" s="910"/>
      <c r="HBE1" s="910"/>
      <c r="HBF1" s="910"/>
      <c r="HBG1" s="910"/>
      <c r="HBH1" s="910"/>
      <c r="HBI1" s="910"/>
      <c r="HBJ1" s="910"/>
      <c r="HBK1" s="910"/>
      <c r="HBL1" s="910"/>
      <c r="HBM1" s="910"/>
      <c r="HBN1" s="910"/>
      <c r="HBO1" s="910"/>
      <c r="HBP1" s="910"/>
      <c r="HBQ1" s="910"/>
      <c r="HBR1" s="910"/>
      <c r="HBS1" s="910"/>
      <c r="HBT1" s="910"/>
      <c r="HBU1" s="910"/>
      <c r="HBV1" s="910"/>
      <c r="HBW1" s="910"/>
      <c r="HBX1" s="910"/>
      <c r="HBY1" s="910"/>
      <c r="HBZ1" s="910"/>
      <c r="HCA1" s="910"/>
      <c r="HCB1" s="910"/>
      <c r="HCC1" s="910"/>
      <c r="HCD1" s="910"/>
      <c r="HCE1" s="910"/>
      <c r="HCF1" s="910"/>
      <c r="HCG1" s="910"/>
      <c r="HCH1" s="910"/>
      <c r="HCI1" s="910"/>
      <c r="HCJ1" s="910"/>
      <c r="HCK1" s="910"/>
      <c r="HCL1" s="910"/>
      <c r="HCM1" s="910"/>
      <c r="HCN1" s="910"/>
      <c r="HCO1" s="910"/>
      <c r="HCP1" s="910"/>
      <c r="HCQ1" s="910"/>
      <c r="HCR1" s="910"/>
      <c r="HCS1" s="910"/>
      <c r="HCT1" s="910"/>
      <c r="HCU1" s="910"/>
      <c r="HCV1" s="910"/>
      <c r="HCW1" s="910"/>
      <c r="HCX1" s="910"/>
      <c r="HCY1" s="910"/>
      <c r="HCZ1" s="910"/>
      <c r="HDA1" s="910"/>
      <c r="HDB1" s="910"/>
      <c r="HDC1" s="910"/>
      <c r="HDD1" s="910"/>
      <c r="HDE1" s="910"/>
      <c r="HDF1" s="910"/>
      <c r="HDG1" s="910"/>
      <c r="HDH1" s="910"/>
      <c r="HDI1" s="910"/>
      <c r="HDJ1" s="910"/>
      <c r="HDK1" s="910"/>
      <c r="HDL1" s="910"/>
      <c r="HDM1" s="910"/>
      <c r="HDN1" s="910"/>
      <c r="HDO1" s="910"/>
      <c r="HDP1" s="910"/>
      <c r="HDQ1" s="910"/>
      <c r="HDR1" s="910"/>
      <c r="HDS1" s="910"/>
      <c r="HDT1" s="910"/>
      <c r="HDU1" s="910"/>
      <c r="HDV1" s="910"/>
      <c r="HDW1" s="910"/>
      <c r="HDX1" s="910"/>
      <c r="HDY1" s="910"/>
      <c r="HDZ1" s="910"/>
      <c r="HEA1" s="910"/>
      <c r="HEB1" s="910"/>
      <c r="HEC1" s="910"/>
      <c r="HED1" s="910"/>
      <c r="HEE1" s="910"/>
      <c r="HEF1" s="910"/>
      <c r="HEG1" s="910"/>
      <c r="HEH1" s="910"/>
      <c r="HEI1" s="910"/>
      <c r="HEJ1" s="910"/>
      <c r="HEK1" s="910"/>
      <c r="HEL1" s="910"/>
      <c r="HEM1" s="910"/>
      <c r="HEN1" s="910"/>
      <c r="HEO1" s="910"/>
      <c r="HEP1" s="910"/>
      <c r="HEQ1" s="910"/>
      <c r="HER1" s="910"/>
      <c r="HES1" s="910"/>
      <c r="HET1" s="910"/>
      <c r="HEU1" s="910"/>
      <c r="HEV1" s="910"/>
      <c r="HEW1" s="910"/>
      <c r="HEX1" s="910"/>
      <c r="HEY1" s="910"/>
      <c r="HEZ1" s="910"/>
      <c r="HFA1" s="910"/>
      <c r="HFB1" s="910"/>
      <c r="HFC1" s="910"/>
      <c r="HFD1" s="910"/>
      <c r="HFE1" s="910"/>
      <c r="HFF1" s="910"/>
      <c r="HFG1" s="910"/>
      <c r="HFH1" s="910"/>
      <c r="HFI1" s="910"/>
      <c r="HFJ1" s="910"/>
      <c r="HFK1" s="910"/>
      <c r="HFL1" s="910"/>
      <c r="HFM1" s="910"/>
      <c r="HFN1" s="910"/>
      <c r="HFO1" s="910"/>
      <c r="HFP1" s="910"/>
      <c r="HFQ1" s="910"/>
      <c r="HFR1" s="910"/>
      <c r="HFS1" s="910"/>
      <c r="HFT1" s="910"/>
      <c r="HFU1" s="910"/>
      <c r="HFV1" s="910"/>
      <c r="HFW1" s="910"/>
      <c r="HFX1" s="910"/>
      <c r="HFY1" s="910"/>
      <c r="HFZ1" s="910"/>
      <c r="HGA1" s="910"/>
      <c r="HGB1" s="910"/>
      <c r="HGC1" s="910"/>
      <c r="HGD1" s="910"/>
      <c r="HGE1" s="910"/>
      <c r="HGF1" s="910"/>
      <c r="HGG1" s="910"/>
      <c r="HGH1" s="910"/>
      <c r="HGI1" s="910"/>
      <c r="HGJ1" s="910"/>
      <c r="HGK1" s="910"/>
      <c r="HGL1" s="910"/>
      <c r="HGM1" s="910"/>
      <c r="HGN1" s="910"/>
      <c r="HGO1" s="910"/>
      <c r="HGP1" s="910"/>
      <c r="HGQ1" s="910"/>
      <c r="HGR1" s="910"/>
      <c r="HGS1" s="910"/>
      <c r="HGT1" s="910"/>
      <c r="HGU1" s="910"/>
      <c r="HGV1" s="910"/>
      <c r="HGW1" s="910"/>
      <c r="HGX1" s="910"/>
      <c r="HGY1" s="910"/>
      <c r="HGZ1" s="910"/>
      <c r="HHA1" s="910"/>
      <c r="HHB1" s="910"/>
      <c r="HHC1" s="910"/>
      <c r="HHD1" s="910"/>
      <c r="HHE1" s="910"/>
      <c r="HHF1" s="910"/>
      <c r="HHG1" s="910"/>
      <c r="HHH1" s="910"/>
      <c r="HHI1" s="910"/>
      <c r="HHJ1" s="910"/>
      <c r="HHK1" s="910"/>
      <c r="HHL1" s="910"/>
      <c r="HHM1" s="910"/>
      <c r="HHN1" s="910"/>
      <c r="HHO1" s="910"/>
      <c r="HHP1" s="910"/>
      <c r="HHQ1" s="910"/>
      <c r="HHR1" s="910"/>
      <c r="HHS1" s="910"/>
      <c r="HHT1" s="910"/>
      <c r="HHU1" s="910"/>
      <c r="HHV1" s="910"/>
      <c r="HHW1" s="910"/>
      <c r="HHX1" s="910"/>
      <c r="HHY1" s="910"/>
      <c r="HHZ1" s="910"/>
      <c r="HIA1" s="910"/>
      <c r="HIB1" s="910"/>
      <c r="HIC1" s="910"/>
      <c r="HID1" s="910"/>
      <c r="HIE1" s="910"/>
      <c r="HIF1" s="910"/>
      <c r="HIG1" s="910"/>
      <c r="HIH1" s="910"/>
      <c r="HII1" s="910"/>
      <c r="HIJ1" s="910"/>
      <c r="HIK1" s="910"/>
      <c r="HIL1" s="910"/>
      <c r="HIM1" s="910"/>
      <c r="HIN1" s="910"/>
      <c r="HIO1" s="910"/>
      <c r="HIP1" s="910"/>
      <c r="HIQ1" s="910"/>
      <c r="HIR1" s="910"/>
      <c r="HIS1" s="910"/>
      <c r="HIT1" s="910"/>
      <c r="HIU1" s="910"/>
      <c r="HIV1" s="910"/>
      <c r="HIW1" s="910"/>
      <c r="HIX1" s="910"/>
      <c r="HIY1" s="910"/>
      <c r="HIZ1" s="910"/>
      <c r="HJA1" s="910"/>
      <c r="HJB1" s="910"/>
      <c r="HJC1" s="910"/>
      <c r="HJD1" s="910"/>
      <c r="HJE1" s="910"/>
      <c r="HJF1" s="910"/>
      <c r="HJG1" s="910"/>
      <c r="HJH1" s="910"/>
      <c r="HJI1" s="910"/>
      <c r="HJJ1" s="910"/>
      <c r="HJK1" s="910"/>
      <c r="HJL1" s="910"/>
      <c r="HJM1" s="910"/>
      <c r="HJN1" s="910"/>
      <c r="HJO1" s="910"/>
      <c r="HJP1" s="910"/>
      <c r="HJQ1" s="910"/>
      <c r="HJR1" s="910"/>
      <c r="HJS1" s="910"/>
      <c r="HJT1" s="910"/>
      <c r="HJU1" s="910"/>
      <c r="HJV1" s="910"/>
      <c r="HJW1" s="910"/>
      <c r="HJX1" s="910"/>
      <c r="HJY1" s="910"/>
      <c r="HJZ1" s="910"/>
      <c r="HKA1" s="910"/>
      <c r="HKB1" s="910"/>
      <c r="HKC1" s="910"/>
      <c r="HKD1" s="910"/>
      <c r="HKE1" s="910"/>
      <c r="HKF1" s="910"/>
      <c r="HKG1" s="910"/>
      <c r="HKH1" s="910"/>
      <c r="HKI1" s="910"/>
      <c r="HKJ1" s="910"/>
      <c r="HKK1" s="910"/>
      <c r="HKL1" s="910"/>
      <c r="HKM1" s="910"/>
      <c r="HKN1" s="910"/>
      <c r="HKO1" s="910"/>
      <c r="HKP1" s="910"/>
      <c r="HKQ1" s="910"/>
      <c r="HKR1" s="910"/>
      <c r="HKS1" s="910"/>
      <c r="HKT1" s="910"/>
      <c r="HKU1" s="910"/>
      <c r="HKV1" s="910"/>
      <c r="HKW1" s="910"/>
      <c r="HKX1" s="910"/>
      <c r="HKY1" s="910"/>
      <c r="HKZ1" s="910"/>
      <c r="HLA1" s="910"/>
      <c r="HLB1" s="910"/>
      <c r="HLC1" s="910"/>
      <c r="HLD1" s="910"/>
      <c r="HLE1" s="910"/>
      <c r="HLF1" s="910"/>
      <c r="HLG1" s="910"/>
      <c r="HLH1" s="910"/>
      <c r="HLI1" s="910"/>
      <c r="HLJ1" s="910"/>
      <c r="HLK1" s="910"/>
      <c r="HLL1" s="910"/>
      <c r="HLM1" s="910"/>
      <c r="HLN1" s="910"/>
      <c r="HLO1" s="910"/>
      <c r="HLP1" s="910"/>
      <c r="HLQ1" s="910"/>
      <c r="HLR1" s="910"/>
      <c r="HLS1" s="910"/>
      <c r="HLT1" s="910"/>
      <c r="HLU1" s="910"/>
      <c r="HLV1" s="910"/>
      <c r="HLW1" s="910"/>
      <c r="HLX1" s="910"/>
      <c r="HLY1" s="910"/>
      <c r="HLZ1" s="910"/>
      <c r="HMA1" s="910"/>
      <c r="HMB1" s="910"/>
      <c r="HMC1" s="910"/>
      <c r="HMD1" s="910"/>
      <c r="HME1" s="910"/>
      <c r="HMF1" s="910"/>
      <c r="HMG1" s="910"/>
      <c r="HMH1" s="910"/>
      <c r="HMI1" s="910"/>
      <c r="HMJ1" s="910"/>
      <c r="HMK1" s="910"/>
      <c r="HML1" s="910"/>
      <c r="HMM1" s="910"/>
      <c r="HMN1" s="910"/>
      <c r="HMO1" s="910"/>
      <c r="HMP1" s="910"/>
      <c r="HMQ1" s="910"/>
      <c r="HMR1" s="910"/>
      <c r="HMS1" s="910"/>
      <c r="HMT1" s="910"/>
      <c r="HMU1" s="910"/>
      <c r="HMV1" s="910"/>
      <c r="HMW1" s="910"/>
      <c r="HMX1" s="910"/>
      <c r="HMY1" s="910"/>
      <c r="HMZ1" s="910"/>
      <c r="HNA1" s="910"/>
      <c r="HNB1" s="910"/>
      <c r="HNC1" s="910"/>
      <c r="HND1" s="910"/>
      <c r="HNE1" s="910"/>
      <c r="HNF1" s="910"/>
      <c r="HNG1" s="910"/>
      <c r="HNH1" s="910"/>
      <c r="HNI1" s="910"/>
      <c r="HNJ1" s="910"/>
      <c r="HNK1" s="910"/>
      <c r="HNL1" s="910"/>
      <c r="HNM1" s="910"/>
      <c r="HNN1" s="910"/>
      <c r="HNO1" s="910"/>
      <c r="HNP1" s="910"/>
      <c r="HNQ1" s="910"/>
      <c r="HNR1" s="910"/>
      <c r="HNS1" s="910"/>
      <c r="HNT1" s="910"/>
      <c r="HNU1" s="910"/>
      <c r="HNV1" s="910"/>
      <c r="HNW1" s="910"/>
      <c r="HNX1" s="910"/>
      <c r="HNY1" s="910"/>
      <c r="HNZ1" s="910"/>
      <c r="HOA1" s="910"/>
      <c r="HOB1" s="910"/>
      <c r="HOC1" s="910"/>
      <c r="HOD1" s="910"/>
      <c r="HOE1" s="910"/>
      <c r="HOF1" s="910"/>
      <c r="HOG1" s="910"/>
      <c r="HOH1" s="910"/>
      <c r="HOI1" s="910"/>
      <c r="HOJ1" s="910"/>
      <c r="HOK1" s="910"/>
      <c r="HOL1" s="910"/>
      <c r="HOM1" s="910"/>
      <c r="HON1" s="910"/>
      <c r="HOO1" s="910"/>
      <c r="HOP1" s="910"/>
      <c r="HOQ1" s="910"/>
      <c r="HOR1" s="910"/>
      <c r="HOS1" s="910"/>
      <c r="HOT1" s="910"/>
      <c r="HOU1" s="910"/>
      <c r="HOV1" s="910"/>
      <c r="HOW1" s="910"/>
      <c r="HOX1" s="910"/>
      <c r="HOY1" s="910"/>
      <c r="HOZ1" s="910"/>
      <c r="HPA1" s="910"/>
      <c r="HPB1" s="910"/>
      <c r="HPC1" s="910"/>
      <c r="HPD1" s="910"/>
      <c r="HPE1" s="910"/>
      <c r="HPF1" s="910"/>
      <c r="HPG1" s="910"/>
      <c r="HPH1" s="910"/>
      <c r="HPI1" s="910"/>
      <c r="HPJ1" s="910"/>
      <c r="HPK1" s="910"/>
      <c r="HPL1" s="910"/>
      <c r="HPM1" s="910"/>
      <c r="HPN1" s="910"/>
      <c r="HPO1" s="910"/>
      <c r="HPP1" s="910"/>
      <c r="HPQ1" s="910"/>
      <c r="HPR1" s="910"/>
      <c r="HPS1" s="910"/>
      <c r="HPT1" s="910"/>
      <c r="HPU1" s="910"/>
      <c r="HPV1" s="910"/>
      <c r="HPW1" s="910"/>
      <c r="HPX1" s="910"/>
      <c r="HPY1" s="910"/>
      <c r="HPZ1" s="910"/>
      <c r="HQA1" s="910"/>
      <c r="HQB1" s="910"/>
      <c r="HQC1" s="910"/>
      <c r="HQD1" s="910"/>
      <c r="HQE1" s="910"/>
      <c r="HQF1" s="910"/>
      <c r="HQG1" s="910"/>
      <c r="HQH1" s="910"/>
      <c r="HQI1" s="910"/>
      <c r="HQJ1" s="910"/>
      <c r="HQK1" s="910"/>
      <c r="HQL1" s="910"/>
      <c r="HQM1" s="910"/>
      <c r="HQN1" s="910"/>
      <c r="HQO1" s="910"/>
      <c r="HQP1" s="910"/>
      <c r="HQQ1" s="910"/>
      <c r="HQR1" s="910"/>
      <c r="HQS1" s="910"/>
      <c r="HQT1" s="910"/>
      <c r="HQU1" s="910"/>
      <c r="HQV1" s="910"/>
      <c r="HQW1" s="910"/>
      <c r="HQX1" s="910"/>
      <c r="HQY1" s="910"/>
      <c r="HQZ1" s="910"/>
      <c r="HRA1" s="910"/>
      <c r="HRB1" s="910"/>
      <c r="HRC1" s="910"/>
      <c r="HRD1" s="910"/>
      <c r="HRE1" s="910"/>
      <c r="HRF1" s="910"/>
      <c r="HRG1" s="910"/>
      <c r="HRH1" s="910"/>
      <c r="HRI1" s="910"/>
      <c r="HRJ1" s="910"/>
      <c r="HRK1" s="910"/>
      <c r="HRL1" s="910"/>
      <c r="HRM1" s="910"/>
      <c r="HRN1" s="910"/>
      <c r="HRO1" s="910"/>
      <c r="HRP1" s="910"/>
      <c r="HRQ1" s="910"/>
      <c r="HRR1" s="910"/>
      <c r="HRS1" s="910"/>
      <c r="HRT1" s="910"/>
      <c r="HRU1" s="910"/>
      <c r="HRV1" s="910"/>
      <c r="HRW1" s="910"/>
      <c r="HRX1" s="910"/>
      <c r="HRY1" s="910"/>
      <c r="HRZ1" s="910"/>
      <c r="HSA1" s="910"/>
      <c r="HSB1" s="910"/>
      <c r="HSC1" s="910"/>
      <c r="HSD1" s="910"/>
      <c r="HSE1" s="910"/>
      <c r="HSF1" s="910"/>
      <c r="HSG1" s="910"/>
      <c r="HSH1" s="910"/>
      <c r="HSI1" s="910"/>
      <c r="HSJ1" s="910"/>
      <c r="HSK1" s="910"/>
      <c r="HSL1" s="910"/>
      <c r="HSM1" s="910"/>
      <c r="HSN1" s="910"/>
      <c r="HSO1" s="910"/>
      <c r="HSP1" s="910"/>
      <c r="HSQ1" s="910"/>
      <c r="HSR1" s="910"/>
      <c r="HSS1" s="910"/>
      <c r="HST1" s="910"/>
      <c r="HSU1" s="910"/>
      <c r="HSV1" s="910"/>
      <c r="HSW1" s="910"/>
      <c r="HSX1" s="910"/>
      <c r="HSY1" s="910"/>
      <c r="HSZ1" s="910"/>
      <c r="HTA1" s="910"/>
      <c r="HTB1" s="910"/>
      <c r="HTC1" s="910"/>
      <c r="HTD1" s="910"/>
      <c r="HTE1" s="910"/>
      <c r="HTF1" s="910"/>
      <c r="HTG1" s="910"/>
      <c r="HTH1" s="910"/>
      <c r="HTI1" s="910"/>
      <c r="HTJ1" s="910"/>
      <c r="HTK1" s="910"/>
      <c r="HTL1" s="910"/>
      <c r="HTM1" s="910"/>
      <c r="HTN1" s="910"/>
      <c r="HTO1" s="910"/>
      <c r="HTP1" s="910"/>
      <c r="HTQ1" s="910"/>
      <c r="HTR1" s="910"/>
      <c r="HTS1" s="910"/>
      <c r="HTT1" s="910"/>
      <c r="HTU1" s="910"/>
      <c r="HTV1" s="910"/>
      <c r="HTW1" s="910"/>
      <c r="HTX1" s="910"/>
      <c r="HTY1" s="910"/>
      <c r="HTZ1" s="910"/>
      <c r="HUA1" s="910"/>
      <c r="HUB1" s="910"/>
      <c r="HUC1" s="910"/>
      <c r="HUD1" s="910"/>
      <c r="HUE1" s="910"/>
      <c r="HUF1" s="910"/>
      <c r="HUG1" s="910"/>
      <c r="HUH1" s="910"/>
      <c r="HUI1" s="910"/>
      <c r="HUJ1" s="910"/>
      <c r="HUK1" s="910"/>
      <c r="HUL1" s="910"/>
      <c r="HUM1" s="910"/>
      <c r="HUN1" s="910"/>
      <c r="HUO1" s="910"/>
      <c r="HUP1" s="910"/>
      <c r="HUQ1" s="910"/>
      <c r="HUR1" s="910"/>
      <c r="HUS1" s="910"/>
      <c r="HUT1" s="910"/>
      <c r="HUU1" s="910"/>
      <c r="HUV1" s="910"/>
      <c r="HUW1" s="910"/>
      <c r="HUX1" s="910"/>
      <c r="HUY1" s="910"/>
      <c r="HUZ1" s="910"/>
      <c r="HVA1" s="910"/>
      <c r="HVB1" s="910"/>
      <c r="HVC1" s="910"/>
      <c r="HVD1" s="910"/>
      <c r="HVE1" s="910"/>
      <c r="HVF1" s="910"/>
      <c r="HVG1" s="910"/>
      <c r="HVH1" s="910"/>
      <c r="HVI1" s="910"/>
      <c r="HVJ1" s="910"/>
      <c r="HVK1" s="910"/>
      <c r="HVL1" s="910"/>
      <c r="HVM1" s="910"/>
      <c r="HVN1" s="910"/>
      <c r="HVO1" s="910"/>
      <c r="HVP1" s="910"/>
      <c r="HVQ1" s="910"/>
      <c r="HVR1" s="910"/>
      <c r="HVS1" s="910"/>
      <c r="HVT1" s="910"/>
      <c r="HVU1" s="910"/>
      <c r="HVV1" s="910"/>
      <c r="HVW1" s="910"/>
      <c r="HVX1" s="910"/>
      <c r="HVY1" s="910"/>
      <c r="HVZ1" s="910"/>
      <c r="HWA1" s="910"/>
      <c r="HWB1" s="910"/>
      <c r="HWC1" s="910"/>
      <c r="HWD1" s="910"/>
      <c r="HWE1" s="910"/>
      <c r="HWF1" s="910"/>
      <c r="HWG1" s="910"/>
      <c r="HWH1" s="910"/>
      <c r="HWI1" s="910"/>
      <c r="HWJ1" s="910"/>
      <c r="HWK1" s="910"/>
      <c r="HWL1" s="910"/>
      <c r="HWM1" s="910"/>
      <c r="HWN1" s="910"/>
      <c r="HWO1" s="910"/>
      <c r="HWP1" s="910"/>
      <c r="HWQ1" s="910"/>
      <c r="HWR1" s="910"/>
      <c r="HWS1" s="910"/>
      <c r="HWT1" s="910"/>
      <c r="HWU1" s="910"/>
      <c r="HWV1" s="910"/>
      <c r="HWW1" s="910"/>
      <c r="HWX1" s="910"/>
      <c r="HWY1" s="910"/>
      <c r="HWZ1" s="910"/>
      <c r="HXA1" s="910"/>
      <c r="HXB1" s="910"/>
      <c r="HXC1" s="910"/>
      <c r="HXD1" s="910"/>
      <c r="HXE1" s="910"/>
      <c r="HXF1" s="910"/>
      <c r="HXG1" s="910"/>
      <c r="HXH1" s="910"/>
      <c r="HXI1" s="910"/>
      <c r="HXJ1" s="910"/>
      <c r="HXK1" s="910"/>
      <c r="HXL1" s="910"/>
      <c r="HXM1" s="910"/>
      <c r="HXN1" s="910"/>
      <c r="HXO1" s="910"/>
      <c r="HXP1" s="910"/>
      <c r="HXQ1" s="910"/>
      <c r="HXR1" s="910"/>
      <c r="HXS1" s="910"/>
      <c r="HXT1" s="910"/>
      <c r="HXU1" s="910"/>
      <c r="HXV1" s="910"/>
      <c r="HXW1" s="910"/>
      <c r="HXX1" s="910"/>
      <c r="HXY1" s="910"/>
      <c r="HXZ1" s="910"/>
      <c r="HYA1" s="910"/>
      <c r="HYB1" s="910"/>
      <c r="HYC1" s="910"/>
      <c r="HYD1" s="910"/>
      <c r="HYE1" s="910"/>
      <c r="HYF1" s="910"/>
      <c r="HYG1" s="910"/>
      <c r="HYH1" s="910"/>
      <c r="HYI1" s="910"/>
      <c r="HYJ1" s="910"/>
      <c r="HYK1" s="910"/>
      <c r="HYL1" s="910"/>
      <c r="HYM1" s="910"/>
      <c r="HYN1" s="910"/>
      <c r="HYO1" s="910"/>
      <c r="HYP1" s="910"/>
      <c r="HYQ1" s="910"/>
      <c r="HYR1" s="910"/>
      <c r="HYS1" s="910"/>
      <c r="HYT1" s="910"/>
      <c r="HYU1" s="910"/>
      <c r="HYV1" s="910"/>
      <c r="HYW1" s="910"/>
      <c r="HYX1" s="910"/>
      <c r="HYY1" s="910"/>
      <c r="HYZ1" s="910"/>
      <c r="HZA1" s="910"/>
      <c r="HZB1" s="910"/>
      <c r="HZC1" s="910"/>
      <c r="HZD1" s="910"/>
      <c r="HZE1" s="910"/>
      <c r="HZF1" s="910"/>
      <c r="HZG1" s="910"/>
      <c r="HZH1" s="910"/>
      <c r="HZI1" s="910"/>
      <c r="HZJ1" s="910"/>
      <c r="HZK1" s="910"/>
      <c r="HZL1" s="910"/>
      <c r="HZM1" s="910"/>
      <c r="HZN1" s="910"/>
      <c r="HZO1" s="910"/>
      <c r="HZP1" s="910"/>
      <c r="HZQ1" s="910"/>
      <c r="HZR1" s="910"/>
      <c r="HZS1" s="910"/>
      <c r="HZT1" s="910"/>
      <c r="HZU1" s="910"/>
      <c r="HZV1" s="910"/>
      <c r="HZW1" s="910"/>
      <c r="HZX1" s="910"/>
      <c r="HZY1" s="910"/>
      <c r="HZZ1" s="910"/>
      <c r="IAA1" s="910"/>
      <c r="IAB1" s="910"/>
      <c r="IAC1" s="910"/>
      <c r="IAD1" s="910"/>
      <c r="IAE1" s="910"/>
      <c r="IAF1" s="910"/>
      <c r="IAG1" s="910"/>
      <c r="IAH1" s="910"/>
      <c r="IAI1" s="910"/>
      <c r="IAJ1" s="910"/>
      <c r="IAK1" s="910"/>
      <c r="IAL1" s="910"/>
      <c r="IAM1" s="910"/>
      <c r="IAN1" s="910"/>
      <c r="IAO1" s="910"/>
      <c r="IAP1" s="910"/>
      <c r="IAQ1" s="910"/>
      <c r="IAR1" s="910"/>
      <c r="IAS1" s="910"/>
      <c r="IAT1" s="910"/>
      <c r="IAU1" s="910"/>
      <c r="IAV1" s="910"/>
      <c r="IAW1" s="910"/>
      <c r="IAX1" s="910"/>
      <c r="IAY1" s="910"/>
      <c r="IAZ1" s="910"/>
      <c r="IBA1" s="910"/>
      <c r="IBB1" s="910"/>
      <c r="IBC1" s="910"/>
      <c r="IBD1" s="910"/>
      <c r="IBE1" s="910"/>
      <c r="IBF1" s="910"/>
      <c r="IBG1" s="910"/>
      <c r="IBH1" s="910"/>
      <c r="IBI1" s="910"/>
      <c r="IBJ1" s="910"/>
      <c r="IBK1" s="910"/>
      <c r="IBL1" s="910"/>
      <c r="IBM1" s="910"/>
      <c r="IBN1" s="910"/>
      <c r="IBO1" s="910"/>
      <c r="IBP1" s="910"/>
      <c r="IBQ1" s="910"/>
      <c r="IBR1" s="910"/>
      <c r="IBS1" s="910"/>
      <c r="IBT1" s="910"/>
      <c r="IBU1" s="910"/>
      <c r="IBV1" s="910"/>
      <c r="IBW1" s="910"/>
      <c r="IBX1" s="910"/>
      <c r="IBY1" s="910"/>
      <c r="IBZ1" s="910"/>
      <c r="ICA1" s="910"/>
      <c r="ICB1" s="910"/>
      <c r="ICC1" s="910"/>
      <c r="ICD1" s="910"/>
      <c r="ICE1" s="910"/>
      <c r="ICF1" s="910"/>
      <c r="ICG1" s="910"/>
      <c r="ICH1" s="910"/>
      <c r="ICI1" s="910"/>
      <c r="ICJ1" s="910"/>
      <c r="ICK1" s="910"/>
      <c r="ICL1" s="910"/>
      <c r="ICM1" s="910"/>
      <c r="ICN1" s="910"/>
      <c r="ICO1" s="910"/>
      <c r="ICP1" s="910"/>
      <c r="ICQ1" s="910"/>
      <c r="ICR1" s="910"/>
      <c r="ICS1" s="910"/>
      <c r="ICT1" s="910"/>
      <c r="ICU1" s="910"/>
      <c r="ICV1" s="910"/>
      <c r="ICW1" s="910"/>
      <c r="ICX1" s="910"/>
      <c r="ICY1" s="910"/>
      <c r="ICZ1" s="910"/>
      <c r="IDA1" s="910"/>
      <c r="IDB1" s="910"/>
      <c r="IDC1" s="910"/>
      <c r="IDD1" s="910"/>
      <c r="IDE1" s="910"/>
      <c r="IDF1" s="910"/>
      <c r="IDG1" s="910"/>
      <c r="IDH1" s="910"/>
      <c r="IDI1" s="910"/>
      <c r="IDJ1" s="910"/>
      <c r="IDK1" s="910"/>
      <c r="IDL1" s="910"/>
      <c r="IDM1" s="910"/>
      <c r="IDN1" s="910"/>
      <c r="IDO1" s="910"/>
      <c r="IDP1" s="910"/>
      <c r="IDQ1" s="910"/>
      <c r="IDR1" s="910"/>
      <c r="IDS1" s="910"/>
      <c r="IDT1" s="910"/>
      <c r="IDU1" s="910"/>
      <c r="IDV1" s="910"/>
      <c r="IDW1" s="910"/>
      <c r="IDX1" s="910"/>
      <c r="IDY1" s="910"/>
      <c r="IDZ1" s="910"/>
      <c r="IEA1" s="910"/>
      <c r="IEB1" s="910"/>
      <c r="IEC1" s="910"/>
      <c r="IED1" s="910"/>
      <c r="IEE1" s="910"/>
      <c r="IEF1" s="910"/>
      <c r="IEG1" s="910"/>
      <c r="IEH1" s="910"/>
      <c r="IEI1" s="910"/>
      <c r="IEJ1" s="910"/>
      <c r="IEK1" s="910"/>
      <c r="IEL1" s="910"/>
      <c r="IEM1" s="910"/>
      <c r="IEN1" s="910"/>
      <c r="IEO1" s="910"/>
      <c r="IEP1" s="910"/>
      <c r="IEQ1" s="910"/>
      <c r="IER1" s="910"/>
      <c r="IES1" s="910"/>
      <c r="IET1" s="910"/>
      <c r="IEU1" s="910"/>
      <c r="IEV1" s="910"/>
      <c r="IEW1" s="910"/>
      <c r="IEX1" s="910"/>
      <c r="IEY1" s="910"/>
      <c r="IEZ1" s="910"/>
      <c r="IFA1" s="910"/>
      <c r="IFB1" s="910"/>
      <c r="IFC1" s="910"/>
      <c r="IFD1" s="910"/>
      <c r="IFE1" s="910"/>
      <c r="IFF1" s="910"/>
      <c r="IFG1" s="910"/>
      <c r="IFH1" s="910"/>
      <c r="IFI1" s="910"/>
      <c r="IFJ1" s="910"/>
      <c r="IFK1" s="910"/>
      <c r="IFL1" s="910"/>
      <c r="IFM1" s="910"/>
      <c r="IFN1" s="910"/>
      <c r="IFO1" s="910"/>
      <c r="IFP1" s="910"/>
      <c r="IFQ1" s="910"/>
      <c r="IFR1" s="910"/>
      <c r="IFS1" s="910"/>
      <c r="IFT1" s="910"/>
      <c r="IFU1" s="910"/>
      <c r="IFV1" s="910"/>
      <c r="IFW1" s="910"/>
      <c r="IFX1" s="910"/>
      <c r="IFY1" s="910"/>
      <c r="IFZ1" s="910"/>
      <c r="IGA1" s="910"/>
      <c r="IGB1" s="910"/>
      <c r="IGC1" s="910"/>
      <c r="IGD1" s="910"/>
      <c r="IGE1" s="910"/>
      <c r="IGF1" s="910"/>
      <c r="IGG1" s="910"/>
      <c r="IGH1" s="910"/>
      <c r="IGI1" s="910"/>
      <c r="IGJ1" s="910"/>
      <c r="IGK1" s="910"/>
      <c r="IGL1" s="910"/>
      <c r="IGM1" s="910"/>
      <c r="IGN1" s="910"/>
      <c r="IGO1" s="910"/>
      <c r="IGP1" s="910"/>
      <c r="IGQ1" s="910"/>
      <c r="IGR1" s="910"/>
      <c r="IGS1" s="910"/>
      <c r="IGT1" s="910"/>
      <c r="IGU1" s="910"/>
      <c r="IGV1" s="910"/>
      <c r="IGW1" s="910"/>
      <c r="IGX1" s="910"/>
      <c r="IGY1" s="910"/>
      <c r="IGZ1" s="910"/>
      <c r="IHA1" s="910"/>
      <c r="IHB1" s="910"/>
      <c r="IHC1" s="910"/>
      <c r="IHD1" s="910"/>
      <c r="IHE1" s="910"/>
      <c r="IHF1" s="910"/>
      <c r="IHG1" s="910"/>
      <c r="IHH1" s="910"/>
      <c r="IHI1" s="910"/>
      <c r="IHJ1" s="910"/>
      <c r="IHK1" s="910"/>
      <c r="IHL1" s="910"/>
      <c r="IHM1" s="910"/>
      <c r="IHN1" s="910"/>
      <c r="IHO1" s="910"/>
      <c r="IHP1" s="910"/>
      <c r="IHQ1" s="910"/>
      <c r="IHR1" s="910"/>
      <c r="IHS1" s="910"/>
      <c r="IHT1" s="910"/>
      <c r="IHU1" s="910"/>
      <c r="IHV1" s="910"/>
      <c r="IHW1" s="910"/>
      <c r="IHX1" s="910"/>
      <c r="IHY1" s="910"/>
      <c r="IHZ1" s="910"/>
      <c r="IIA1" s="910"/>
      <c r="IIB1" s="910"/>
      <c r="IIC1" s="910"/>
      <c r="IID1" s="910"/>
      <c r="IIE1" s="910"/>
      <c r="IIF1" s="910"/>
      <c r="IIG1" s="910"/>
      <c r="IIH1" s="910"/>
      <c r="III1" s="910"/>
      <c r="IIJ1" s="910"/>
      <c r="IIK1" s="910"/>
      <c r="IIL1" s="910"/>
      <c r="IIM1" s="910"/>
      <c r="IIN1" s="910"/>
      <c r="IIO1" s="910"/>
      <c r="IIP1" s="910"/>
      <c r="IIQ1" s="910"/>
      <c r="IIR1" s="910"/>
      <c r="IIS1" s="910"/>
      <c r="IIT1" s="910"/>
      <c r="IIU1" s="910"/>
      <c r="IIV1" s="910"/>
      <c r="IIW1" s="910"/>
      <c r="IIX1" s="910"/>
      <c r="IIY1" s="910"/>
      <c r="IIZ1" s="910"/>
      <c r="IJA1" s="910"/>
      <c r="IJB1" s="910"/>
      <c r="IJC1" s="910"/>
      <c r="IJD1" s="910"/>
      <c r="IJE1" s="910"/>
      <c r="IJF1" s="910"/>
      <c r="IJG1" s="910"/>
      <c r="IJH1" s="910"/>
      <c r="IJI1" s="910"/>
      <c r="IJJ1" s="910"/>
      <c r="IJK1" s="910"/>
      <c r="IJL1" s="910"/>
      <c r="IJM1" s="910"/>
      <c r="IJN1" s="910"/>
      <c r="IJO1" s="910"/>
      <c r="IJP1" s="910"/>
      <c r="IJQ1" s="910"/>
      <c r="IJR1" s="910"/>
      <c r="IJS1" s="910"/>
      <c r="IJT1" s="910"/>
      <c r="IJU1" s="910"/>
      <c r="IJV1" s="910"/>
      <c r="IJW1" s="910"/>
      <c r="IJX1" s="910"/>
      <c r="IJY1" s="910"/>
      <c r="IJZ1" s="910"/>
      <c r="IKA1" s="910"/>
      <c r="IKB1" s="910"/>
      <c r="IKC1" s="910"/>
      <c r="IKD1" s="910"/>
      <c r="IKE1" s="910"/>
      <c r="IKF1" s="910"/>
      <c r="IKG1" s="910"/>
      <c r="IKH1" s="910"/>
      <c r="IKI1" s="910"/>
      <c r="IKJ1" s="910"/>
      <c r="IKK1" s="910"/>
      <c r="IKL1" s="910"/>
      <c r="IKM1" s="910"/>
      <c r="IKN1" s="910"/>
      <c r="IKO1" s="910"/>
      <c r="IKP1" s="910"/>
      <c r="IKQ1" s="910"/>
      <c r="IKR1" s="910"/>
      <c r="IKS1" s="910"/>
      <c r="IKT1" s="910"/>
      <c r="IKU1" s="910"/>
      <c r="IKV1" s="910"/>
      <c r="IKW1" s="910"/>
      <c r="IKX1" s="910"/>
      <c r="IKY1" s="910"/>
      <c r="IKZ1" s="910"/>
      <c r="ILA1" s="910"/>
      <c r="ILB1" s="910"/>
      <c r="ILC1" s="910"/>
      <c r="ILD1" s="910"/>
      <c r="ILE1" s="910"/>
      <c r="ILF1" s="910"/>
      <c r="ILG1" s="910"/>
      <c r="ILH1" s="910"/>
      <c r="ILI1" s="910"/>
      <c r="ILJ1" s="910"/>
      <c r="ILK1" s="910"/>
      <c r="ILL1" s="910"/>
      <c r="ILM1" s="910"/>
      <c r="ILN1" s="910"/>
      <c r="ILO1" s="910"/>
      <c r="ILP1" s="910"/>
      <c r="ILQ1" s="910"/>
      <c r="ILR1" s="910"/>
      <c r="ILS1" s="910"/>
      <c r="ILT1" s="910"/>
      <c r="ILU1" s="910"/>
      <c r="ILV1" s="910"/>
      <c r="ILW1" s="910"/>
      <c r="ILX1" s="910"/>
      <c r="ILY1" s="910"/>
      <c r="ILZ1" s="910"/>
      <c r="IMA1" s="910"/>
      <c r="IMB1" s="910"/>
      <c r="IMC1" s="910"/>
      <c r="IMD1" s="910"/>
      <c r="IME1" s="910"/>
      <c r="IMF1" s="910"/>
      <c r="IMG1" s="910"/>
      <c r="IMH1" s="910"/>
      <c r="IMI1" s="910"/>
      <c r="IMJ1" s="910"/>
      <c r="IMK1" s="910"/>
      <c r="IML1" s="910"/>
      <c r="IMM1" s="910"/>
      <c r="IMN1" s="910"/>
      <c r="IMO1" s="910"/>
      <c r="IMP1" s="910"/>
      <c r="IMQ1" s="910"/>
      <c r="IMR1" s="910"/>
      <c r="IMS1" s="910"/>
      <c r="IMT1" s="910"/>
      <c r="IMU1" s="910"/>
      <c r="IMV1" s="910"/>
      <c r="IMW1" s="910"/>
      <c r="IMX1" s="910"/>
      <c r="IMY1" s="910"/>
      <c r="IMZ1" s="910"/>
      <c r="INA1" s="910"/>
      <c r="INB1" s="910"/>
      <c r="INC1" s="910"/>
      <c r="IND1" s="910"/>
      <c r="INE1" s="910"/>
      <c r="INF1" s="910"/>
      <c r="ING1" s="910"/>
      <c r="INH1" s="910"/>
      <c r="INI1" s="910"/>
      <c r="INJ1" s="910"/>
      <c r="INK1" s="910"/>
      <c r="INL1" s="910"/>
      <c r="INM1" s="910"/>
      <c r="INN1" s="910"/>
      <c r="INO1" s="910"/>
      <c r="INP1" s="910"/>
      <c r="INQ1" s="910"/>
      <c r="INR1" s="910"/>
      <c r="INS1" s="910"/>
      <c r="INT1" s="910"/>
      <c r="INU1" s="910"/>
      <c r="INV1" s="910"/>
      <c r="INW1" s="910"/>
      <c r="INX1" s="910"/>
      <c r="INY1" s="910"/>
      <c r="INZ1" s="910"/>
      <c r="IOA1" s="910"/>
      <c r="IOB1" s="910"/>
      <c r="IOC1" s="910"/>
      <c r="IOD1" s="910"/>
      <c r="IOE1" s="910"/>
      <c r="IOF1" s="910"/>
      <c r="IOG1" s="910"/>
      <c r="IOH1" s="910"/>
      <c r="IOI1" s="910"/>
      <c r="IOJ1" s="910"/>
      <c r="IOK1" s="910"/>
      <c r="IOL1" s="910"/>
      <c r="IOM1" s="910"/>
      <c r="ION1" s="910"/>
      <c r="IOO1" s="910"/>
      <c r="IOP1" s="910"/>
      <c r="IOQ1" s="910"/>
      <c r="IOR1" s="910"/>
      <c r="IOS1" s="910"/>
      <c r="IOT1" s="910"/>
      <c r="IOU1" s="910"/>
      <c r="IOV1" s="910"/>
      <c r="IOW1" s="910"/>
      <c r="IOX1" s="910"/>
      <c r="IOY1" s="910"/>
      <c r="IOZ1" s="910"/>
      <c r="IPA1" s="910"/>
      <c r="IPB1" s="910"/>
      <c r="IPC1" s="910"/>
      <c r="IPD1" s="910"/>
      <c r="IPE1" s="910"/>
      <c r="IPF1" s="910"/>
      <c r="IPG1" s="910"/>
      <c r="IPH1" s="910"/>
      <c r="IPI1" s="910"/>
      <c r="IPJ1" s="910"/>
      <c r="IPK1" s="910"/>
      <c r="IPL1" s="910"/>
      <c r="IPM1" s="910"/>
      <c r="IPN1" s="910"/>
      <c r="IPO1" s="910"/>
      <c r="IPP1" s="910"/>
      <c r="IPQ1" s="910"/>
      <c r="IPR1" s="910"/>
      <c r="IPS1" s="910"/>
      <c r="IPT1" s="910"/>
      <c r="IPU1" s="910"/>
      <c r="IPV1" s="910"/>
      <c r="IPW1" s="910"/>
      <c r="IPX1" s="910"/>
      <c r="IPY1" s="910"/>
      <c r="IPZ1" s="910"/>
      <c r="IQA1" s="910"/>
      <c r="IQB1" s="910"/>
      <c r="IQC1" s="910"/>
      <c r="IQD1" s="910"/>
      <c r="IQE1" s="910"/>
      <c r="IQF1" s="910"/>
      <c r="IQG1" s="910"/>
      <c r="IQH1" s="910"/>
      <c r="IQI1" s="910"/>
      <c r="IQJ1" s="910"/>
      <c r="IQK1" s="910"/>
      <c r="IQL1" s="910"/>
      <c r="IQM1" s="910"/>
      <c r="IQN1" s="910"/>
      <c r="IQO1" s="910"/>
      <c r="IQP1" s="910"/>
      <c r="IQQ1" s="910"/>
      <c r="IQR1" s="910"/>
      <c r="IQS1" s="910"/>
      <c r="IQT1" s="910"/>
      <c r="IQU1" s="910"/>
      <c r="IQV1" s="910"/>
      <c r="IQW1" s="910"/>
      <c r="IQX1" s="910"/>
      <c r="IQY1" s="910"/>
      <c r="IQZ1" s="910"/>
      <c r="IRA1" s="910"/>
      <c r="IRB1" s="910"/>
      <c r="IRC1" s="910"/>
      <c r="IRD1" s="910"/>
      <c r="IRE1" s="910"/>
      <c r="IRF1" s="910"/>
      <c r="IRG1" s="910"/>
      <c r="IRH1" s="910"/>
      <c r="IRI1" s="910"/>
      <c r="IRJ1" s="910"/>
      <c r="IRK1" s="910"/>
      <c r="IRL1" s="910"/>
      <c r="IRM1" s="910"/>
      <c r="IRN1" s="910"/>
      <c r="IRO1" s="910"/>
      <c r="IRP1" s="910"/>
      <c r="IRQ1" s="910"/>
      <c r="IRR1" s="910"/>
      <c r="IRS1" s="910"/>
      <c r="IRT1" s="910"/>
      <c r="IRU1" s="910"/>
      <c r="IRV1" s="910"/>
      <c r="IRW1" s="910"/>
      <c r="IRX1" s="910"/>
      <c r="IRY1" s="910"/>
      <c r="IRZ1" s="910"/>
      <c r="ISA1" s="910"/>
      <c r="ISB1" s="910"/>
      <c r="ISC1" s="910"/>
      <c r="ISD1" s="910"/>
      <c r="ISE1" s="910"/>
      <c r="ISF1" s="910"/>
      <c r="ISG1" s="910"/>
      <c r="ISH1" s="910"/>
      <c r="ISI1" s="910"/>
      <c r="ISJ1" s="910"/>
      <c r="ISK1" s="910"/>
      <c r="ISL1" s="910"/>
      <c r="ISM1" s="910"/>
      <c r="ISN1" s="910"/>
      <c r="ISO1" s="910"/>
      <c r="ISP1" s="910"/>
      <c r="ISQ1" s="910"/>
      <c r="ISR1" s="910"/>
      <c r="ISS1" s="910"/>
      <c r="IST1" s="910"/>
      <c r="ISU1" s="910"/>
      <c r="ISV1" s="910"/>
      <c r="ISW1" s="910"/>
      <c r="ISX1" s="910"/>
      <c r="ISY1" s="910"/>
      <c r="ISZ1" s="910"/>
      <c r="ITA1" s="910"/>
      <c r="ITB1" s="910"/>
      <c r="ITC1" s="910"/>
      <c r="ITD1" s="910"/>
      <c r="ITE1" s="910"/>
      <c r="ITF1" s="910"/>
      <c r="ITG1" s="910"/>
      <c r="ITH1" s="910"/>
      <c r="ITI1" s="910"/>
      <c r="ITJ1" s="910"/>
      <c r="ITK1" s="910"/>
      <c r="ITL1" s="910"/>
      <c r="ITM1" s="910"/>
      <c r="ITN1" s="910"/>
      <c r="ITO1" s="910"/>
      <c r="ITP1" s="910"/>
      <c r="ITQ1" s="910"/>
      <c r="ITR1" s="910"/>
      <c r="ITS1" s="910"/>
      <c r="ITT1" s="910"/>
      <c r="ITU1" s="910"/>
      <c r="ITV1" s="910"/>
      <c r="ITW1" s="910"/>
      <c r="ITX1" s="910"/>
      <c r="ITY1" s="910"/>
      <c r="ITZ1" s="910"/>
      <c r="IUA1" s="910"/>
      <c r="IUB1" s="910"/>
      <c r="IUC1" s="910"/>
      <c r="IUD1" s="910"/>
      <c r="IUE1" s="910"/>
      <c r="IUF1" s="910"/>
      <c r="IUG1" s="910"/>
      <c r="IUH1" s="910"/>
      <c r="IUI1" s="910"/>
      <c r="IUJ1" s="910"/>
      <c r="IUK1" s="910"/>
      <c r="IUL1" s="910"/>
      <c r="IUM1" s="910"/>
      <c r="IUN1" s="910"/>
      <c r="IUO1" s="910"/>
      <c r="IUP1" s="910"/>
      <c r="IUQ1" s="910"/>
      <c r="IUR1" s="910"/>
      <c r="IUS1" s="910"/>
      <c r="IUT1" s="910"/>
      <c r="IUU1" s="910"/>
      <c r="IUV1" s="910"/>
      <c r="IUW1" s="910"/>
      <c r="IUX1" s="910"/>
      <c r="IUY1" s="910"/>
      <c r="IUZ1" s="910"/>
      <c r="IVA1" s="910"/>
      <c r="IVB1" s="910"/>
      <c r="IVC1" s="910"/>
      <c r="IVD1" s="910"/>
      <c r="IVE1" s="910"/>
      <c r="IVF1" s="910"/>
      <c r="IVG1" s="910"/>
      <c r="IVH1" s="910"/>
      <c r="IVI1" s="910"/>
      <c r="IVJ1" s="910"/>
      <c r="IVK1" s="910"/>
      <c r="IVL1" s="910"/>
      <c r="IVM1" s="910"/>
      <c r="IVN1" s="910"/>
      <c r="IVO1" s="910"/>
      <c r="IVP1" s="910"/>
      <c r="IVQ1" s="910"/>
      <c r="IVR1" s="910"/>
      <c r="IVS1" s="910"/>
      <c r="IVT1" s="910"/>
      <c r="IVU1" s="910"/>
      <c r="IVV1" s="910"/>
      <c r="IVW1" s="910"/>
      <c r="IVX1" s="910"/>
      <c r="IVY1" s="910"/>
      <c r="IVZ1" s="910"/>
      <c r="IWA1" s="910"/>
      <c r="IWB1" s="910"/>
      <c r="IWC1" s="910"/>
      <c r="IWD1" s="910"/>
      <c r="IWE1" s="910"/>
      <c r="IWF1" s="910"/>
      <c r="IWG1" s="910"/>
      <c r="IWH1" s="910"/>
      <c r="IWI1" s="910"/>
      <c r="IWJ1" s="910"/>
      <c r="IWK1" s="910"/>
      <c r="IWL1" s="910"/>
      <c r="IWM1" s="910"/>
      <c r="IWN1" s="910"/>
      <c r="IWO1" s="910"/>
      <c r="IWP1" s="910"/>
      <c r="IWQ1" s="910"/>
      <c r="IWR1" s="910"/>
      <c r="IWS1" s="910"/>
      <c r="IWT1" s="910"/>
      <c r="IWU1" s="910"/>
      <c r="IWV1" s="910"/>
      <c r="IWW1" s="910"/>
      <c r="IWX1" s="910"/>
      <c r="IWY1" s="910"/>
      <c r="IWZ1" s="910"/>
      <c r="IXA1" s="910"/>
      <c r="IXB1" s="910"/>
      <c r="IXC1" s="910"/>
      <c r="IXD1" s="910"/>
      <c r="IXE1" s="910"/>
      <c r="IXF1" s="910"/>
      <c r="IXG1" s="910"/>
      <c r="IXH1" s="910"/>
      <c r="IXI1" s="910"/>
      <c r="IXJ1" s="910"/>
      <c r="IXK1" s="910"/>
      <c r="IXL1" s="910"/>
      <c r="IXM1" s="910"/>
      <c r="IXN1" s="910"/>
      <c r="IXO1" s="910"/>
      <c r="IXP1" s="910"/>
      <c r="IXQ1" s="910"/>
      <c r="IXR1" s="910"/>
      <c r="IXS1" s="910"/>
      <c r="IXT1" s="910"/>
      <c r="IXU1" s="910"/>
      <c r="IXV1" s="910"/>
      <c r="IXW1" s="910"/>
      <c r="IXX1" s="910"/>
      <c r="IXY1" s="910"/>
      <c r="IXZ1" s="910"/>
      <c r="IYA1" s="910"/>
      <c r="IYB1" s="910"/>
      <c r="IYC1" s="910"/>
      <c r="IYD1" s="910"/>
      <c r="IYE1" s="910"/>
      <c r="IYF1" s="910"/>
      <c r="IYG1" s="910"/>
      <c r="IYH1" s="910"/>
      <c r="IYI1" s="910"/>
      <c r="IYJ1" s="910"/>
      <c r="IYK1" s="910"/>
      <c r="IYL1" s="910"/>
      <c r="IYM1" s="910"/>
      <c r="IYN1" s="910"/>
      <c r="IYO1" s="910"/>
      <c r="IYP1" s="910"/>
      <c r="IYQ1" s="910"/>
      <c r="IYR1" s="910"/>
      <c r="IYS1" s="910"/>
      <c r="IYT1" s="910"/>
      <c r="IYU1" s="910"/>
      <c r="IYV1" s="910"/>
      <c r="IYW1" s="910"/>
      <c r="IYX1" s="910"/>
      <c r="IYY1" s="910"/>
      <c r="IYZ1" s="910"/>
      <c r="IZA1" s="910"/>
      <c r="IZB1" s="910"/>
      <c r="IZC1" s="910"/>
      <c r="IZD1" s="910"/>
      <c r="IZE1" s="910"/>
      <c r="IZF1" s="910"/>
      <c r="IZG1" s="910"/>
      <c r="IZH1" s="910"/>
      <c r="IZI1" s="910"/>
      <c r="IZJ1" s="910"/>
      <c r="IZK1" s="910"/>
      <c r="IZL1" s="910"/>
      <c r="IZM1" s="910"/>
      <c r="IZN1" s="910"/>
      <c r="IZO1" s="910"/>
      <c r="IZP1" s="910"/>
      <c r="IZQ1" s="910"/>
      <c r="IZR1" s="910"/>
      <c r="IZS1" s="910"/>
      <c r="IZT1" s="910"/>
      <c r="IZU1" s="910"/>
      <c r="IZV1" s="910"/>
      <c r="IZW1" s="910"/>
      <c r="IZX1" s="910"/>
      <c r="IZY1" s="910"/>
      <c r="IZZ1" s="910"/>
      <c r="JAA1" s="910"/>
      <c r="JAB1" s="910"/>
      <c r="JAC1" s="910"/>
      <c r="JAD1" s="910"/>
      <c r="JAE1" s="910"/>
      <c r="JAF1" s="910"/>
      <c r="JAG1" s="910"/>
      <c r="JAH1" s="910"/>
      <c r="JAI1" s="910"/>
      <c r="JAJ1" s="910"/>
      <c r="JAK1" s="910"/>
      <c r="JAL1" s="910"/>
      <c r="JAM1" s="910"/>
      <c r="JAN1" s="910"/>
      <c r="JAO1" s="910"/>
      <c r="JAP1" s="910"/>
      <c r="JAQ1" s="910"/>
      <c r="JAR1" s="910"/>
      <c r="JAS1" s="910"/>
      <c r="JAT1" s="910"/>
      <c r="JAU1" s="910"/>
      <c r="JAV1" s="910"/>
      <c r="JAW1" s="910"/>
      <c r="JAX1" s="910"/>
      <c r="JAY1" s="910"/>
      <c r="JAZ1" s="910"/>
      <c r="JBA1" s="910"/>
      <c r="JBB1" s="910"/>
      <c r="JBC1" s="910"/>
      <c r="JBD1" s="910"/>
      <c r="JBE1" s="910"/>
      <c r="JBF1" s="910"/>
      <c r="JBG1" s="910"/>
      <c r="JBH1" s="910"/>
      <c r="JBI1" s="910"/>
      <c r="JBJ1" s="910"/>
      <c r="JBK1" s="910"/>
      <c r="JBL1" s="910"/>
      <c r="JBM1" s="910"/>
      <c r="JBN1" s="910"/>
      <c r="JBO1" s="910"/>
      <c r="JBP1" s="910"/>
      <c r="JBQ1" s="910"/>
      <c r="JBR1" s="910"/>
      <c r="JBS1" s="910"/>
      <c r="JBT1" s="910"/>
      <c r="JBU1" s="910"/>
      <c r="JBV1" s="910"/>
      <c r="JBW1" s="910"/>
      <c r="JBX1" s="910"/>
      <c r="JBY1" s="910"/>
      <c r="JBZ1" s="910"/>
      <c r="JCA1" s="910"/>
      <c r="JCB1" s="910"/>
      <c r="JCC1" s="910"/>
      <c r="JCD1" s="910"/>
      <c r="JCE1" s="910"/>
      <c r="JCF1" s="910"/>
      <c r="JCG1" s="910"/>
      <c r="JCH1" s="910"/>
      <c r="JCI1" s="910"/>
      <c r="JCJ1" s="910"/>
      <c r="JCK1" s="910"/>
      <c r="JCL1" s="910"/>
      <c r="JCM1" s="910"/>
      <c r="JCN1" s="910"/>
      <c r="JCO1" s="910"/>
      <c r="JCP1" s="910"/>
      <c r="JCQ1" s="910"/>
      <c r="JCR1" s="910"/>
      <c r="JCS1" s="910"/>
      <c r="JCT1" s="910"/>
      <c r="JCU1" s="910"/>
      <c r="JCV1" s="910"/>
      <c r="JCW1" s="910"/>
      <c r="JCX1" s="910"/>
      <c r="JCY1" s="910"/>
      <c r="JCZ1" s="910"/>
      <c r="JDA1" s="910"/>
      <c r="JDB1" s="910"/>
      <c r="JDC1" s="910"/>
      <c r="JDD1" s="910"/>
      <c r="JDE1" s="910"/>
      <c r="JDF1" s="910"/>
      <c r="JDG1" s="910"/>
      <c r="JDH1" s="910"/>
      <c r="JDI1" s="910"/>
      <c r="JDJ1" s="910"/>
      <c r="JDK1" s="910"/>
      <c r="JDL1" s="910"/>
      <c r="JDM1" s="910"/>
      <c r="JDN1" s="910"/>
      <c r="JDO1" s="910"/>
      <c r="JDP1" s="910"/>
      <c r="JDQ1" s="910"/>
      <c r="JDR1" s="910"/>
      <c r="JDS1" s="910"/>
      <c r="JDT1" s="910"/>
      <c r="JDU1" s="910"/>
      <c r="JDV1" s="910"/>
      <c r="JDW1" s="910"/>
      <c r="JDX1" s="910"/>
      <c r="JDY1" s="910"/>
      <c r="JDZ1" s="910"/>
      <c r="JEA1" s="910"/>
      <c r="JEB1" s="910"/>
      <c r="JEC1" s="910"/>
      <c r="JED1" s="910"/>
      <c r="JEE1" s="910"/>
      <c r="JEF1" s="910"/>
      <c r="JEG1" s="910"/>
      <c r="JEH1" s="910"/>
      <c r="JEI1" s="910"/>
      <c r="JEJ1" s="910"/>
      <c r="JEK1" s="910"/>
      <c r="JEL1" s="910"/>
      <c r="JEM1" s="910"/>
      <c r="JEN1" s="910"/>
      <c r="JEO1" s="910"/>
      <c r="JEP1" s="910"/>
      <c r="JEQ1" s="910"/>
      <c r="JER1" s="910"/>
      <c r="JES1" s="910"/>
      <c r="JET1" s="910"/>
      <c r="JEU1" s="910"/>
      <c r="JEV1" s="910"/>
      <c r="JEW1" s="910"/>
      <c r="JEX1" s="910"/>
      <c r="JEY1" s="910"/>
      <c r="JEZ1" s="910"/>
      <c r="JFA1" s="910"/>
      <c r="JFB1" s="910"/>
      <c r="JFC1" s="910"/>
      <c r="JFD1" s="910"/>
      <c r="JFE1" s="910"/>
      <c r="JFF1" s="910"/>
      <c r="JFG1" s="910"/>
      <c r="JFH1" s="910"/>
      <c r="JFI1" s="910"/>
      <c r="JFJ1" s="910"/>
      <c r="JFK1" s="910"/>
      <c r="JFL1" s="910"/>
      <c r="JFM1" s="910"/>
      <c r="JFN1" s="910"/>
      <c r="JFO1" s="910"/>
      <c r="JFP1" s="910"/>
      <c r="JFQ1" s="910"/>
      <c r="JFR1" s="910"/>
      <c r="JFS1" s="910"/>
      <c r="JFT1" s="910"/>
      <c r="JFU1" s="910"/>
      <c r="JFV1" s="910"/>
      <c r="JFW1" s="910"/>
      <c r="JFX1" s="910"/>
      <c r="JFY1" s="910"/>
      <c r="JFZ1" s="910"/>
      <c r="JGA1" s="910"/>
      <c r="JGB1" s="910"/>
      <c r="JGC1" s="910"/>
      <c r="JGD1" s="910"/>
      <c r="JGE1" s="910"/>
      <c r="JGF1" s="910"/>
      <c r="JGG1" s="910"/>
      <c r="JGH1" s="910"/>
      <c r="JGI1" s="910"/>
      <c r="JGJ1" s="910"/>
      <c r="JGK1" s="910"/>
      <c r="JGL1" s="910"/>
      <c r="JGM1" s="910"/>
      <c r="JGN1" s="910"/>
      <c r="JGO1" s="910"/>
      <c r="JGP1" s="910"/>
      <c r="JGQ1" s="910"/>
      <c r="JGR1" s="910"/>
      <c r="JGS1" s="910"/>
      <c r="JGT1" s="910"/>
      <c r="JGU1" s="910"/>
      <c r="JGV1" s="910"/>
      <c r="JGW1" s="910"/>
      <c r="JGX1" s="910"/>
      <c r="JGY1" s="910"/>
      <c r="JGZ1" s="910"/>
      <c r="JHA1" s="910"/>
      <c r="JHB1" s="910"/>
      <c r="JHC1" s="910"/>
      <c r="JHD1" s="910"/>
      <c r="JHE1" s="910"/>
      <c r="JHF1" s="910"/>
      <c r="JHG1" s="910"/>
      <c r="JHH1" s="910"/>
      <c r="JHI1" s="910"/>
      <c r="JHJ1" s="910"/>
      <c r="JHK1" s="910"/>
      <c r="JHL1" s="910"/>
      <c r="JHM1" s="910"/>
      <c r="JHN1" s="910"/>
      <c r="JHO1" s="910"/>
      <c r="JHP1" s="910"/>
      <c r="JHQ1" s="910"/>
      <c r="JHR1" s="910"/>
      <c r="JHS1" s="910"/>
      <c r="JHT1" s="910"/>
      <c r="JHU1" s="910"/>
      <c r="JHV1" s="910"/>
      <c r="JHW1" s="910"/>
      <c r="JHX1" s="910"/>
      <c r="JHY1" s="910"/>
      <c r="JHZ1" s="910"/>
      <c r="JIA1" s="910"/>
      <c r="JIB1" s="910"/>
      <c r="JIC1" s="910"/>
      <c r="JID1" s="910"/>
      <c r="JIE1" s="910"/>
      <c r="JIF1" s="910"/>
      <c r="JIG1" s="910"/>
      <c r="JIH1" s="910"/>
      <c r="JII1" s="910"/>
      <c r="JIJ1" s="910"/>
      <c r="JIK1" s="910"/>
      <c r="JIL1" s="910"/>
      <c r="JIM1" s="910"/>
      <c r="JIN1" s="910"/>
      <c r="JIO1" s="910"/>
      <c r="JIP1" s="910"/>
      <c r="JIQ1" s="910"/>
      <c r="JIR1" s="910"/>
      <c r="JIS1" s="910"/>
      <c r="JIT1" s="910"/>
      <c r="JIU1" s="910"/>
      <c r="JIV1" s="910"/>
      <c r="JIW1" s="910"/>
      <c r="JIX1" s="910"/>
      <c r="JIY1" s="910"/>
      <c r="JIZ1" s="910"/>
      <c r="JJA1" s="910"/>
      <c r="JJB1" s="910"/>
      <c r="JJC1" s="910"/>
      <c r="JJD1" s="910"/>
      <c r="JJE1" s="910"/>
      <c r="JJF1" s="910"/>
      <c r="JJG1" s="910"/>
      <c r="JJH1" s="910"/>
      <c r="JJI1" s="910"/>
      <c r="JJJ1" s="910"/>
      <c r="JJK1" s="910"/>
      <c r="JJL1" s="910"/>
      <c r="JJM1" s="910"/>
      <c r="JJN1" s="910"/>
      <c r="JJO1" s="910"/>
      <c r="JJP1" s="910"/>
      <c r="JJQ1" s="910"/>
      <c r="JJR1" s="910"/>
      <c r="JJS1" s="910"/>
      <c r="JJT1" s="910"/>
      <c r="JJU1" s="910"/>
      <c r="JJV1" s="910"/>
      <c r="JJW1" s="910"/>
      <c r="JJX1" s="910"/>
      <c r="JJY1" s="910"/>
      <c r="JJZ1" s="910"/>
      <c r="JKA1" s="910"/>
      <c r="JKB1" s="910"/>
      <c r="JKC1" s="910"/>
      <c r="JKD1" s="910"/>
      <c r="JKE1" s="910"/>
      <c r="JKF1" s="910"/>
      <c r="JKG1" s="910"/>
      <c r="JKH1" s="910"/>
      <c r="JKI1" s="910"/>
      <c r="JKJ1" s="910"/>
      <c r="JKK1" s="910"/>
      <c r="JKL1" s="910"/>
      <c r="JKM1" s="910"/>
      <c r="JKN1" s="910"/>
      <c r="JKO1" s="910"/>
      <c r="JKP1" s="910"/>
      <c r="JKQ1" s="910"/>
      <c r="JKR1" s="910"/>
      <c r="JKS1" s="910"/>
      <c r="JKT1" s="910"/>
      <c r="JKU1" s="910"/>
      <c r="JKV1" s="910"/>
      <c r="JKW1" s="910"/>
      <c r="JKX1" s="910"/>
      <c r="JKY1" s="910"/>
      <c r="JKZ1" s="910"/>
      <c r="JLA1" s="910"/>
      <c r="JLB1" s="910"/>
      <c r="JLC1" s="910"/>
      <c r="JLD1" s="910"/>
      <c r="JLE1" s="910"/>
      <c r="JLF1" s="910"/>
      <c r="JLG1" s="910"/>
      <c r="JLH1" s="910"/>
      <c r="JLI1" s="910"/>
      <c r="JLJ1" s="910"/>
      <c r="JLK1" s="910"/>
      <c r="JLL1" s="910"/>
      <c r="JLM1" s="910"/>
      <c r="JLN1" s="910"/>
      <c r="JLO1" s="910"/>
      <c r="JLP1" s="910"/>
      <c r="JLQ1" s="910"/>
      <c r="JLR1" s="910"/>
      <c r="JLS1" s="910"/>
      <c r="JLT1" s="910"/>
      <c r="JLU1" s="910"/>
      <c r="JLV1" s="910"/>
      <c r="JLW1" s="910"/>
      <c r="JLX1" s="910"/>
      <c r="JLY1" s="910"/>
      <c r="JLZ1" s="910"/>
      <c r="JMA1" s="910"/>
      <c r="JMB1" s="910"/>
      <c r="JMC1" s="910"/>
      <c r="JMD1" s="910"/>
      <c r="JME1" s="910"/>
      <c r="JMF1" s="910"/>
      <c r="JMG1" s="910"/>
      <c r="JMH1" s="910"/>
      <c r="JMI1" s="910"/>
      <c r="JMJ1" s="910"/>
      <c r="JMK1" s="910"/>
      <c r="JML1" s="910"/>
      <c r="JMM1" s="910"/>
      <c r="JMN1" s="910"/>
      <c r="JMO1" s="910"/>
      <c r="JMP1" s="910"/>
      <c r="JMQ1" s="910"/>
      <c r="JMR1" s="910"/>
      <c r="JMS1" s="910"/>
      <c r="JMT1" s="910"/>
      <c r="JMU1" s="910"/>
      <c r="JMV1" s="910"/>
      <c r="JMW1" s="910"/>
      <c r="JMX1" s="910"/>
      <c r="JMY1" s="910"/>
      <c r="JMZ1" s="910"/>
      <c r="JNA1" s="910"/>
      <c r="JNB1" s="910"/>
      <c r="JNC1" s="910"/>
      <c r="JND1" s="910"/>
      <c r="JNE1" s="910"/>
      <c r="JNF1" s="910"/>
      <c r="JNG1" s="910"/>
      <c r="JNH1" s="910"/>
      <c r="JNI1" s="910"/>
      <c r="JNJ1" s="910"/>
      <c r="JNK1" s="910"/>
      <c r="JNL1" s="910"/>
      <c r="JNM1" s="910"/>
      <c r="JNN1" s="910"/>
      <c r="JNO1" s="910"/>
      <c r="JNP1" s="910"/>
      <c r="JNQ1" s="910"/>
      <c r="JNR1" s="910"/>
      <c r="JNS1" s="910"/>
      <c r="JNT1" s="910"/>
      <c r="JNU1" s="910"/>
      <c r="JNV1" s="910"/>
      <c r="JNW1" s="910"/>
      <c r="JNX1" s="910"/>
      <c r="JNY1" s="910"/>
      <c r="JNZ1" s="910"/>
      <c r="JOA1" s="910"/>
      <c r="JOB1" s="910"/>
      <c r="JOC1" s="910"/>
      <c r="JOD1" s="910"/>
      <c r="JOE1" s="910"/>
      <c r="JOF1" s="910"/>
      <c r="JOG1" s="910"/>
      <c r="JOH1" s="910"/>
      <c r="JOI1" s="910"/>
      <c r="JOJ1" s="910"/>
      <c r="JOK1" s="910"/>
      <c r="JOL1" s="910"/>
      <c r="JOM1" s="910"/>
      <c r="JON1" s="910"/>
      <c r="JOO1" s="910"/>
      <c r="JOP1" s="910"/>
      <c r="JOQ1" s="910"/>
      <c r="JOR1" s="910"/>
      <c r="JOS1" s="910"/>
      <c r="JOT1" s="910"/>
      <c r="JOU1" s="910"/>
      <c r="JOV1" s="910"/>
      <c r="JOW1" s="910"/>
      <c r="JOX1" s="910"/>
      <c r="JOY1" s="910"/>
      <c r="JOZ1" s="910"/>
      <c r="JPA1" s="910"/>
      <c r="JPB1" s="910"/>
      <c r="JPC1" s="910"/>
      <c r="JPD1" s="910"/>
      <c r="JPE1" s="910"/>
      <c r="JPF1" s="910"/>
      <c r="JPG1" s="910"/>
      <c r="JPH1" s="910"/>
      <c r="JPI1" s="910"/>
      <c r="JPJ1" s="910"/>
      <c r="JPK1" s="910"/>
      <c r="JPL1" s="910"/>
      <c r="JPM1" s="910"/>
      <c r="JPN1" s="910"/>
      <c r="JPO1" s="910"/>
      <c r="JPP1" s="910"/>
      <c r="JPQ1" s="910"/>
      <c r="JPR1" s="910"/>
      <c r="JPS1" s="910"/>
      <c r="JPT1" s="910"/>
      <c r="JPU1" s="910"/>
      <c r="JPV1" s="910"/>
      <c r="JPW1" s="910"/>
      <c r="JPX1" s="910"/>
      <c r="JPY1" s="910"/>
      <c r="JPZ1" s="910"/>
      <c r="JQA1" s="910"/>
      <c r="JQB1" s="910"/>
      <c r="JQC1" s="910"/>
      <c r="JQD1" s="910"/>
      <c r="JQE1" s="910"/>
      <c r="JQF1" s="910"/>
      <c r="JQG1" s="910"/>
      <c r="JQH1" s="910"/>
      <c r="JQI1" s="910"/>
      <c r="JQJ1" s="910"/>
      <c r="JQK1" s="910"/>
      <c r="JQL1" s="910"/>
      <c r="JQM1" s="910"/>
      <c r="JQN1" s="910"/>
      <c r="JQO1" s="910"/>
      <c r="JQP1" s="910"/>
      <c r="JQQ1" s="910"/>
      <c r="JQR1" s="910"/>
      <c r="JQS1" s="910"/>
      <c r="JQT1" s="910"/>
      <c r="JQU1" s="910"/>
      <c r="JQV1" s="910"/>
      <c r="JQW1" s="910"/>
      <c r="JQX1" s="910"/>
      <c r="JQY1" s="910"/>
      <c r="JQZ1" s="910"/>
      <c r="JRA1" s="910"/>
      <c r="JRB1" s="910"/>
      <c r="JRC1" s="910"/>
      <c r="JRD1" s="910"/>
      <c r="JRE1" s="910"/>
      <c r="JRF1" s="910"/>
      <c r="JRG1" s="910"/>
      <c r="JRH1" s="910"/>
      <c r="JRI1" s="910"/>
      <c r="JRJ1" s="910"/>
      <c r="JRK1" s="910"/>
      <c r="JRL1" s="910"/>
      <c r="JRM1" s="910"/>
      <c r="JRN1" s="910"/>
      <c r="JRO1" s="910"/>
      <c r="JRP1" s="910"/>
      <c r="JRQ1" s="910"/>
      <c r="JRR1" s="910"/>
      <c r="JRS1" s="910"/>
      <c r="JRT1" s="910"/>
      <c r="JRU1" s="910"/>
      <c r="JRV1" s="910"/>
      <c r="JRW1" s="910"/>
      <c r="JRX1" s="910"/>
      <c r="JRY1" s="910"/>
      <c r="JRZ1" s="910"/>
      <c r="JSA1" s="910"/>
      <c r="JSB1" s="910"/>
      <c r="JSC1" s="910"/>
      <c r="JSD1" s="910"/>
      <c r="JSE1" s="910"/>
      <c r="JSF1" s="910"/>
      <c r="JSG1" s="910"/>
      <c r="JSH1" s="910"/>
      <c r="JSI1" s="910"/>
      <c r="JSJ1" s="910"/>
      <c r="JSK1" s="910"/>
      <c r="JSL1" s="910"/>
      <c r="JSM1" s="910"/>
      <c r="JSN1" s="910"/>
      <c r="JSO1" s="910"/>
      <c r="JSP1" s="910"/>
      <c r="JSQ1" s="910"/>
      <c r="JSR1" s="910"/>
      <c r="JSS1" s="910"/>
      <c r="JST1" s="910"/>
      <c r="JSU1" s="910"/>
      <c r="JSV1" s="910"/>
      <c r="JSW1" s="910"/>
      <c r="JSX1" s="910"/>
      <c r="JSY1" s="910"/>
      <c r="JSZ1" s="910"/>
      <c r="JTA1" s="910"/>
      <c r="JTB1" s="910"/>
      <c r="JTC1" s="910"/>
      <c r="JTD1" s="910"/>
      <c r="JTE1" s="910"/>
      <c r="JTF1" s="910"/>
      <c r="JTG1" s="910"/>
      <c r="JTH1" s="910"/>
      <c r="JTI1" s="910"/>
      <c r="JTJ1" s="910"/>
      <c r="JTK1" s="910"/>
      <c r="JTL1" s="910"/>
      <c r="JTM1" s="910"/>
      <c r="JTN1" s="910"/>
      <c r="JTO1" s="910"/>
      <c r="JTP1" s="910"/>
      <c r="JTQ1" s="910"/>
      <c r="JTR1" s="910"/>
      <c r="JTS1" s="910"/>
      <c r="JTT1" s="910"/>
      <c r="JTU1" s="910"/>
      <c r="JTV1" s="910"/>
      <c r="JTW1" s="910"/>
      <c r="JTX1" s="910"/>
      <c r="JTY1" s="910"/>
      <c r="JTZ1" s="910"/>
      <c r="JUA1" s="910"/>
      <c r="JUB1" s="910"/>
      <c r="JUC1" s="910"/>
      <c r="JUD1" s="910"/>
      <c r="JUE1" s="910"/>
      <c r="JUF1" s="910"/>
      <c r="JUG1" s="910"/>
      <c r="JUH1" s="910"/>
      <c r="JUI1" s="910"/>
      <c r="JUJ1" s="910"/>
      <c r="JUK1" s="910"/>
      <c r="JUL1" s="910"/>
      <c r="JUM1" s="910"/>
      <c r="JUN1" s="910"/>
      <c r="JUO1" s="910"/>
      <c r="JUP1" s="910"/>
      <c r="JUQ1" s="910"/>
      <c r="JUR1" s="910"/>
      <c r="JUS1" s="910"/>
      <c r="JUT1" s="910"/>
      <c r="JUU1" s="910"/>
      <c r="JUV1" s="910"/>
      <c r="JUW1" s="910"/>
      <c r="JUX1" s="910"/>
      <c r="JUY1" s="910"/>
      <c r="JUZ1" s="910"/>
      <c r="JVA1" s="910"/>
      <c r="JVB1" s="910"/>
      <c r="JVC1" s="910"/>
      <c r="JVD1" s="910"/>
      <c r="JVE1" s="910"/>
      <c r="JVF1" s="910"/>
      <c r="JVG1" s="910"/>
      <c r="JVH1" s="910"/>
      <c r="JVI1" s="910"/>
      <c r="JVJ1" s="910"/>
      <c r="JVK1" s="910"/>
      <c r="JVL1" s="910"/>
      <c r="JVM1" s="910"/>
      <c r="JVN1" s="910"/>
      <c r="JVO1" s="910"/>
      <c r="JVP1" s="910"/>
      <c r="JVQ1" s="910"/>
      <c r="JVR1" s="910"/>
      <c r="JVS1" s="910"/>
      <c r="JVT1" s="910"/>
      <c r="JVU1" s="910"/>
      <c r="JVV1" s="910"/>
      <c r="JVW1" s="910"/>
      <c r="JVX1" s="910"/>
      <c r="JVY1" s="910"/>
      <c r="JVZ1" s="910"/>
      <c r="JWA1" s="910"/>
      <c r="JWB1" s="910"/>
      <c r="JWC1" s="910"/>
      <c r="JWD1" s="910"/>
      <c r="JWE1" s="910"/>
      <c r="JWF1" s="910"/>
      <c r="JWG1" s="910"/>
      <c r="JWH1" s="910"/>
      <c r="JWI1" s="910"/>
      <c r="JWJ1" s="910"/>
      <c r="JWK1" s="910"/>
      <c r="JWL1" s="910"/>
      <c r="JWM1" s="910"/>
      <c r="JWN1" s="910"/>
      <c r="JWO1" s="910"/>
      <c r="JWP1" s="910"/>
      <c r="JWQ1" s="910"/>
      <c r="JWR1" s="910"/>
      <c r="JWS1" s="910"/>
      <c r="JWT1" s="910"/>
      <c r="JWU1" s="910"/>
      <c r="JWV1" s="910"/>
      <c r="JWW1" s="910"/>
      <c r="JWX1" s="910"/>
      <c r="JWY1" s="910"/>
      <c r="JWZ1" s="910"/>
      <c r="JXA1" s="910"/>
      <c r="JXB1" s="910"/>
      <c r="JXC1" s="910"/>
      <c r="JXD1" s="910"/>
      <c r="JXE1" s="910"/>
      <c r="JXF1" s="910"/>
      <c r="JXG1" s="910"/>
      <c r="JXH1" s="910"/>
      <c r="JXI1" s="910"/>
      <c r="JXJ1" s="910"/>
      <c r="JXK1" s="910"/>
      <c r="JXL1" s="910"/>
      <c r="JXM1" s="910"/>
      <c r="JXN1" s="910"/>
      <c r="JXO1" s="910"/>
      <c r="JXP1" s="910"/>
      <c r="JXQ1" s="910"/>
      <c r="JXR1" s="910"/>
      <c r="JXS1" s="910"/>
      <c r="JXT1" s="910"/>
      <c r="JXU1" s="910"/>
      <c r="JXV1" s="910"/>
      <c r="JXW1" s="910"/>
      <c r="JXX1" s="910"/>
      <c r="JXY1" s="910"/>
      <c r="JXZ1" s="910"/>
      <c r="JYA1" s="910"/>
      <c r="JYB1" s="910"/>
      <c r="JYC1" s="910"/>
      <c r="JYD1" s="910"/>
      <c r="JYE1" s="910"/>
      <c r="JYF1" s="910"/>
      <c r="JYG1" s="910"/>
      <c r="JYH1" s="910"/>
      <c r="JYI1" s="910"/>
      <c r="JYJ1" s="910"/>
      <c r="JYK1" s="910"/>
      <c r="JYL1" s="910"/>
      <c r="JYM1" s="910"/>
      <c r="JYN1" s="910"/>
      <c r="JYO1" s="910"/>
      <c r="JYP1" s="910"/>
      <c r="JYQ1" s="910"/>
      <c r="JYR1" s="910"/>
      <c r="JYS1" s="910"/>
      <c r="JYT1" s="910"/>
      <c r="JYU1" s="910"/>
      <c r="JYV1" s="910"/>
      <c r="JYW1" s="910"/>
      <c r="JYX1" s="910"/>
      <c r="JYY1" s="910"/>
      <c r="JYZ1" s="910"/>
      <c r="JZA1" s="910"/>
      <c r="JZB1" s="910"/>
      <c r="JZC1" s="910"/>
      <c r="JZD1" s="910"/>
      <c r="JZE1" s="910"/>
      <c r="JZF1" s="910"/>
      <c r="JZG1" s="910"/>
      <c r="JZH1" s="910"/>
      <c r="JZI1" s="910"/>
      <c r="JZJ1" s="910"/>
      <c r="JZK1" s="910"/>
      <c r="JZL1" s="910"/>
      <c r="JZM1" s="910"/>
      <c r="JZN1" s="910"/>
      <c r="JZO1" s="910"/>
      <c r="JZP1" s="910"/>
      <c r="JZQ1" s="910"/>
      <c r="JZR1" s="910"/>
      <c r="JZS1" s="910"/>
      <c r="JZT1" s="910"/>
      <c r="JZU1" s="910"/>
      <c r="JZV1" s="910"/>
      <c r="JZW1" s="910"/>
      <c r="JZX1" s="910"/>
      <c r="JZY1" s="910"/>
      <c r="JZZ1" s="910"/>
      <c r="KAA1" s="910"/>
      <c r="KAB1" s="910"/>
      <c r="KAC1" s="910"/>
      <c r="KAD1" s="910"/>
      <c r="KAE1" s="910"/>
      <c r="KAF1" s="910"/>
      <c r="KAG1" s="910"/>
      <c r="KAH1" s="910"/>
      <c r="KAI1" s="910"/>
      <c r="KAJ1" s="910"/>
      <c r="KAK1" s="910"/>
      <c r="KAL1" s="910"/>
      <c r="KAM1" s="910"/>
      <c r="KAN1" s="910"/>
      <c r="KAO1" s="910"/>
      <c r="KAP1" s="910"/>
      <c r="KAQ1" s="910"/>
      <c r="KAR1" s="910"/>
      <c r="KAS1" s="910"/>
      <c r="KAT1" s="910"/>
      <c r="KAU1" s="910"/>
      <c r="KAV1" s="910"/>
      <c r="KAW1" s="910"/>
      <c r="KAX1" s="910"/>
      <c r="KAY1" s="910"/>
      <c r="KAZ1" s="910"/>
      <c r="KBA1" s="910"/>
      <c r="KBB1" s="910"/>
      <c r="KBC1" s="910"/>
      <c r="KBD1" s="910"/>
      <c r="KBE1" s="910"/>
      <c r="KBF1" s="910"/>
      <c r="KBG1" s="910"/>
      <c r="KBH1" s="910"/>
      <c r="KBI1" s="910"/>
      <c r="KBJ1" s="910"/>
      <c r="KBK1" s="910"/>
      <c r="KBL1" s="910"/>
      <c r="KBM1" s="910"/>
      <c r="KBN1" s="910"/>
      <c r="KBO1" s="910"/>
      <c r="KBP1" s="910"/>
      <c r="KBQ1" s="910"/>
      <c r="KBR1" s="910"/>
      <c r="KBS1" s="910"/>
      <c r="KBT1" s="910"/>
      <c r="KBU1" s="910"/>
      <c r="KBV1" s="910"/>
      <c r="KBW1" s="910"/>
      <c r="KBX1" s="910"/>
      <c r="KBY1" s="910"/>
      <c r="KBZ1" s="910"/>
      <c r="KCA1" s="910"/>
      <c r="KCB1" s="910"/>
      <c r="KCC1" s="910"/>
      <c r="KCD1" s="910"/>
      <c r="KCE1" s="910"/>
      <c r="KCF1" s="910"/>
      <c r="KCG1" s="910"/>
      <c r="KCH1" s="910"/>
      <c r="KCI1" s="910"/>
      <c r="KCJ1" s="910"/>
      <c r="KCK1" s="910"/>
      <c r="KCL1" s="910"/>
      <c r="KCM1" s="910"/>
      <c r="KCN1" s="910"/>
      <c r="KCO1" s="910"/>
      <c r="KCP1" s="910"/>
      <c r="KCQ1" s="910"/>
      <c r="KCR1" s="910"/>
      <c r="KCS1" s="910"/>
      <c r="KCT1" s="910"/>
      <c r="KCU1" s="910"/>
      <c r="KCV1" s="910"/>
      <c r="KCW1" s="910"/>
      <c r="KCX1" s="910"/>
      <c r="KCY1" s="910"/>
      <c r="KCZ1" s="910"/>
      <c r="KDA1" s="910"/>
      <c r="KDB1" s="910"/>
      <c r="KDC1" s="910"/>
      <c r="KDD1" s="910"/>
      <c r="KDE1" s="910"/>
      <c r="KDF1" s="910"/>
      <c r="KDG1" s="910"/>
      <c r="KDH1" s="910"/>
      <c r="KDI1" s="910"/>
      <c r="KDJ1" s="910"/>
      <c r="KDK1" s="910"/>
      <c r="KDL1" s="910"/>
      <c r="KDM1" s="910"/>
      <c r="KDN1" s="910"/>
      <c r="KDO1" s="910"/>
      <c r="KDP1" s="910"/>
      <c r="KDQ1" s="910"/>
      <c r="KDR1" s="910"/>
      <c r="KDS1" s="910"/>
      <c r="KDT1" s="910"/>
      <c r="KDU1" s="910"/>
      <c r="KDV1" s="910"/>
      <c r="KDW1" s="910"/>
      <c r="KDX1" s="910"/>
      <c r="KDY1" s="910"/>
      <c r="KDZ1" s="910"/>
      <c r="KEA1" s="910"/>
      <c r="KEB1" s="910"/>
      <c r="KEC1" s="910"/>
      <c r="KED1" s="910"/>
      <c r="KEE1" s="910"/>
      <c r="KEF1" s="910"/>
      <c r="KEG1" s="910"/>
      <c r="KEH1" s="910"/>
      <c r="KEI1" s="910"/>
      <c r="KEJ1" s="910"/>
      <c r="KEK1" s="910"/>
      <c r="KEL1" s="910"/>
      <c r="KEM1" s="910"/>
      <c r="KEN1" s="910"/>
      <c r="KEO1" s="910"/>
      <c r="KEP1" s="910"/>
      <c r="KEQ1" s="910"/>
      <c r="KER1" s="910"/>
      <c r="KES1" s="910"/>
      <c r="KET1" s="910"/>
      <c r="KEU1" s="910"/>
      <c r="KEV1" s="910"/>
      <c r="KEW1" s="910"/>
      <c r="KEX1" s="910"/>
      <c r="KEY1" s="910"/>
      <c r="KEZ1" s="910"/>
      <c r="KFA1" s="910"/>
      <c r="KFB1" s="910"/>
      <c r="KFC1" s="910"/>
      <c r="KFD1" s="910"/>
      <c r="KFE1" s="910"/>
      <c r="KFF1" s="910"/>
      <c r="KFG1" s="910"/>
      <c r="KFH1" s="910"/>
      <c r="KFI1" s="910"/>
      <c r="KFJ1" s="910"/>
      <c r="KFK1" s="910"/>
      <c r="KFL1" s="910"/>
      <c r="KFM1" s="910"/>
      <c r="KFN1" s="910"/>
      <c r="KFO1" s="910"/>
      <c r="KFP1" s="910"/>
      <c r="KFQ1" s="910"/>
      <c r="KFR1" s="910"/>
      <c r="KFS1" s="910"/>
      <c r="KFT1" s="910"/>
      <c r="KFU1" s="910"/>
      <c r="KFV1" s="910"/>
      <c r="KFW1" s="910"/>
      <c r="KFX1" s="910"/>
      <c r="KFY1" s="910"/>
      <c r="KFZ1" s="910"/>
      <c r="KGA1" s="910"/>
      <c r="KGB1" s="910"/>
      <c r="KGC1" s="910"/>
      <c r="KGD1" s="910"/>
      <c r="KGE1" s="910"/>
      <c r="KGF1" s="910"/>
      <c r="KGG1" s="910"/>
      <c r="KGH1" s="910"/>
      <c r="KGI1" s="910"/>
      <c r="KGJ1" s="910"/>
      <c r="KGK1" s="910"/>
      <c r="KGL1" s="910"/>
      <c r="KGM1" s="910"/>
      <c r="KGN1" s="910"/>
      <c r="KGO1" s="910"/>
      <c r="KGP1" s="910"/>
      <c r="KGQ1" s="910"/>
      <c r="KGR1" s="910"/>
      <c r="KGS1" s="910"/>
      <c r="KGT1" s="910"/>
      <c r="KGU1" s="910"/>
      <c r="KGV1" s="910"/>
      <c r="KGW1" s="910"/>
      <c r="KGX1" s="910"/>
      <c r="KGY1" s="910"/>
      <c r="KGZ1" s="910"/>
      <c r="KHA1" s="910"/>
      <c r="KHB1" s="910"/>
      <c r="KHC1" s="910"/>
      <c r="KHD1" s="910"/>
      <c r="KHE1" s="910"/>
      <c r="KHF1" s="910"/>
      <c r="KHG1" s="910"/>
      <c r="KHH1" s="910"/>
      <c r="KHI1" s="910"/>
      <c r="KHJ1" s="910"/>
      <c r="KHK1" s="910"/>
      <c r="KHL1" s="910"/>
      <c r="KHM1" s="910"/>
      <c r="KHN1" s="910"/>
      <c r="KHO1" s="910"/>
      <c r="KHP1" s="910"/>
      <c r="KHQ1" s="910"/>
      <c r="KHR1" s="910"/>
      <c r="KHS1" s="910"/>
      <c r="KHT1" s="910"/>
      <c r="KHU1" s="910"/>
      <c r="KHV1" s="910"/>
      <c r="KHW1" s="910"/>
      <c r="KHX1" s="910"/>
      <c r="KHY1" s="910"/>
      <c r="KHZ1" s="910"/>
      <c r="KIA1" s="910"/>
      <c r="KIB1" s="910"/>
      <c r="KIC1" s="910"/>
      <c r="KID1" s="910"/>
      <c r="KIE1" s="910"/>
      <c r="KIF1" s="910"/>
      <c r="KIG1" s="910"/>
      <c r="KIH1" s="910"/>
      <c r="KII1" s="910"/>
      <c r="KIJ1" s="910"/>
      <c r="KIK1" s="910"/>
      <c r="KIL1" s="910"/>
      <c r="KIM1" s="910"/>
      <c r="KIN1" s="910"/>
      <c r="KIO1" s="910"/>
      <c r="KIP1" s="910"/>
      <c r="KIQ1" s="910"/>
      <c r="KIR1" s="910"/>
      <c r="KIS1" s="910"/>
      <c r="KIT1" s="910"/>
      <c r="KIU1" s="910"/>
      <c r="KIV1" s="910"/>
      <c r="KIW1" s="910"/>
      <c r="KIX1" s="910"/>
      <c r="KIY1" s="910"/>
      <c r="KIZ1" s="910"/>
      <c r="KJA1" s="910"/>
      <c r="KJB1" s="910"/>
      <c r="KJC1" s="910"/>
      <c r="KJD1" s="910"/>
      <c r="KJE1" s="910"/>
      <c r="KJF1" s="910"/>
      <c r="KJG1" s="910"/>
      <c r="KJH1" s="910"/>
      <c r="KJI1" s="910"/>
      <c r="KJJ1" s="910"/>
      <c r="KJK1" s="910"/>
      <c r="KJL1" s="910"/>
      <c r="KJM1" s="910"/>
      <c r="KJN1" s="910"/>
      <c r="KJO1" s="910"/>
      <c r="KJP1" s="910"/>
      <c r="KJQ1" s="910"/>
      <c r="KJR1" s="910"/>
      <c r="KJS1" s="910"/>
      <c r="KJT1" s="910"/>
      <c r="KJU1" s="910"/>
      <c r="KJV1" s="910"/>
      <c r="KJW1" s="910"/>
      <c r="KJX1" s="910"/>
      <c r="KJY1" s="910"/>
      <c r="KJZ1" s="910"/>
      <c r="KKA1" s="910"/>
      <c r="KKB1" s="910"/>
      <c r="KKC1" s="910"/>
      <c r="KKD1" s="910"/>
      <c r="KKE1" s="910"/>
      <c r="KKF1" s="910"/>
      <c r="KKG1" s="910"/>
      <c r="KKH1" s="910"/>
      <c r="KKI1" s="910"/>
      <c r="KKJ1" s="910"/>
      <c r="KKK1" s="910"/>
      <c r="KKL1" s="910"/>
      <c r="KKM1" s="910"/>
      <c r="KKN1" s="910"/>
      <c r="KKO1" s="910"/>
      <c r="KKP1" s="910"/>
      <c r="KKQ1" s="910"/>
      <c r="KKR1" s="910"/>
      <c r="KKS1" s="910"/>
      <c r="KKT1" s="910"/>
      <c r="KKU1" s="910"/>
      <c r="KKV1" s="910"/>
      <c r="KKW1" s="910"/>
      <c r="KKX1" s="910"/>
      <c r="KKY1" s="910"/>
      <c r="KKZ1" s="910"/>
      <c r="KLA1" s="910"/>
      <c r="KLB1" s="910"/>
      <c r="KLC1" s="910"/>
      <c r="KLD1" s="910"/>
      <c r="KLE1" s="910"/>
      <c r="KLF1" s="910"/>
      <c r="KLG1" s="910"/>
      <c r="KLH1" s="910"/>
      <c r="KLI1" s="910"/>
      <c r="KLJ1" s="910"/>
      <c r="KLK1" s="910"/>
      <c r="KLL1" s="910"/>
      <c r="KLM1" s="910"/>
      <c r="KLN1" s="910"/>
      <c r="KLO1" s="910"/>
      <c r="KLP1" s="910"/>
      <c r="KLQ1" s="910"/>
      <c r="KLR1" s="910"/>
      <c r="KLS1" s="910"/>
      <c r="KLT1" s="910"/>
      <c r="KLU1" s="910"/>
      <c r="KLV1" s="910"/>
      <c r="KLW1" s="910"/>
      <c r="KLX1" s="910"/>
      <c r="KLY1" s="910"/>
      <c r="KLZ1" s="910"/>
      <c r="KMA1" s="910"/>
      <c r="KMB1" s="910"/>
      <c r="KMC1" s="910"/>
      <c r="KMD1" s="910"/>
      <c r="KME1" s="910"/>
      <c r="KMF1" s="910"/>
      <c r="KMG1" s="910"/>
      <c r="KMH1" s="910"/>
      <c r="KMI1" s="910"/>
      <c r="KMJ1" s="910"/>
      <c r="KMK1" s="910"/>
      <c r="KML1" s="910"/>
      <c r="KMM1" s="910"/>
      <c r="KMN1" s="910"/>
      <c r="KMO1" s="910"/>
      <c r="KMP1" s="910"/>
      <c r="KMQ1" s="910"/>
      <c r="KMR1" s="910"/>
      <c r="KMS1" s="910"/>
      <c r="KMT1" s="910"/>
      <c r="KMU1" s="910"/>
      <c r="KMV1" s="910"/>
      <c r="KMW1" s="910"/>
      <c r="KMX1" s="910"/>
      <c r="KMY1" s="910"/>
      <c r="KMZ1" s="910"/>
      <c r="KNA1" s="910"/>
      <c r="KNB1" s="910"/>
      <c r="KNC1" s="910"/>
      <c r="KND1" s="910"/>
      <c r="KNE1" s="910"/>
      <c r="KNF1" s="910"/>
      <c r="KNG1" s="910"/>
      <c r="KNH1" s="910"/>
      <c r="KNI1" s="910"/>
      <c r="KNJ1" s="910"/>
      <c r="KNK1" s="910"/>
      <c r="KNL1" s="910"/>
      <c r="KNM1" s="910"/>
      <c r="KNN1" s="910"/>
      <c r="KNO1" s="910"/>
      <c r="KNP1" s="910"/>
      <c r="KNQ1" s="910"/>
      <c r="KNR1" s="910"/>
      <c r="KNS1" s="910"/>
      <c r="KNT1" s="910"/>
      <c r="KNU1" s="910"/>
      <c r="KNV1" s="910"/>
      <c r="KNW1" s="910"/>
      <c r="KNX1" s="910"/>
      <c r="KNY1" s="910"/>
      <c r="KNZ1" s="910"/>
      <c r="KOA1" s="910"/>
      <c r="KOB1" s="910"/>
      <c r="KOC1" s="910"/>
      <c r="KOD1" s="910"/>
      <c r="KOE1" s="910"/>
      <c r="KOF1" s="910"/>
      <c r="KOG1" s="910"/>
      <c r="KOH1" s="910"/>
      <c r="KOI1" s="910"/>
      <c r="KOJ1" s="910"/>
      <c r="KOK1" s="910"/>
      <c r="KOL1" s="910"/>
      <c r="KOM1" s="910"/>
      <c r="KON1" s="910"/>
      <c r="KOO1" s="910"/>
      <c r="KOP1" s="910"/>
      <c r="KOQ1" s="910"/>
      <c r="KOR1" s="910"/>
      <c r="KOS1" s="910"/>
      <c r="KOT1" s="910"/>
      <c r="KOU1" s="910"/>
      <c r="KOV1" s="910"/>
      <c r="KOW1" s="910"/>
      <c r="KOX1" s="910"/>
      <c r="KOY1" s="910"/>
      <c r="KOZ1" s="910"/>
      <c r="KPA1" s="910"/>
      <c r="KPB1" s="910"/>
      <c r="KPC1" s="910"/>
      <c r="KPD1" s="910"/>
      <c r="KPE1" s="910"/>
      <c r="KPF1" s="910"/>
      <c r="KPG1" s="910"/>
      <c r="KPH1" s="910"/>
      <c r="KPI1" s="910"/>
      <c r="KPJ1" s="910"/>
      <c r="KPK1" s="910"/>
      <c r="KPL1" s="910"/>
      <c r="KPM1" s="910"/>
      <c r="KPN1" s="910"/>
      <c r="KPO1" s="910"/>
      <c r="KPP1" s="910"/>
      <c r="KPQ1" s="910"/>
      <c r="KPR1" s="910"/>
      <c r="KPS1" s="910"/>
      <c r="KPT1" s="910"/>
      <c r="KPU1" s="910"/>
      <c r="KPV1" s="910"/>
      <c r="KPW1" s="910"/>
      <c r="KPX1" s="910"/>
      <c r="KPY1" s="910"/>
      <c r="KPZ1" s="910"/>
      <c r="KQA1" s="910"/>
      <c r="KQB1" s="910"/>
      <c r="KQC1" s="910"/>
      <c r="KQD1" s="910"/>
      <c r="KQE1" s="910"/>
      <c r="KQF1" s="910"/>
      <c r="KQG1" s="910"/>
      <c r="KQH1" s="910"/>
      <c r="KQI1" s="910"/>
      <c r="KQJ1" s="910"/>
      <c r="KQK1" s="910"/>
      <c r="KQL1" s="910"/>
      <c r="KQM1" s="910"/>
      <c r="KQN1" s="910"/>
      <c r="KQO1" s="910"/>
      <c r="KQP1" s="910"/>
      <c r="KQQ1" s="910"/>
      <c r="KQR1" s="910"/>
      <c r="KQS1" s="910"/>
      <c r="KQT1" s="910"/>
      <c r="KQU1" s="910"/>
      <c r="KQV1" s="910"/>
      <c r="KQW1" s="910"/>
      <c r="KQX1" s="910"/>
      <c r="KQY1" s="910"/>
      <c r="KQZ1" s="910"/>
      <c r="KRA1" s="910"/>
      <c r="KRB1" s="910"/>
      <c r="KRC1" s="910"/>
      <c r="KRD1" s="910"/>
      <c r="KRE1" s="910"/>
      <c r="KRF1" s="910"/>
      <c r="KRG1" s="910"/>
      <c r="KRH1" s="910"/>
      <c r="KRI1" s="910"/>
      <c r="KRJ1" s="910"/>
      <c r="KRK1" s="910"/>
      <c r="KRL1" s="910"/>
      <c r="KRM1" s="910"/>
      <c r="KRN1" s="910"/>
      <c r="KRO1" s="910"/>
      <c r="KRP1" s="910"/>
      <c r="KRQ1" s="910"/>
      <c r="KRR1" s="910"/>
      <c r="KRS1" s="910"/>
      <c r="KRT1" s="910"/>
      <c r="KRU1" s="910"/>
      <c r="KRV1" s="910"/>
      <c r="KRW1" s="910"/>
      <c r="KRX1" s="910"/>
      <c r="KRY1" s="910"/>
      <c r="KRZ1" s="910"/>
      <c r="KSA1" s="910"/>
      <c r="KSB1" s="910"/>
      <c r="KSC1" s="910"/>
      <c r="KSD1" s="910"/>
      <c r="KSE1" s="910"/>
      <c r="KSF1" s="910"/>
      <c r="KSG1" s="910"/>
      <c r="KSH1" s="910"/>
      <c r="KSI1" s="910"/>
      <c r="KSJ1" s="910"/>
      <c r="KSK1" s="910"/>
      <c r="KSL1" s="910"/>
      <c r="KSM1" s="910"/>
      <c r="KSN1" s="910"/>
      <c r="KSO1" s="910"/>
      <c r="KSP1" s="910"/>
      <c r="KSQ1" s="910"/>
      <c r="KSR1" s="910"/>
      <c r="KSS1" s="910"/>
      <c r="KST1" s="910"/>
      <c r="KSU1" s="910"/>
      <c r="KSV1" s="910"/>
      <c r="KSW1" s="910"/>
      <c r="KSX1" s="910"/>
      <c r="KSY1" s="910"/>
      <c r="KSZ1" s="910"/>
      <c r="KTA1" s="910"/>
      <c r="KTB1" s="910"/>
      <c r="KTC1" s="910"/>
      <c r="KTD1" s="910"/>
      <c r="KTE1" s="910"/>
      <c r="KTF1" s="910"/>
      <c r="KTG1" s="910"/>
      <c r="KTH1" s="910"/>
      <c r="KTI1" s="910"/>
      <c r="KTJ1" s="910"/>
      <c r="KTK1" s="910"/>
      <c r="KTL1" s="910"/>
      <c r="KTM1" s="910"/>
      <c r="KTN1" s="910"/>
      <c r="KTO1" s="910"/>
      <c r="KTP1" s="910"/>
      <c r="KTQ1" s="910"/>
      <c r="KTR1" s="910"/>
      <c r="KTS1" s="910"/>
      <c r="KTT1" s="910"/>
      <c r="KTU1" s="910"/>
      <c r="KTV1" s="910"/>
      <c r="KTW1" s="910"/>
      <c r="KTX1" s="910"/>
      <c r="KTY1" s="910"/>
      <c r="KTZ1" s="910"/>
      <c r="KUA1" s="910"/>
      <c r="KUB1" s="910"/>
      <c r="KUC1" s="910"/>
      <c r="KUD1" s="910"/>
      <c r="KUE1" s="910"/>
      <c r="KUF1" s="910"/>
      <c r="KUG1" s="910"/>
      <c r="KUH1" s="910"/>
      <c r="KUI1" s="910"/>
      <c r="KUJ1" s="910"/>
      <c r="KUK1" s="910"/>
      <c r="KUL1" s="910"/>
      <c r="KUM1" s="910"/>
      <c r="KUN1" s="910"/>
      <c r="KUO1" s="910"/>
      <c r="KUP1" s="910"/>
      <c r="KUQ1" s="910"/>
      <c r="KUR1" s="910"/>
      <c r="KUS1" s="910"/>
      <c r="KUT1" s="910"/>
      <c r="KUU1" s="910"/>
      <c r="KUV1" s="910"/>
      <c r="KUW1" s="910"/>
      <c r="KUX1" s="910"/>
      <c r="KUY1" s="910"/>
      <c r="KUZ1" s="910"/>
      <c r="KVA1" s="910"/>
      <c r="KVB1" s="910"/>
      <c r="KVC1" s="910"/>
      <c r="KVD1" s="910"/>
      <c r="KVE1" s="910"/>
      <c r="KVF1" s="910"/>
      <c r="KVG1" s="910"/>
      <c r="KVH1" s="910"/>
      <c r="KVI1" s="910"/>
      <c r="KVJ1" s="910"/>
      <c r="KVK1" s="910"/>
      <c r="KVL1" s="910"/>
      <c r="KVM1" s="910"/>
      <c r="KVN1" s="910"/>
      <c r="KVO1" s="910"/>
      <c r="KVP1" s="910"/>
      <c r="KVQ1" s="910"/>
      <c r="KVR1" s="910"/>
      <c r="KVS1" s="910"/>
      <c r="KVT1" s="910"/>
      <c r="KVU1" s="910"/>
      <c r="KVV1" s="910"/>
      <c r="KVW1" s="910"/>
      <c r="KVX1" s="910"/>
      <c r="KVY1" s="910"/>
      <c r="KVZ1" s="910"/>
      <c r="KWA1" s="910"/>
      <c r="KWB1" s="910"/>
      <c r="KWC1" s="910"/>
      <c r="KWD1" s="910"/>
      <c r="KWE1" s="910"/>
      <c r="KWF1" s="910"/>
      <c r="KWG1" s="910"/>
      <c r="KWH1" s="910"/>
      <c r="KWI1" s="910"/>
      <c r="KWJ1" s="910"/>
      <c r="KWK1" s="910"/>
      <c r="KWL1" s="910"/>
      <c r="KWM1" s="910"/>
      <c r="KWN1" s="910"/>
      <c r="KWO1" s="910"/>
      <c r="KWP1" s="910"/>
      <c r="KWQ1" s="910"/>
      <c r="KWR1" s="910"/>
      <c r="KWS1" s="910"/>
      <c r="KWT1" s="910"/>
      <c r="KWU1" s="910"/>
      <c r="KWV1" s="910"/>
      <c r="KWW1" s="910"/>
      <c r="KWX1" s="910"/>
      <c r="KWY1" s="910"/>
      <c r="KWZ1" s="910"/>
      <c r="KXA1" s="910"/>
      <c r="KXB1" s="910"/>
      <c r="KXC1" s="910"/>
      <c r="KXD1" s="910"/>
      <c r="KXE1" s="910"/>
      <c r="KXF1" s="910"/>
      <c r="KXG1" s="910"/>
      <c r="KXH1" s="910"/>
      <c r="KXI1" s="910"/>
      <c r="KXJ1" s="910"/>
      <c r="KXK1" s="910"/>
      <c r="KXL1" s="910"/>
      <c r="KXM1" s="910"/>
      <c r="KXN1" s="910"/>
      <c r="KXO1" s="910"/>
      <c r="KXP1" s="910"/>
      <c r="KXQ1" s="910"/>
      <c r="KXR1" s="910"/>
      <c r="KXS1" s="910"/>
      <c r="KXT1" s="910"/>
      <c r="KXU1" s="910"/>
      <c r="KXV1" s="910"/>
      <c r="KXW1" s="910"/>
      <c r="KXX1" s="910"/>
      <c r="KXY1" s="910"/>
      <c r="KXZ1" s="910"/>
      <c r="KYA1" s="910"/>
      <c r="KYB1" s="910"/>
      <c r="KYC1" s="910"/>
      <c r="KYD1" s="910"/>
      <c r="KYE1" s="910"/>
      <c r="KYF1" s="910"/>
      <c r="KYG1" s="910"/>
      <c r="KYH1" s="910"/>
      <c r="KYI1" s="910"/>
      <c r="KYJ1" s="910"/>
      <c r="KYK1" s="910"/>
      <c r="KYL1" s="910"/>
      <c r="KYM1" s="910"/>
      <c r="KYN1" s="910"/>
      <c r="KYO1" s="910"/>
      <c r="KYP1" s="910"/>
      <c r="KYQ1" s="910"/>
      <c r="KYR1" s="910"/>
      <c r="KYS1" s="910"/>
      <c r="KYT1" s="910"/>
      <c r="KYU1" s="910"/>
      <c r="KYV1" s="910"/>
      <c r="KYW1" s="910"/>
      <c r="KYX1" s="910"/>
      <c r="KYY1" s="910"/>
      <c r="KYZ1" s="910"/>
      <c r="KZA1" s="910"/>
      <c r="KZB1" s="910"/>
      <c r="KZC1" s="910"/>
      <c r="KZD1" s="910"/>
      <c r="KZE1" s="910"/>
      <c r="KZF1" s="910"/>
      <c r="KZG1" s="910"/>
      <c r="KZH1" s="910"/>
      <c r="KZI1" s="910"/>
      <c r="KZJ1" s="910"/>
      <c r="KZK1" s="910"/>
      <c r="KZL1" s="910"/>
      <c r="KZM1" s="910"/>
      <c r="KZN1" s="910"/>
      <c r="KZO1" s="910"/>
      <c r="KZP1" s="910"/>
      <c r="KZQ1" s="910"/>
      <c r="KZR1" s="910"/>
      <c r="KZS1" s="910"/>
      <c r="KZT1" s="910"/>
      <c r="KZU1" s="910"/>
      <c r="KZV1" s="910"/>
      <c r="KZW1" s="910"/>
      <c r="KZX1" s="910"/>
      <c r="KZY1" s="910"/>
      <c r="KZZ1" s="910"/>
      <c r="LAA1" s="910"/>
      <c r="LAB1" s="910"/>
      <c r="LAC1" s="910"/>
      <c r="LAD1" s="910"/>
      <c r="LAE1" s="910"/>
      <c r="LAF1" s="910"/>
      <c r="LAG1" s="910"/>
      <c r="LAH1" s="910"/>
      <c r="LAI1" s="910"/>
      <c r="LAJ1" s="910"/>
      <c r="LAK1" s="910"/>
      <c r="LAL1" s="910"/>
      <c r="LAM1" s="910"/>
      <c r="LAN1" s="910"/>
      <c r="LAO1" s="910"/>
      <c r="LAP1" s="910"/>
      <c r="LAQ1" s="910"/>
      <c r="LAR1" s="910"/>
      <c r="LAS1" s="910"/>
      <c r="LAT1" s="910"/>
      <c r="LAU1" s="910"/>
      <c r="LAV1" s="910"/>
      <c r="LAW1" s="910"/>
      <c r="LAX1" s="910"/>
      <c r="LAY1" s="910"/>
      <c r="LAZ1" s="910"/>
      <c r="LBA1" s="910"/>
      <c r="LBB1" s="910"/>
      <c r="LBC1" s="910"/>
      <c r="LBD1" s="910"/>
      <c r="LBE1" s="910"/>
      <c r="LBF1" s="910"/>
      <c r="LBG1" s="910"/>
      <c r="LBH1" s="910"/>
      <c r="LBI1" s="910"/>
      <c r="LBJ1" s="910"/>
      <c r="LBK1" s="910"/>
      <c r="LBL1" s="910"/>
      <c r="LBM1" s="910"/>
      <c r="LBN1" s="910"/>
      <c r="LBO1" s="910"/>
      <c r="LBP1" s="910"/>
      <c r="LBQ1" s="910"/>
      <c r="LBR1" s="910"/>
      <c r="LBS1" s="910"/>
      <c r="LBT1" s="910"/>
      <c r="LBU1" s="910"/>
      <c r="LBV1" s="910"/>
      <c r="LBW1" s="910"/>
      <c r="LBX1" s="910"/>
      <c r="LBY1" s="910"/>
      <c r="LBZ1" s="910"/>
      <c r="LCA1" s="910"/>
      <c r="LCB1" s="910"/>
      <c r="LCC1" s="910"/>
      <c r="LCD1" s="910"/>
      <c r="LCE1" s="910"/>
      <c r="LCF1" s="910"/>
      <c r="LCG1" s="910"/>
      <c r="LCH1" s="910"/>
      <c r="LCI1" s="910"/>
      <c r="LCJ1" s="910"/>
      <c r="LCK1" s="910"/>
      <c r="LCL1" s="910"/>
      <c r="LCM1" s="910"/>
      <c r="LCN1" s="910"/>
      <c r="LCO1" s="910"/>
      <c r="LCP1" s="910"/>
      <c r="LCQ1" s="910"/>
      <c r="LCR1" s="910"/>
      <c r="LCS1" s="910"/>
      <c r="LCT1" s="910"/>
      <c r="LCU1" s="910"/>
      <c r="LCV1" s="910"/>
      <c r="LCW1" s="910"/>
      <c r="LCX1" s="910"/>
      <c r="LCY1" s="910"/>
      <c r="LCZ1" s="910"/>
      <c r="LDA1" s="910"/>
      <c r="LDB1" s="910"/>
      <c r="LDC1" s="910"/>
      <c r="LDD1" s="910"/>
      <c r="LDE1" s="910"/>
      <c r="LDF1" s="910"/>
      <c r="LDG1" s="910"/>
      <c r="LDH1" s="910"/>
      <c r="LDI1" s="910"/>
      <c r="LDJ1" s="910"/>
      <c r="LDK1" s="910"/>
      <c r="LDL1" s="910"/>
      <c r="LDM1" s="910"/>
      <c r="LDN1" s="910"/>
      <c r="LDO1" s="910"/>
      <c r="LDP1" s="910"/>
      <c r="LDQ1" s="910"/>
      <c r="LDR1" s="910"/>
      <c r="LDS1" s="910"/>
      <c r="LDT1" s="910"/>
      <c r="LDU1" s="910"/>
      <c r="LDV1" s="910"/>
      <c r="LDW1" s="910"/>
      <c r="LDX1" s="910"/>
      <c r="LDY1" s="910"/>
      <c r="LDZ1" s="910"/>
      <c r="LEA1" s="910"/>
      <c r="LEB1" s="910"/>
      <c r="LEC1" s="910"/>
      <c r="LED1" s="910"/>
      <c r="LEE1" s="910"/>
      <c r="LEF1" s="910"/>
      <c r="LEG1" s="910"/>
      <c r="LEH1" s="910"/>
      <c r="LEI1" s="910"/>
      <c r="LEJ1" s="910"/>
      <c r="LEK1" s="910"/>
      <c r="LEL1" s="910"/>
      <c r="LEM1" s="910"/>
      <c r="LEN1" s="910"/>
      <c r="LEO1" s="910"/>
      <c r="LEP1" s="910"/>
      <c r="LEQ1" s="910"/>
      <c r="LER1" s="910"/>
      <c r="LES1" s="910"/>
      <c r="LET1" s="910"/>
      <c r="LEU1" s="910"/>
      <c r="LEV1" s="910"/>
      <c r="LEW1" s="910"/>
      <c r="LEX1" s="910"/>
      <c r="LEY1" s="910"/>
      <c r="LEZ1" s="910"/>
      <c r="LFA1" s="910"/>
      <c r="LFB1" s="910"/>
      <c r="LFC1" s="910"/>
      <c r="LFD1" s="910"/>
      <c r="LFE1" s="910"/>
      <c r="LFF1" s="910"/>
      <c r="LFG1" s="910"/>
      <c r="LFH1" s="910"/>
      <c r="LFI1" s="910"/>
      <c r="LFJ1" s="910"/>
      <c r="LFK1" s="910"/>
      <c r="LFL1" s="910"/>
      <c r="LFM1" s="910"/>
      <c r="LFN1" s="910"/>
      <c r="LFO1" s="910"/>
      <c r="LFP1" s="910"/>
      <c r="LFQ1" s="910"/>
      <c r="LFR1" s="910"/>
      <c r="LFS1" s="910"/>
      <c r="LFT1" s="910"/>
      <c r="LFU1" s="910"/>
      <c r="LFV1" s="910"/>
      <c r="LFW1" s="910"/>
      <c r="LFX1" s="910"/>
      <c r="LFY1" s="910"/>
      <c r="LFZ1" s="910"/>
      <c r="LGA1" s="910"/>
      <c r="LGB1" s="910"/>
      <c r="LGC1" s="910"/>
      <c r="LGD1" s="910"/>
      <c r="LGE1" s="910"/>
      <c r="LGF1" s="910"/>
      <c r="LGG1" s="910"/>
      <c r="LGH1" s="910"/>
      <c r="LGI1" s="910"/>
      <c r="LGJ1" s="910"/>
      <c r="LGK1" s="910"/>
      <c r="LGL1" s="910"/>
      <c r="LGM1" s="910"/>
      <c r="LGN1" s="910"/>
      <c r="LGO1" s="910"/>
      <c r="LGP1" s="910"/>
      <c r="LGQ1" s="910"/>
      <c r="LGR1" s="910"/>
      <c r="LGS1" s="910"/>
      <c r="LGT1" s="910"/>
      <c r="LGU1" s="910"/>
      <c r="LGV1" s="910"/>
      <c r="LGW1" s="910"/>
      <c r="LGX1" s="910"/>
      <c r="LGY1" s="910"/>
      <c r="LGZ1" s="910"/>
      <c r="LHA1" s="910"/>
      <c r="LHB1" s="910"/>
      <c r="LHC1" s="910"/>
      <c r="LHD1" s="910"/>
      <c r="LHE1" s="910"/>
      <c r="LHF1" s="910"/>
      <c r="LHG1" s="910"/>
      <c r="LHH1" s="910"/>
      <c r="LHI1" s="910"/>
      <c r="LHJ1" s="910"/>
      <c r="LHK1" s="910"/>
      <c r="LHL1" s="910"/>
      <c r="LHM1" s="910"/>
      <c r="LHN1" s="910"/>
      <c r="LHO1" s="910"/>
      <c r="LHP1" s="910"/>
      <c r="LHQ1" s="910"/>
      <c r="LHR1" s="910"/>
      <c r="LHS1" s="910"/>
      <c r="LHT1" s="910"/>
      <c r="LHU1" s="910"/>
      <c r="LHV1" s="910"/>
      <c r="LHW1" s="910"/>
      <c r="LHX1" s="910"/>
      <c r="LHY1" s="910"/>
      <c r="LHZ1" s="910"/>
      <c r="LIA1" s="910"/>
      <c r="LIB1" s="910"/>
      <c r="LIC1" s="910"/>
      <c r="LID1" s="910"/>
      <c r="LIE1" s="910"/>
      <c r="LIF1" s="910"/>
      <c r="LIG1" s="910"/>
      <c r="LIH1" s="910"/>
      <c r="LII1" s="910"/>
      <c r="LIJ1" s="910"/>
      <c r="LIK1" s="910"/>
      <c r="LIL1" s="910"/>
      <c r="LIM1" s="910"/>
      <c r="LIN1" s="910"/>
      <c r="LIO1" s="910"/>
      <c r="LIP1" s="910"/>
      <c r="LIQ1" s="910"/>
      <c r="LIR1" s="910"/>
      <c r="LIS1" s="910"/>
      <c r="LIT1" s="910"/>
      <c r="LIU1" s="910"/>
      <c r="LIV1" s="910"/>
      <c r="LIW1" s="910"/>
      <c r="LIX1" s="910"/>
      <c r="LIY1" s="910"/>
      <c r="LIZ1" s="910"/>
      <c r="LJA1" s="910"/>
      <c r="LJB1" s="910"/>
      <c r="LJC1" s="910"/>
      <c r="LJD1" s="910"/>
      <c r="LJE1" s="910"/>
      <c r="LJF1" s="910"/>
      <c r="LJG1" s="910"/>
      <c r="LJH1" s="910"/>
      <c r="LJI1" s="910"/>
      <c r="LJJ1" s="910"/>
      <c r="LJK1" s="910"/>
      <c r="LJL1" s="910"/>
      <c r="LJM1" s="910"/>
      <c r="LJN1" s="910"/>
      <c r="LJO1" s="910"/>
      <c r="LJP1" s="910"/>
      <c r="LJQ1" s="910"/>
      <c r="LJR1" s="910"/>
      <c r="LJS1" s="910"/>
      <c r="LJT1" s="910"/>
      <c r="LJU1" s="910"/>
      <c r="LJV1" s="910"/>
      <c r="LJW1" s="910"/>
      <c r="LJX1" s="910"/>
      <c r="LJY1" s="910"/>
      <c r="LJZ1" s="910"/>
      <c r="LKA1" s="910"/>
      <c r="LKB1" s="910"/>
      <c r="LKC1" s="910"/>
      <c r="LKD1" s="910"/>
      <c r="LKE1" s="910"/>
      <c r="LKF1" s="910"/>
      <c r="LKG1" s="910"/>
      <c r="LKH1" s="910"/>
      <c r="LKI1" s="910"/>
      <c r="LKJ1" s="910"/>
      <c r="LKK1" s="910"/>
      <c r="LKL1" s="910"/>
      <c r="LKM1" s="910"/>
      <c r="LKN1" s="910"/>
      <c r="LKO1" s="910"/>
      <c r="LKP1" s="910"/>
      <c r="LKQ1" s="910"/>
      <c r="LKR1" s="910"/>
      <c r="LKS1" s="910"/>
      <c r="LKT1" s="910"/>
      <c r="LKU1" s="910"/>
      <c r="LKV1" s="910"/>
      <c r="LKW1" s="910"/>
      <c r="LKX1" s="910"/>
      <c r="LKY1" s="910"/>
      <c r="LKZ1" s="910"/>
      <c r="LLA1" s="910"/>
      <c r="LLB1" s="910"/>
      <c r="LLC1" s="910"/>
      <c r="LLD1" s="910"/>
      <c r="LLE1" s="910"/>
      <c r="LLF1" s="910"/>
      <c r="LLG1" s="910"/>
      <c r="LLH1" s="910"/>
      <c r="LLI1" s="910"/>
      <c r="LLJ1" s="910"/>
      <c r="LLK1" s="910"/>
      <c r="LLL1" s="910"/>
      <c r="LLM1" s="910"/>
      <c r="LLN1" s="910"/>
      <c r="LLO1" s="910"/>
      <c r="LLP1" s="910"/>
      <c r="LLQ1" s="910"/>
      <c r="LLR1" s="910"/>
      <c r="LLS1" s="910"/>
      <c r="LLT1" s="910"/>
      <c r="LLU1" s="910"/>
      <c r="LLV1" s="910"/>
      <c r="LLW1" s="910"/>
      <c r="LLX1" s="910"/>
      <c r="LLY1" s="910"/>
      <c r="LLZ1" s="910"/>
      <c r="LMA1" s="910"/>
      <c r="LMB1" s="910"/>
      <c r="LMC1" s="910"/>
      <c r="LMD1" s="910"/>
      <c r="LME1" s="910"/>
      <c r="LMF1" s="910"/>
      <c r="LMG1" s="910"/>
      <c r="LMH1" s="910"/>
      <c r="LMI1" s="910"/>
      <c r="LMJ1" s="910"/>
      <c r="LMK1" s="910"/>
      <c r="LML1" s="910"/>
      <c r="LMM1" s="910"/>
      <c r="LMN1" s="910"/>
      <c r="LMO1" s="910"/>
      <c r="LMP1" s="910"/>
      <c r="LMQ1" s="910"/>
      <c r="LMR1" s="910"/>
      <c r="LMS1" s="910"/>
      <c r="LMT1" s="910"/>
      <c r="LMU1" s="910"/>
      <c r="LMV1" s="910"/>
      <c r="LMW1" s="910"/>
      <c r="LMX1" s="910"/>
      <c r="LMY1" s="910"/>
      <c r="LMZ1" s="910"/>
      <c r="LNA1" s="910"/>
      <c r="LNB1" s="910"/>
      <c r="LNC1" s="910"/>
      <c r="LND1" s="910"/>
      <c r="LNE1" s="910"/>
      <c r="LNF1" s="910"/>
      <c r="LNG1" s="910"/>
      <c r="LNH1" s="910"/>
      <c r="LNI1" s="910"/>
      <c r="LNJ1" s="910"/>
      <c r="LNK1" s="910"/>
      <c r="LNL1" s="910"/>
      <c r="LNM1" s="910"/>
      <c r="LNN1" s="910"/>
      <c r="LNO1" s="910"/>
      <c r="LNP1" s="910"/>
      <c r="LNQ1" s="910"/>
      <c r="LNR1" s="910"/>
      <c r="LNS1" s="910"/>
      <c r="LNT1" s="910"/>
      <c r="LNU1" s="910"/>
      <c r="LNV1" s="910"/>
      <c r="LNW1" s="910"/>
      <c r="LNX1" s="910"/>
      <c r="LNY1" s="910"/>
      <c r="LNZ1" s="910"/>
      <c r="LOA1" s="910"/>
      <c r="LOB1" s="910"/>
      <c r="LOC1" s="910"/>
      <c r="LOD1" s="910"/>
      <c r="LOE1" s="910"/>
      <c r="LOF1" s="910"/>
      <c r="LOG1" s="910"/>
      <c r="LOH1" s="910"/>
      <c r="LOI1" s="910"/>
      <c r="LOJ1" s="910"/>
      <c r="LOK1" s="910"/>
      <c r="LOL1" s="910"/>
      <c r="LOM1" s="910"/>
      <c r="LON1" s="910"/>
      <c r="LOO1" s="910"/>
      <c r="LOP1" s="910"/>
      <c r="LOQ1" s="910"/>
      <c r="LOR1" s="910"/>
      <c r="LOS1" s="910"/>
      <c r="LOT1" s="910"/>
      <c r="LOU1" s="910"/>
      <c r="LOV1" s="910"/>
      <c r="LOW1" s="910"/>
      <c r="LOX1" s="910"/>
      <c r="LOY1" s="910"/>
      <c r="LOZ1" s="910"/>
      <c r="LPA1" s="910"/>
      <c r="LPB1" s="910"/>
      <c r="LPC1" s="910"/>
      <c r="LPD1" s="910"/>
      <c r="LPE1" s="910"/>
      <c r="LPF1" s="910"/>
      <c r="LPG1" s="910"/>
      <c r="LPH1" s="910"/>
      <c r="LPI1" s="910"/>
      <c r="LPJ1" s="910"/>
      <c r="LPK1" s="910"/>
      <c r="LPL1" s="910"/>
      <c r="LPM1" s="910"/>
      <c r="LPN1" s="910"/>
      <c r="LPO1" s="910"/>
      <c r="LPP1" s="910"/>
      <c r="LPQ1" s="910"/>
      <c r="LPR1" s="910"/>
      <c r="LPS1" s="910"/>
      <c r="LPT1" s="910"/>
      <c r="LPU1" s="910"/>
      <c r="LPV1" s="910"/>
      <c r="LPW1" s="910"/>
      <c r="LPX1" s="910"/>
      <c r="LPY1" s="910"/>
      <c r="LPZ1" s="910"/>
      <c r="LQA1" s="910"/>
      <c r="LQB1" s="910"/>
      <c r="LQC1" s="910"/>
      <c r="LQD1" s="910"/>
      <c r="LQE1" s="910"/>
      <c r="LQF1" s="910"/>
      <c r="LQG1" s="910"/>
      <c r="LQH1" s="910"/>
      <c r="LQI1" s="910"/>
      <c r="LQJ1" s="910"/>
      <c r="LQK1" s="910"/>
      <c r="LQL1" s="910"/>
      <c r="LQM1" s="910"/>
      <c r="LQN1" s="910"/>
      <c r="LQO1" s="910"/>
      <c r="LQP1" s="910"/>
      <c r="LQQ1" s="910"/>
      <c r="LQR1" s="910"/>
      <c r="LQS1" s="910"/>
      <c r="LQT1" s="910"/>
      <c r="LQU1" s="910"/>
      <c r="LQV1" s="910"/>
      <c r="LQW1" s="910"/>
      <c r="LQX1" s="910"/>
      <c r="LQY1" s="910"/>
      <c r="LQZ1" s="910"/>
      <c r="LRA1" s="910"/>
      <c r="LRB1" s="910"/>
      <c r="LRC1" s="910"/>
      <c r="LRD1" s="910"/>
      <c r="LRE1" s="910"/>
      <c r="LRF1" s="910"/>
      <c r="LRG1" s="910"/>
      <c r="LRH1" s="910"/>
      <c r="LRI1" s="910"/>
      <c r="LRJ1" s="910"/>
      <c r="LRK1" s="910"/>
      <c r="LRL1" s="910"/>
      <c r="LRM1" s="910"/>
      <c r="LRN1" s="910"/>
      <c r="LRO1" s="910"/>
      <c r="LRP1" s="910"/>
      <c r="LRQ1" s="910"/>
      <c r="LRR1" s="910"/>
      <c r="LRS1" s="910"/>
      <c r="LRT1" s="910"/>
      <c r="LRU1" s="910"/>
      <c r="LRV1" s="910"/>
      <c r="LRW1" s="910"/>
      <c r="LRX1" s="910"/>
      <c r="LRY1" s="910"/>
      <c r="LRZ1" s="910"/>
      <c r="LSA1" s="910"/>
      <c r="LSB1" s="910"/>
      <c r="LSC1" s="910"/>
      <c r="LSD1" s="910"/>
      <c r="LSE1" s="910"/>
      <c r="LSF1" s="910"/>
      <c r="LSG1" s="910"/>
      <c r="LSH1" s="910"/>
      <c r="LSI1" s="910"/>
      <c r="LSJ1" s="910"/>
      <c r="LSK1" s="910"/>
      <c r="LSL1" s="910"/>
      <c r="LSM1" s="910"/>
      <c r="LSN1" s="910"/>
      <c r="LSO1" s="910"/>
      <c r="LSP1" s="910"/>
      <c r="LSQ1" s="910"/>
      <c r="LSR1" s="910"/>
      <c r="LSS1" s="910"/>
      <c r="LST1" s="910"/>
      <c r="LSU1" s="910"/>
      <c r="LSV1" s="910"/>
      <c r="LSW1" s="910"/>
      <c r="LSX1" s="910"/>
      <c r="LSY1" s="910"/>
      <c r="LSZ1" s="910"/>
      <c r="LTA1" s="910"/>
      <c r="LTB1" s="910"/>
      <c r="LTC1" s="910"/>
      <c r="LTD1" s="910"/>
      <c r="LTE1" s="910"/>
      <c r="LTF1" s="910"/>
      <c r="LTG1" s="910"/>
      <c r="LTH1" s="910"/>
      <c r="LTI1" s="910"/>
      <c r="LTJ1" s="910"/>
      <c r="LTK1" s="910"/>
      <c r="LTL1" s="910"/>
      <c r="LTM1" s="910"/>
      <c r="LTN1" s="910"/>
      <c r="LTO1" s="910"/>
      <c r="LTP1" s="910"/>
      <c r="LTQ1" s="910"/>
      <c r="LTR1" s="910"/>
      <c r="LTS1" s="910"/>
      <c r="LTT1" s="910"/>
      <c r="LTU1" s="910"/>
      <c r="LTV1" s="910"/>
      <c r="LTW1" s="910"/>
      <c r="LTX1" s="910"/>
      <c r="LTY1" s="910"/>
      <c r="LTZ1" s="910"/>
      <c r="LUA1" s="910"/>
      <c r="LUB1" s="910"/>
      <c r="LUC1" s="910"/>
      <c r="LUD1" s="910"/>
      <c r="LUE1" s="910"/>
      <c r="LUF1" s="910"/>
      <c r="LUG1" s="910"/>
      <c r="LUH1" s="910"/>
      <c r="LUI1" s="910"/>
      <c r="LUJ1" s="910"/>
      <c r="LUK1" s="910"/>
      <c r="LUL1" s="910"/>
      <c r="LUM1" s="910"/>
      <c r="LUN1" s="910"/>
      <c r="LUO1" s="910"/>
      <c r="LUP1" s="910"/>
      <c r="LUQ1" s="910"/>
      <c r="LUR1" s="910"/>
      <c r="LUS1" s="910"/>
      <c r="LUT1" s="910"/>
      <c r="LUU1" s="910"/>
      <c r="LUV1" s="910"/>
      <c r="LUW1" s="910"/>
      <c r="LUX1" s="910"/>
      <c r="LUY1" s="910"/>
      <c r="LUZ1" s="910"/>
      <c r="LVA1" s="910"/>
      <c r="LVB1" s="910"/>
      <c r="LVC1" s="910"/>
      <c r="LVD1" s="910"/>
      <c r="LVE1" s="910"/>
      <c r="LVF1" s="910"/>
      <c r="LVG1" s="910"/>
      <c r="LVH1" s="910"/>
      <c r="LVI1" s="910"/>
      <c r="LVJ1" s="910"/>
      <c r="LVK1" s="910"/>
      <c r="LVL1" s="910"/>
      <c r="LVM1" s="910"/>
      <c r="LVN1" s="910"/>
      <c r="LVO1" s="910"/>
      <c r="LVP1" s="910"/>
      <c r="LVQ1" s="910"/>
      <c r="LVR1" s="910"/>
      <c r="LVS1" s="910"/>
      <c r="LVT1" s="910"/>
      <c r="LVU1" s="910"/>
      <c r="LVV1" s="910"/>
      <c r="LVW1" s="910"/>
      <c r="LVX1" s="910"/>
      <c r="LVY1" s="910"/>
      <c r="LVZ1" s="910"/>
      <c r="LWA1" s="910"/>
      <c r="LWB1" s="910"/>
      <c r="LWC1" s="910"/>
      <c r="LWD1" s="910"/>
      <c r="LWE1" s="910"/>
      <c r="LWF1" s="910"/>
      <c r="LWG1" s="910"/>
      <c r="LWH1" s="910"/>
      <c r="LWI1" s="910"/>
      <c r="LWJ1" s="910"/>
      <c r="LWK1" s="910"/>
      <c r="LWL1" s="910"/>
      <c r="LWM1" s="910"/>
      <c r="LWN1" s="910"/>
      <c r="LWO1" s="910"/>
      <c r="LWP1" s="910"/>
      <c r="LWQ1" s="910"/>
      <c r="LWR1" s="910"/>
      <c r="LWS1" s="910"/>
      <c r="LWT1" s="910"/>
      <c r="LWU1" s="910"/>
      <c r="LWV1" s="910"/>
      <c r="LWW1" s="910"/>
      <c r="LWX1" s="910"/>
      <c r="LWY1" s="910"/>
      <c r="LWZ1" s="910"/>
      <c r="LXA1" s="910"/>
      <c r="LXB1" s="910"/>
      <c r="LXC1" s="910"/>
      <c r="LXD1" s="910"/>
      <c r="LXE1" s="910"/>
      <c r="LXF1" s="910"/>
      <c r="LXG1" s="910"/>
      <c r="LXH1" s="910"/>
      <c r="LXI1" s="910"/>
      <c r="LXJ1" s="910"/>
      <c r="LXK1" s="910"/>
      <c r="LXL1" s="910"/>
      <c r="LXM1" s="910"/>
      <c r="LXN1" s="910"/>
      <c r="LXO1" s="910"/>
      <c r="LXP1" s="910"/>
      <c r="LXQ1" s="910"/>
      <c r="LXR1" s="910"/>
      <c r="LXS1" s="910"/>
      <c r="LXT1" s="910"/>
      <c r="LXU1" s="910"/>
      <c r="LXV1" s="910"/>
      <c r="LXW1" s="910"/>
      <c r="LXX1" s="910"/>
      <c r="LXY1" s="910"/>
      <c r="LXZ1" s="910"/>
      <c r="LYA1" s="910"/>
      <c r="LYB1" s="910"/>
      <c r="LYC1" s="910"/>
      <c r="LYD1" s="910"/>
      <c r="LYE1" s="910"/>
      <c r="LYF1" s="910"/>
      <c r="LYG1" s="910"/>
      <c r="LYH1" s="910"/>
      <c r="LYI1" s="910"/>
      <c r="LYJ1" s="910"/>
      <c r="LYK1" s="910"/>
      <c r="LYL1" s="910"/>
      <c r="LYM1" s="910"/>
      <c r="LYN1" s="910"/>
      <c r="LYO1" s="910"/>
      <c r="LYP1" s="910"/>
      <c r="LYQ1" s="910"/>
      <c r="LYR1" s="910"/>
      <c r="LYS1" s="910"/>
      <c r="LYT1" s="910"/>
      <c r="LYU1" s="910"/>
      <c r="LYV1" s="910"/>
      <c r="LYW1" s="910"/>
      <c r="LYX1" s="910"/>
      <c r="LYY1" s="910"/>
      <c r="LYZ1" s="910"/>
      <c r="LZA1" s="910"/>
      <c r="LZB1" s="910"/>
      <c r="LZC1" s="910"/>
      <c r="LZD1" s="910"/>
      <c r="LZE1" s="910"/>
      <c r="LZF1" s="910"/>
      <c r="LZG1" s="910"/>
      <c r="LZH1" s="910"/>
      <c r="LZI1" s="910"/>
      <c r="LZJ1" s="910"/>
      <c r="LZK1" s="910"/>
      <c r="LZL1" s="910"/>
      <c r="LZM1" s="910"/>
      <c r="LZN1" s="910"/>
      <c r="LZO1" s="910"/>
      <c r="LZP1" s="910"/>
      <c r="LZQ1" s="910"/>
      <c r="LZR1" s="910"/>
      <c r="LZS1" s="910"/>
      <c r="LZT1" s="910"/>
      <c r="LZU1" s="910"/>
      <c r="LZV1" s="910"/>
      <c r="LZW1" s="910"/>
      <c r="LZX1" s="910"/>
      <c r="LZY1" s="910"/>
      <c r="LZZ1" s="910"/>
      <c r="MAA1" s="910"/>
      <c r="MAB1" s="910"/>
      <c r="MAC1" s="910"/>
      <c r="MAD1" s="910"/>
      <c r="MAE1" s="910"/>
      <c r="MAF1" s="910"/>
      <c r="MAG1" s="910"/>
      <c r="MAH1" s="910"/>
      <c r="MAI1" s="910"/>
      <c r="MAJ1" s="910"/>
      <c r="MAK1" s="910"/>
      <c r="MAL1" s="910"/>
      <c r="MAM1" s="910"/>
      <c r="MAN1" s="910"/>
      <c r="MAO1" s="910"/>
      <c r="MAP1" s="910"/>
      <c r="MAQ1" s="910"/>
      <c r="MAR1" s="910"/>
      <c r="MAS1" s="910"/>
      <c r="MAT1" s="910"/>
      <c r="MAU1" s="910"/>
      <c r="MAV1" s="910"/>
      <c r="MAW1" s="910"/>
      <c r="MAX1" s="910"/>
      <c r="MAY1" s="910"/>
      <c r="MAZ1" s="910"/>
      <c r="MBA1" s="910"/>
      <c r="MBB1" s="910"/>
      <c r="MBC1" s="910"/>
      <c r="MBD1" s="910"/>
      <c r="MBE1" s="910"/>
      <c r="MBF1" s="910"/>
      <c r="MBG1" s="910"/>
      <c r="MBH1" s="910"/>
      <c r="MBI1" s="910"/>
      <c r="MBJ1" s="910"/>
      <c r="MBK1" s="910"/>
      <c r="MBL1" s="910"/>
      <c r="MBM1" s="910"/>
      <c r="MBN1" s="910"/>
      <c r="MBO1" s="910"/>
      <c r="MBP1" s="910"/>
      <c r="MBQ1" s="910"/>
      <c r="MBR1" s="910"/>
      <c r="MBS1" s="910"/>
      <c r="MBT1" s="910"/>
      <c r="MBU1" s="910"/>
      <c r="MBV1" s="910"/>
      <c r="MBW1" s="910"/>
      <c r="MBX1" s="910"/>
      <c r="MBY1" s="910"/>
      <c r="MBZ1" s="910"/>
      <c r="MCA1" s="910"/>
      <c r="MCB1" s="910"/>
      <c r="MCC1" s="910"/>
      <c r="MCD1" s="910"/>
      <c r="MCE1" s="910"/>
      <c r="MCF1" s="910"/>
      <c r="MCG1" s="910"/>
      <c r="MCH1" s="910"/>
      <c r="MCI1" s="910"/>
      <c r="MCJ1" s="910"/>
      <c r="MCK1" s="910"/>
      <c r="MCL1" s="910"/>
      <c r="MCM1" s="910"/>
      <c r="MCN1" s="910"/>
      <c r="MCO1" s="910"/>
      <c r="MCP1" s="910"/>
      <c r="MCQ1" s="910"/>
      <c r="MCR1" s="910"/>
      <c r="MCS1" s="910"/>
      <c r="MCT1" s="910"/>
      <c r="MCU1" s="910"/>
      <c r="MCV1" s="910"/>
      <c r="MCW1" s="910"/>
      <c r="MCX1" s="910"/>
      <c r="MCY1" s="910"/>
      <c r="MCZ1" s="910"/>
      <c r="MDA1" s="910"/>
      <c r="MDB1" s="910"/>
      <c r="MDC1" s="910"/>
      <c r="MDD1" s="910"/>
      <c r="MDE1" s="910"/>
      <c r="MDF1" s="910"/>
      <c r="MDG1" s="910"/>
      <c r="MDH1" s="910"/>
      <c r="MDI1" s="910"/>
      <c r="MDJ1" s="910"/>
      <c r="MDK1" s="910"/>
      <c r="MDL1" s="910"/>
      <c r="MDM1" s="910"/>
      <c r="MDN1" s="910"/>
      <c r="MDO1" s="910"/>
      <c r="MDP1" s="910"/>
      <c r="MDQ1" s="910"/>
      <c r="MDR1" s="910"/>
      <c r="MDS1" s="910"/>
      <c r="MDT1" s="910"/>
      <c r="MDU1" s="910"/>
      <c r="MDV1" s="910"/>
      <c r="MDW1" s="910"/>
      <c r="MDX1" s="910"/>
      <c r="MDY1" s="910"/>
      <c r="MDZ1" s="910"/>
      <c r="MEA1" s="910"/>
      <c r="MEB1" s="910"/>
      <c r="MEC1" s="910"/>
      <c r="MED1" s="910"/>
      <c r="MEE1" s="910"/>
      <c r="MEF1" s="910"/>
      <c r="MEG1" s="910"/>
      <c r="MEH1" s="910"/>
      <c r="MEI1" s="910"/>
      <c r="MEJ1" s="910"/>
      <c r="MEK1" s="910"/>
      <c r="MEL1" s="910"/>
      <c r="MEM1" s="910"/>
      <c r="MEN1" s="910"/>
      <c r="MEO1" s="910"/>
      <c r="MEP1" s="910"/>
      <c r="MEQ1" s="910"/>
      <c r="MER1" s="910"/>
      <c r="MES1" s="910"/>
      <c r="MET1" s="910"/>
      <c r="MEU1" s="910"/>
      <c r="MEV1" s="910"/>
      <c r="MEW1" s="910"/>
      <c r="MEX1" s="910"/>
      <c r="MEY1" s="910"/>
      <c r="MEZ1" s="910"/>
      <c r="MFA1" s="910"/>
      <c r="MFB1" s="910"/>
      <c r="MFC1" s="910"/>
      <c r="MFD1" s="910"/>
      <c r="MFE1" s="910"/>
      <c r="MFF1" s="910"/>
      <c r="MFG1" s="910"/>
      <c r="MFH1" s="910"/>
      <c r="MFI1" s="910"/>
      <c r="MFJ1" s="910"/>
      <c r="MFK1" s="910"/>
      <c r="MFL1" s="910"/>
      <c r="MFM1" s="910"/>
      <c r="MFN1" s="910"/>
      <c r="MFO1" s="910"/>
      <c r="MFP1" s="910"/>
      <c r="MFQ1" s="910"/>
      <c r="MFR1" s="910"/>
      <c r="MFS1" s="910"/>
      <c r="MFT1" s="910"/>
      <c r="MFU1" s="910"/>
      <c r="MFV1" s="910"/>
      <c r="MFW1" s="910"/>
      <c r="MFX1" s="910"/>
      <c r="MFY1" s="910"/>
      <c r="MFZ1" s="910"/>
      <c r="MGA1" s="910"/>
      <c r="MGB1" s="910"/>
      <c r="MGC1" s="910"/>
      <c r="MGD1" s="910"/>
      <c r="MGE1" s="910"/>
      <c r="MGF1" s="910"/>
      <c r="MGG1" s="910"/>
      <c r="MGH1" s="910"/>
      <c r="MGI1" s="910"/>
      <c r="MGJ1" s="910"/>
      <c r="MGK1" s="910"/>
      <c r="MGL1" s="910"/>
      <c r="MGM1" s="910"/>
      <c r="MGN1" s="910"/>
      <c r="MGO1" s="910"/>
      <c r="MGP1" s="910"/>
      <c r="MGQ1" s="910"/>
      <c r="MGR1" s="910"/>
      <c r="MGS1" s="910"/>
      <c r="MGT1" s="910"/>
      <c r="MGU1" s="910"/>
      <c r="MGV1" s="910"/>
      <c r="MGW1" s="910"/>
      <c r="MGX1" s="910"/>
      <c r="MGY1" s="910"/>
      <c r="MGZ1" s="910"/>
      <c r="MHA1" s="910"/>
      <c r="MHB1" s="910"/>
      <c r="MHC1" s="910"/>
      <c r="MHD1" s="910"/>
      <c r="MHE1" s="910"/>
      <c r="MHF1" s="910"/>
      <c r="MHG1" s="910"/>
      <c r="MHH1" s="910"/>
      <c r="MHI1" s="910"/>
      <c r="MHJ1" s="910"/>
      <c r="MHK1" s="910"/>
      <c r="MHL1" s="910"/>
      <c r="MHM1" s="910"/>
      <c r="MHN1" s="910"/>
      <c r="MHO1" s="910"/>
      <c r="MHP1" s="910"/>
      <c r="MHQ1" s="910"/>
      <c r="MHR1" s="910"/>
      <c r="MHS1" s="910"/>
      <c r="MHT1" s="910"/>
      <c r="MHU1" s="910"/>
      <c r="MHV1" s="910"/>
      <c r="MHW1" s="910"/>
      <c r="MHX1" s="910"/>
      <c r="MHY1" s="910"/>
      <c r="MHZ1" s="910"/>
      <c r="MIA1" s="910"/>
      <c r="MIB1" s="910"/>
      <c r="MIC1" s="910"/>
      <c r="MID1" s="910"/>
      <c r="MIE1" s="910"/>
      <c r="MIF1" s="910"/>
      <c r="MIG1" s="910"/>
      <c r="MIH1" s="910"/>
      <c r="MII1" s="910"/>
      <c r="MIJ1" s="910"/>
      <c r="MIK1" s="910"/>
      <c r="MIL1" s="910"/>
      <c r="MIM1" s="910"/>
      <c r="MIN1" s="910"/>
      <c r="MIO1" s="910"/>
      <c r="MIP1" s="910"/>
      <c r="MIQ1" s="910"/>
      <c r="MIR1" s="910"/>
      <c r="MIS1" s="910"/>
      <c r="MIT1" s="910"/>
      <c r="MIU1" s="910"/>
      <c r="MIV1" s="910"/>
      <c r="MIW1" s="910"/>
      <c r="MIX1" s="910"/>
      <c r="MIY1" s="910"/>
      <c r="MIZ1" s="910"/>
      <c r="MJA1" s="910"/>
      <c r="MJB1" s="910"/>
      <c r="MJC1" s="910"/>
      <c r="MJD1" s="910"/>
      <c r="MJE1" s="910"/>
      <c r="MJF1" s="910"/>
      <c r="MJG1" s="910"/>
      <c r="MJH1" s="910"/>
      <c r="MJI1" s="910"/>
      <c r="MJJ1" s="910"/>
      <c r="MJK1" s="910"/>
      <c r="MJL1" s="910"/>
      <c r="MJM1" s="910"/>
      <c r="MJN1" s="910"/>
      <c r="MJO1" s="910"/>
      <c r="MJP1" s="910"/>
      <c r="MJQ1" s="910"/>
      <c r="MJR1" s="910"/>
      <c r="MJS1" s="910"/>
      <c r="MJT1" s="910"/>
      <c r="MJU1" s="910"/>
      <c r="MJV1" s="910"/>
      <c r="MJW1" s="910"/>
      <c r="MJX1" s="910"/>
      <c r="MJY1" s="910"/>
      <c r="MJZ1" s="910"/>
      <c r="MKA1" s="910"/>
      <c r="MKB1" s="910"/>
      <c r="MKC1" s="910"/>
      <c r="MKD1" s="910"/>
      <c r="MKE1" s="910"/>
      <c r="MKF1" s="910"/>
      <c r="MKG1" s="910"/>
      <c r="MKH1" s="910"/>
      <c r="MKI1" s="910"/>
      <c r="MKJ1" s="910"/>
      <c r="MKK1" s="910"/>
      <c r="MKL1" s="910"/>
      <c r="MKM1" s="910"/>
      <c r="MKN1" s="910"/>
      <c r="MKO1" s="910"/>
      <c r="MKP1" s="910"/>
      <c r="MKQ1" s="910"/>
      <c r="MKR1" s="910"/>
      <c r="MKS1" s="910"/>
      <c r="MKT1" s="910"/>
      <c r="MKU1" s="910"/>
      <c r="MKV1" s="910"/>
      <c r="MKW1" s="910"/>
      <c r="MKX1" s="910"/>
      <c r="MKY1" s="910"/>
      <c r="MKZ1" s="910"/>
      <c r="MLA1" s="910"/>
      <c r="MLB1" s="910"/>
      <c r="MLC1" s="910"/>
      <c r="MLD1" s="910"/>
      <c r="MLE1" s="910"/>
      <c r="MLF1" s="910"/>
      <c r="MLG1" s="910"/>
      <c r="MLH1" s="910"/>
      <c r="MLI1" s="910"/>
      <c r="MLJ1" s="910"/>
      <c r="MLK1" s="910"/>
      <c r="MLL1" s="910"/>
      <c r="MLM1" s="910"/>
      <c r="MLN1" s="910"/>
      <c r="MLO1" s="910"/>
      <c r="MLP1" s="910"/>
      <c r="MLQ1" s="910"/>
      <c r="MLR1" s="910"/>
      <c r="MLS1" s="910"/>
      <c r="MLT1" s="910"/>
      <c r="MLU1" s="910"/>
      <c r="MLV1" s="910"/>
      <c r="MLW1" s="910"/>
      <c r="MLX1" s="910"/>
      <c r="MLY1" s="910"/>
      <c r="MLZ1" s="910"/>
      <c r="MMA1" s="910"/>
      <c r="MMB1" s="910"/>
      <c r="MMC1" s="910"/>
      <c r="MMD1" s="910"/>
      <c r="MME1" s="910"/>
      <c r="MMF1" s="910"/>
      <c r="MMG1" s="910"/>
      <c r="MMH1" s="910"/>
      <c r="MMI1" s="910"/>
      <c r="MMJ1" s="910"/>
      <c r="MMK1" s="910"/>
      <c r="MML1" s="910"/>
      <c r="MMM1" s="910"/>
      <c r="MMN1" s="910"/>
      <c r="MMO1" s="910"/>
      <c r="MMP1" s="910"/>
      <c r="MMQ1" s="910"/>
      <c r="MMR1" s="910"/>
      <c r="MMS1" s="910"/>
      <c r="MMT1" s="910"/>
      <c r="MMU1" s="910"/>
      <c r="MMV1" s="910"/>
      <c r="MMW1" s="910"/>
      <c r="MMX1" s="910"/>
      <c r="MMY1" s="910"/>
      <c r="MMZ1" s="910"/>
      <c r="MNA1" s="910"/>
      <c r="MNB1" s="910"/>
      <c r="MNC1" s="910"/>
      <c r="MND1" s="910"/>
      <c r="MNE1" s="910"/>
      <c r="MNF1" s="910"/>
      <c r="MNG1" s="910"/>
      <c r="MNH1" s="910"/>
      <c r="MNI1" s="910"/>
      <c r="MNJ1" s="910"/>
      <c r="MNK1" s="910"/>
      <c r="MNL1" s="910"/>
      <c r="MNM1" s="910"/>
      <c r="MNN1" s="910"/>
      <c r="MNO1" s="910"/>
      <c r="MNP1" s="910"/>
      <c r="MNQ1" s="910"/>
      <c r="MNR1" s="910"/>
      <c r="MNS1" s="910"/>
      <c r="MNT1" s="910"/>
      <c r="MNU1" s="910"/>
      <c r="MNV1" s="910"/>
      <c r="MNW1" s="910"/>
      <c r="MNX1" s="910"/>
      <c r="MNY1" s="910"/>
      <c r="MNZ1" s="910"/>
      <c r="MOA1" s="910"/>
      <c r="MOB1" s="910"/>
      <c r="MOC1" s="910"/>
      <c r="MOD1" s="910"/>
      <c r="MOE1" s="910"/>
      <c r="MOF1" s="910"/>
      <c r="MOG1" s="910"/>
      <c r="MOH1" s="910"/>
      <c r="MOI1" s="910"/>
      <c r="MOJ1" s="910"/>
      <c r="MOK1" s="910"/>
      <c r="MOL1" s="910"/>
      <c r="MOM1" s="910"/>
      <c r="MON1" s="910"/>
      <c r="MOO1" s="910"/>
      <c r="MOP1" s="910"/>
      <c r="MOQ1" s="910"/>
      <c r="MOR1" s="910"/>
      <c r="MOS1" s="910"/>
      <c r="MOT1" s="910"/>
      <c r="MOU1" s="910"/>
      <c r="MOV1" s="910"/>
      <c r="MOW1" s="910"/>
      <c r="MOX1" s="910"/>
      <c r="MOY1" s="910"/>
      <c r="MOZ1" s="910"/>
      <c r="MPA1" s="910"/>
      <c r="MPB1" s="910"/>
      <c r="MPC1" s="910"/>
      <c r="MPD1" s="910"/>
      <c r="MPE1" s="910"/>
      <c r="MPF1" s="910"/>
      <c r="MPG1" s="910"/>
      <c r="MPH1" s="910"/>
      <c r="MPI1" s="910"/>
      <c r="MPJ1" s="910"/>
      <c r="MPK1" s="910"/>
      <c r="MPL1" s="910"/>
      <c r="MPM1" s="910"/>
      <c r="MPN1" s="910"/>
      <c r="MPO1" s="910"/>
      <c r="MPP1" s="910"/>
      <c r="MPQ1" s="910"/>
      <c r="MPR1" s="910"/>
      <c r="MPS1" s="910"/>
      <c r="MPT1" s="910"/>
      <c r="MPU1" s="910"/>
      <c r="MPV1" s="910"/>
      <c r="MPW1" s="910"/>
      <c r="MPX1" s="910"/>
      <c r="MPY1" s="910"/>
      <c r="MPZ1" s="910"/>
      <c r="MQA1" s="910"/>
      <c r="MQB1" s="910"/>
      <c r="MQC1" s="910"/>
      <c r="MQD1" s="910"/>
      <c r="MQE1" s="910"/>
      <c r="MQF1" s="910"/>
      <c r="MQG1" s="910"/>
      <c r="MQH1" s="910"/>
      <c r="MQI1" s="910"/>
      <c r="MQJ1" s="910"/>
      <c r="MQK1" s="910"/>
      <c r="MQL1" s="910"/>
      <c r="MQM1" s="910"/>
      <c r="MQN1" s="910"/>
      <c r="MQO1" s="910"/>
      <c r="MQP1" s="910"/>
      <c r="MQQ1" s="910"/>
      <c r="MQR1" s="910"/>
      <c r="MQS1" s="910"/>
      <c r="MQT1" s="910"/>
      <c r="MQU1" s="910"/>
      <c r="MQV1" s="910"/>
      <c r="MQW1" s="910"/>
      <c r="MQX1" s="910"/>
      <c r="MQY1" s="910"/>
      <c r="MQZ1" s="910"/>
      <c r="MRA1" s="910"/>
      <c r="MRB1" s="910"/>
      <c r="MRC1" s="910"/>
      <c r="MRD1" s="910"/>
      <c r="MRE1" s="910"/>
      <c r="MRF1" s="910"/>
      <c r="MRG1" s="910"/>
      <c r="MRH1" s="910"/>
      <c r="MRI1" s="910"/>
      <c r="MRJ1" s="910"/>
      <c r="MRK1" s="910"/>
      <c r="MRL1" s="910"/>
      <c r="MRM1" s="910"/>
      <c r="MRN1" s="910"/>
      <c r="MRO1" s="910"/>
      <c r="MRP1" s="910"/>
      <c r="MRQ1" s="910"/>
      <c r="MRR1" s="910"/>
      <c r="MRS1" s="910"/>
      <c r="MRT1" s="910"/>
      <c r="MRU1" s="910"/>
      <c r="MRV1" s="910"/>
      <c r="MRW1" s="910"/>
      <c r="MRX1" s="910"/>
      <c r="MRY1" s="910"/>
      <c r="MRZ1" s="910"/>
      <c r="MSA1" s="910"/>
      <c r="MSB1" s="910"/>
      <c r="MSC1" s="910"/>
      <c r="MSD1" s="910"/>
      <c r="MSE1" s="910"/>
      <c r="MSF1" s="910"/>
      <c r="MSG1" s="910"/>
      <c r="MSH1" s="910"/>
      <c r="MSI1" s="910"/>
      <c r="MSJ1" s="910"/>
      <c r="MSK1" s="910"/>
      <c r="MSL1" s="910"/>
      <c r="MSM1" s="910"/>
      <c r="MSN1" s="910"/>
      <c r="MSO1" s="910"/>
      <c r="MSP1" s="910"/>
      <c r="MSQ1" s="910"/>
      <c r="MSR1" s="910"/>
      <c r="MSS1" s="910"/>
      <c r="MST1" s="910"/>
      <c r="MSU1" s="910"/>
      <c r="MSV1" s="910"/>
      <c r="MSW1" s="910"/>
      <c r="MSX1" s="910"/>
      <c r="MSY1" s="910"/>
      <c r="MSZ1" s="910"/>
      <c r="MTA1" s="910"/>
      <c r="MTB1" s="910"/>
      <c r="MTC1" s="910"/>
      <c r="MTD1" s="910"/>
      <c r="MTE1" s="910"/>
      <c r="MTF1" s="910"/>
      <c r="MTG1" s="910"/>
      <c r="MTH1" s="910"/>
      <c r="MTI1" s="910"/>
      <c r="MTJ1" s="910"/>
      <c r="MTK1" s="910"/>
      <c r="MTL1" s="910"/>
      <c r="MTM1" s="910"/>
      <c r="MTN1" s="910"/>
      <c r="MTO1" s="910"/>
      <c r="MTP1" s="910"/>
      <c r="MTQ1" s="910"/>
      <c r="MTR1" s="910"/>
      <c r="MTS1" s="910"/>
      <c r="MTT1" s="910"/>
      <c r="MTU1" s="910"/>
      <c r="MTV1" s="910"/>
      <c r="MTW1" s="910"/>
      <c r="MTX1" s="910"/>
      <c r="MTY1" s="910"/>
      <c r="MTZ1" s="910"/>
      <c r="MUA1" s="910"/>
      <c r="MUB1" s="910"/>
      <c r="MUC1" s="910"/>
      <c r="MUD1" s="910"/>
      <c r="MUE1" s="910"/>
      <c r="MUF1" s="910"/>
      <c r="MUG1" s="910"/>
      <c r="MUH1" s="910"/>
      <c r="MUI1" s="910"/>
      <c r="MUJ1" s="910"/>
      <c r="MUK1" s="910"/>
      <c r="MUL1" s="910"/>
      <c r="MUM1" s="910"/>
      <c r="MUN1" s="910"/>
      <c r="MUO1" s="910"/>
      <c r="MUP1" s="910"/>
      <c r="MUQ1" s="910"/>
      <c r="MUR1" s="910"/>
      <c r="MUS1" s="910"/>
      <c r="MUT1" s="910"/>
      <c r="MUU1" s="910"/>
      <c r="MUV1" s="910"/>
      <c r="MUW1" s="910"/>
      <c r="MUX1" s="910"/>
      <c r="MUY1" s="910"/>
      <c r="MUZ1" s="910"/>
      <c r="MVA1" s="910"/>
      <c r="MVB1" s="910"/>
      <c r="MVC1" s="910"/>
      <c r="MVD1" s="910"/>
      <c r="MVE1" s="910"/>
      <c r="MVF1" s="910"/>
      <c r="MVG1" s="910"/>
      <c r="MVH1" s="910"/>
      <c r="MVI1" s="910"/>
      <c r="MVJ1" s="910"/>
      <c r="MVK1" s="910"/>
      <c r="MVL1" s="910"/>
      <c r="MVM1" s="910"/>
      <c r="MVN1" s="910"/>
      <c r="MVO1" s="910"/>
      <c r="MVP1" s="910"/>
      <c r="MVQ1" s="910"/>
      <c r="MVR1" s="910"/>
      <c r="MVS1" s="910"/>
      <c r="MVT1" s="910"/>
      <c r="MVU1" s="910"/>
      <c r="MVV1" s="910"/>
      <c r="MVW1" s="910"/>
      <c r="MVX1" s="910"/>
      <c r="MVY1" s="910"/>
      <c r="MVZ1" s="910"/>
      <c r="MWA1" s="910"/>
      <c r="MWB1" s="910"/>
      <c r="MWC1" s="910"/>
      <c r="MWD1" s="910"/>
      <c r="MWE1" s="910"/>
      <c r="MWF1" s="910"/>
      <c r="MWG1" s="910"/>
      <c r="MWH1" s="910"/>
      <c r="MWI1" s="910"/>
      <c r="MWJ1" s="910"/>
      <c r="MWK1" s="910"/>
      <c r="MWL1" s="910"/>
      <c r="MWM1" s="910"/>
      <c r="MWN1" s="910"/>
      <c r="MWO1" s="910"/>
      <c r="MWP1" s="910"/>
      <c r="MWQ1" s="910"/>
      <c r="MWR1" s="910"/>
      <c r="MWS1" s="910"/>
      <c r="MWT1" s="910"/>
      <c r="MWU1" s="910"/>
      <c r="MWV1" s="910"/>
      <c r="MWW1" s="910"/>
      <c r="MWX1" s="910"/>
      <c r="MWY1" s="910"/>
      <c r="MWZ1" s="910"/>
      <c r="MXA1" s="910"/>
      <c r="MXB1" s="910"/>
      <c r="MXC1" s="910"/>
      <c r="MXD1" s="910"/>
      <c r="MXE1" s="910"/>
      <c r="MXF1" s="910"/>
      <c r="MXG1" s="910"/>
      <c r="MXH1" s="910"/>
      <c r="MXI1" s="910"/>
      <c r="MXJ1" s="910"/>
      <c r="MXK1" s="910"/>
      <c r="MXL1" s="910"/>
      <c r="MXM1" s="910"/>
      <c r="MXN1" s="910"/>
      <c r="MXO1" s="910"/>
      <c r="MXP1" s="910"/>
      <c r="MXQ1" s="910"/>
      <c r="MXR1" s="910"/>
      <c r="MXS1" s="910"/>
      <c r="MXT1" s="910"/>
      <c r="MXU1" s="910"/>
      <c r="MXV1" s="910"/>
      <c r="MXW1" s="910"/>
      <c r="MXX1" s="910"/>
      <c r="MXY1" s="910"/>
      <c r="MXZ1" s="910"/>
      <c r="MYA1" s="910"/>
      <c r="MYB1" s="910"/>
      <c r="MYC1" s="910"/>
      <c r="MYD1" s="910"/>
      <c r="MYE1" s="910"/>
      <c r="MYF1" s="910"/>
      <c r="MYG1" s="910"/>
      <c r="MYH1" s="910"/>
      <c r="MYI1" s="910"/>
      <c r="MYJ1" s="910"/>
      <c r="MYK1" s="910"/>
      <c r="MYL1" s="910"/>
      <c r="MYM1" s="910"/>
      <c r="MYN1" s="910"/>
      <c r="MYO1" s="910"/>
      <c r="MYP1" s="910"/>
      <c r="MYQ1" s="910"/>
      <c r="MYR1" s="910"/>
      <c r="MYS1" s="910"/>
      <c r="MYT1" s="910"/>
      <c r="MYU1" s="910"/>
      <c r="MYV1" s="910"/>
      <c r="MYW1" s="910"/>
      <c r="MYX1" s="910"/>
      <c r="MYY1" s="910"/>
      <c r="MYZ1" s="910"/>
      <c r="MZA1" s="910"/>
      <c r="MZB1" s="910"/>
      <c r="MZC1" s="910"/>
      <c r="MZD1" s="910"/>
      <c r="MZE1" s="910"/>
      <c r="MZF1" s="910"/>
      <c r="MZG1" s="910"/>
      <c r="MZH1" s="910"/>
      <c r="MZI1" s="910"/>
      <c r="MZJ1" s="910"/>
      <c r="MZK1" s="910"/>
      <c r="MZL1" s="910"/>
      <c r="MZM1" s="910"/>
      <c r="MZN1" s="910"/>
      <c r="MZO1" s="910"/>
      <c r="MZP1" s="910"/>
      <c r="MZQ1" s="910"/>
      <c r="MZR1" s="910"/>
      <c r="MZS1" s="910"/>
      <c r="MZT1" s="910"/>
      <c r="MZU1" s="910"/>
      <c r="MZV1" s="910"/>
      <c r="MZW1" s="910"/>
      <c r="MZX1" s="910"/>
      <c r="MZY1" s="910"/>
      <c r="MZZ1" s="910"/>
      <c r="NAA1" s="910"/>
      <c r="NAB1" s="910"/>
      <c r="NAC1" s="910"/>
      <c r="NAD1" s="910"/>
      <c r="NAE1" s="910"/>
      <c r="NAF1" s="910"/>
      <c r="NAG1" s="910"/>
      <c r="NAH1" s="910"/>
      <c r="NAI1" s="910"/>
      <c r="NAJ1" s="910"/>
      <c r="NAK1" s="910"/>
      <c r="NAL1" s="910"/>
      <c r="NAM1" s="910"/>
      <c r="NAN1" s="910"/>
      <c r="NAO1" s="910"/>
      <c r="NAP1" s="910"/>
      <c r="NAQ1" s="910"/>
      <c r="NAR1" s="910"/>
      <c r="NAS1" s="910"/>
      <c r="NAT1" s="910"/>
      <c r="NAU1" s="910"/>
      <c r="NAV1" s="910"/>
      <c r="NAW1" s="910"/>
      <c r="NAX1" s="910"/>
      <c r="NAY1" s="910"/>
      <c r="NAZ1" s="910"/>
      <c r="NBA1" s="910"/>
      <c r="NBB1" s="910"/>
      <c r="NBC1" s="910"/>
      <c r="NBD1" s="910"/>
      <c r="NBE1" s="910"/>
      <c r="NBF1" s="910"/>
      <c r="NBG1" s="910"/>
      <c r="NBH1" s="910"/>
      <c r="NBI1" s="910"/>
      <c r="NBJ1" s="910"/>
      <c r="NBK1" s="910"/>
      <c r="NBL1" s="910"/>
      <c r="NBM1" s="910"/>
      <c r="NBN1" s="910"/>
      <c r="NBO1" s="910"/>
      <c r="NBP1" s="910"/>
      <c r="NBQ1" s="910"/>
      <c r="NBR1" s="910"/>
      <c r="NBS1" s="910"/>
      <c r="NBT1" s="910"/>
      <c r="NBU1" s="910"/>
      <c r="NBV1" s="910"/>
      <c r="NBW1" s="910"/>
      <c r="NBX1" s="910"/>
      <c r="NBY1" s="910"/>
      <c r="NBZ1" s="910"/>
      <c r="NCA1" s="910"/>
      <c r="NCB1" s="910"/>
      <c r="NCC1" s="910"/>
      <c r="NCD1" s="910"/>
      <c r="NCE1" s="910"/>
      <c r="NCF1" s="910"/>
      <c r="NCG1" s="910"/>
      <c r="NCH1" s="910"/>
      <c r="NCI1" s="910"/>
      <c r="NCJ1" s="910"/>
      <c r="NCK1" s="910"/>
      <c r="NCL1" s="910"/>
      <c r="NCM1" s="910"/>
      <c r="NCN1" s="910"/>
      <c r="NCO1" s="910"/>
      <c r="NCP1" s="910"/>
      <c r="NCQ1" s="910"/>
      <c r="NCR1" s="910"/>
      <c r="NCS1" s="910"/>
      <c r="NCT1" s="910"/>
      <c r="NCU1" s="910"/>
      <c r="NCV1" s="910"/>
      <c r="NCW1" s="910"/>
      <c r="NCX1" s="910"/>
      <c r="NCY1" s="910"/>
      <c r="NCZ1" s="910"/>
      <c r="NDA1" s="910"/>
      <c r="NDB1" s="910"/>
      <c r="NDC1" s="910"/>
      <c r="NDD1" s="910"/>
      <c r="NDE1" s="910"/>
      <c r="NDF1" s="910"/>
      <c r="NDG1" s="910"/>
      <c r="NDH1" s="910"/>
      <c r="NDI1" s="910"/>
      <c r="NDJ1" s="910"/>
      <c r="NDK1" s="910"/>
      <c r="NDL1" s="910"/>
      <c r="NDM1" s="910"/>
      <c r="NDN1" s="910"/>
      <c r="NDO1" s="910"/>
      <c r="NDP1" s="910"/>
      <c r="NDQ1" s="910"/>
      <c r="NDR1" s="910"/>
      <c r="NDS1" s="910"/>
      <c r="NDT1" s="910"/>
      <c r="NDU1" s="910"/>
      <c r="NDV1" s="910"/>
      <c r="NDW1" s="910"/>
      <c r="NDX1" s="910"/>
      <c r="NDY1" s="910"/>
      <c r="NDZ1" s="910"/>
      <c r="NEA1" s="910"/>
      <c r="NEB1" s="910"/>
      <c r="NEC1" s="910"/>
      <c r="NED1" s="910"/>
      <c r="NEE1" s="910"/>
      <c r="NEF1" s="910"/>
      <c r="NEG1" s="910"/>
      <c r="NEH1" s="910"/>
      <c r="NEI1" s="910"/>
      <c r="NEJ1" s="910"/>
      <c r="NEK1" s="910"/>
      <c r="NEL1" s="910"/>
      <c r="NEM1" s="910"/>
      <c r="NEN1" s="910"/>
      <c r="NEO1" s="910"/>
      <c r="NEP1" s="910"/>
      <c r="NEQ1" s="910"/>
      <c r="NER1" s="910"/>
      <c r="NES1" s="910"/>
      <c r="NET1" s="910"/>
      <c r="NEU1" s="910"/>
      <c r="NEV1" s="910"/>
      <c r="NEW1" s="910"/>
      <c r="NEX1" s="910"/>
      <c r="NEY1" s="910"/>
      <c r="NEZ1" s="910"/>
      <c r="NFA1" s="910"/>
      <c r="NFB1" s="910"/>
      <c r="NFC1" s="910"/>
      <c r="NFD1" s="910"/>
      <c r="NFE1" s="910"/>
      <c r="NFF1" s="910"/>
      <c r="NFG1" s="910"/>
      <c r="NFH1" s="910"/>
      <c r="NFI1" s="910"/>
      <c r="NFJ1" s="910"/>
      <c r="NFK1" s="910"/>
      <c r="NFL1" s="910"/>
      <c r="NFM1" s="910"/>
      <c r="NFN1" s="910"/>
      <c r="NFO1" s="910"/>
      <c r="NFP1" s="910"/>
      <c r="NFQ1" s="910"/>
      <c r="NFR1" s="910"/>
      <c r="NFS1" s="910"/>
      <c r="NFT1" s="910"/>
      <c r="NFU1" s="910"/>
      <c r="NFV1" s="910"/>
      <c r="NFW1" s="910"/>
      <c r="NFX1" s="910"/>
      <c r="NFY1" s="910"/>
      <c r="NFZ1" s="910"/>
      <c r="NGA1" s="910"/>
      <c r="NGB1" s="910"/>
      <c r="NGC1" s="910"/>
      <c r="NGD1" s="910"/>
      <c r="NGE1" s="910"/>
      <c r="NGF1" s="910"/>
      <c r="NGG1" s="910"/>
      <c r="NGH1" s="910"/>
      <c r="NGI1" s="910"/>
      <c r="NGJ1" s="910"/>
      <c r="NGK1" s="910"/>
      <c r="NGL1" s="910"/>
      <c r="NGM1" s="910"/>
      <c r="NGN1" s="910"/>
      <c r="NGO1" s="910"/>
      <c r="NGP1" s="910"/>
      <c r="NGQ1" s="910"/>
      <c r="NGR1" s="910"/>
      <c r="NGS1" s="910"/>
      <c r="NGT1" s="910"/>
      <c r="NGU1" s="910"/>
      <c r="NGV1" s="910"/>
      <c r="NGW1" s="910"/>
      <c r="NGX1" s="910"/>
      <c r="NGY1" s="910"/>
      <c r="NGZ1" s="910"/>
      <c r="NHA1" s="910"/>
      <c r="NHB1" s="910"/>
      <c r="NHC1" s="910"/>
      <c r="NHD1" s="910"/>
      <c r="NHE1" s="910"/>
      <c r="NHF1" s="910"/>
      <c r="NHG1" s="910"/>
      <c r="NHH1" s="910"/>
      <c r="NHI1" s="910"/>
      <c r="NHJ1" s="910"/>
      <c r="NHK1" s="910"/>
      <c r="NHL1" s="910"/>
      <c r="NHM1" s="910"/>
      <c r="NHN1" s="910"/>
      <c r="NHO1" s="910"/>
      <c r="NHP1" s="910"/>
      <c r="NHQ1" s="910"/>
      <c r="NHR1" s="910"/>
      <c r="NHS1" s="910"/>
      <c r="NHT1" s="910"/>
      <c r="NHU1" s="910"/>
      <c r="NHV1" s="910"/>
      <c r="NHW1" s="910"/>
      <c r="NHX1" s="910"/>
      <c r="NHY1" s="910"/>
      <c r="NHZ1" s="910"/>
      <c r="NIA1" s="910"/>
      <c r="NIB1" s="910"/>
      <c r="NIC1" s="910"/>
      <c r="NID1" s="910"/>
      <c r="NIE1" s="910"/>
      <c r="NIF1" s="910"/>
      <c r="NIG1" s="910"/>
      <c r="NIH1" s="910"/>
      <c r="NII1" s="910"/>
      <c r="NIJ1" s="910"/>
      <c r="NIK1" s="910"/>
      <c r="NIL1" s="910"/>
      <c r="NIM1" s="910"/>
      <c r="NIN1" s="910"/>
      <c r="NIO1" s="910"/>
      <c r="NIP1" s="910"/>
      <c r="NIQ1" s="910"/>
      <c r="NIR1" s="910"/>
      <c r="NIS1" s="910"/>
      <c r="NIT1" s="910"/>
      <c r="NIU1" s="910"/>
      <c r="NIV1" s="910"/>
      <c r="NIW1" s="910"/>
      <c r="NIX1" s="910"/>
      <c r="NIY1" s="910"/>
      <c r="NIZ1" s="910"/>
      <c r="NJA1" s="910"/>
      <c r="NJB1" s="910"/>
      <c r="NJC1" s="910"/>
      <c r="NJD1" s="910"/>
      <c r="NJE1" s="910"/>
      <c r="NJF1" s="910"/>
      <c r="NJG1" s="910"/>
      <c r="NJH1" s="910"/>
      <c r="NJI1" s="910"/>
      <c r="NJJ1" s="910"/>
      <c r="NJK1" s="910"/>
      <c r="NJL1" s="910"/>
      <c r="NJM1" s="910"/>
      <c r="NJN1" s="910"/>
      <c r="NJO1" s="910"/>
      <c r="NJP1" s="910"/>
      <c r="NJQ1" s="910"/>
      <c r="NJR1" s="910"/>
      <c r="NJS1" s="910"/>
      <c r="NJT1" s="910"/>
      <c r="NJU1" s="910"/>
      <c r="NJV1" s="910"/>
      <c r="NJW1" s="910"/>
      <c r="NJX1" s="910"/>
      <c r="NJY1" s="910"/>
      <c r="NJZ1" s="910"/>
      <c r="NKA1" s="910"/>
      <c r="NKB1" s="910"/>
      <c r="NKC1" s="910"/>
      <c r="NKD1" s="910"/>
      <c r="NKE1" s="910"/>
      <c r="NKF1" s="910"/>
      <c r="NKG1" s="910"/>
      <c r="NKH1" s="910"/>
      <c r="NKI1" s="910"/>
      <c r="NKJ1" s="910"/>
      <c r="NKK1" s="910"/>
      <c r="NKL1" s="910"/>
      <c r="NKM1" s="910"/>
      <c r="NKN1" s="910"/>
      <c r="NKO1" s="910"/>
      <c r="NKP1" s="910"/>
      <c r="NKQ1" s="910"/>
      <c r="NKR1" s="910"/>
      <c r="NKS1" s="910"/>
      <c r="NKT1" s="910"/>
      <c r="NKU1" s="910"/>
      <c r="NKV1" s="910"/>
      <c r="NKW1" s="910"/>
      <c r="NKX1" s="910"/>
      <c r="NKY1" s="910"/>
      <c r="NKZ1" s="910"/>
      <c r="NLA1" s="910"/>
      <c r="NLB1" s="910"/>
      <c r="NLC1" s="910"/>
      <c r="NLD1" s="910"/>
      <c r="NLE1" s="910"/>
      <c r="NLF1" s="910"/>
      <c r="NLG1" s="910"/>
      <c r="NLH1" s="910"/>
      <c r="NLI1" s="910"/>
      <c r="NLJ1" s="910"/>
      <c r="NLK1" s="910"/>
      <c r="NLL1" s="910"/>
      <c r="NLM1" s="910"/>
      <c r="NLN1" s="910"/>
      <c r="NLO1" s="910"/>
      <c r="NLP1" s="910"/>
      <c r="NLQ1" s="910"/>
      <c r="NLR1" s="910"/>
      <c r="NLS1" s="910"/>
      <c r="NLT1" s="910"/>
      <c r="NLU1" s="910"/>
      <c r="NLV1" s="910"/>
      <c r="NLW1" s="910"/>
      <c r="NLX1" s="910"/>
      <c r="NLY1" s="910"/>
      <c r="NLZ1" s="910"/>
      <c r="NMA1" s="910"/>
      <c r="NMB1" s="910"/>
      <c r="NMC1" s="910"/>
      <c r="NMD1" s="910"/>
      <c r="NME1" s="910"/>
      <c r="NMF1" s="910"/>
      <c r="NMG1" s="910"/>
      <c r="NMH1" s="910"/>
      <c r="NMI1" s="910"/>
      <c r="NMJ1" s="910"/>
      <c r="NMK1" s="910"/>
      <c r="NML1" s="910"/>
      <c r="NMM1" s="910"/>
      <c r="NMN1" s="910"/>
      <c r="NMO1" s="910"/>
      <c r="NMP1" s="910"/>
      <c r="NMQ1" s="910"/>
      <c r="NMR1" s="910"/>
      <c r="NMS1" s="910"/>
      <c r="NMT1" s="910"/>
      <c r="NMU1" s="910"/>
      <c r="NMV1" s="910"/>
      <c r="NMW1" s="910"/>
      <c r="NMX1" s="910"/>
      <c r="NMY1" s="910"/>
      <c r="NMZ1" s="910"/>
      <c r="NNA1" s="910"/>
      <c r="NNB1" s="910"/>
      <c r="NNC1" s="910"/>
      <c r="NND1" s="910"/>
      <c r="NNE1" s="910"/>
      <c r="NNF1" s="910"/>
      <c r="NNG1" s="910"/>
      <c r="NNH1" s="910"/>
      <c r="NNI1" s="910"/>
      <c r="NNJ1" s="910"/>
      <c r="NNK1" s="910"/>
      <c r="NNL1" s="910"/>
      <c r="NNM1" s="910"/>
      <c r="NNN1" s="910"/>
      <c r="NNO1" s="910"/>
      <c r="NNP1" s="910"/>
      <c r="NNQ1" s="910"/>
      <c r="NNR1" s="910"/>
      <c r="NNS1" s="910"/>
      <c r="NNT1" s="910"/>
      <c r="NNU1" s="910"/>
      <c r="NNV1" s="910"/>
      <c r="NNW1" s="910"/>
      <c r="NNX1" s="910"/>
      <c r="NNY1" s="910"/>
      <c r="NNZ1" s="910"/>
      <c r="NOA1" s="910"/>
      <c r="NOB1" s="910"/>
      <c r="NOC1" s="910"/>
      <c r="NOD1" s="910"/>
      <c r="NOE1" s="910"/>
      <c r="NOF1" s="910"/>
      <c r="NOG1" s="910"/>
      <c r="NOH1" s="910"/>
      <c r="NOI1" s="910"/>
      <c r="NOJ1" s="910"/>
      <c r="NOK1" s="910"/>
      <c r="NOL1" s="910"/>
      <c r="NOM1" s="910"/>
      <c r="NON1" s="910"/>
      <c r="NOO1" s="910"/>
      <c r="NOP1" s="910"/>
      <c r="NOQ1" s="910"/>
      <c r="NOR1" s="910"/>
      <c r="NOS1" s="910"/>
      <c r="NOT1" s="910"/>
      <c r="NOU1" s="910"/>
      <c r="NOV1" s="910"/>
      <c r="NOW1" s="910"/>
      <c r="NOX1" s="910"/>
      <c r="NOY1" s="910"/>
      <c r="NOZ1" s="910"/>
      <c r="NPA1" s="910"/>
      <c r="NPB1" s="910"/>
      <c r="NPC1" s="910"/>
      <c r="NPD1" s="910"/>
      <c r="NPE1" s="910"/>
      <c r="NPF1" s="910"/>
      <c r="NPG1" s="910"/>
      <c r="NPH1" s="910"/>
      <c r="NPI1" s="910"/>
      <c r="NPJ1" s="910"/>
      <c r="NPK1" s="910"/>
      <c r="NPL1" s="910"/>
      <c r="NPM1" s="910"/>
      <c r="NPN1" s="910"/>
      <c r="NPO1" s="910"/>
      <c r="NPP1" s="910"/>
      <c r="NPQ1" s="910"/>
      <c r="NPR1" s="910"/>
      <c r="NPS1" s="910"/>
      <c r="NPT1" s="910"/>
      <c r="NPU1" s="910"/>
      <c r="NPV1" s="910"/>
      <c r="NPW1" s="910"/>
      <c r="NPX1" s="910"/>
      <c r="NPY1" s="910"/>
      <c r="NPZ1" s="910"/>
      <c r="NQA1" s="910"/>
      <c r="NQB1" s="910"/>
      <c r="NQC1" s="910"/>
      <c r="NQD1" s="910"/>
      <c r="NQE1" s="910"/>
      <c r="NQF1" s="910"/>
      <c r="NQG1" s="910"/>
      <c r="NQH1" s="910"/>
      <c r="NQI1" s="910"/>
      <c r="NQJ1" s="910"/>
      <c r="NQK1" s="910"/>
      <c r="NQL1" s="910"/>
      <c r="NQM1" s="910"/>
      <c r="NQN1" s="910"/>
      <c r="NQO1" s="910"/>
      <c r="NQP1" s="910"/>
      <c r="NQQ1" s="910"/>
      <c r="NQR1" s="910"/>
      <c r="NQS1" s="910"/>
      <c r="NQT1" s="910"/>
      <c r="NQU1" s="910"/>
      <c r="NQV1" s="910"/>
      <c r="NQW1" s="910"/>
      <c r="NQX1" s="910"/>
      <c r="NQY1" s="910"/>
      <c r="NQZ1" s="910"/>
      <c r="NRA1" s="910"/>
      <c r="NRB1" s="910"/>
      <c r="NRC1" s="910"/>
      <c r="NRD1" s="910"/>
      <c r="NRE1" s="910"/>
      <c r="NRF1" s="910"/>
      <c r="NRG1" s="910"/>
      <c r="NRH1" s="910"/>
      <c r="NRI1" s="910"/>
      <c r="NRJ1" s="910"/>
      <c r="NRK1" s="910"/>
      <c r="NRL1" s="910"/>
      <c r="NRM1" s="910"/>
      <c r="NRN1" s="910"/>
      <c r="NRO1" s="910"/>
      <c r="NRP1" s="910"/>
      <c r="NRQ1" s="910"/>
      <c r="NRR1" s="910"/>
      <c r="NRS1" s="910"/>
      <c r="NRT1" s="910"/>
      <c r="NRU1" s="910"/>
      <c r="NRV1" s="910"/>
      <c r="NRW1" s="910"/>
      <c r="NRX1" s="910"/>
      <c r="NRY1" s="910"/>
      <c r="NRZ1" s="910"/>
      <c r="NSA1" s="910"/>
      <c r="NSB1" s="910"/>
      <c r="NSC1" s="910"/>
      <c r="NSD1" s="910"/>
      <c r="NSE1" s="910"/>
      <c r="NSF1" s="910"/>
      <c r="NSG1" s="910"/>
      <c r="NSH1" s="910"/>
      <c r="NSI1" s="910"/>
      <c r="NSJ1" s="910"/>
      <c r="NSK1" s="910"/>
      <c r="NSL1" s="910"/>
      <c r="NSM1" s="910"/>
      <c r="NSN1" s="910"/>
      <c r="NSO1" s="910"/>
      <c r="NSP1" s="910"/>
      <c r="NSQ1" s="910"/>
      <c r="NSR1" s="910"/>
      <c r="NSS1" s="910"/>
      <c r="NST1" s="910"/>
      <c r="NSU1" s="910"/>
      <c r="NSV1" s="910"/>
      <c r="NSW1" s="910"/>
      <c r="NSX1" s="910"/>
      <c r="NSY1" s="910"/>
      <c r="NSZ1" s="910"/>
      <c r="NTA1" s="910"/>
      <c r="NTB1" s="910"/>
      <c r="NTC1" s="910"/>
      <c r="NTD1" s="910"/>
      <c r="NTE1" s="910"/>
      <c r="NTF1" s="910"/>
      <c r="NTG1" s="910"/>
      <c r="NTH1" s="910"/>
      <c r="NTI1" s="910"/>
      <c r="NTJ1" s="910"/>
      <c r="NTK1" s="910"/>
      <c r="NTL1" s="910"/>
      <c r="NTM1" s="910"/>
      <c r="NTN1" s="910"/>
      <c r="NTO1" s="910"/>
      <c r="NTP1" s="910"/>
      <c r="NTQ1" s="910"/>
      <c r="NTR1" s="910"/>
      <c r="NTS1" s="910"/>
      <c r="NTT1" s="910"/>
      <c r="NTU1" s="910"/>
      <c r="NTV1" s="910"/>
      <c r="NTW1" s="910"/>
      <c r="NTX1" s="910"/>
      <c r="NTY1" s="910"/>
      <c r="NTZ1" s="910"/>
      <c r="NUA1" s="910"/>
      <c r="NUB1" s="910"/>
      <c r="NUC1" s="910"/>
      <c r="NUD1" s="910"/>
      <c r="NUE1" s="910"/>
      <c r="NUF1" s="910"/>
      <c r="NUG1" s="910"/>
      <c r="NUH1" s="910"/>
      <c r="NUI1" s="910"/>
      <c r="NUJ1" s="910"/>
      <c r="NUK1" s="910"/>
      <c r="NUL1" s="910"/>
      <c r="NUM1" s="910"/>
      <c r="NUN1" s="910"/>
      <c r="NUO1" s="910"/>
      <c r="NUP1" s="910"/>
      <c r="NUQ1" s="910"/>
      <c r="NUR1" s="910"/>
      <c r="NUS1" s="910"/>
      <c r="NUT1" s="910"/>
      <c r="NUU1" s="910"/>
      <c r="NUV1" s="910"/>
      <c r="NUW1" s="910"/>
      <c r="NUX1" s="910"/>
      <c r="NUY1" s="910"/>
      <c r="NUZ1" s="910"/>
      <c r="NVA1" s="910"/>
      <c r="NVB1" s="910"/>
      <c r="NVC1" s="910"/>
      <c r="NVD1" s="910"/>
      <c r="NVE1" s="910"/>
      <c r="NVF1" s="910"/>
      <c r="NVG1" s="910"/>
      <c r="NVH1" s="910"/>
      <c r="NVI1" s="910"/>
      <c r="NVJ1" s="910"/>
      <c r="NVK1" s="910"/>
      <c r="NVL1" s="910"/>
      <c r="NVM1" s="910"/>
      <c r="NVN1" s="910"/>
      <c r="NVO1" s="910"/>
      <c r="NVP1" s="910"/>
      <c r="NVQ1" s="910"/>
      <c r="NVR1" s="910"/>
      <c r="NVS1" s="910"/>
      <c r="NVT1" s="910"/>
      <c r="NVU1" s="910"/>
      <c r="NVV1" s="910"/>
      <c r="NVW1" s="910"/>
      <c r="NVX1" s="910"/>
      <c r="NVY1" s="910"/>
      <c r="NVZ1" s="910"/>
      <c r="NWA1" s="910"/>
      <c r="NWB1" s="910"/>
      <c r="NWC1" s="910"/>
      <c r="NWD1" s="910"/>
      <c r="NWE1" s="910"/>
      <c r="NWF1" s="910"/>
      <c r="NWG1" s="910"/>
      <c r="NWH1" s="910"/>
      <c r="NWI1" s="910"/>
      <c r="NWJ1" s="910"/>
      <c r="NWK1" s="910"/>
      <c r="NWL1" s="910"/>
      <c r="NWM1" s="910"/>
      <c r="NWN1" s="910"/>
      <c r="NWO1" s="910"/>
      <c r="NWP1" s="910"/>
      <c r="NWQ1" s="910"/>
      <c r="NWR1" s="910"/>
      <c r="NWS1" s="910"/>
      <c r="NWT1" s="910"/>
      <c r="NWU1" s="910"/>
      <c r="NWV1" s="910"/>
      <c r="NWW1" s="910"/>
      <c r="NWX1" s="910"/>
      <c r="NWY1" s="910"/>
      <c r="NWZ1" s="910"/>
      <c r="NXA1" s="910"/>
      <c r="NXB1" s="910"/>
      <c r="NXC1" s="910"/>
      <c r="NXD1" s="910"/>
      <c r="NXE1" s="910"/>
      <c r="NXF1" s="910"/>
      <c r="NXG1" s="910"/>
      <c r="NXH1" s="910"/>
      <c r="NXI1" s="910"/>
      <c r="NXJ1" s="910"/>
      <c r="NXK1" s="910"/>
      <c r="NXL1" s="910"/>
      <c r="NXM1" s="910"/>
      <c r="NXN1" s="910"/>
      <c r="NXO1" s="910"/>
      <c r="NXP1" s="910"/>
      <c r="NXQ1" s="910"/>
      <c r="NXR1" s="910"/>
      <c r="NXS1" s="910"/>
      <c r="NXT1" s="910"/>
      <c r="NXU1" s="910"/>
      <c r="NXV1" s="910"/>
      <c r="NXW1" s="910"/>
      <c r="NXX1" s="910"/>
      <c r="NXY1" s="910"/>
      <c r="NXZ1" s="910"/>
      <c r="NYA1" s="910"/>
      <c r="NYB1" s="910"/>
      <c r="NYC1" s="910"/>
      <c r="NYD1" s="910"/>
      <c r="NYE1" s="910"/>
      <c r="NYF1" s="910"/>
      <c r="NYG1" s="910"/>
      <c r="NYH1" s="910"/>
      <c r="NYI1" s="910"/>
      <c r="NYJ1" s="910"/>
      <c r="NYK1" s="910"/>
      <c r="NYL1" s="910"/>
      <c r="NYM1" s="910"/>
      <c r="NYN1" s="910"/>
      <c r="NYO1" s="910"/>
      <c r="NYP1" s="910"/>
      <c r="NYQ1" s="910"/>
      <c r="NYR1" s="910"/>
      <c r="NYS1" s="910"/>
      <c r="NYT1" s="910"/>
      <c r="NYU1" s="910"/>
      <c r="NYV1" s="910"/>
      <c r="NYW1" s="910"/>
      <c r="NYX1" s="910"/>
      <c r="NYY1" s="910"/>
      <c r="NYZ1" s="910"/>
      <c r="NZA1" s="910"/>
      <c r="NZB1" s="910"/>
      <c r="NZC1" s="910"/>
      <c r="NZD1" s="910"/>
      <c r="NZE1" s="910"/>
      <c r="NZF1" s="910"/>
      <c r="NZG1" s="910"/>
      <c r="NZH1" s="910"/>
      <c r="NZI1" s="910"/>
      <c r="NZJ1" s="910"/>
      <c r="NZK1" s="910"/>
      <c r="NZL1" s="910"/>
      <c r="NZM1" s="910"/>
      <c r="NZN1" s="910"/>
      <c r="NZO1" s="910"/>
      <c r="NZP1" s="910"/>
      <c r="NZQ1" s="910"/>
      <c r="NZR1" s="910"/>
      <c r="NZS1" s="910"/>
      <c r="NZT1" s="910"/>
      <c r="NZU1" s="910"/>
      <c r="NZV1" s="910"/>
      <c r="NZW1" s="910"/>
      <c r="NZX1" s="910"/>
      <c r="NZY1" s="910"/>
      <c r="NZZ1" s="910"/>
      <c r="OAA1" s="910"/>
      <c r="OAB1" s="910"/>
      <c r="OAC1" s="910"/>
      <c r="OAD1" s="910"/>
      <c r="OAE1" s="910"/>
      <c r="OAF1" s="910"/>
      <c r="OAG1" s="910"/>
      <c r="OAH1" s="910"/>
      <c r="OAI1" s="910"/>
      <c r="OAJ1" s="910"/>
      <c r="OAK1" s="910"/>
      <c r="OAL1" s="910"/>
      <c r="OAM1" s="910"/>
      <c r="OAN1" s="910"/>
      <c r="OAO1" s="910"/>
      <c r="OAP1" s="910"/>
      <c r="OAQ1" s="910"/>
      <c r="OAR1" s="910"/>
      <c r="OAS1" s="910"/>
      <c r="OAT1" s="910"/>
      <c r="OAU1" s="910"/>
      <c r="OAV1" s="910"/>
      <c r="OAW1" s="910"/>
      <c r="OAX1" s="910"/>
      <c r="OAY1" s="910"/>
      <c r="OAZ1" s="910"/>
      <c r="OBA1" s="910"/>
      <c r="OBB1" s="910"/>
      <c r="OBC1" s="910"/>
      <c r="OBD1" s="910"/>
      <c r="OBE1" s="910"/>
      <c r="OBF1" s="910"/>
      <c r="OBG1" s="910"/>
      <c r="OBH1" s="910"/>
      <c r="OBI1" s="910"/>
      <c r="OBJ1" s="910"/>
      <c r="OBK1" s="910"/>
      <c r="OBL1" s="910"/>
      <c r="OBM1" s="910"/>
      <c r="OBN1" s="910"/>
      <c r="OBO1" s="910"/>
      <c r="OBP1" s="910"/>
      <c r="OBQ1" s="910"/>
      <c r="OBR1" s="910"/>
      <c r="OBS1" s="910"/>
      <c r="OBT1" s="910"/>
      <c r="OBU1" s="910"/>
      <c r="OBV1" s="910"/>
      <c r="OBW1" s="910"/>
      <c r="OBX1" s="910"/>
      <c r="OBY1" s="910"/>
      <c r="OBZ1" s="910"/>
      <c r="OCA1" s="910"/>
      <c r="OCB1" s="910"/>
      <c r="OCC1" s="910"/>
      <c r="OCD1" s="910"/>
      <c r="OCE1" s="910"/>
      <c r="OCF1" s="910"/>
      <c r="OCG1" s="910"/>
      <c r="OCH1" s="910"/>
      <c r="OCI1" s="910"/>
      <c r="OCJ1" s="910"/>
      <c r="OCK1" s="910"/>
      <c r="OCL1" s="910"/>
      <c r="OCM1" s="910"/>
      <c r="OCN1" s="910"/>
      <c r="OCO1" s="910"/>
      <c r="OCP1" s="910"/>
      <c r="OCQ1" s="910"/>
      <c r="OCR1" s="910"/>
      <c r="OCS1" s="910"/>
      <c r="OCT1" s="910"/>
      <c r="OCU1" s="910"/>
      <c r="OCV1" s="910"/>
      <c r="OCW1" s="910"/>
      <c r="OCX1" s="910"/>
      <c r="OCY1" s="910"/>
      <c r="OCZ1" s="910"/>
      <c r="ODA1" s="910"/>
      <c r="ODB1" s="910"/>
      <c r="ODC1" s="910"/>
      <c r="ODD1" s="910"/>
      <c r="ODE1" s="910"/>
      <c r="ODF1" s="910"/>
      <c r="ODG1" s="910"/>
      <c r="ODH1" s="910"/>
      <c r="ODI1" s="910"/>
      <c r="ODJ1" s="910"/>
      <c r="ODK1" s="910"/>
      <c r="ODL1" s="910"/>
      <c r="ODM1" s="910"/>
      <c r="ODN1" s="910"/>
      <c r="ODO1" s="910"/>
      <c r="ODP1" s="910"/>
      <c r="ODQ1" s="910"/>
      <c r="ODR1" s="910"/>
      <c r="ODS1" s="910"/>
      <c r="ODT1" s="910"/>
      <c r="ODU1" s="910"/>
      <c r="ODV1" s="910"/>
      <c r="ODW1" s="910"/>
      <c r="ODX1" s="910"/>
      <c r="ODY1" s="910"/>
      <c r="ODZ1" s="910"/>
      <c r="OEA1" s="910"/>
      <c r="OEB1" s="910"/>
      <c r="OEC1" s="910"/>
      <c r="OED1" s="910"/>
      <c r="OEE1" s="910"/>
      <c r="OEF1" s="910"/>
      <c r="OEG1" s="910"/>
      <c r="OEH1" s="910"/>
      <c r="OEI1" s="910"/>
      <c r="OEJ1" s="910"/>
      <c r="OEK1" s="910"/>
      <c r="OEL1" s="910"/>
      <c r="OEM1" s="910"/>
      <c r="OEN1" s="910"/>
      <c r="OEO1" s="910"/>
      <c r="OEP1" s="910"/>
      <c r="OEQ1" s="910"/>
      <c r="OER1" s="910"/>
      <c r="OES1" s="910"/>
      <c r="OET1" s="910"/>
      <c r="OEU1" s="910"/>
      <c r="OEV1" s="910"/>
      <c r="OEW1" s="910"/>
      <c r="OEX1" s="910"/>
      <c r="OEY1" s="910"/>
      <c r="OEZ1" s="910"/>
      <c r="OFA1" s="910"/>
      <c r="OFB1" s="910"/>
      <c r="OFC1" s="910"/>
      <c r="OFD1" s="910"/>
      <c r="OFE1" s="910"/>
      <c r="OFF1" s="910"/>
      <c r="OFG1" s="910"/>
      <c r="OFH1" s="910"/>
      <c r="OFI1" s="910"/>
      <c r="OFJ1" s="910"/>
      <c r="OFK1" s="910"/>
      <c r="OFL1" s="910"/>
      <c r="OFM1" s="910"/>
      <c r="OFN1" s="910"/>
      <c r="OFO1" s="910"/>
      <c r="OFP1" s="910"/>
      <c r="OFQ1" s="910"/>
      <c r="OFR1" s="910"/>
      <c r="OFS1" s="910"/>
      <c r="OFT1" s="910"/>
      <c r="OFU1" s="910"/>
      <c r="OFV1" s="910"/>
      <c r="OFW1" s="910"/>
      <c r="OFX1" s="910"/>
      <c r="OFY1" s="910"/>
      <c r="OFZ1" s="910"/>
      <c r="OGA1" s="910"/>
      <c r="OGB1" s="910"/>
      <c r="OGC1" s="910"/>
      <c r="OGD1" s="910"/>
      <c r="OGE1" s="910"/>
      <c r="OGF1" s="910"/>
      <c r="OGG1" s="910"/>
      <c r="OGH1" s="910"/>
      <c r="OGI1" s="910"/>
      <c r="OGJ1" s="910"/>
      <c r="OGK1" s="910"/>
      <c r="OGL1" s="910"/>
      <c r="OGM1" s="910"/>
      <c r="OGN1" s="910"/>
      <c r="OGO1" s="910"/>
      <c r="OGP1" s="910"/>
      <c r="OGQ1" s="910"/>
      <c r="OGR1" s="910"/>
      <c r="OGS1" s="910"/>
      <c r="OGT1" s="910"/>
      <c r="OGU1" s="910"/>
      <c r="OGV1" s="910"/>
      <c r="OGW1" s="910"/>
      <c r="OGX1" s="910"/>
      <c r="OGY1" s="910"/>
      <c r="OGZ1" s="910"/>
      <c r="OHA1" s="910"/>
      <c r="OHB1" s="910"/>
      <c r="OHC1" s="910"/>
      <c r="OHD1" s="910"/>
      <c r="OHE1" s="910"/>
      <c r="OHF1" s="910"/>
      <c r="OHG1" s="910"/>
      <c r="OHH1" s="910"/>
      <c r="OHI1" s="910"/>
      <c r="OHJ1" s="910"/>
      <c r="OHK1" s="910"/>
      <c r="OHL1" s="910"/>
      <c r="OHM1" s="910"/>
      <c r="OHN1" s="910"/>
      <c r="OHO1" s="910"/>
      <c r="OHP1" s="910"/>
      <c r="OHQ1" s="910"/>
      <c r="OHR1" s="910"/>
      <c r="OHS1" s="910"/>
      <c r="OHT1" s="910"/>
      <c r="OHU1" s="910"/>
      <c r="OHV1" s="910"/>
      <c r="OHW1" s="910"/>
      <c r="OHX1" s="910"/>
      <c r="OHY1" s="910"/>
      <c r="OHZ1" s="910"/>
      <c r="OIA1" s="910"/>
      <c r="OIB1" s="910"/>
      <c r="OIC1" s="910"/>
      <c r="OID1" s="910"/>
      <c r="OIE1" s="910"/>
      <c r="OIF1" s="910"/>
      <c r="OIG1" s="910"/>
      <c r="OIH1" s="910"/>
      <c r="OII1" s="910"/>
      <c r="OIJ1" s="910"/>
      <c r="OIK1" s="910"/>
      <c r="OIL1" s="910"/>
      <c r="OIM1" s="910"/>
      <c r="OIN1" s="910"/>
      <c r="OIO1" s="910"/>
      <c r="OIP1" s="910"/>
      <c r="OIQ1" s="910"/>
      <c r="OIR1" s="910"/>
      <c r="OIS1" s="910"/>
      <c r="OIT1" s="910"/>
      <c r="OIU1" s="910"/>
      <c r="OIV1" s="910"/>
      <c r="OIW1" s="910"/>
      <c r="OIX1" s="910"/>
      <c r="OIY1" s="910"/>
      <c r="OIZ1" s="910"/>
      <c r="OJA1" s="910"/>
      <c r="OJB1" s="910"/>
      <c r="OJC1" s="910"/>
      <c r="OJD1" s="910"/>
      <c r="OJE1" s="910"/>
      <c r="OJF1" s="910"/>
      <c r="OJG1" s="910"/>
      <c r="OJH1" s="910"/>
      <c r="OJI1" s="910"/>
      <c r="OJJ1" s="910"/>
      <c r="OJK1" s="910"/>
      <c r="OJL1" s="910"/>
      <c r="OJM1" s="910"/>
      <c r="OJN1" s="910"/>
      <c r="OJO1" s="910"/>
      <c r="OJP1" s="910"/>
      <c r="OJQ1" s="910"/>
      <c r="OJR1" s="910"/>
      <c r="OJS1" s="910"/>
      <c r="OJT1" s="910"/>
      <c r="OJU1" s="910"/>
      <c r="OJV1" s="910"/>
      <c r="OJW1" s="910"/>
      <c r="OJX1" s="910"/>
      <c r="OJY1" s="910"/>
      <c r="OJZ1" s="910"/>
      <c r="OKA1" s="910"/>
      <c r="OKB1" s="910"/>
      <c r="OKC1" s="910"/>
      <c r="OKD1" s="910"/>
      <c r="OKE1" s="910"/>
      <c r="OKF1" s="910"/>
      <c r="OKG1" s="910"/>
      <c r="OKH1" s="910"/>
      <c r="OKI1" s="910"/>
      <c r="OKJ1" s="910"/>
      <c r="OKK1" s="910"/>
      <c r="OKL1" s="910"/>
      <c r="OKM1" s="910"/>
      <c r="OKN1" s="910"/>
      <c r="OKO1" s="910"/>
      <c r="OKP1" s="910"/>
      <c r="OKQ1" s="910"/>
      <c r="OKR1" s="910"/>
      <c r="OKS1" s="910"/>
      <c r="OKT1" s="910"/>
      <c r="OKU1" s="910"/>
      <c r="OKV1" s="910"/>
      <c r="OKW1" s="910"/>
      <c r="OKX1" s="910"/>
      <c r="OKY1" s="910"/>
      <c r="OKZ1" s="910"/>
      <c r="OLA1" s="910"/>
      <c r="OLB1" s="910"/>
      <c r="OLC1" s="910"/>
      <c r="OLD1" s="910"/>
      <c r="OLE1" s="910"/>
      <c r="OLF1" s="910"/>
      <c r="OLG1" s="910"/>
      <c r="OLH1" s="910"/>
      <c r="OLI1" s="910"/>
      <c r="OLJ1" s="910"/>
      <c r="OLK1" s="910"/>
      <c r="OLL1" s="910"/>
      <c r="OLM1" s="910"/>
      <c r="OLN1" s="910"/>
      <c r="OLO1" s="910"/>
      <c r="OLP1" s="910"/>
      <c r="OLQ1" s="910"/>
      <c r="OLR1" s="910"/>
      <c r="OLS1" s="910"/>
      <c r="OLT1" s="910"/>
      <c r="OLU1" s="910"/>
      <c r="OLV1" s="910"/>
      <c r="OLW1" s="910"/>
      <c r="OLX1" s="910"/>
      <c r="OLY1" s="910"/>
      <c r="OLZ1" s="910"/>
      <c r="OMA1" s="910"/>
      <c r="OMB1" s="910"/>
      <c r="OMC1" s="910"/>
      <c r="OMD1" s="910"/>
      <c r="OME1" s="910"/>
      <c r="OMF1" s="910"/>
      <c r="OMG1" s="910"/>
      <c r="OMH1" s="910"/>
      <c r="OMI1" s="910"/>
      <c r="OMJ1" s="910"/>
      <c r="OMK1" s="910"/>
      <c r="OML1" s="910"/>
      <c r="OMM1" s="910"/>
      <c r="OMN1" s="910"/>
      <c r="OMO1" s="910"/>
      <c r="OMP1" s="910"/>
      <c r="OMQ1" s="910"/>
      <c r="OMR1" s="910"/>
      <c r="OMS1" s="910"/>
      <c r="OMT1" s="910"/>
      <c r="OMU1" s="910"/>
      <c r="OMV1" s="910"/>
      <c r="OMW1" s="910"/>
      <c r="OMX1" s="910"/>
      <c r="OMY1" s="910"/>
      <c r="OMZ1" s="910"/>
      <c r="ONA1" s="910"/>
      <c r="ONB1" s="910"/>
      <c r="ONC1" s="910"/>
      <c r="OND1" s="910"/>
      <c r="ONE1" s="910"/>
      <c r="ONF1" s="910"/>
      <c r="ONG1" s="910"/>
      <c r="ONH1" s="910"/>
      <c r="ONI1" s="910"/>
      <c r="ONJ1" s="910"/>
      <c r="ONK1" s="910"/>
      <c r="ONL1" s="910"/>
      <c r="ONM1" s="910"/>
      <c r="ONN1" s="910"/>
      <c r="ONO1" s="910"/>
      <c r="ONP1" s="910"/>
      <c r="ONQ1" s="910"/>
      <c r="ONR1" s="910"/>
      <c r="ONS1" s="910"/>
      <c r="ONT1" s="910"/>
      <c r="ONU1" s="910"/>
      <c r="ONV1" s="910"/>
      <c r="ONW1" s="910"/>
      <c r="ONX1" s="910"/>
      <c r="ONY1" s="910"/>
      <c r="ONZ1" s="910"/>
      <c r="OOA1" s="910"/>
      <c r="OOB1" s="910"/>
      <c r="OOC1" s="910"/>
      <c r="OOD1" s="910"/>
      <c r="OOE1" s="910"/>
      <c r="OOF1" s="910"/>
      <c r="OOG1" s="910"/>
      <c r="OOH1" s="910"/>
      <c r="OOI1" s="910"/>
      <c r="OOJ1" s="910"/>
      <c r="OOK1" s="910"/>
      <c r="OOL1" s="910"/>
      <c r="OOM1" s="910"/>
      <c r="OON1" s="910"/>
      <c r="OOO1" s="910"/>
      <c r="OOP1" s="910"/>
      <c r="OOQ1" s="910"/>
      <c r="OOR1" s="910"/>
      <c r="OOS1" s="910"/>
      <c r="OOT1" s="910"/>
      <c r="OOU1" s="910"/>
      <c r="OOV1" s="910"/>
      <c r="OOW1" s="910"/>
      <c r="OOX1" s="910"/>
      <c r="OOY1" s="910"/>
      <c r="OOZ1" s="910"/>
      <c r="OPA1" s="910"/>
      <c r="OPB1" s="910"/>
      <c r="OPC1" s="910"/>
      <c r="OPD1" s="910"/>
      <c r="OPE1" s="910"/>
      <c r="OPF1" s="910"/>
      <c r="OPG1" s="910"/>
      <c r="OPH1" s="910"/>
      <c r="OPI1" s="910"/>
      <c r="OPJ1" s="910"/>
      <c r="OPK1" s="910"/>
      <c r="OPL1" s="910"/>
      <c r="OPM1" s="910"/>
      <c r="OPN1" s="910"/>
      <c r="OPO1" s="910"/>
      <c r="OPP1" s="910"/>
      <c r="OPQ1" s="910"/>
      <c r="OPR1" s="910"/>
      <c r="OPS1" s="910"/>
      <c r="OPT1" s="910"/>
      <c r="OPU1" s="910"/>
      <c r="OPV1" s="910"/>
      <c r="OPW1" s="910"/>
      <c r="OPX1" s="910"/>
      <c r="OPY1" s="910"/>
      <c r="OPZ1" s="910"/>
      <c r="OQA1" s="910"/>
      <c r="OQB1" s="910"/>
      <c r="OQC1" s="910"/>
      <c r="OQD1" s="910"/>
      <c r="OQE1" s="910"/>
      <c r="OQF1" s="910"/>
      <c r="OQG1" s="910"/>
      <c r="OQH1" s="910"/>
      <c r="OQI1" s="910"/>
      <c r="OQJ1" s="910"/>
      <c r="OQK1" s="910"/>
      <c r="OQL1" s="910"/>
      <c r="OQM1" s="910"/>
      <c r="OQN1" s="910"/>
      <c r="OQO1" s="910"/>
      <c r="OQP1" s="910"/>
      <c r="OQQ1" s="910"/>
      <c r="OQR1" s="910"/>
      <c r="OQS1" s="910"/>
      <c r="OQT1" s="910"/>
      <c r="OQU1" s="910"/>
      <c r="OQV1" s="910"/>
      <c r="OQW1" s="910"/>
      <c r="OQX1" s="910"/>
      <c r="OQY1" s="910"/>
      <c r="OQZ1" s="910"/>
      <c r="ORA1" s="910"/>
      <c r="ORB1" s="910"/>
      <c r="ORC1" s="910"/>
      <c r="ORD1" s="910"/>
      <c r="ORE1" s="910"/>
      <c r="ORF1" s="910"/>
      <c r="ORG1" s="910"/>
      <c r="ORH1" s="910"/>
      <c r="ORI1" s="910"/>
      <c r="ORJ1" s="910"/>
      <c r="ORK1" s="910"/>
      <c r="ORL1" s="910"/>
      <c r="ORM1" s="910"/>
      <c r="ORN1" s="910"/>
      <c r="ORO1" s="910"/>
      <c r="ORP1" s="910"/>
      <c r="ORQ1" s="910"/>
      <c r="ORR1" s="910"/>
      <c r="ORS1" s="910"/>
      <c r="ORT1" s="910"/>
      <c r="ORU1" s="910"/>
      <c r="ORV1" s="910"/>
      <c r="ORW1" s="910"/>
      <c r="ORX1" s="910"/>
      <c r="ORY1" s="910"/>
      <c r="ORZ1" s="910"/>
      <c r="OSA1" s="910"/>
      <c r="OSB1" s="910"/>
      <c r="OSC1" s="910"/>
      <c r="OSD1" s="910"/>
      <c r="OSE1" s="910"/>
      <c r="OSF1" s="910"/>
      <c r="OSG1" s="910"/>
      <c r="OSH1" s="910"/>
      <c r="OSI1" s="910"/>
      <c r="OSJ1" s="910"/>
      <c r="OSK1" s="910"/>
      <c r="OSL1" s="910"/>
      <c r="OSM1" s="910"/>
      <c r="OSN1" s="910"/>
      <c r="OSO1" s="910"/>
      <c r="OSP1" s="910"/>
      <c r="OSQ1" s="910"/>
      <c r="OSR1" s="910"/>
      <c r="OSS1" s="910"/>
      <c r="OST1" s="910"/>
      <c r="OSU1" s="910"/>
      <c r="OSV1" s="910"/>
      <c r="OSW1" s="910"/>
      <c r="OSX1" s="910"/>
      <c r="OSY1" s="910"/>
      <c r="OSZ1" s="910"/>
      <c r="OTA1" s="910"/>
      <c r="OTB1" s="910"/>
      <c r="OTC1" s="910"/>
      <c r="OTD1" s="910"/>
      <c r="OTE1" s="910"/>
      <c r="OTF1" s="910"/>
      <c r="OTG1" s="910"/>
      <c r="OTH1" s="910"/>
      <c r="OTI1" s="910"/>
      <c r="OTJ1" s="910"/>
      <c r="OTK1" s="910"/>
      <c r="OTL1" s="910"/>
      <c r="OTM1" s="910"/>
      <c r="OTN1" s="910"/>
      <c r="OTO1" s="910"/>
      <c r="OTP1" s="910"/>
      <c r="OTQ1" s="910"/>
      <c r="OTR1" s="910"/>
      <c r="OTS1" s="910"/>
      <c r="OTT1" s="910"/>
      <c r="OTU1" s="910"/>
      <c r="OTV1" s="910"/>
      <c r="OTW1" s="910"/>
      <c r="OTX1" s="910"/>
      <c r="OTY1" s="910"/>
      <c r="OTZ1" s="910"/>
      <c r="OUA1" s="910"/>
      <c r="OUB1" s="910"/>
      <c r="OUC1" s="910"/>
      <c r="OUD1" s="910"/>
      <c r="OUE1" s="910"/>
      <c r="OUF1" s="910"/>
      <c r="OUG1" s="910"/>
      <c r="OUH1" s="910"/>
      <c r="OUI1" s="910"/>
      <c r="OUJ1" s="910"/>
      <c r="OUK1" s="910"/>
      <c r="OUL1" s="910"/>
      <c r="OUM1" s="910"/>
      <c r="OUN1" s="910"/>
      <c r="OUO1" s="910"/>
      <c r="OUP1" s="910"/>
      <c r="OUQ1" s="910"/>
      <c r="OUR1" s="910"/>
      <c r="OUS1" s="910"/>
      <c r="OUT1" s="910"/>
      <c r="OUU1" s="910"/>
      <c r="OUV1" s="910"/>
      <c r="OUW1" s="910"/>
      <c r="OUX1" s="910"/>
      <c r="OUY1" s="910"/>
      <c r="OUZ1" s="910"/>
      <c r="OVA1" s="910"/>
      <c r="OVB1" s="910"/>
      <c r="OVC1" s="910"/>
      <c r="OVD1" s="910"/>
      <c r="OVE1" s="910"/>
      <c r="OVF1" s="910"/>
      <c r="OVG1" s="910"/>
      <c r="OVH1" s="910"/>
      <c r="OVI1" s="910"/>
      <c r="OVJ1" s="910"/>
      <c r="OVK1" s="910"/>
      <c r="OVL1" s="910"/>
      <c r="OVM1" s="910"/>
      <c r="OVN1" s="910"/>
      <c r="OVO1" s="910"/>
      <c r="OVP1" s="910"/>
      <c r="OVQ1" s="910"/>
      <c r="OVR1" s="910"/>
      <c r="OVS1" s="910"/>
      <c r="OVT1" s="910"/>
      <c r="OVU1" s="910"/>
      <c r="OVV1" s="910"/>
      <c r="OVW1" s="910"/>
      <c r="OVX1" s="910"/>
      <c r="OVY1" s="910"/>
      <c r="OVZ1" s="910"/>
      <c r="OWA1" s="910"/>
      <c r="OWB1" s="910"/>
      <c r="OWC1" s="910"/>
      <c r="OWD1" s="910"/>
      <c r="OWE1" s="910"/>
      <c r="OWF1" s="910"/>
      <c r="OWG1" s="910"/>
      <c r="OWH1" s="910"/>
      <c r="OWI1" s="910"/>
      <c r="OWJ1" s="910"/>
      <c r="OWK1" s="910"/>
      <c r="OWL1" s="910"/>
      <c r="OWM1" s="910"/>
      <c r="OWN1" s="910"/>
      <c r="OWO1" s="910"/>
      <c r="OWP1" s="910"/>
      <c r="OWQ1" s="910"/>
      <c r="OWR1" s="910"/>
      <c r="OWS1" s="910"/>
      <c r="OWT1" s="910"/>
      <c r="OWU1" s="910"/>
      <c r="OWV1" s="910"/>
      <c r="OWW1" s="910"/>
      <c r="OWX1" s="910"/>
      <c r="OWY1" s="910"/>
      <c r="OWZ1" s="910"/>
      <c r="OXA1" s="910"/>
      <c r="OXB1" s="910"/>
      <c r="OXC1" s="910"/>
      <c r="OXD1" s="910"/>
      <c r="OXE1" s="910"/>
      <c r="OXF1" s="910"/>
      <c r="OXG1" s="910"/>
      <c r="OXH1" s="910"/>
      <c r="OXI1" s="910"/>
      <c r="OXJ1" s="910"/>
      <c r="OXK1" s="910"/>
      <c r="OXL1" s="910"/>
      <c r="OXM1" s="910"/>
      <c r="OXN1" s="910"/>
      <c r="OXO1" s="910"/>
      <c r="OXP1" s="910"/>
      <c r="OXQ1" s="910"/>
      <c r="OXR1" s="910"/>
      <c r="OXS1" s="910"/>
      <c r="OXT1" s="910"/>
      <c r="OXU1" s="910"/>
      <c r="OXV1" s="910"/>
      <c r="OXW1" s="910"/>
      <c r="OXX1" s="910"/>
      <c r="OXY1" s="910"/>
      <c r="OXZ1" s="910"/>
      <c r="OYA1" s="910"/>
      <c r="OYB1" s="910"/>
      <c r="OYC1" s="910"/>
      <c r="OYD1" s="910"/>
      <c r="OYE1" s="910"/>
      <c r="OYF1" s="910"/>
      <c r="OYG1" s="910"/>
      <c r="OYH1" s="910"/>
      <c r="OYI1" s="910"/>
      <c r="OYJ1" s="910"/>
      <c r="OYK1" s="910"/>
      <c r="OYL1" s="910"/>
      <c r="OYM1" s="910"/>
      <c r="OYN1" s="910"/>
      <c r="OYO1" s="910"/>
      <c r="OYP1" s="910"/>
      <c r="OYQ1" s="910"/>
      <c r="OYR1" s="910"/>
      <c r="OYS1" s="910"/>
      <c r="OYT1" s="910"/>
      <c r="OYU1" s="910"/>
      <c r="OYV1" s="910"/>
      <c r="OYW1" s="910"/>
      <c r="OYX1" s="910"/>
      <c r="OYY1" s="910"/>
      <c r="OYZ1" s="910"/>
      <c r="OZA1" s="910"/>
      <c r="OZB1" s="910"/>
      <c r="OZC1" s="910"/>
      <c r="OZD1" s="910"/>
      <c r="OZE1" s="910"/>
      <c r="OZF1" s="910"/>
      <c r="OZG1" s="910"/>
      <c r="OZH1" s="910"/>
      <c r="OZI1" s="910"/>
      <c r="OZJ1" s="910"/>
      <c r="OZK1" s="910"/>
      <c r="OZL1" s="910"/>
      <c r="OZM1" s="910"/>
      <c r="OZN1" s="910"/>
      <c r="OZO1" s="910"/>
      <c r="OZP1" s="910"/>
      <c r="OZQ1" s="910"/>
      <c r="OZR1" s="910"/>
      <c r="OZS1" s="910"/>
      <c r="OZT1" s="910"/>
      <c r="OZU1" s="910"/>
      <c r="OZV1" s="910"/>
      <c r="OZW1" s="910"/>
      <c r="OZX1" s="910"/>
      <c r="OZY1" s="910"/>
      <c r="OZZ1" s="910"/>
      <c r="PAA1" s="910"/>
      <c r="PAB1" s="910"/>
      <c r="PAC1" s="910"/>
      <c r="PAD1" s="910"/>
      <c r="PAE1" s="910"/>
      <c r="PAF1" s="910"/>
      <c r="PAG1" s="910"/>
      <c r="PAH1" s="910"/>
      <c r="PAI1" s="910"/>
      <c r="PAJ1" s="910"/>
      <c r="PAK1" s="910"/>
      <c r="PAL1" s="910"/>
      <c r="PAM1" s="910"/>
      <c r="PAN1" s="910"/>
      <c r="PAO1" s="910"/>
      <c r="PAP1" s="910"/>
      <c r="PAQ1" s="910"/>
      <c r="PAR1" s="910"/>
      <c r="PAS1" s="910"/>
      <c r="PAT1" s="910"/>
      <c r="PAU1" s="910"/>
      <c r="PAV1" s="910"/>
      <c r="PAW1" s="910"/>
      <c r="PAX1" s="910"/>
      <c r="PAY1" s="910"/>
      <c r="PAZ1" s="910"/>
      <c r="PBA1" s="910"/>
      <c r="PBB1" s="910"/>
      <c r="PBC1" s="910"/>
      <c r="PBD1" s="910"/>
      <c r="PBE1" s="910"/>
      <c r="PBF1" s="910"/>
      <c r="PBG1" s="910"/>
      <c r="PBH1" s="910"/>
      <c r="PBI1" s="910"/>
      <c r="PBJ1" s="910"/>
      <c r="PBK1" s="910"/>
      <c r="PBL1" s="910"/>
      <c r="PBM1" s="910"/>
      <c r="PBN1" s="910"/>
      <c r="PBO1" s="910"/>
      <c r="PBP1" s="910"/>
      <c r="PBQ1" s="910"/>
      <c r="PBR1" s="910"/>
      <c r="PBS1" s="910"/>
      <c r="PBT1" s="910"/>
      <c r="PBU1" s="910"/>
      <c r="PBV1" s="910"/>
      <c r="PBW1" s="910"/>
      <c r="PBX1" s="910"/>
      <c r="PBY1" s="910"/>
      <c r="PBZ1" s="910"/>
      <c r="PCA1" s="910"/>
      <c r="PCB1" s="910"/>
      <c r="PCC1" s="910"/>
      <c r="PCD1" s="910"/>
      <c r="PCE1" s="910"/>
      <c r="PCF1" s="910"/>
      <c r="PCG1" s="910"/>
      <c r="PCH1" s="910"/>
      <c r="PCI1" s="910"/>
      <c r="PCJ1" s="910"/>
      <c r="PCK1" s="910"/>
      <c r="PCL1" s="910"/>
      <c r="PCM1" s="910"/>
      <c r="PCN1" s="910"/>
      <c r="PCO1" s="910"/>
      <c r="PCP1" s="910"/>
      <c r="PCQ1" s="910"/>
      <c r="PCR1" s="910"/>
      <c r="PCS1" s="910"/>
      <c r="PCT1" s="910"/>
      <c r="PCU1" s="910"/>
      <c r="PCV1" s="910"/>
      <c r="PCW1" s="910"/>
      <c r="PCX1" s="910"/>
      <c r="PCY1" s="910"/>
      <c r="PCZ1" s="910"/>
      <c r="PDA1" s="910"/>
      <c r="PDB1" s="910"/>
      <c r="PDC1" s="910"/>
      <c r="PDD1" s="910"/>
      <c r="PDE1" s="910"/>
      <c r="PDF1" s="910"/>
      <c r="PDG1" s="910"/>
      <c r="PDH1" s="910"/>
      <c r="PDI1" s="910"/>
      <c r="PDJ1" s="910"/>
      <c r="PDK1" s="910"/>
      <c r="PDL1" s="910"/>
      <c r="PDM1" s="910"/>
      <c r="PDN1" s="910"/>
      <c r="PDO1" s="910"/>
      <c r="PDP1" s="910"/>
      <c r="PDQ1" s="910"/>
      <c r="PDR1" s="910"/>
      <c r="PDS1" s="910"/>
      <c r="PDT1" s="910"/>
      <c r="PDU1" s="910"/>
      <c r="PDV1" s="910"/>
      <c r="PDW1" s="910"/>
      <c r="PDX1" s="910"/>
      <c r="PDY1" s="910"/>
      <c r="PDZ1" s="910"/>
      <c r="PEA1" s="910"/>
      <c r="PEB1" s="910"/>
      <c r="PEC1" s="910"/>
      <c r="PED1" s="910"/>
      <c r="PEE1" s="910"/>
      <c r="PEF1" s="910"/>
      <c r="PEG1" s="910"/>
      <c r="PEH1" s="910"/>
      <c r="PEI1" s="910"/>
      <c r="PEJ1" s="910"/>
      <c r="PEK1" s="910"/>
      <c r="PEL1" s="910"/>
      <c r="PEM1" s="910"/>
      <c r="PEN1" s="910"/>
      <c r="PEO1" s="910"/>
      <c r="PEP1" s="910"/>
      <c r="PEQ1" s="910"/>
      <c r="PER1" s="910"/>
      <c r="PES1" s="910"/>
      <c r="PET1" s="910"/>
      <c r="PEU1" s="910"/>
      <c r="PEV1" s="910"/>
      <c r="PEW1" s="910"/>
      <c r="PEX1" s="910"/>
      <c r="PEY1" s="910"/>
      <c r="PEZ1" s="910"/>
      <c r="PFA1" s="910"/>
      <c r="PFB1" s="910"/>
      <c r="PFC1" s="910"/>
      <c r="PFD1" s="910"/>
      <c r="PFE1" s="910"/>
      <c r="PFF1" s="910"/>
      <c r="PFG1" s="910"/>
      <c r="PFH1" s="910"/>
      <c r="PFI1" s="910"/>
      <c r="PFJ1" s="910"/>
      <c r="PFK1" s="910"/>
      <c r="PFL1" s="910"/>
      <c r="PFM1" s="910"/>
      <c r="PFN1" s="910"/>
      <c r="PFO1" s="910"/>
      <c r="PFP1" s="910"/>
      <c r="PFQ1" s="910"/>
      <c r="PFR1" s="910"/>
      <c r="PFS1" s="910"/>
      <c r="PFT1" s="910"/>
      <c r="PFU1" s="910"/>
      <c r="PFV1" s="910"/>
      <c r="PFW1" s="910"/>
      <c r="PFX1" s="910"/>
      <c r="PFY1" s="910"/>
      <c r="PFZ1" s="910"/>
      <c r="PGA1" s="910"/>
      <c r="PGB1" s="910"/>
      <c r="PGC1" s="910"/>
      <c r="PGD1" s="910"/>
      <c r="PGE1" s="910"/>
      <c r="PGF1" s="910"/>
      <c r="PGG1" s="910"/>
      <c r="PGH1" s="910"/>
      <c r="PGI1" s="910"/>
      <c r="PGJ1" s="910"/>
      <c r="PGK1" s="910"/>
      <c r="PGL1" s="910"/>
      <c r="PGM1" s="910"/>
      <c r="PGN1" s="910"/>
      <c r="PGO1" s="910"/>
      <c r="PGP1" s="910"/>
      <c r="PGQ1" s="910"/>
      <c r="PGR1" s="910"/>
      <c r="PGS1" s="910"/>
      <c r="PGT1" s="910"/>
      <c r="PGU1" s="910"/>
      <c r="PGV1" s="910"/>
      <c r="PGW1" s="910"/>
      <c r="PGX1" s="910"/>
      <c r="PGY1" s="910"/>
      <c r="PGZ1" s="910"/>
      <c r="PHA1" s="910"/>
      <c r="PHB1" s="910"/>
      <c r="PHC1" s="910"/>
      <c r="PHD1" s="910"/>
      <c r="PHE1" s="910"/>
      <c r="PHF1" s="910"/>
      <c r="PHG1" s="910"/>
      <c r="PHH1" s="910"/>
      <c r="PHI1" s="910"/>
      <c r="PHJ1" s="910"/>
      <c r="PHK1" s="910"/>
      <c r="PHL1" s="910"/>
      <c r="PHM1" s="910"/>
      <c r="PHN1" s="910"/>
      <c r="PHO1" s="910"/>
      <c r="PHP1" s="910"/>
      <c r="PHQ1" s="910"/>
      <c r="PHR1" s="910"/>
      <c r="PHS1" s="910"/>
      <c r="PHT1" s="910"/>
      <c r="PHU1" s="910"/>
      <c r="PHV1" s="910"/>
      <c r="PHW1" s="910"/>
      <c r="PHX1" s="910"/>
      <c r="PHY1" s="910"/>
      <c r="PHZ1" s="910"/>
      <c r="PIA1" s="910"/>
      <c r="PIB1" s="910"/>
      <c r="PIC1" s="910"/>
      <c r="PID1" s="910"/>
      <c r="PIE1" s="910"/>
      <c r="PIF1" s="910"/>
      <c r="PIG1" s="910"/>
      <c r="PIH1" s="910"/>
      <c r="PII1" s="910"/>
      <c r="PIJ1" s="910"/>
      <c r="PIK1" s="910"/>
      <c r="PIL1" s="910"/>
      <c r="PIM1" s="910"/>
      <c r="PIN1" s="910"/>
      <c r="PIO1" s="910"/>
      <c r="PIP1" s="910"/>
      <c r="PIQ1" s="910"/>
      <c r="PIR1" s="910"/>
      <c r="PIS1" s="910"/>
      <c r="PIT1" s="910"/>
      <c r="PIU1" s="910"/>
      <c r="PIV1" s="910"/>
      <c r="PIW1" s="910"/>
      <c r="PIX1" s="910"/>
      <c r="PIY1" s="910"/>
      <c r="PIZ1" s="910"/>
      <c r="PJA1" s="910"/>
      <c r="PJB1" s="910"/>
      <c r="PJC1" s="910"/>
      <c r="PJD1" s="910"/>
      <c r="PJE1" s="910"/>
      <c r="PJF1" s="910"/>
      <c r="PJG1" s="910"/>
      <c r="PJH1" s="910"/>
      <c r="PJI1" s="910"/>
      <c r="PJJ1" s="910"/>
      <c r="PJK1" s="910"/>
      <c r="PJL1" s="910"/>
      <c r="PJM1" s="910"/>
      <c r="PJN1" s="910"/>
      <c r="PJO1" s="910"/>
      <c r="PJP1" s="910"/>
      <c r="PJQ1" s="910"/>
      <c r="PJR1" s="910"/>
      <c r="PJS1" s="910"/>
      <c r="PJT1" s="910"/>
      <c r="PJU1" s="910"/>
      <c r="PJV1" s="910"/>
      <c r="PJW1" s="910"/>
      <c r="PJX1" s="910"/>
      <c r="PJY1" s="910"/>
      <c r="PJZ1" s="910"/>
      <c r="PKA1" s="910"/>
      <c r="PKB1" s="910"/>
      <c r="PKC1" s="910"/>
      <c r="PKD1" s="910"/>
      <c r="PKE1" s="910"/>
      <c r="PKF1" s="910"/>
      <c r="PKG1" s="910"/>
      <c r="PKH1" s="910"/>
      <c r="PKI1" s="910"/>
      <c r="PKJ1" s="910"/>
      <c r="PKK1" s="910"/>
      <c r="PKL1" s="910"/>
      <c r="PKM1" s="910"/>
      <c r="PKN1" s="910"/>
      <c r="PKO1" s="910"/>
      <c r="PKP1" s="910"/>
      <c r="PKQ1" s="910"/>
      <c r="PKR1" s="910"/>
      <c r="PKS1" s="910"/>
      <c r="PKT1" s="910"/>
      <c r="PKU1" s="910"/>
      <c r="PKV1" s="910"/>
      <c r="PKW1" s="910"/>
      <c r="PKX1" s="910"/>
      <c r="PKY1" s="910"/>
      <c r="PKZ1" s="910"/>
      <c r="PLA1" s="910"/>
      <c r="PLB1" s="910"/>
      <c r="PLC1" s="910"/>
      <c r="PLD1" s="910"/>
      <c r="PLE1" s="910"/>
      <c r="PLF1" s="910"/>
      <c r="PLG1" s="910"/>
      <c r="PLH1" s="910"/>
      <c r="PLI1" s="910"/>
      <c r="PLJ1" s="910"/>
      <c r="PLK1" s="910"/>
      <c r="PLL1" s="910"/>
      <c r="PLM1" s="910"/>
      <c r="PLN1" s="910"/>
      <c r="PLO1" s="910"/>
      <c r="PLP1" s="910"/>
      <c r="PLQ1" s="910"/>
      <c r="PLR1" s="910"/>
      <c r="PLS1" s="910"/>
      <c r="PLT1" s="910"/>
      <c r="PLU1" s="910"/>
      <c r="PLV1" s="910"/>
      <c r="PLW1" s="910"/>
      <c r="PLX1" s="910"/>
      <c r="PLY1" s="910"/>
      <c r="PLZ1" s="910"/>
      <c r="PMA1" s="910"/>
      <c r="PMB1" s="910"/>
      <c r="PMC1" s="910"/>
      <c r="PMD1" s="910"/>
      <c r="PME1" s="910"/>
      <c r="PMF1" s="910"/>
      <c r="PMG1" s="910"/>
      <c r="PMH1" s="910"/>
      <c r="PMI1" s="910"/>
      <c r="PMJ1" s="910"/>
      <c r="PMK1" s="910"/>
      <c r="PML1" s="910"/>
      <c r="PMM1" s="910"/>
      <c r="PMN1" s="910"/>
      <c r="PMO1" s="910"/>
      <c r="PMP1" s="910"/>
      <c r="PMQ1" s="910"/>
      <c r="PMR1" s="910"/>
      <c r="PMS1" s="910"/>
      <c r="PMT1" s="910"/>
      <c r="PMU1" s="910"/>
      <c r="PMV1" s="910"/>
      <c r="PMW1" s="910"/>
      <c r="PMX1" s="910"/>
      <c r="PMY1" s="910"/>
      <c r="PMZ1" s="910"/>
      <c r="PNA1" s="910"/>
      <c r="PNB1" s="910"/>
      <c r="PNC1" s="910"/>
      <c r="PND1" s="910"/>
      <c r="PNE1" s="910"/>
      <c r="PNF1" s="910"/>
      <c r="PNG1" s="910"/>
      <c r="PNH1" s="910"/>
      <c r="PNI1" s="910"/>
      <c r="PNJ1" s="910"/>
      <c r="PNK1" s="910"/>
      <c r="PNL1" s="910"/>
      <c r="PNM1" s="910"/>
      <c r="PNN1" s="910"/>
      <c r="PNO1" s="910"/>
      <c r="PNP1" s="910"/>
      <c r="PNQ1" s="910"/>
      <c r="PNR1" s="910"/>
      <c r="PNS1" s="910"/>
      <c r="PNT1" s="910"/>
      <c r="PNU1" s="910"/>
      <c r="PNV1" s="910"/>
      <c r="PNW1" s="910"/>
      <c r="PNX1" s="910"/>
      <c r="PNY1" s="910"/>
      <c r="PNZ1" s="910"/>
      <c r="POA1" s="910"/>
      <c r="POB1" s="910"/>
      <c r="POC1" s="910"/>
      <c r="POD1" s="910"/>
      <c r="POE1" s="910"/>
      <c r="POF1" s="910"/>
      <c r="POG1" s="910"/>
      <c r="POH1" s="910"/>
      <c r="POI1" s="910"/>
      <c r="POJ1" s="910"/>
      <c r="POK1" s="910"/>
      <c r="POL1" s="910"/>
      <c r="POM1" s="910"/>
      <c r="PON1" s="910"/>
      <c r="POO1" s="910"/>
      <c r="POP1" s="910"/>
      <c r="POQ1" s="910"/>
      <c r="POR1" s="910"/>
      <c r="POS1" s="910"/>
      <c r="POT1" s="910"/>
      <c r="POU1" s="910"/>
      <c r="POV1" s="910"/>
      <c r="POW1" s="910"/>
      <c r="POX1" s="910"/>
      <c r="POY1" s="910"/>
      <c r="POZ1" s="910"/>
      <c r="PPA1" s="910"/>
      <c r="PPB1" s="910"/>
      <c r="PPC1" s="910"/>
      <c r="PPD1" s="910"/>
      <c r="PPE1" s="910"/>
      <c r="PPF1" s="910"/>
      <c r="PPG1" s="910"/>
      <c r="PPH1" s="910"/>
      <c r="PPI1" s="910"/>
      <c r="PPJ1" s="910"/>
      <c r="PPK1" s="910"/>
      <c r="PPL1" s="910"/>
      <c r="PPM1" s="910"/>
      <c r="PPN1" s="910"/>
      <c r="PPO1" s="910"/>
      <c r="PPP1" s="910"/>
      <c r="PPQ1" s="910"/>
      <c r="PPR1" s="910"/>
      <c r="PPS1" s="910"/>
      <c r="PPT1" s="910"/>
      <c r="PPU1" s="910"/>
      <c r="PPV1" s="910"/>
      <c r="PPW1" s="910"/>
      <c r="PPX1" s="910"/>
      <c r="PPY1" s="910"/>
      <c r="PPZ1" s="910"/>
      <c r="PQA1" s="910"/>
      <c r="PQB1" s="910"/>
      <c r="PQC1" s="910"/>
      <c r="PQD1" s="910"/>
      <c r="PQE1" s="910"/>
      <c r="PQF1" s="910"/>
      <c r="PQG1" s="910"/>
      <c r="PQH1" s="910"/>
      <c r="PQI1" s="910"/>
      <c r="PQJ1" s="910"/>
      <c r="PQK1" s="910"/>
      <c r="PQL1" s="910"/>
      <c r="PQM1" s="910"/>
      <c r="PQN1" s="910"/>
      <c r="PQO1" s="910"/>
      <c r="PQP1" s="910"/>
      <c r="PQQ1" s="910"/>
      <c r="PQR1" s="910"/>
      <c r="PQS1" s="910"/>
      <c r="PQT1" s="910"/>
      <c r="PQU1" s="910"/>
      <c r="PQV1" s="910"/>
      <c r="PQW1" s="910"/>
      <c r="PQX1" s="910"/>
      <c r="PQY1" s="910"/>
      <c r="PQZ1" s="910"/>
      <c r="PRA1" s="910"/>
      <c r="PRB1" s="910"/>
      <c r="PRC1" s="910"/>
      <c r="PRD1" s="910"/>
      <c r="PRE1" s="910"/>
      <c r="PRF1" s="910"/>
      <c r="PRG1" s="910"/>
      <c r="PRH1" s="910"/>
      <c r="PRI1" s="910"/>
      <c r="PRJ1" s="910"/>
      <c r="PRK1" s="910"/>
      <c r="PRL1" s="910"/>
      <c r="PRM1" s="910"/>
      <c r="PRN1" s="910"/>
      <c r="PRO1" s="910"/>
      <c r="PRP1" s="910"/>
      <c r="PRQ1" s="910"/>
      <c r="PRR1" s="910"/>
      <c r="PRS1" s="910"/>
      <c r="PRT1" s="910"/>
      <c r="PRU1" s="910"/>
      <c r="PRV1" s="910"/>
      <c r="PRW1" s="910"/>
      <c r="PRX1" s="910"/>
      <c r="PRY1" s="910"/>
      <c r="PRZ1" s="910"/>
      <c r="PSA1" s="910"/>
      <c r="PSB1" s="910"/>
      <c r="PSC1" s="910"/>
      <c r="PSD1" s="910"/>
      <c r="PSE1" s="910"/>
      <c r="PSF1" s="910"/>
      <c r="PSG1" s="910"/>
      <c r="PSH1" s="910"/>
      <c r="PSI1" s="910"/>
      <c r="PSJ1" s="910"/>
      <c r="PSK1" s="910"/>
      <c r="PSL1" s="910"/>
      <c r="PSM1" s="910"/>
      <c r="PSN1" s="910"/>
      <c r="PSO1" s="910"/>
      <c r="PSP1" s="910"/>
      <c r="PSQ1" s="910"/>
      <c r="PSR1" s="910"/>
      <c r="PSS1" s="910"/>
      <c r="PST1" s="910"/>
      <c r="PSU1" s="910"/>
      <c r="PSV1" s="910"/>
      <c r="PSW1" s="910"/>
      <c r="PSX1" s="910"/>
      <c r="PSY1" s="910"/>
      <c r="PSZ1" s="910"/>
      <c r="PTA1" s="910"/>
      <c r="PTB1" s="910"/>
      <c r="PTC1" s="910"/>
      <c r="PTD1" s="910"/>
      <c r="PTE1" s="910"/>
      <c r="PTF1" s="910"/>
      <c r="PTG1" s="910"/>
      <c r="PTH1" s="910"/>
      <c r="PTI1" s="910"/>
      <c r="PTJ1" s="910"/>
      <c r="PTK1" s="910"/>
      <c r="PTL1" s="910"/>
      <c r="PTM1" s="910"/>
      <c r="PTN1" s="910"/>
      <c r="PTO1" s="910"/>
      <c r="PTP1" s="910"/>
      <c r="PTQ1" s="910"/>
      <c r="PTR1" s="910"/>
      <c r="PTS1" s="910"/>
      <c r="PTT1" s="910"/>
      <c r="PTU1" s="910"/>
      <c r="PTV1" s="910"/>
      <c r="PTW1" s="910"/>
      <c r="PTX1" s="910"/>
      <c r="PTY1" s="910"/>
      <c r="PTZ1" s="910"/>
      <c r="PUA1" s="910"/>
      <c r="PUB1" s="910"/>
      <c r="PUC1" s="910"/>
      <c r="PUD1" s="910"/>
      <c r="PUE1" s="910"/>
      <c r="PUF1" s="910"/>
      <c r="PUG1" s="910"/>
      <c r="PUH1" s="910"/>
      <c r="PUI1" s="910"/>
      <c r="PUJ1" s="910"/>
      <c r="PUK1" s="910"/>
      <c r="PUL1" s="910"/>
      <c r="PUM1" s="910"/>
      <c r="PUN1" s="910"/>
      <c r="PUO1" s="910"/>
      <c r="PUP1" s="910"/>
      <c r="PUQ1" s="910"/>
      <c r="PUR1" s="910"/>
      <c r="PUS1" s="910"/>
      <c r="PUT1" s="910"/>
      <c r="PUU1" s="910"/>
      <c r="PUV1" s="910"/>
      <c r="PUW1" s="910"/>
      <c r="PUX1" s="910"/>
      <c r="PUY1" s="910"/>
      <c r="PUZ1" s="910"/>
      <c r="PVA1" s="910"/>
      <c r="PVB1" s="910"/>
      <c r="PVC1" s="910"/>
      <c r="PVD1" s="910"/>
      <c r="PVE1" s="910"/>
      <c r="PVF1" s="910"/>
      <c r="PVG1" s="910"/>
      <c r="PVH1" s="910"/>
      <c r="PVI1" s="910"/>
      <c r="PVJ1" s="910"/>
      <c r="PVK1" s="910"/>
      <c r="PVL1" s="910"/>
      <c r="PVM1" s="910"/>
      <c r="PVN1" s="910"/>
      <c r="PVO1" s="910"/>
      <c r="PVP1" s="910"/>
      <c r="PVQ1" s="910"/>
      <c r="PVR1" s="910"/>
      <c r="PVS1" s="910"/>
      <c r="PVT1" s="910"/>
      <c r="PVU1" s="910"/>
      <c r="PVV1" s="910"/>
      <c r="PVW1" s="910"/>
      <c r="PVX1" s="910"/>
      <c r="PVY1" s="910"/>
      <c r="PVZ1" s="910"/>
      <c r="PWA1" s="910"/>
      <c r="PWB1" s="910"/>
      <c r="PWC1" s="910"/>
      <c r="PWD1" s="910"/>
      <c r="PWE1" s="910"/>
      <c r="PWF1" s="910"/>
      <c r="PWG1" s="910"/>
      <c r="PWH1" s="910"/>
      <c r="PWI1" s="910"/>
      <c r="PWJ1" s="910"/>
      <c r="PWK1" s="910"/>
      <c r="PWL1" s="910"/>
      <c r="PWM1" s="910"/>
      <c r="PWN1" s="910"/>
      <c r="PWO1" s="910"/>
      <c r="PWP1" s="910"/>
      <c r="PWQ1" s="910"/>
      <c r="PWR1" s="910"/>
      <c r="PWS1" s="910"/>
      <c r="PWT1" s="910"/>
      <c r="PWU1" s="910"/>
      <c r="PWV1" s="910"/>
      <c r="PWW1" s="910"/>
      <c r="PWX1" s="910"/>
      <c r="PWY1" s="910"/>
      <c r="PWZ1" s="910"/>
      <c r="PXA1" s="910"/>
      <c r="PXB1" s="910"/>
      <c r="PXC1" s="910"/>
      <c r="PXD1" s="910"/>
      <c r="PXE1" s="910"/>
      <c r="PXF1" s="910"/>
      <c r="PXG1" s="910"/>
      <c r="PXH1" s="910"/>
      <c r="PXI1" s="910"/>
      <c r="PXJ1" s="910"/>
      <c r="PXK1" s="910"/>
      <c r="PXL1" s="910"/>
      <c r="PXM1" s="910"/>
      <c r="PXN1" s="910"/>
      <c r="PXO1" s="910"/>
      <c r="PXP1" s="910"/>
      <c r="PXQ1" s="910"/>
      <c r="PXR1" s="910"/>
      <c r="PXS1" s="910"/>
      <c r="PXT1" s="910"/>
      <c r="PXU1" s="910"/>
      <c r="PXV1" s="910"/>
      <c r="PXW1" s="910"/>
      <c r="PXX1" s="910"/>
      <c r="PXY1" s="910"/>
      <c r="PXZ1" s="910"/>
      <c r="PYA1" s="910"/>
      <c r="PYB1" s="910"/>
      <c r="PYC1" s="910"/>
      <c r="PYD1" s="910"/>
      <c r="PYE1" s="910"/>
      <c r="PYF1" s="910"/>
      <c r="PYG1" s="910"/>
      <c r="PYH1" s="910"/>
      <c r="PYI1" s="910"/>
      <c r="PYJ1" s="910"/>
      <c r="PYK1" s="910"/>
      <c r="PYL1" s="910"/>
      <c r="PYM1" s="910"/>
      <c r="PYN1" s="910"/>
      <c r="PYO1" s="910"/>
      <c r="PYP1" s="910"/>
      <c r="PYQ1" s="910"/>
      <c r="PYR1" s="910"/>
      <c r="PYS1" s="910"/>
      <c r="PYT1" s="910"/>
      <c r="PYU1" s="910"/>
      <c r="PYV1" s="910"/>
      <c r="PYW1" s="910"/>
      <c r="PYX1" s="910"/>
      <c r="PYY1" s="910"/>
      <c r="PYZ1" s="910"/>
      <c r="PZA1" s="910"/>
      <c r="PZB1" s="910"/>
      <c r="PZC1" s="910"/>
      <c r="PZD1" s="910"/>
      <c r="PZE1" s="910"/>
      <c r="PZF1" s="910"/>
      <c r="PZG1" s="910"/>
      <c r="PZH1" s="910"/>
      <c r="PZI1" s="910"/>
      <c r="PZJ1" s="910"/>
      <c r="PZK1" s="910"/>
      <c r="PZL1" s="910"/>
      <c r="PZM1" s="910"/>
      <c r="PZN1" s="910"/>
      <c r="PZO1" s="910"/>
      <c r="PZP1" s="910"/>
      <c r="PZQ1" s="910"/>
      <c r="PZR1" s="910"/>
      <c r="PZS1" s="910"/>
      <c r="PZT1" s="910"/>
      <c r="PZU1" s="910"/>
      <c r="PZV1" s="910"/>
      <c r="PZW1" s="910"/>
      <c r="PZX1" s="910"/>
      <c r="PZY1" s="910"/>
      <c r="PZZ1" s="910"/>
      <c r="QAA1" s="910"/>
      <c r="QAB1" s="910"/>
      <c r="QAC1" s="910"/>
      <c r="QAD1" s="910"/>
      <c r="QAE1" s="910"/>
      <c r="QAF1" s="910"/>
      <c r="QAG1" s="910"/>
      <c r="QAH1" s="910"/>
      <c r="QAI1" s="910"/>
      <c r="QAJ1" s="910"/>
      <c r="QAK1" s="910"/>
      <c r="QAL1" s="910"/>
      <c r="QAM1" s="910"/>
      <c r="QAN1" s="910"/>
      <c r="QAO1" s="910"/>
      <c r="QAP1" s="910"/>
      <c r="QAQ1" s="910"/>
      <c r="QAR1" s="910"/>
      <c r="QAS1" s="910"/>
      <c r="QAT1" s="910"/>
      <c r="QAU1" s="910"/>
      <c r="QAV1" s="910"/>
      <c r="QAW1" s="910"/>
      <c r="QAX1" s="910"/>
      <c r="QAY1" s="910"/>
      <c r="QAZ1" s="910"/>
      <c r="QBA1" s="910"/>
      <c r="QBB1" s="910"/>
      <c r="QBC1" s="910"/>
      <c r="QBD1" s="910"/>
      <c r="QBE1" s="910"/>
      <c r="QBF1" s="910"/>
      <c r="QBG1" s="910"/>
      <c r="QBH1" s="910"/>
      <c r="QBI1" s="910"/>
      <c r="QBJ1" s="910"/>
      <c r="QBK1" s="910"/>
      <c r="QBL1" s="910"/>
      <c r="QBM1" s="910"/>
      <c r="QBN1" s="910"/>
      <c r="QBO1" s="910"/>
      <c r="QBP1" s="910"/>
      <c r="QBQ1" s="910"/>
      <c r="QBR1" s="910"/>
      <c r="QBS1" s="910"/>
      <c r="QBT1" s="910"/>
      <c r="QBU1" s="910"/>
      <c r="QBV1" s="910"/>
      <c r="QBW1" s="910"/>
      <c r="QBX1" s="910"/>
      <c r="QBY1" s="910"/>
      <c r="QBZ1" s="910"/>
      <c r="QCA1" s="910"/>
      <c r="QCB1" s="910"/>
      <c r="QCC1" s="910"/>
      <c r="QCD1" s="910"/>
      <c r="QCE1" s="910"/>
      <c r="QCF1" s="910"/>
      <c r="QCG1" s="910"/>
      <c r="QCH1" s="910"/>
      <c r="QCI1" s="910"/>
      <c r="QCJ1" s="910"/>
      <c r="QCK1" s="910"/>
      <c r="QCL1" s="910"/>
      <c r="QCM1" s="910"/>
      <c r="QCN1" s="910"/>
      <c r="QCO1" s="910"/>
      <c r="QCP1" s="910"/>
      <c r="QCQ1" s="910"/>
      <c r="QCR1" s="910"/>
      <c r="QCS1" s="910"/>
      <c r="QCT1" s="910"/>
      <c r="QCU1" s="910"/>
      <c r="QCV1" s="910"/>
      <c r="QCW1" s="910"/>
      <c r="QCX1" s="910"/>
      <c r="QCY1" s="910"/>
      <c r="QCZ1" s="910"/>
      <c r="QDA1" s="910"/>
      <c r="QDB1" s="910"/>
      <c r="QDC1" s="910"/>
      <c r="QDD1" s="910"/>
      <c r="QDE1" s="910"/>
      <c r="QDF1" s="910"/>
      <c r="QDG1" s="910"/>
      <c r="QDH1" s="910"/>
      <c r="QDI1" s="910"/>
      <c r="QDJ1" s="910"/>
      <c r="QDK1" s="910"/>
      <c r="QDL1" s="910"/>
      <c r="QDM1" s="910"/>
      <c r="QDN1" s="910"/>
      <c r="QDO1" s="910"/>
      <c r="QDP1" s="910"/>
      <c r="QDQ1" s="910"/>
      <c r="QDR1" s="910"/>
      <c r="QDS1" s="910"/>
      <c r="QDT1" s="910"/>
      <c r="QDU1" s="910"/>
      <c r="QDV1" s="910"/>
      <c r="QDW1" s="910"/>
      <c r="QDX1" s="910"/>
      <c r="QDY1" s="910"/>
      <c r="QDZ1" s="910"/>
      <c r="QEA1" s="910"/>
      <c r="QEB1" s="910"/>
      <c r="QEC1" s="910"/>
      <c r="QED1" s="910"/>
      <c r="QEE1" s="910"/>
      <c r="QEF1" s="910"/>
      <c r="QEG1" s="910"/>
      <c r="QEH1" s="910"/>
      <c r="QEI1" s="910"/>
      <c r="QEJ1" s="910"/>
      <c r="QEK1" s="910"/>
      <c r="QEL1" s="910"/>
      <c r="QEM1" s="910"/>
      <c r="QEN1" s="910"/>
      <c r="QEO1" s="910"/>
      <c r="QEP1" s="910"/>
      <c r="QEQ1" s="910"/>
      <c r="QER1" s="910"/>
      <c r="QES1" s="910"/>
      <c r="QET1" s="910"/>
      <c r="QEU1" s="910"/>
      <c r="QEV1" s="910"/>
      <c r="QEW1" s="910"/>
      <c r="QEX1" s="910"/>
      <c r="QEY1" s="910"/>
      <c r="QEZ1" s="910"/>
      <c r="QFA1" s="910"/>
      <c r="QFB1" s="910"/>
      <c r="QFC1" s="910"/>
      <c r="QFD1" s="910"/>
      <c r="QFE1" s="910"/>
      <c r="QFF1" s="910"/>
      <c r="QFG1" s="910"/>
      <c r="QFH1" s="910"/>
      <c r="QFI1" s="910"/>
      <c r="QFJ1" s="910"/>
      <c r="QFK1" s="910"/>
      <c r="QFL1" s="910"/>
      <c r="QFM1" s="910"/>
      <c r="QFN1" s="910"/>
      <c r="QFO1" s="910"/>
      <c r="QFP1" s="910"/>
      <c r="QFQ1" s="910"/>
      <c r="QFR1" s="910"/>
      <c r="QFS1" s="910"/>
      <c r="QFT1" s="910"/>
      <c r="QFU1" s="910"/>
      <c r="QFV1" s="910"/>
      <c r="QFW1" s="910"/>
      <c r="QFX1" s="910"/>
      <c r="QFY1" s="910"/>
      <c r="QFZ1" s="910"/>
      <c r="QGA1" s="910"/>
      <c r="QGB1" s="910"/>
      <c r="QGC1" s="910"/>
      <c r="QGD1" s="910"/>
      <c r="QGE1" s="910"/>
      <c r="QGF1" s="910"/>
      <c r="QGG1" s="910"/>
      <c r="QGH1" s="910"/>
      <c r="QGI1" s="910"/>
      <c r="QGJ1" s="910"/>
      <c r="QGK1" s="910"/>
      <c r="QGL1" s="910"/>
      <c r="QGM1" s="910"/>
      <c r="QGN1" s="910"/>
      <c r="QGO1" s="910"/>
      <c r="QGP1" s="910"/>
      <c r="QGQ1" s="910"/>
      <c r="QGR1" s="910"/>
      <c r="QGS1" s="910"/>
      <c r="QGT1" s="910"/>
      <c r="QGU1" s="910"/>
      <c r="QGV1" s="910"/>
      <c r="QGW1" s="910"/>
      <c r="QGX1" s="910"/>
      <c r="QGY1" s="910"/>
      <c r="QGZ1" s="910"/>
      <c r="QHA1" s="910"/>
      <c r="QHB1" s="910"/>
      <c r="QHC1" s="910"/>
      <c r="QHD1" s="910"/>
      <c r="QHE1" s="910"/>
      <c r="QHF1" s="910"/>
      <c r="QHG1" s="910"/>
      <c r="QHH1" s="910"/>
      <c r="QHI1" s="910"/>
      <c r="QHJ1" s="910"/>
      <c r="QHK1" s="910"/>
      <c r="QHL1" s="910"/>
      <c r="QHM1" s="910"/>
      <c r="QHN1" s="910"/>
      <c r="QHO1" s="910"/>
      <c r="QHP1" s="910"/>
      <c r="QHQ1" s="910"/>
      <c r="QHR1" s="910"/>
      <c r="QHS1" s="910"/>
      <c r="QHT1" s="910"/>
      <c r="QHU1" s="910"/>
      <c r="QHV1" s="910"/>
      <c r="QHW1" s="910"/>
      <c r="QHX1" s="910"/>
      <c r="QHY1" s="910"/>
      <c r="QHZ1" s="910"/>
      <c r="QIA1" s="910"/>
      <c r="QIB1" s="910"/>
      <c r="QIC1" s="910"/>
      <c r="QID1" s="910"/>
      <c r="QIE1" s="910"/>
      <c r="QIF1" s="910"/>
      <c r="QIG1" s="910"/>
      <c r="QIH1" s="910"/>
      <c r="QII1" s="910"/>
      <c r="QIJ1" s="910"/>
      <c r="QIK1" s="910"/>
      <c r="QIL1" s="910"/>
      <c r="QIM1" s="910"/>
      <c r="QIN1" s="910"/>
      <c r="QIO1" s="910"/>
      <c r="QIP1" s="910"/>
      <c r="QIQ1" s="910"/>
      <c r="QIR1" s="910"/>
      <c r="QIS1" s="910"/>
      <c r="QIT1" s="910"/>
      <c r="QIU1" s="910"/>
      <c r="QIV1" s="910"/>
      <c r="QIW1" s="910"/>
      <c r="QIX1" s="910"/>
      <c r="QIY1" s="910"/>
      <c r="QIZ1" s="910"/>
      <c r="QJA1" s="910"/>
      <c r="QJB1" s="910"/>
      <c r="QJC1" s="910"/>
      <c r="QJD1" s="910"/>
      <c r="QJE1" s="910"/>
      <c r="QJF1" s="910"/>
      <c r="QJG1" s="910"/>
      <c r="QJH1" s="910"/>
      <c r="QJI1" s="910"/>
      <c r="QJJ1" s="910"/>
      <c r="QJK1" s="910"/>
      <c r="QJL1" s="910"/>
      <c r="QJM1" s="910"/>
      <c r="QJN1" s="910"/>
      <c r="QJO1" s="910"/>
      <c r="QJP1" s="910"/>
      <c r="QJQ1" s="910"/>
      <c r="QJR1" s="910"/>
      <c r="QJS1" s="910"/>
      <c r="QJT1" s="910"/>
      <c r="QJU1" s="910"/>
      <c r="QJV1" s="910"/>
      <c r="QJW1" s="910"/>
      <c r="QJX1" s="910"/>
      <c r="QJY1" s="910"/>
      <c r="QJZ1" s="910"/>
      <c r="QKA1" s="910"/>
      <c r="QKB1" s="910"/>
      <c r="QKC1" s="910"/>
      <c r="QKD1" s="910"/>
      <c r="QKE1" s="910"/>
      <c r="QKF1" s="910"/>
      <c r="QKG1" s="910"/>
      <c r="QKH1" s="910"/>
      <c r="QKI1" s="910"/>
      <c r="QKJ1" s="910"/>
      <c r="QKK1" s="910"/>
      <c r="QKL1" s="910"/>
      <c r="QKM1" s="910"/>
      <c r="QKN1" s="910"/>
      <c r="QKO1" s="910"/>
      <c r="QKP1" s="910"/>
      <c r="QKQ1" s="910"/>
      <c r="QKR1" s="910"/>
      <c r="QKS1" s="910"/>
      <c r="QKT1" s="910"/>
      <c r="QKU1" s="910"/>
      <c r="QKV1" s="910"/>
      <c r="QKW1" s="910"/>
      <c r="QKX1" s="910"/>
      <c r="QKY1" s="910"/>
      <c r="QKZ1" s="910"/>
      <c r="QLA1" s="910"/>
      <c r="QLB1" s="910"/>
      <c r="QLC1" s="910"/>
      <c r="QLD1" s="910"/>
      <c r="QLE1" s="910"/>
      <c r="QLF1" s="910"/>
      <c r="QLG1" s="910"/>
      <c r="QLH1" s="910"/>
      <c r="QLI1" s="910"/>
      <c r="QLJ1" s="910"/>
      <c r="QLK1" s="910"/>
      <c r="QLL1" s="910"/>
      <c r="QLM1" s="910"/>
      <c r="QLN1" s="910"/>
      <c r="QLO1" s="910"/>
      <c r="QLP1" s="910"/>
      <c r="QLQ1" s="910"/>
      <c r="QLR1" s="910"/>
      <c r="QLS1" s="910"/>
      <c r="QLT1" s="910"/>
      <c r="QLU1" s="910"/>
      <c r="QLV1" s="910"/>
      <c r="QLW1" s="910"/>
      <c r="QLX1" s="910"/>
      <c r="QLY1" s="910"/>
      <c r="QLZ1" s="910"/>
      <c r="QMA1" s="910"/>
      <c r="QMB1" s="910"/>
      <c r="QMC1" s="910"/>
      <c r="QMD1" s="910"/>
      <c r="QME1" s="910"/>
      <c r="QMF1" s="910"/>
      <c r="QMG1" s="910"/>
      <c r="QMH1" s="910"/>
      <c r="QMI1" s="910"/>
      <c r="QMJ1" s="910"/>
      <c r="QMK1" s="910"/>
      <c r="QML1" s="910"/>
      <c r="QMM1" s="910"/>
      <c r="QMN1" s="910"/>
      <c r="QMO1" s="910"/>
      <c r="QMP1" s="910"/>
      <c r="QMQ1" s="910"/>
      <c r="QMR1" s="910"/>
      <c r="QMS1" s="910"/>
      <c r="QMT1" s="910"/>
      <c r="QMU1" s="910"/>
      <c r="QMV1" s="910"/>
      <c r="QMW1" s="910"/>
      <c r="QMX1" s="910"/>
      <c r="QMY1" s="910"/>
      <c r="QMZ1" s="910"/>
      <c r="QNA1" s="910"/>
      <c r="QNB1" s="910"/>
      <c r="QNC1" s="910"/>
      <c r="QND1" s="910"/>
      <c r="QNE1" s="910"/>
      <c r="QNF1" s="910"/>
      <c r="QNG1" s="910"/>
      <c r="QNH1" s="910"/>
      <c r="QNI1" s="910"/>
      <c r="QNJ1" s="910"/>
      <c r="QNK1" s="910"/>
      <c r="QNL1" s="910"/>
      <c r="QNM1" s="910"/>
      <c r="QNN1" s="910"/>
      <c r="QNO1" s="910"/>
      <c r="QNP1" s="910"/>
      <c r="QNQ1" s="910"/>
      <c r="QNR1" s="910"/>
      <c r="QNS1" s="910"/>
      <c r="QNT1" s="910"/>
      <c r="QNU1" s="910"/>
      <c r="QNV1" s="910"/>
      <c r="QNW1" s="910"/>
      <c r="QNX1" s="910"/>
      <c r="QNY1" s="910"/>
      <c r="QNZ1" s="910"/>
      <c r="QOA1" s="910"/>
      <c r="QOB1" s="910"/>
      <c r="QOC1" s="910"/>
      <c r="QOD1" s="910"/>
      <c r="QOE1" s="910"/>
      <c r="QOF1" s="910"/>
      <c r="QOG1" s="910"/>
      <c r="QOH1" s="910"/>
      <c r="QOI1" s="910"/>
      <c r="QOJ1" s="910"/>
      <c r="QOK1" s="910"/>
      <c r="QOL1" s="910"/>
      <c r="QOM1" s="910"/>
      <c r="QON1" s="910"/>
      <c r="QOO1" s="910"/>
      <c r="QOP1" s="910"/>
      <c r="QOQ1" s="910"/>
      <c r="QOR1" s="910"/>
      <c r="QOS1" s="910"/>
      <c r="QOT1" s="910"/>
      <c r="QOU1" s="910"/>
      <c r="QOV1" s="910"/>
      <c r="QOW1" s="910"/>
      <c r="QOX1" s="910"/>
      <c r="QOY1" s="910"/>
      <c r="QOZ1" s="910"/>
      <c r="QPA1" s="910"/>
      <c r="QPB1" s="910"/>
      <c r="QPC1" s="910"/>
      <c r="QPD1" s="910"/>
      <c r="QPE1" s="910"/>
      <c r="QPF1" s="910"/>
      <c r="QPG1" s="910"/>
      <c r="QPH1" s="910"/>
      <c r="QPI1" s="910"/>
      <c r="QPJ1" s="910"/>
      <c r="QPK1" s="910"/>
      <c r="QPL1" s="910"/>
      <c r="QPM1" s="910"/>
      <c r="QPN1" s="910"/>
      <c r="QPO1" s="910"/>
      <c r="QPP1" s="910"/>
      <c r="QPQ1" s="910"/>
      <c r="QPR1" s="910"/>
      <c r="QPS1" s="910"/>
      <c r="QPT1" s="910"/>
      <c r="QPU1" s="910"/>
      <c r="QPV1" s="910"/>
      <c r="QPW1" s="910"/>
      <c r="QPX1" s="910"/>
      <c r="QPY1" s="910"/>
      <c r="QPZ1" s="910"/>
      <c r="QQA1" s="910"/>
      <c r="QQB1" s="910"/>
      <c r="QQC1" s="910"/>
      <c r="QQD1" s="910"/>
      <c r="QQE1" s="910"/>
      <c r="QQF1" s="910"/>
      <c r="QQG1" s="910"/>
      <c r="QQH1" s="910"/>
      <c r="QQI1" s="910"/>
      <c r="QQJ1" s="910"/>
      <c r="QQK1" s="910"/>
      <c r="QQL1" s="910"/>
      <c r="QQM1" s="910"/>
      <c r="QQN1" s="910"/>
      <c r="QQO1" s="910"/>
      <c r="QQP1" s="910"/>
      <c r="QQQ1" s="910"/>
      <c r="QQR1" s="910"/>
      <c r="QQS1" s="910"/>
      <c r="QQT1" s="910"/>
      <c r="QQU1" s="910"/>
      <c r="QQV1" s="910"/>
      <c r="QQW1" s="910"/>
      <c r="QQX1" s="910"/>
      <c r="QQY1" s="910"/>
      <c r="QQZ1" s="910"/>
      <c r="QRA1" s="910"/>
      <c r="QRB1" s="910"/>
      <c r="QRC1" s="910"/>
      <c r="QRD1" s="910"/>
      <c r="QRE1" s="910"/>
      <c r="QRF1" s="910"/>
      <c r="QRG1" s="910"/>
      <c r="QRH1" s="910"/>
      <c r="QRI1" s="910"/>
      <c r="QRJ1" s="910"/>
      <c r="QRK1" s="910"/>
      <c r="QRL1" s="910"/>
      <c r="QRM1" s="910"/>
      <c r="QRN1" s="910"/>
      <c r="QRO1" s="910"/>
      <c r="QRP1" s="910"/>
      <c r="QRQ1" s="910"/>
      <c r="QRR1" s="910"/>
      <c r="QRS1" s="910"/>
      <c r="QRT1" s="910"/>
      <c r="QRU1" s="910"/>
      <c r="QRV1" s="910"/>
      <c r="QRW1" s="910"/>
      <c r="QRX1" s="910"/>
      <c r="QRY1" s="910"/>
      <c r="QRZ1" s="910"/>
      <c r="QSA1" s="910"/>
      <c r="QSB1" s="910"/>
      <c r="QSC1" s="910"/>
      <c r="QSD1" s="910"/>
      <c r="QSE1" s="910"/>
      <c r="QSF1" s="910"/>
      <c r="QSG1" s="910"/>
      <c r="QSH1" s="910"/>
      <c r="QSI1" s="910"/>
      <c r="QSJ1" s="910"/>
      <c r="QSK1" s="910"/>
      <c r="QSL1" s="910"/>
      <c r="QSM1" s="910"/>
      <c r="QSN1" s="910"/>
      <c r="QSO1" s="910"/>
      <c r="QSP1" s="910"/>
      <c r="QSQ1" s="910"/>
      <c r="QSR1" s="910"/>
      <c r="QSS1" s="910"/>
      <c r="QST1" s="910"/>
      <c r="QSU1" s="910"/>
      <c r="QSV1" s="910"/>
      <c r="QSW1" s="910"/>
      <c r="QSX1" s="910"/>
      <c r="QSY1" s="910"/>
      <c r="QSZ1" s="910"/>
      <c r="QTA1" s="910"/>
      <c r="QTB1" s="910"/>
      <c r="QTC1" s="910"/>
      <c r="QTD1" s="910"/>
      <c r="QTE1" s="910"/>
      <c r="QTF1" s="910"/>
      <c r="QTG1" s="910"/>
      <c r="QTH1" s="910"/>
      <c r="QTI1" s="910"/>
      <c r="QTJ1" s="910"/>
      <c r="QTK1" s="910"/>
      <c r="QTL1" s="910"/>
      <c r="QTM1" s="910"/>
      <c r="QTN1" s="910"/>
      <c r="QTO1" s="910"/>
      <c r="QTP1" s="910"/>
      <c r="QTQ1" s="910"/>
      <c r="QTR1" s="910"/>
      <c r="QTS1" s="910"/>
      <c r="QTT1" s="910"/>
      <c r="QTU1" s="910"/>
      <c r="QTV1" s="910"/>
      <c r="QTW1" s="910"/>
      <c r="QTX1" s="910"/>
      <c r="QTY1" s="910"/>
      <c r="QTZ1" s="910"/>
      <c r="QUA1" s="910"/>
      <c r="QUB1" s="910"/>
      <c r="QUC1" s="910"/>
      <c r="QUD1" s="910"/>
      <c r="QUE1" s="910"/>
      <c r="QUF1" s="910"/>
      <c r="QUG1" s="910"/>
      <c r="QUH1" s="910"/>
      <c r="QUI1" s="910"/>
      <c r="QUJ1" s="910"/>
      <c r="QUK1" s="910"/>
      <c r="QUL1" s="910"/>
      <c r="QUM1" s="910"/>
      <c r="QUN1" s="910"/>
      <c r="QUO1" s="910"/>
      <c r="QUP1" s="910"/>
      <c r="QUQ1" s="910"/>
      <c r="QUR1" s="910"/>
      <c r="QUS1" s="910"/>
      <c r="QUT1" s="910"/>
      <c r="QUU1" s="910"/>
      <c r="QUV1" s="910"/>
      <c r="QUW1" s="910"/>
      <c r="QUX1" s="910"/>
      <c r="QUY1" s="910"/>
      <c r="QUZ1" s="910"/>
      <c r="QVA1" s="910"/>
      <c r="QVB1" s="910"/>
      <c r="QVC1" s="910"/>
      <c r="QVD1" s="910"/>
      <c r="QVE1" s="910"/>
      <c r="QVF1" s="910"/>
      <c r="QVG1" s="910"/>
      <c r="QVH1" s="910"/>
      <c r="QVI1" s="910"/>
      <c r="QVJ1" s="910"/>
      <c r="QVK1" s="910"/>
      <c r="QVL1" s="910"/>
      <c r="QVM1" s="910"/>
      <c r="QVN1" s="910"/>
      <c r="QVO1" s="910"/>
      <c r="QVP1" s="910"/>
      <c r="QVQ1" s="910"/>
      <c r="QVR1" s="910"/>
      <c r="QVS1" s="910"/>
      <c r="QVT1" s="910"/>
      <c r="QVU1" s="910"/>
      <c r="QVV1" s="910"/>
      <c r="QVW1" s="910"/>
      <c r="QVX1" s="910"/>
      <c r="QVY1" s="910"/>
      <c r="QVZ1" s="910"/>
      <c r="QWA1" s="910"/>
      <c r="QWB1" s="910"/>
      <c r="QWC1" s="910"/>
      <c r="QWD1" s="910"/>
      <c r="QWE1" s="910"/>
      <c r="QWF1" s="910"/>
      <c r="QWG1" s="910"/>
      <c r="QWH1" s="910"/>
      <c r="QWI1" s="910"/>
      <c r="QWJ1" s="910"/>
      <c r="QWK1" s="910"/>
      <c r="QWL1" s="910"/>
      <c r="QWM1" s="910"/>
      <c r="QWN1" s="910"/>
      <c r="QWO1" s="910"/>
      <c r="QWP1" s="910"/>
      <c r="QWQ1" s="910"/>
      <c r="QWR1" s="910"/>
      <c r="QWS1" s="910"/>
      <c r="QWT1" s="910"/>
      <c r="QWU1" s="910"/>
      <c r="QWV1" s="910"/>
      <c r="QWW1" s="910"/>
      <c r="QWX1" s="910"/>
      <c r="QWY1" s="910"/>
      <c r="QWZ1" s="910"/>
      <c r="QXA1" s="910"/>
      <c r="QXB1" s="910"/>
      <c r="QXC1" s="910"/>
      <c r="QXD1" s="910"/>
      <c r="QXE1" s="910"/>
      <c r="QXF1" s="910"/>
      <c r="QXG1" s="910"/>
      <c r="QXH1" s="910"/>
      <c r="QXI1" s="910"/>
      <c r="QXJ1" s="910"/>
      <c r="QXK1" s="910"/>
      <c r="QXL1" s="910"/>
      <c r="QXM1" s="910"/>
      <c r="QXN1" s="910"/>
      <c r="QXO1" s="910"/>
      <c r="QXP1" s="910"/>
      <c r="QXQ1" s="910"/>
      <c r="QXR1" s="910"/>
      <c r="QXS1" s="910"/>
      <c r="QXT1" s="910"/>
      <c r="QXU1" s="910"/>
      <c r="QXV1" s="910"/>
      <c r="QXW1" s="910"/>
      <c r="QXX1" s="910"/>
      <c r="QXY1" s="910"/>
      <c r="QXZ1" s="910"/>
      <c r="QYA1" s="910"/>
      <c r="QYB1" s="910"/>
      <c r="QYC1" s="910"/>
      <c r="QYD1" s="910"/>
      <c r="QYE1" s="910"/>
      <c r="QYF1" s="910"/>
      <c r="QYG1" s="910"/>
      <c r="QYH1" s="910"/>
      <c r="QYI1" s="910"/>
      <c r="QYJ1" s="910"/>
      <c r="QYK1" s="910"/>
      <c r="QYL1" s="910"/>
      <c r="QYM1" s="910"/>
      <c r="QYN1" s="910"/>
      <c r="QYO1" s="910"/>
      <c r="QYP1" s="910"/>
      <c r="QYQ1" s="910"/>
      <c r="QYR1" s="910"/>
      <c r="QYS1" s="910"/>
      <c r="QYT1" s="910"/>
      <c r="QYU1" s="910"/>
      <c r="QYV1" s="910"/>
      <c r="QYW1" s="910"/>
      <c r="QYX1" s="910"/>
      <c r="QYY1" s="910"/>
      <c r="QYZ1" s="910"/>
      <c r="QZA1" s="910"/>
      <c r="QZB1" s="910"/>
      <c r="QZC1" s="910"/>
      <c r="QZD1" s="910"/>
      <c r="QZE1" s="910"/>
      <c r="QZF1" s="910"/>
      <c r="QZG1" s="910"/>
      <c r="QZH1" s="910"/>
      <c r="QZI1" s="910"/>
      <c r="QZJ1" s="910"/>
      <c r="QZK1" s="910"/>
      <c r="QZL1" s="910"/>
      <c r="QZM1" s="910"/>
      <c r="QZN1" s="910"/>
      <c r="QZO1" s="910"/>
      <c r="QZP1" s="910"/>
      <c r="QZQ1" s="910"/>
      <c r="QZR1" s="910"/>
      <c r="QZS1" s="910"/>
      <c r="QZT1" s="910"/>
      <c r="QZU1" s="910"/>
      <c r="QZV1" s="910"/>
      <c r="QZW1" s="910"/>
      <c r="QZX1" s="910"/>
      <c r="QZY1" s="910"/>
      <c r="QZZ1" s="910"/>
      <c r="RAA1" s="910"/>
      <c r="RAB1" s="910"/>
      <c r="RAC1" s="910"/>
      <c r="RAD1" s="910"/>
      <c r="RAE1" s="910"/>
      <c r="RAF1" s="910"/>
      <c r="RAG1" s="910"/>
      <c r="RAH1" s="910"/>
      <c r="RAI1" s="910"/>
      <c r="RAJ1" s="910"/>
      <c r="RAK1" s="910"/>
      <c r="RAL1" s="910"/>
      <c r="RAM1" s="910"/>
      <c r="RAN1" s="910"/>
      <c r="RAO1" s="910"/>
      <c r="RAP1" s="910"/>
      <c r="RAQ1" s="910"/>
      <c r="RAR1" s="910"/>
      <c r="RAS1" s="910"/>
      <c r="RAT1" s="910"/>
      <c r="RAU1" s="910"/>
      <c r="RAV1" s="910"/>
      <c r="RAW1" s="910"/>
      <c r="RAX1" s="910"/>
      <c r="RAY1" s="910"/>
      <c r="RAZ1" s="910"/>
      <c r="RBA1" s="910"/>
      <c r="RBB1" s="910"/>
      <c r="RBC1" s="910"/>
      <c r="RBD1" s="910"/>
      <c r="RBE1" s="910"/>
      <c r="RBF1" s="910"/>
      <c r="RBG1" s="910"/>
      <c r="RBH1" s="910"/>
      <c r="RBI1" s="910"/>
      <c r="RBJ1" s="910"/>
      <c r="RBK1" s="910"/>
      <c r="RBL1" s="910"/>
      <c r="RBM1" s="910"/>
      <c r="RBN1" s="910"/>
      <c r="RBO1" s="910"/>
      <c r="RBP1" s="910"/>
      <c r="RBQ1" s="910"/>
      <c r="RBR1" s="910"/>
      <c r="RBS1" s="910"/>
      <c r="RBT1" s="910"/>
      <c r="RBU1" s="910"/>
      <c r="RBV1" s="910"/>
      <c r="RBW1" s="910"/>
      <c r="RBX1" s="910"/>
      <c r="RBY1" s="910"/>
      <c r="RBZ1" s="910"/>
      <c r="RCA1" s="910"/>
      <c r="RCB1" s="910"/>
      <c r="RCC1" s="910"/>
      <c r="RCD1" s="910"/>
      <c r="RCE1" s="910"/>
      <c r="RCF1" s="910"/>
      <c r="RCG1" s="910"/>
      <c r="RCH1" s="910"/>
      <c r="RCI1" s="910"/>
      <c r="RCJ1" s="910"/>
      <c r="RCK1" s="910"/>
      <c r="RCL1" s="910"/>
      <c r="RCM1" s="910"/>
      <c r="RCN1" s="910"/>
      <c r="RCO1" s="910"/>
      <c r="RCP1" s="910"/>
      <c r="RCQ1" s="910"/>
      <c r="RCR1" s="910"/>
      <c r="RCS1" s="910"/>
      <c r="RCT1" s="910"/>
      <c r="RCU1" s="910"/>
      <c r="RCV1" s="910"/>
      <c r="RCW1" s="910"/>
      <c r="RCX1" s="910"/>
      <c r="RCY1" s="910"/>
      <c r="RCZ1" s="910"/>
      <c r="RDA1" s="910"/>
      <c r="RDB1" s="910"/>
      <c r="RDC1" s="910"/>
      <c r="RDD1" s="910"/>
      <c r="RDE1" s="910"/>
      <c r="RDF1" s="910"/>
      <c r="RDG1" s="910"/>
      <c r="RDH1" s="910"/>
      <c r="RDI1" s="910"/>
      <c r="RDJ1" s="910"/>
      <c r="RDK1" s="910"/>
      <c r="RDL1" s="910"/>
      <c r="RDM1" s="910"/>
      <c r="RDN1" s="910"/>
      <c r="RDO1" s="910"/>
      <c r="RDP1" s="910"/>
      <c r="RDQ1" s="910"/>
      <c r="RDR1" s="910"/>
      <c r="RDS1" s="910"/>
      <c r="RDT1" s="910"/>
      <c r="RDU1" s="910"/>
      <c r="RDV1" s="910"/>
      <c r="RDW1" s="910"/>
      <c r="RDX1" s="910"/>
      <c r="RDY1" s="910"/>
      <c r="RDZ1" s="910"/>
      <c r="REA1" s="910"/>
      <c r="REB1" s="910"/>
      <c r="REC1" s="910"/>
      <c r="RED1" s="910"/>
      <c r="REE1" s="910"/>
      <c r="REF1" s="910"/>
      <c r="REG1" s="910"/>
      <c r="REH1" s="910"/>
      <c r="REI1" s="910"/>
      <c r="REJ1" s="910"/>
      <c r="REK1" s="910"/>
      <c r="REL1" s="910"/>
      <c r="REM1" s="910"/>
      <c r="REN1" s="910"/>
      <c r="REO1" s="910"/>
      <c r="REP1" s="910"/>
      <c r="REQ1" s="910"/>
      <c r="RER1" s="910"/>
      <c r="RES1" s="910"/>
      <c r="RET1" s="910"/>
      <c r="REU1" s="910"/>
      <c r="REV1" s="910"/>
      <c r="REW1" s="910"/>
      <c r="REX1" s="910"/>
      <c r="REY1" s="910"/>
      <c r="REZ1" s="910"/>
      <c r="RFA1" s="910"/>
      <c r="RFB1" s="910"/>
      <c r="RFC1" s="910"/>
      <c r="RFD1" s="910"/>
      <c r="RFE1" s="910"/>
      <c r="RFF1" s="910"/>
      <c r="RFG1" s="910"/>
      <c r="RFH1" s="910"/>
      <c r="RFI1" s="910"/>
      <c r="RFJ1" s="910"/>
      <c r="RFK1" s="910"/>
      <c r="RFL1" s="910"/>
      <c r="RFM1" s="910"/>
      <c r="RFN1" s="910"/>
      <c r="RFO1" s="910"/>
      <c r="RFP1" s="910"/>
      <c r="RFQ1" s="910"/>
      <c r="RFR1" s="910"/>
      <c r="RFS1" s="910"/>
      <c r="RFT1" s="910"/>
      <c r="RFU1" s="910"/>
      <c r="RFV1" s="910"/>
      <c r="RFW1" s="910"/>
      <c r="RFX1" s="910"/>
      <c r="RFY1" s="910"/>
      <c r="RFZ1" s="910"/>
      <c r="RGA1" s="910"/>
      <c r="RGB1" s="910"/>
      <c r="RGC1" s="910"/>
      <c r="RGD1" s="910"/>
      <c r="RGE1" s="910"/>
      <c r="RGF1" s="910"/>
      <c r="RGG1" s="910"/>
      <c r="RGH1" s="910"/>
      <c r="RGI1" s="910"/>
      <c r="RGJ1" s="910"/>
      <c r="RGK1" s="910"/>
      <c r="RGL1" s="910"/>
      <c r="RGM1" s="910"/>
      <c r="RGN1" s="910"/>
      <c r="RGO1" s="910"/>
      <c r="RGP1" s="910"/>
      <c r="RGQ1" s="910"/>
      <c r="RGR1" s="910"/>
      <c r="RGS1" s="910"/>
      <c r="RGT1" s="910"/>
      <c r="RGU1" s="910"/>
      <c r="RGV1" s="910"/>
      <c r="RGW1" s="910"/>
      <c r="RGX1" s="910"/>
      <c r="RGY1" s="910"/>
      <c r="RGZ1" s="910"/>
      <c r="RHA1" s="910"/>
      <c r="RHB1" s="910"/>
      <c r="RHC1" s="910"/>
      <c r="RHD1" s="910"/>
      <c r="RHE1" s="910"/>
      <c r="RHF1" s="910"/>
      <c r="RHG1" s="910"/>
      <c r="RHH1" s="910"/>
      <c r="RHI1" s="910"/>
      <c r="RHJ1" s="910"/>
      <c r="RHK1" s="910"/>
      <c r="RHL1" s="910"/>
      <c r="RHM1" s="910"/>
      <c r="RHN1" s="910"/>
      <c r="RHO1" s="910"/>
      <c r="RHP1" s="910"/>
      <c r="RHQ1" s="910"/>
      <c r="RHR1" s="910"/>
      <c r="RHS1" s="910"/>
      <c r="RHT1" s="910"/>
      <c r="RHU1" s="910"/>
      <c r="RHV1" s="910"/>
      <c r="RHW1" s="910"/>
      <c r="RHX1" s="910"/>
      <c r="RHY1" s="910"/>
      <c r="RHZ1" s="910"/>
      <c r="RIA1" s="910"/>
      <c r="RIB1" s="910"/>
      <c r="RIC1" s="910"/>
      <c r="RID1" s="910"/>
      <c r="RIE1" s="910"/>
      <c r="RIF1" s="910"/>
      <c r="RIG1" s="910"/>
      <c r="RIH1" s="910"/>
      <c r="RII1" s="910"/>
      <c r="RIJ1" s="910"/>
      <c r="RIK1" s="910"/>
      <c r="RIL1" s="910"/>
      <c r="RIM1" s="910"/>
      <c r="RIN1" s="910"/>
      <c r="RIO1" s="910"/>
      <c r="RIP1" s="910"/>
      <c r="RIQ1" s="910"/>
      <c r="RIR1" s="910"/>
      <c r="RIS1" s="910"/>
      <c r="RIT1" s="910"/>
      <c r="RIU1" s="910"/>
      <c r="RIV1" s="910"/>
      <c r="RIW1" s="910"/>
      <c r="RIX1" s="910"/>
      <c r="RIY1" s="910"/>
      <c r="RIZ1" s="910"/>
      <c r="RJA1" s="910"/>
      <c r="RJB1" s="910"/>
      <c r="RJC1" s="910"/>
      <c r="RJD1" s="910"/>
      <c r="RJE1" s="910"/>
      <c r="RJF1" s="910"/>
      <c r="RJG1" s="910"/>
      <c r="RJH1" s="910"/>
      <c r="RJI1" s="910"/>
      <c r="RJJ1" s="910"/>
      <c r="RJK1" s="910"/>
      <c r="RJL1" s="910"/>
      <c r="RJM1" s="910"/>
      <c r="RJN1" s="910"/>
      <c r="RJO1" s="910"/>
      <c r="RJP1" s="910"/>
      <c r="RJQ1" s="910"/>
      <c r="RJR1" s="910"/>
      <c r="RJS1" s="910"/>
      <c r="RJT1" s="910"/>
      <c r="RJU1" s="910"/>
      <c r="RJV1" s="910"/>
      <c r="RJW1" s="910"/>
      <c r="RJX1" s="910"/>
      <c r="RJY1" s="910"/>
      <c r="RJZ1" s="910"/>
      <c r="RKA1" s="910"/>
      <c r="RKB1" s="910"/>
      <c r="RKC1" s="910"/>
      <c r="RKD1" s="910"/>
      <c r="RKE1" s="910"/>
      <c r="RKF1" s="910"/>
      <c r="RKG1" s="910"/>
      <c r="RKH1" s="910"/>
      <c r="RKI1" s="910"/>
      <c r="RKJ1" s="910"/>
      <c r="RKK1" s="910"/>
      <c r="RKL1" s="910"/>
      <c r="RKM1" s="910"/>
      <c r="RKN1" s="910"/>
      <c r="RKO1" s="910"/>
      <c r="RKP1" s="910"/>
      <c r="RKQ1" s="910"/>
      <c r="RKR1" s="910"/>
      <c r="RKS1" s="910"/>
      <c r="RKT1" s="910"/>
      <c r="RKU1" s="910"/>
      <c r="RKV1" s="910"/>
      <c r="RKW1" s="910"/>
      <c r="RKX1" s="910"/>
      <c r="RKY1" s="910"/>
      <c r="RKZ1" s="910"/>
      <c r="RLA1" s="910"/>
      <c r="RLB1" s="910"/>
      <c r="RLC1" s="910"/>
      <c r="RLD1" s="910"/>
      <c r="RLE1" s="910"/>
      <c r="RLF1" s="910"/>
      <c r="RLG1" s="910"/>
      <c r="RLH1" s="910"/>
      <c r="RLI1" s="910"/>
      <c r="RLJ1" s="910"/>
      <c r="RLK1" s="910"/>
      <c r="RLL1" s="910"/>
      <c r="RLM1" s="910"/>
      <c r="RLN1" s="910"/>
      <c r="RLO1" s="910"/>
      <c r="RLP1" s="910"/>
      <c r="RLQ1" s="910"/>
      <c r="RLR1" s="910"/>
      <c r="RLS1" s="910"/>
      <c r="RLT1" s="910"/>
      <c r="RLU1" s="910"/>
      <c r="RLV1" s="910"/>
      <c r="RLW1" s="910"/>
      <c r="RLX1" s="910"/>
      <c r="RLY1" s="910"/>
      <c r="RLZ1" s="910"/>
      <c r="RMA1" s="910"/>
      <c r="RMB1" s="910"/>
      <c r="RMC1" s="910"/>
      <c r="RMD1" s="910"/>
      <c r="RME1" s="910"/>
      <c r="RMF1" s="910"/>
      <c r="RMG1" s="910"/>
      <c r="RMH1" s="910"/>
      <c r="RMI1" s="910"/>
      <c r="RMJ1" s="910"/>
      <c r="RMK1" s="910"/>
      <c r="RML1" s="910"/>
      <c r="RMM1" s="910"/>
      <c r="RMN1" s="910"/>
      <c r="RMO1" s="910"/>
      <c r="RMP1" s="910"/>
      <c r="RMQ1" s="910"/>
      <c r="RMR1" s="910"/>
      <c r="RMS1" s="910"/>
      <c r="RMT1" s="910"/>
      <c r="RMU1" s="910"/>
      <c r="RMV1" s="910"/>
      <c r="RMW1" s="910"/>
      <c r="RMX1" s="910"/>
      <c r="RMY1" s="910"/>
      <c r="RMZ1" s="910"/>
      <c r="RNA1" s="910"/>
      <c r="RNB1" s="910"/>
      <c r="RNC1" s="910"/>
      <c r="RND1" s="910"/>
      <c r="RNE1" s="910"/>
      <c r="RNF1" s="910"/>
      <c r="RNG1" s="910"/>
      <c r="RNH1" s="910"/>
      <c r="RNI1" s="910"/>
      <c r="RNJ1" s="910"/>
      <c r="RNK1" s="910"/>
      <c r="RNL1" s="910"/>
      <c r="RNM1" s="910"/>
      <c r="RNN1" s="910"/>
      <c r="RNO1" s="910"/>
      <c r="RNP1" s="910"/>
      <c r="RNQ1" s="910"/>
      <c r="RNR1" s="910"/>
      <c r="RNS1" s="910"/>
      <c r="RNT1" s="910"/>
      <c r="RNU1" s="910"/>
      <c r="RNV1" s="910"/>
      <c r="RNW1" s="910"/>
      <c r="RNX1" s="910"/>
      <c r="RNY1" s="910"/>
      <c r="RNZ1" s="910"/>
      <c r="ROA1" s="910"/>
      <c r="ROB1" s="910"/>
      <c r="ROC1" s="910"/>
      <c r="ROD1" s="910"/>
      <c r="ROE1" s="910"/>
      <c r="ROF1" s="910"/>
      <c r="ROG1" s="910"/>
      <c r="ROH1" s="910"/>
      <c r="ROI1" s="910"/>
      <c r="ROJ1" s="910"/>
      <c r="ROK1" s="910"/>
      <c r="ROL1" s="910"/>
      <c r="ROM1" s="910"/>
      <c r="RON1" s="910"/>
      <c r="ROO1" s="910"/>
      <c r="ROP1" s="910"/>
      <c r="ROQ1" s="910"/>
      <c r="ROR1" s="910"/>
      <c r="ROS1" s="910"/>
      <c r="ROT1" s="910"/>
      <c r="ROU1" s="910"/>
      <c r="ROV1" s="910"/>
      <c r="ROW1" s="910"/>
      <c r="ROX1" s="910"/>
      <c r="ROY1" s="910"/>
      <c r="ROZ1" s="910"/>
      <c r="RPA1" s="910"/>
      <c r="RPB1" s="910"/>
      <c r="RPC1" s="910"/>
      <c r="RPD1" s="910"/>
      <c r="RPE1" s="910"/>
      <c r="RPF1" s="910"/>
      <c r="RPG1" s="910"/>
      <c r="RPH1" s="910"/>
      <c r="RPI1" s="910"/>
      <c r="RPJ1" s="910"/>
      <c r="RPK1" s="910"/>
      <c r="RPL1" s="910"/>
      <c r="RPM1" s="910"/>
      <c r="RPN1" s="910"/>
      <c r="RPO1" s="910"/>
      <c r="RPP1" s="910"/>
      <c r="RPQ1" s="910"/>
      <c r="RPR1" s="910"/>
      <c r="RPS1" s="910"/>
      <c r="RPT1" s="910"/>
      <c r="RPU1" s="910"/>
      <c r="RPV1" s="910"/>
      <c r="RPW1" s="910"/>
      <c r="RPX1" s="910"/>
      <c r="RPY1" s="910"/>
      <c r="RPZ1" s="910"/>
      <c r="RQA1" s="910"/>
      <c r="RQB1" s="910"/>
      <c r="RQC1" s="910"/>
      <c r="RQD1" s="910"/>
      <c r="RQE1" s="910"/>
      <c r="RQF1" s="910"/>
      <c r="RQG1" s="910"/>
      <c r="RQH1" s="910"/>
      <c r="RQI1" s="910"/>
      <c r="RQJ1" s="910"/>
      <c r="RQK1" s="910"/>
      <c r="RQL1" s="910"/>
      <c r="RQM1" s="910"/>
      <c r="RQN1" s="910"/>
      <c r="RQO1" s="910"/>
      <c r="RQP1" s="910"/>
      <c r="RQQ1" s="910"/>
      <c r="RQR1" s="910"/>
      <c r="RQS1" s="910"/>
      <c r="RQT1" s="910"/>
      <c r="RQU1" s="910"/>
      <c r="RQV1" s="910"/>
      <c r="RQW1" s="910"/>
      <c r="RQX1" s="910"/>
      <c r="RQY1" s="910"/>
      <c r="RQZ1" s="910"/>
      <c r="RRA1" s="910"/>
      <c r="RRB1" s="910"/>
      <c r="RRC1" s="910"/>
      <c r="RRD1" s="910"/>
      <c r="RRE1" s="910"/>
      <c r="RRF1" s="910"/>
      <c r="RRG1" s="910"/>
      <c r="RRH1" s="910"/>
      <c r="RRI1" s="910"/>
      <c r="RRJ1" s="910"/>
      <c r="RRK1" s="910"/>
      <c r="RRL1" s="910"/>
      <c r="RRM1" s="910"/>
      <c r="RRN1" s="910"/>
      <c r="RRO1" s="910"/>
      <c r="RRP1" s="910"/>
      <c r="RRQ1" s="910"/>
      <c r="RRR1" s="910"/>
      <c r="RRS1" s="910"/>
      <c r="RRT1" s="910"/>
      <c r="RRU1" s="910"/>
      <c r="RRV1" s="910"/>
      <c r="RRW1" s="910"/>
      <c r="RRX1" s="910"/>
      <c r="RRY1" s="910"/>
      <c r="RRZ1" s="910"/>
      <c r="RSA1" s="910"/>
      <c r="RSB1" s="910"/>
      <c r="RSC1" s="910"/>
      <c r="RSD1" s="910"/>
      <c r="RSE1" s="910"/>
      <c r="RSF1" s="910"/>
      <c r="RSG1" s="910"/>
      <c r="RSH1" s="910"/>
      <c r="RSI1" s="910"/>
      <c r="RSJ1" s="910"/>
      <c r="RSK1" s="910"/>
      <c r="RSL1" s="910"/>
      <c r="RSM1" s="910"/>
      <c r="RSN1" s="910"/>
      <c r="RSO1" s="910"/>
      <c r="RSP1" s="910"/>
      <c r="RSQ1" s="910"/>
      <c r="RSR1" s="910"/>
      <c r="RSS1" s="910"/>
      <c r="RST1" s="910"/>
      <c r="RSU1" s="910"/>
      <c r="RSV1" s="910"/>
      <c r="RSW1" s="910"/>
      <c r="RSX1" s="910"/>
      <c r="RSY1" s="910"/>
      <c r="RSZ1" s="910"/>
      <c r="RTA1" s="910"/>
      <c r="RTB1" s="910"/>
      <c r="RTC1" s="910"/>
      <c r="RTD1" s="910"/>
      <c r="RTE1" s="910"/>
      <c r="RTF1" s="910"/>
      <c r="RTG1" s="910"/>
      <c r="RTH1" s="910"/>
      <c r="RTI1" s="910"/>
      <c r="RTJ1" s="910"/>
      <c r="RTK1" s="910"/>
      <c r="RTL1" s="910"/>
      <c r="RTM1" s="910"/>
      <c r="RTN1" s="910"/>
      <c r="RTO1" s="910"/>
      <c r="RTP1" s="910"/>
      <c r="RTQ1" s="910"/>
      <c r="RTR1" s="910"/>
      <c r="RTS1" s="910"/>
      <c r="RTT1" s="910"/>
      <c r="RTU1" s="910"/>
      <c r="RTV1" s="910"/>
      <c r="RTW1" s="910"/>
      <c r="RTX1" s="910"/>
      <c r="RTY1" s="910"/>
      <c r="RTZ1" s="910"/>
      <c r="RUA1" s="910"/>
      <c r="RUB1" s="910"/>
      <c r="RUC1" s="910"/>
      <c r="RUD1" s="910"/>
      <c r="RUE1" s="910"/>
      <c r="RUF1" s="910"/>
      <c r="RUG1" s="910"/>
      <c r="RUH1" s="910"/>
      <c r="RUI1" s="910"/>
      <c r="RUJ1" s="910"/>
      <c r="RUK1" s="910"/>
      <c r="RUL1" s="910"/>
      <c r="RUM1" s="910"/>
      <c r="RUN1" s="910"/>
      <c r="RUO1" s="910"/>
      <c r="RUP1" s="910"/>
      <c r="RUQ1" s="910"/>
      <c r="RUR1" s="910"/>
      <c r="RUS1" s="910"/>
      <c r="RUT1" s="910"/>
      <c r="RUU1" s="910"/>
      <c r="RUV1" s="910"/>
      <c r="RUW1" s="910"/>
      <c r="RUX1" s="910"/>
      <c r="RUY1" s="910"/>
      <c r="RUZ1" s="910"/>
      <c r="RVA1" s="910"/>
      <c r="RVB1" s="910"/>
      <c r="RVC1" s="910"/>
      <c r="RVD1" s="910"/>
      <c r="RVE1" s="910"/>
      <c r="RVF1" s="910"/>
      <c r="RVG1" s="910"/>
      <c r="RVH1" s="910"/>
      <c r="RVI1" s="910"/>
      <c r="RVJ1" s="910"/>
      <c r="RVK1" s="910"/>
      <c r="RVL1" s="910"/>
      <c r="RVM1" s="910"/>
      <c r="RVN1" s="910"/>
      <c r="RVO1" s="910"/>
      <c r="RVP1" s="910"/>
      <c r="RVQ1" s="910"/>
      <c r="RVR1" s="910"/>
      <c r="RVS1" s="910"/>
      <c r="RVT1" s="910"/>
      <c r="RVU1" s="910"/>
      <c r="RVV1" s="910"/>
      <c r="RVW1" s="910"/>
      <c r="RVX1" s="910"/>
      <c r="RVY1" s="910"/>
      <c r="RVZ1" s="910"/>
      <c r="RWA1" s="910"/>
      <c r="RWB1" s="910"/>
      <c r="RWC1" s="910"/>
      <c r="RWD1" s="910"/>
      <c r="RWE1" s="910"/>
      <c r="RWF1" s="910"/>
      <c r="RWG1" s="910"/>
      <c r="RWH1" s="910"/>
      <c r="RWI1" s="910"/>
      <c r="RWJ1" s="910"/>
      <c r="RWK1" s="910"/>
      <c r="RWL1" s="910"/>
      <c r="RWM1" s="910"/>
      <c r="RWN1" s="910"/>
      <c r="RWO1" s="910"/>
      <c r="RWP1" s="910"/>
      <c r="RWQ1" s="910"/>
      <c r="RWR1" s="910"/>
      <c r="RWS1" s="910"/>
      <c r="RWT1" s="910"/>
      <c r="RWU1" s="910"/>
      <c r="RWV1" s="910"/>
      <c r="RWW1" s="910"/>
      <c r="RWX1" s="910"/>
      <c r="RWY1" s="910"/>
      <c r="RWZ1" s="910"/>
      <c r="RXA1" s="910"/>
      <c r="RXB1" s="910"/>
      <c r="RXC1" s="910"/>
      <c r="RXD1" s="910"/>
      <c r="RXE1" s="910"/>
      <c r="RXF1" s="910"/>
      <c r="RXG1" s="910"/>
      <c r="RXH1" s="910"/>
      <c r="RXI1" s="910"/>
      <c r="RXJ1" s="910"/>
      <c r="RXK1" s="910"/>
      <c r="RXL1" s="910"/>
      <c r="RXM1" s="910"/>
      <c r="RXN1" s="910"/>
      <c r="RXO1" s="910"/>
      <c r="RXP1" s="910"/>
      <c r="RXQ1" s="910"/>
      <c r="RXR1" s="910"/>
      <c r="RXS1" s="910"/>
      <c r="RXT1" s="910"/>
      <c r="RXU1" s="910"/>
      <c r="RXV1" s="910"/>
      <c r="RXW1" s="910"/>
      <c r="RXX1" s="910"/>
      <c r="RXY1" s="910"/>
      <c r="RXZ1" s="910"/>
      <c r="RYA1" s="910"/>
      <c r="RYB1" s="910"/>
      <c r="RYC1" s="910"/>
      <c r="RYD1" s="910"/>
      <c r="RYE1" s="910"/>
      <c r="RYF1" s="910"/>
      <c r="RYG1" s="910"/>
      <c r="RYH1" s="910"/>
      <c r="RYI1" s="910"/>
      <c r="RYJ1" s="910"/>
      <c r="RYK1" s="910"/>
      <c r="RYL1" s="910"/>
      <c r="RYM1" s="910"/>
      <c r="RYN1" s="910"/>
      <c r="RYO1" s="910"/>
      <c r="RYP1" s="910"/>
      <c r="RYQ1" s="910"/>
      <c r="RYR1" s="910"/>
      <c r="RYS1" s="910"/>
      <c r="RYT1" s="910"/>
      <c r="RYU1" s="910"/>
      <c r="RYV1" s="910"/>
      <c r="RYW1" s="910"/>
      <c r="RYX1" s="910"/>
      <c r="RYY1" s="910"/>
      <c r="RYZ1" s="910"/>
      <c r="RZA1" s="910"/>
      <c r="RZB1" s="910"/>
      <c r="RZC1" s="910"/>
      <c r="RZD1" s="910"/>
      <c r="RZE1" s="910"/>
      <c r="RZF1" s="910"/>
      <c r="RZG1" s="910"/>
      <c r="RZH1" s="910"/>
      <c r="RZI1" s="910"/>
      <c r="RZJ1" s="910"/>
      <c r="RZK1" s="910"/>
      <c r="RZL1" s="910"/>
      <c r="RZM1" s="910"/>
      <c r="RZN1" s="910"/>
      <c r="RZO1" s="910"/>
      <c r="RZP1" s="910"/>
      <c r="RZQ1" s="910"/>
      <c r="RZR1" s="910"/>
      <c r="RZS1" s="910"/>
      <c r="RZT1" s="910"/>
      <c r="RZU1" s="910"/>
      <c r="RZV1" s="910"/>
      <c r="RZW1" s="910"/>
      <c r="RZX1" s="910"/>
      <c r="RZY1" s="910"/>
      <c r="RZZ1" s="910"/>
      <c r="SAA1" s="910"/>
      <c r="SAB1" s="910"/>
      <c r="SAC1" s="910"/>
      <c r="SAD1" s="910"/>
      <c r="SAE1" s="910"/>
      <c r="SAF1" s="910"/>
      <c r="SAG1" s="910"/>
      <c r="SAH1" s="910"/>
      <c r="SAI1" s="910"/>
      <c r="SAJ1" s="910"/>
      <c r="SAK1" s="910"/>
      <c r="SAL1" s="910"/>
      <c r="SAM1" s="910"/>
      <c r="SAN1" s="910"/>
      <c r="SAO1" s="910"/>
      <c r="SAP1" s="910"/>
      <c r="SAQ1" s="910"/>
      <c r="SAR1" s="910"/>
      <c r="SAS1" s="910"/>
      <c r="SAT1" s="910"/>
      <c r="SAU1" s="910"/>
      <c r="SAV1" s="910"/>
      <c r="SAW1" s="910"/>
      <c r="SAX1" s="910"/>
      <c r="SAY1" s="910"/>
      <c r="SAZ1" s="910"/>
      <c r="SBA1" s="910"/>
      <c r="SBB1" s="910"/>
      <c r="SBC1" s="910"/>
      <c r="SBD1" s="910"/>
      <c r="SBE1" s="910"/>
      <c r="SBF1" s="910"/>
      <c r="SBG1" s="910"/>
      <c r="SBH1" s="910"/>
      <c r="SBI1" s="910"/>
      <c r="SBJ1" s="910"/>
      <c r="SBK1" s="910"/>
      <c r="SBL1" s="910"/>
      <c r="SBM1" s="910"/>
      <c r="SBN1" s="910"/>
      <c r="SBO1" s="910"/>
      <c r="SBP1" s="910"/>
      <c r="SBQ1" s="910"/>
      <c r="SBR1" s="910"/>
      <c r="SBS1" s="910"/>
      <c r="SBT1" s="910"/>
      <c r="SBU1" s="910"/>
      <c r="SBV1" s="910"/>
      <c r="SBW1" s="910"/>
      <c r="SBX1" s="910"/>
      <c r="SBY1" s="910"/>
      <c r="SBZ1" s="910"/>
      <c r="SCA1" s="910"/>
      <c r="SCB1" s="910"/>
      <c r="SCC1" s="910"/>
      <c r="SCD1" s="910"/>
      <c r="SCE1" s="910"/>
      <c r="SCF1" s="910"/>
      <c r="SCG1" s="910"/>
      <c r="SCH1" s="910"/>
      <c r="SCI1" s="910"/>
      <c r="SCJ1" s="910"/>
      <c r="SCK1" s="910"/>
      <c r="SCL1" s="910"/>
      <c r="SCM1" s="910"/>
      <c r="SCN1" s="910"/>
      <c r="SCO1" s="910"/>
      <c r="SCP1" s="910"/>
      <c r="SCQ1" s="910"/>
      <c r="SCR1" s="910"/>
      <c r="SCS1" s="910"/>
      <c r="SCT1" s="910"/>
      <c r="SCU1" s="910"/>
      <c r="SCV1" s="910"/>
      <c r="SCW1" s="910"/>
      <c r="SCX1" s="910"/>
      <c r="SCY1" s="910"/>
      <c r="SCZ1" s="910"/>
      <c r="SDA1" s="910"/>
      <c r="SDB1" s="910"/>
      <c r="SDC1" s="910"/>
      <c r="SDD1" s="910"/>
      <c r="SDE1" s="910"/>
      <c r="SDF1" s="910"/>
      <c r="SDG1" s="910"/>
      <c r="SDH1" s="910"/>
      <c r="SDI1" s="910"/>
      <c r="SDJ1" s="910"/>
      <c r="SDK1" s="910"/>
      <c r="SDL1" s="910"/>
      <c r="SDM1" s="910"/>
      <c r="SDN1" s="910"/>
      <c r="SDO1" s="910"/>
      <c r="SDP1" s="910"/>
      <c r="SDQ1" s="910"/>
      <c r="SDR1" s="910"/>
      <c r="SDS1" s="910"/>
      <c r="SDT1" s="910"/>
      <c r="SDU1" s="910"/>
      <c r="SDV1" s="910"/>
      <c r="SDW1" s="910"/>
      <c r="SDX1" s="910"/>
      <c r="SDY1" s="910"/>
      <c r="SDZ1" s="910"/>
      <c r="SEA1" s="910"/>
      <c r="SEB1" s="910"/>
      <c r="SEC1" s="910"/>
      <c r="SED1" s="910"/>
      <c r="SEE1" s="910"/>
      <c r="SEF1" s="910"/>
      <c r="SEG1" s="910"/>
      <c r="SEH1" s="910"/>
      <c r="SEI1" s="910"/>
      <c r="SEJ1" s="910"/>
      <c r="SEK1" s="910"/>
      <c r="SEL1" s="910"/>
      <c r="SEM1" s="910"/>
      <c r="SEN1" s="910"/>
      <c r="SEO1" s="910"/>
      <c r="SEP1" s="910"/>
      <c r="SEQ1" s="910"/>
      <c r="SER1" s="910"/>
      <c r="SES1" s="910"/>
      <c r="SET1" s="910"/>
      <c r="SEU1" s="910"/>
      <c r="SEV1" s="910"/>
      <c r="SEW1" s="910"/>
      <c r="SEX1" s="910"/>
      <c r="SEY1" s="910"/>
      <c r="SEZ1" s="910"/>
      <c r="SFA1" s="910"/>
      <c r="SFB1" s="910"/>
      <c r="SFC1" s="910"/>
      <c r="SFD1" s="910"/>
      <c r="SFE1" s="910"/>
      <c r="SFF1" s="910"/>
      <c r="SFG1" s="910"/>
      <c r="SFH1" s="910"/>
      <c r="SFI1" s="910"/>
      <c r="SFJ1" s="910"/>
      <c r="SFK1" s="910"/>
      <c r="SFL1" s="910"/>
      <c r="SFM1" s="910"/>
      <c r="SFN1" s="910"/>
      <c r="SFO1" s="910"/>
      <c r="SFP1" s="910"/>
      <c r="SFQ1" s="910"/>
      <c r="SFR1" s="910"/>
      <c r="SFS1" s="910"/>
      <c r="SFT1" s="910"/>
      <c r="SFU1" s="910"/>
      <c r="SFV1" s="910"/>
      <c r="SFW1" s="910"/>
      <c r="SFX1" s="910"/>
      <c r="SFY1" s="910"/>
      <c r="SFZ1" s="910"/>
      <c r="SGA1" s="910"/>
      <c r="SGB1" s="910"/>
      <c r="SGC1" s="910"/>
      <c r="SGD1" s="910"/>
      <c r="SGE1" s="910"/>
      <c r="SGF1" s="910"/>
      <c r="SGG1" s="910"/>
      <c r="SGH1" s="910"/>
      <c r="SGI1" s="910"/>
      <c r="SGJ1" s="910"/>
      <c r="SGK1" s="910"/>
      <c r="SGL1" s="910"/>
      <c r="SGM1" s="910"/>
      <c r="SGN1" s="910"/>
      <c r="SGO1" s="910"/>
      <c r="SGP1" s="910"/>
      <c r="SGQ1" s="910"/>
      <c r="SGR1" s="910"/>
      <c r="SGS1" s="910"/>
      <c r="SGT1" s="910"/>
      <c r="SGU1" s="910"/>
      <c r="SGV1" s="910"/>
      <c r="SGW1" s="910"/>
      <c r="SGX1" s="910"/>
      <c r="SGY1" s="910"/>
      <c r="SGZ1" s="910"/>
      <c r="SHA1" s="910"/>
      <c r="SHB1" s="910"/>
      <c r="SHC1" s="910"/>
      <c r="SHD1" s="910"/>
      <c r="SHE1" s="910"/>
      <c r="SHF1" s="910"/>
      <c r="SHG1" s="910"/>
      <c r="SHH1" s="910"/>
      <c r="SHI1" s="910"/>
      <c r="SHJ1" s="910"/>
      <c r="SHK1" s="910"/>
      <c r="SHL1" s="910"/>
      <c r="SHM1" s="910"/>
      <c r="SHN1" s="910"/>
      <c r="SHO1" s="910"/>
      <c r="SHP1" s="910"/>
      <c r="SHQ1" s="910"/>
      <c r="SHR1" s="910"/>
      <c r="SHS1" s="910"/>
      <c r="SHT1" s="910"/>
      <c r="SHU1" s="910"/>
      <c r="SHV1" s="910"/>
      <c r="SHW1" s="910"/>
      <c r="SHX1" s="910"/>
      <c r="SHY1" s="910"/>
      <c r="SHZ1" s="910"/>
      <c r="SIA1" s="910"/>
      <c r="SIB1" s="910"/>
      <c r="SIC1" s="910"/>
      <c r="SID1" s="910"/>
      <c r="SIE1" s="910"/>
      <c r="SIF1" s="910"/>
      <c r="SIG1" s="910"/>
      <c r="SIH1" s="910"/>
      <c r="SII1" s="910"/>
      <c r="SIJ1" s="910"/>
      <c r="SIK1" s="910"/>
      <c r="SIL1" s="910"/>
      <c r="SIM1" s="910"/>
      <c r="SIN1" s="910"/>
      <c r="SIO1" s="910"/>
      <c r="SIP1" s="910"/>
      <c r="SIQ1" s="910"/>
      <c r="SIR1" s="910"/>
      <c r="SIS1" s="910"/>
      <c r="SIT1" s="910"/>
      <c r="SIU1" s="910"/>
      <c r="SIV1" s="910"/>
      <c r="SIW1" s="910"/>
      <c r="SIX1" s="910"/>
      <c r="SIY1" s="910"/>
      <c r="SIZ1" s="910"/>
      <c r="SJA1" s="910"/>
      <c r="SJB1" s="910"/>
      <c r="SJC1" s="910"/>
      <c r="SJD1" s="910"/>
      <c r="SJE1" s="910"/>
      <c r="SJF1" s="910"/>
      <c r="SJG1" s="910"/>
      <c r="SJH1" s="910"/>
      <c r="SJI1" s="910"/>
      <c r="SJJ1" s="910"/>
      <c r="SJK1" s="910"/>
      <c r="SJL1" s="910"/>
      <c r="SJM1" s="910"/>
      <c r="SJN1" s="910"/>
      <c r="SJO1" s="910"/>
      <c r="SJP1" s="910"/>
      <c r="SJQ1" s="910"/>
      <c r="SJR1" s="910"/>
      <c r="SJS1" s="910"/>
      <c r="SJT1" s="910"/>
      <c r="SJU1" s="910"/>
      <c r="SJV1" s="910"/>
      <c r="SJW1" s="910"/>
      <c r="SJX1" s="910"/>
      <c r="SJY1" s="910"/>
      <c r="SJZ1" s="910"/>
      <c r="SKA1" s="910"/>
      <c r="SKB1" s="910"/>
      <c r="SKC1" s="910"/>
      <c r="SKD1" s="910"/>
      <c r="SKE1" s="910"/>
      <c r="SKF1" s="910"/>
      <c r="SKG1" s="910"/>
      <c r="SKH1" s="910"/>
      <c r="SKI1" s="910"/>
      <c r="SKJ1" s="910"/>
      <c r="SKK1" s="910"/>
      <c r="SKL1" s="910"/>
      <c r="SKM1" s="910"/>
      <c r="SKN1" s="910"/>
      <c r="SKO1" s="910"/>
      <c r="SKP1" s="910"/>
      <c r="SKQ1" s="910"/>
      <c r="SKR1" s="910"/>
      <c r="SKS1" s="910"/>
      <c r="SKT1" s="910"/>
      <c r="SKU1" s="910"/>
      <c r="SKV1" s="910"/>
      <c r="SKW1" s="910"/>
      <c r="SKX1" s="910"/>
      <c r="SKY1" s="910"/>
      <c r="SKZ1" s="910"/>
      <c r="SLA1" s="910"/>
      <c r="SLB1" s="910"/>
      <c r="SLC1" s="910"/>
      <c r="SLD1" s="910"/>
      <c r="SLE1" s="910"/>
      <c r="SLF1" s="910"/>
      <c r="SLG1" s="910"/>
      <c r="SLH1" s="910"/>
      <c r="SLI1" s="910"/>
      <c r="SLJ1" s="910"/>
      <c r="SLK1" s="910"/>
      <c r="SLL1" s="910"/>
      <c r="SLM1" s="910"/>
      <c r="SLN1" s="910"/>
      <c r="SLO1" s="910"/>
      <c r="SLP1" s="910"/>
      <c r="SLQ1" s="910"/>
      <c r="SLR1" s="910"/>
      <c r="SLS1" s="910"/>
      <c r="SLT1" s="910"/>
      <c r="SLU1" s="910"/>
      <c r="SLV1" s="910"/>
      <c r="SLW1" s="910"/>
      <c r="SLX1" s="910"/>
      <c r="SLY1" s="910"/>
      <c r="SLZ1" s="910"/>
      <c r="SMA1" s="910"/>
      <c r="SMB1" s="910"/>
      <c r="SMC1" s="910"/>
      <c r="SMD1" s="910"/>
      <c r="SME1" s="910"/>
      <c r="SMF1" s="910"/>
      <c r="SMG1" s="910"/>
      <c r="SMH1" s="910"/>
      <c r="SMI1" s="910"/>
      <c r="SMJ1" s="910"/>
      <c r="SMK1" s="910"/>
      <c r="SML1" s="910"/>
      <c r="SMM1" s="910"/>
      <c r="SMN1" s="910"/>
      <c r="SMO1" s="910"/>
      <c r="SMP1" s="910"/>
      <c r="SMQ1" s="910"/>
      <c r="SMR1" s="910"/>
      <c r="SMS1" s="910"/>
      <c r="SMT1" s="910"/>
      <c r="SMU1" s="910"/>
      <c r="SMV1" s="910"/>
      <c r="SMW1" s="910"/>
      <c r="SMX1" s="910"/>
      <c r="SMY1" s="910"/>
      <c r="SMZ1" s="910"/>
      <c r="SNA1" s="910"/>
      <c r="SNB1" s="910"/>
      <c r="SNC1" s="910"/>
      <c r="SND1" s="910"/>
      <c r="SNE1" s="910"/>
      <c r="SNF1" s="910"/>
      <c r="SNG1" s="910"/>
      <c r="SNH1" s="910"/>
      <c r="SNI1" s="910"/>
      <c r="SNJ1" s="910"/>
      <c r="SNK1" s="910"/>
      <c r="SNL1" s="910"/>
      <c r="SNM1" s="910"/>
      <c r="SNN1" s="910"/>
      <c r="SNO1" s="910"/>
      <c r="SNP1" s="910"/>
      <c r="SNQ1" s="910"/>
      <c r="SNR1" s="910"/>
      <c r="SNS1" s="910"/>
      <c r="SNT1" s="910"/>
      <c r="SNU1" s="910"/>
      <c r="SNV1" s="910"/>
      <c r="SNW1" s="910"/>
      <c r="SNX1" s="910"/>
      <c r="SNY1" s="910"/>
      <c r="SNZ1" s="910"/>
      <c r="SOA1" s="910"/>
      <c r="SOB1" s="910"/>
      <c r="SOC1" s="910"/>
      <c r="SOD1" s="910"/>
      <c r="SOE1" s="910"/>
      <c r="SOF1" s="910"/>
      <c r="SOG1" s="910"/>
      <c r="SOH1" s="910"/>
      <c r="SOI1" s="910"/>
      <c r="SOJ1" s="910"/>
      <c r="SOK1" s="910"/>
      <c r="SOL1" s="910"/>
      <c r="SOM1" s="910"/>
      <c r="SON1" s="910"/>
      <c r="SOO1" s="910"/>
      <c r="SOP1" s="910"/>
      <c r="SOQ1" s="910"/>
      <c r="SOR1" s="910"/>
      <c r="SOS1" s="910"/>
      <c r="SOT1" s="910"/>
      <c r="SOU1" s="910"/>
      <c r="SOV1" s="910"/>
      <c r="SOW1" s="910"/>
      <c r="SOX1" s="910"/>
      <c r="SOY1" s="910"/>
      <c r="SOZ1" s="910"/>
      <c r="SPA1" s="910"/>
      <c r="SPB1" s="910"/>
      <c r="SPC1" s="910"/>
      <c r="SPD1" s="910"/>
      <c r="SPE1" s="910"/>
      <c r="SPF1" s="910"/>
      <c r="SPG1" s="910"/>
      <c r="SPH1" s="910"/>
      <c r="SPI1" s="910"/>
      <c r="SPJ1" s="910"/>
      <c r="SPK1" s="910"/>
      <c r="SPL1" s="910"/>
      <c r="SPM1" s="910"/>
      <c r="SPN1" s="910"/>
      <c r="SPO1" s="910"/>
      <c r="SPP1" s="910"/>
      <c r="SPQ1" s="910"/>
      <c r="SPR1" s="910"/>
      <c r="SPS1" s="910"/>
      <c r="SPT1" s="910"/>
      <c r="SPU1" s="910"/>
      <c r="SPV1" s="910"/>
      <c r="SPW1" s="910"/>
      <c r="SPX1" s="910"/>
      <c r="SPY1" s="910"/>
      <c r="SPZ1" s="910"/>
      <c r="SQA1" s="910"/>
      <c r="SQB1" s="910"/>
      <c r="SQC1" s="910"/>
      <c r="SQD1" s="910"/>
      <c r="SQE1" s="910"/>
      <c r="SQF1" s="910"/>
      <c r="SQG1" s="910"/>
      <c r="SQH1" s="910"/>
      <c r="SQI1" s="910"/>
      <c r="SQJ1" s="910"/>
      <c r="SQK1" s="910"/>
      <c r="SQL1" s="910"/>
      <c r="SQM1" s="910"/>
      <c r="SQN1" s="910"/>
      <c r="SQO1" s="910"/>
      <c r="SQP1" s="910"/>
      <c r="SQQ1" s="910"/>
      <c r="SQR1" s="910"/>
      <c r="SQS1" s="910"/>
      <c r="SQT1" s="910"/>
      <c r="SQU1" s="910"/>
      <c r="SQV1" s="910"/>
      <c r="SQW1" s="910"/>
      <c r="SQX1" s="910"/>
      <c r="SQY1" s="910"/>
      <c r="SQZ1" s="910"/>
      <c r="SRA1" s="910"/>
      <c r="SRB1" s="910"/>
      <c r="SRC1" s="910"/>
      <c r="SRD1" s="910"/>
      <c r="SRE1" s="910"/>
      <c r="SRF1" s="910"/>
      <c r="SRG1" s="910"/>
      <c r="SRH1" s="910"/>
      <c r="SRI1" s="910"/>
      <c r="SRJ1" s="910"/>
      <c r="SRK1" s="910"/>
      <c r="SRL1" s="910"/>
      <c r="SRM1" s="910"/>
      <c r="SRN1" s="910"/>
      <c r="SRO1" s="910"/>
      <c r="SRP1" s="910"/>
      <c r="SRQ1" s="910"/>
      <c r="SRR1" s="910"/>
      <c r="SRS1" s="910"/>
      <c r="SRT1" s="910"/>
      <c r="SRU1" s="910"/>
      <c r="SRV1" s="910"/>
      <c r="SRW1" s="910"/>
      <c r="SRX1" s="910"/>
      <c r="SRY1" s="910"/>
      <c r="SRZ1" s="910"/>
      <c r="SSA1" s="910"/>
      <c r="SSB1" s="910"/>
      <c r="SSC1" s="910"/>
      <c r="SSD1" s="910"/>
      <c r="SSE1" s="910"/>
      <c r="SSF1" s="910"/>
      <c r="SSG1" s="910"/>
      <c r="SSH1" s="910"/>
      <c r="SSI1" s="910"/>
      <c r="SSJ1" s="910"/>
      <c r="SSK1" s="910"/>
      <c r="SSL1" s="910"/>
      <c r="SSM1" s="910"/>
      <c r="SSN1" s="910"/>
      <c r="SSO1" s="910"/>
      <c r="SSP1" s="910"/>
      <c r="SSQ1" s="910"/>
      <c r="SSR1" s="910"/>
      <c r="SSS1" s="910"/>
      <c r="SST1" s="910"/>
      <c r="SSU1" s="910"/>
      <c r="SSV1" s="910"/>
      <c r="SSW1" s="910"/>
      <c r="SSX1" s="910"/>
      <c r="SSY1" s="910"/>
      <c r="SSZ1" s="910"/>
      <c r="STA1" s="910"/>
      <c r="STB1" s="910"/>
      <c r="STC1" s="910"/>
      <c r="STD1" s="910"/>
      <c r="STE1" s="910"/>
      <c r="STF1" s="910"/>
      <c r="STG1" s="910"/>
      <c r="STH1" s="910"/>
      <c r="STI1" s="910"/>
      <c r="STJ1" s="910"/>
      <c r="STK1" s="910"/>
      <c r="STL1" s="910"/>
      <c r="STM1" s="910"/>
      <c r="STN1" s="910"/>
      <c r="STO1" s="910"/>
      <c r="STP1" s="910"/>
      <c r="STQ1" s="910"/>
      <c r="STR1" s="910"/>
      <c r="STS1" s="910"/>
      <c r="STT1" s="910"/>
      <c r="STU1" s="910"/>
      <c r="STV1" s="910"/>
      <c r="STW1" s="910"/>
      <c r="STX1" s="910"/>
      <c r="STY1" s="910"/>
      <c r="STZ1" s="910"/>
      <c r="SUA1" s="910"/>
      <c r="SUB1" s="910"/>
      <c r="SUC1" s="910"/>
      <c r="SUD1" s="910"/>
      <c r="SUE1" s="910"/>
      <c r="SUF1" s="910"/>
      <c r="SUG1" s="910"/>
      <c r="SUH1" s="910"/>
      <c r="SUI1" s="910"/>
      <c r="SUJ1" s="910"/>
      <c r="SUK1" s="910"/>
      <c r="SUL1" s="910"/>
      <c r="SUM1" s="910"/>
      <c r="SUN1" s="910"/>
      <c r="SUO1" s="910"/>
      <c r="SUP1" s="910"/>
      <c r="SUQ1" s="910"/>
      <c r="SUR1" s="910"/>
      <c r="SUS1" s="910"/>
      <c r="SUT1" s="910"/>
      <c r="SUU1" s="910"/>
      <c r="SUV1" s="910"/>
      <c r="SUW1" s="910"/>
      <c r="SUX1" s="910"/>
      <c r="SUY1" s="910"/>
      <c r="SUZ1" s="910"/>
      <c r="SVA1" s="910"/>
      <c r="SVB1" s="910"/>
      <c r="SVC1" s="910"/>
      <c r="SVD1" s="910"/>
      <c r="SVE1" s="910"/>
      <c r="SVF1" s="910"/>
      <c r="SVG1" s="910"/>
      <c r="SVH1" s="910"/>
      <c r="SVI1" s="910"/>
      <c r="SVJ1" s="910"/>
      <c r="SVK1" s="910"/>
      <c r="SVL1" s="910"/>
      <c r="SVM1" s="910"/>
      <c r="SVN1" s="910"/>
      <c r="SVO1" s="910"/>
      <c r="SVP1" s="910"/>
      <c r="SVQ1" s="910"/>
      <c r="SVR1" s="910"/>
      <c r="SVS1" s="910"/>
      <c r="SVT1" s="910"/>
      <c r="SVU1" s="910"/>
      <c r="SVV1" s="910"/>
      <c r="SVW1" s="910"/>
      <c r="SVX1" s="910"/>
      <c r="SVY1" s="910"/>
      <c r="SVZ1" s="910"/>
      <c r="SWA1" s="910"/>
      <c r="SWB1" s="910"/>
      <c r="SWC1" s="910"/>
      <c r="SWD1" s="910"/>
      <c r="SWE1" s="910"/>
      <c r="SWF1" s="910"/>
      <c r="SWG1" s="910"/>
      <c r="SWH1" s="910"/>
      <c r="SWI1" s="910"/>
      <c r="SWJ1" s="910"/>
      <c r="SWK1" s="910"/>
      <c r="SWL1" s="910"/>
      <c r="SWM1" s="910"/>
      <c r="SWN1" s="910"/>
      <c r="SWO1" s="910"/>
      <c r="SWP1" s="910"/>
      <c r="SWQ1" s="910"/>
      <c r="SWR1" s="910"/>
      <c r="SWS1" s="910"/>
      <c r="SWT1" s="910"/>
      <c r="SWU1" s="910"/>
      <c r="SWV1" s="910"/>
      <c r="SWW1" s="910"/>
      <c r="SWX1" s="910"/>
      <c r="SWY1" s="910"/>
      <c r="SWZ1" s="910"/>
      <c r="SXA1" s="910"/>
      <c r="SXB1" s="910"/>
      <c r="SXC1" s="910"/>
      <c r="SXD1" s="910"/>
      <c r="SXE1" s="910"/>
      <c r="SXF1" s="910"/>
      <c r="SXG1" s="910"/>
      <c r="SXH1" s="910"/>
      <c r="SXI1" s="910"/>
      <c r="SXJ1" s="910"/>
      <c r="SXK1" s="910"/>
      <c r="SXL1" s="910"/>
      <c r="SXM1" s="910"/>
      <c r="SXN1" s="910"/>
      <c r="SXO1" s="910"/>
      <c r="SXP1" s="910"/>
      <c r="SXQ1" s="910"/>
      <c r="SXR1" s="910"/>
      <c r="SXS1" s="910"/>
      <c r="SXT1" s="910"/>
      <c r="SXU1" s="910"/>
      <c r="SXV1" s="910"/>
      <c r="SXW1" s="910"/>
      <c r="SXX1" s="910"/>
      <c r="SXY1" s="910"/>
      <c r="SXZ1" s="910"/>
      <c r="SYA1" s="910"/>
      <c r="SYB1" s="910"/>
      <c r="SYC1" s="910"/>
      <c r="SYD1" s="910"/>
      <c r="SYE1" s="910"/>
      <c r="SYF1" s="910"/>
      <c r="SYG1" s="910"/>
      <c r="SYH1" s="910"/>
      <c r="SYI1" s="910"/>
      <c r="SYJ1" s="910"/>
      <c r="SYK1" s="910"/>
      <c r="SYL1" s="910"/>
      <c r="SYM1" s="910"/>
      <c r="SYN1" s="910"/>
      <c r="SYO1" s="910"/>
      <c r="SYP1" s="910"/>
      <c r="SYQ1" s="910"/>
      <c r="SYR1" s="910"/>
      <c r="SYS1" s="910"/>
      <c r="SYT1" s="910"/>
      <c r="SYU1" s="910"/>
      <c r="SYV1" s="910"/>
      <c r="SYW1" s="910"/>
      <c r="SYX1" s="910"/>
      <c r="SYY1" s="910"/>
      <c r="SYZ1" s="910"/>
      <c r="SZA1" s="910"/>
      <c r="SZB1" s="910"/>
      <c r="SZC1" s="910"/>
      <c r="SZD1" s="910"/>
      <c r="SZE1" s="910"/>
      <c r="SZF1" s="910"/>
      <c r="SZG1" s="910"/>
      <c r="SZH1" s="910"/>
      <c r="SZI1" s="910"/>
      <c r="SZJ1" s="910"/>
      <c r="SZK1" s="910"/>
      <c r="SZL1" s="910"/>
      <c r="SZM1" s="910"/>
      <c r="SZN1" s="910"/>
      <c r="SZO1" s="910"/>
      <c r="SZP1" s="910"/>
      <c r="SZQ1" s="910"/>
      <c r="SZR1" s="910"/>
      <c r="SZS1" s="910"/>
      <c r="SZT1" s="910"/>
      <c r="SZU1" s="910"/>
      <c r="SZV1" s="910"/>
      <c r="SZW1" s="910"/>
      <c r="SZX1" s="910"/>
      <c r="SZY1" s="910"/>
      <c r="SZZ1" s="910"/>
      <c r="TAA1" s="910"/>
      <c r="TAB1" s="910"/>
      <c r="TAC1" s="910"/>
      <c r="TAD1" s="910"/>
      <c r="TAE1" s="910"/>
      <c r="TAF1" s="910"/>
      <c r="TAG1" s="910"/>
      <c r="TAH1" s="910"/>
      <c r="TAI1" s="910"/>
      <c r="TAJ1" s="910"/>
      <c r="TAK1" s="910"/>
      <c r="TAL1" s="910"/>
      <c r="TAM1" s="910"/>
      <c r="TAN1" s="910"/>
      <c r="TAO1" s="910"/>
      <c r="TAP1" s="910"/>
      <c r="TAQ1" s="910"/>
      <c r="TAR1" s="910"/>
      <c r="TAS1" s="910"/>
      <c r="TAT1" s="910"/>
      <c r="TAU1" s="910"/>
      <c r="TAV1" s="910"/>
      <c r="TAW1" s="910"/>
      <c r="TAX1" s="910"/>
      <c r="TAY1" s="910"/>
      <c r="TAZ1" s="910"/>
      <c r="TBA1" s="910"/>
      <c r="TBB1" s="910"/>
      <c r="TBC1" s="910"/>
      <c r="TBD1" s="910"/>
      <c r="TBE1" s="910"/>
      <c r="TBF1" s="910"/>
      <c r="TBG1" s="910"/>
      <c r="TBH1" s="910"/>
      <c r="TBI1" s="910"/>
      <c r="TBJ1" s="910"/>
      <c r="TBK1" s="910"/>
      <c r="TBL1" s="910"/>
      <c r="TBM1" s="910"/>
      <c r="TBN1" s="910"/>
      <c r="TBO1" s="910"/>
      <c r="TBP1" s="910"/>
      <c r="TBQ1" s="910"/>
      <c r="TBR1" s="910"/>
      <c r="TBS1" s="910"/>
      <c r="TBT1" s="910"/>
      <c r="TBU1" s="910"/>
      <c r="TBV1" s="910"/>
      <c r="TBW1" s="910"/>
      <c r="TBX1" s="910"/>
      <c r="TBY1" s="910"/>
      <c r="TBZ1" s="910"/>
      <c r="TCA1" s="910"/>
      <c r="TCB1" s="910"/>
      <c r="TCC1" s="910"/>
      <c r="TCD1" s="910"/>
      <c r="TCE1" s="910"/>
      <c r="TCF1" s="910"/>
      <c r="TCG1" s="910"/>
      <c r="TCH1" s="910"/>
      <c r="TCI1" s="910"/>
      <c r="TCJ1" s="910"/>
      <c r="TCK1" s="910"/>
      <c r="TCL1" s="910"/>
      <c r="TCM1" s="910"/>
      <c r="TCN1" s="910"/>
      <c r="TCO1" s="910"/>
      <c r="TCP1" s="910"/>
      <c r="TCQ1" s="910"/>
      <c r="TCR1" s="910"/>
      <c r="TCS1" s="910"/>
      <c r="TCT1" s="910"/>
      <c r="TCU1" s="910"/>
      <c r="TCV1" s="910"/>
      <c r="TCW1" s="910"/>
      <c r="TCX1" s="910"/>
      <c r="TCY1" s="910"/>
      <c r="TCZ1" s="910"/>
      <c r="TDA1" s="910"/>
      <c r="TDB1" s="910"/>
      <c r="TDC1" s="910"/>
      <c r="TDD1" s="910"/>
      <c r="TDE1" s="910"/>
      <c r="TDF1" s="910"/>
      <c r="TDG1" s="910"/>
      <c r="TDH1" s="910"/>
      <c r="TDI1" s="910"/>
      <c r="TDJ1" s="910"/>
      <c r="TDK1" s="910"/>
      <c r="TDL1" s="910"/>
      <c r="TDM1" s="910"/>
      <c r="TDN1" s="910"/>
      <c r="TDO1" s="910"/>
      <c r="TDP1" s="910"/>
      <c r="TDQ1" s="910"/>
      <c r="TDR1" s="910"/>
      <c r="TDS1" s="910"/>
      <c r="TDT1" s="910"/>
      <c r="TDU1" s="910"/>
      <c r="TDV1" s="910"/>
      <c r="TDW1" s="910"/>
      <c r="TDX1" s="910"/>
      <c r="TDY1" s="910"/>
      <c r="TDZ1" s="910"/>
      <c r="TEA1" s="910"/>
      <c r="TEB1" s="910"/>
      <c r="TEC1" s="910"/>
      <c r="TED1" s="910"/>
      <c r="TEE1" s="910"/>
      <c r="TEF1" s="910"/>
      <c r="TEG1" s="910"/>
      <c r="TEH1" s="910"/>
      <c r="TEI1" s="910"/>
      <c r="TEJ1" s="910"/>
      <c r="TEK1" s="910"/>
      <c r="TEL1" s="910"/>
      <c r="TEM1" s="910"/>
      <c r="TEN1" s="910"/>
      <c r="TEO1" s="910"/>
      <c r="TEP1" s="910"/>
      <c r="TEQ1" s="910"/>
      <c r="TER1" s="910"/>
      <c r="TES1" s="910"/>
      <c r="TET1" s="910"/>
      <c r="TEU1" s="910"/>
      <c r="TEV1" s="910"/>
      <c r="TEW1" s="910"/>
      <c r="TEX1" s="910"/>
      <c r="TEY1" s="910"/>
      <c r="TEZ1" s="910"/>
      <c r="TFA1" s="910"/>
      <c r="TFB1" s="910"/>
      <c r="TFC1" s="910"/>
      <c r="TFD1" s="910"/>
      <c r="TFE1" s="910"/>
      <c r="TFF1" s="910"/>
      <c r="TFG1" s="910"/>
      <c r="TFH1" s="910"/>
      <c r="TFI1" s="910"/>
      <c r="TFJ1" s="910"/>
      <c r="TFK1" s="910"/>
      <c r="TFL1" s="910"/>
      <c r="TFM1" s="910"/>
      <c r="TFN1" s="910"/>
      <c r="TFO1" s="910"/>
      <c r="TFP1" s="910"/>
      <c r="TFQ1" s="910"/>
      <c r="TFR1" s="910"/>
      <c r="TFS1" s="910"/>
      <c r="TFT1" s="910"/>
      <c r="TFU1" s="910"/>
      <c r="TFV1" s="910"/>
      <c r="TFW1" s="910"/>
      <c r="TFX1" s="910"/>
      <c r="TFY1" s="910"/>
      <c r="TFZ1" s="910"/>
      <c r="TGA1" s="910"/>
      <c r="TGB1" s="910"/>
      <c r="TGC1" s="910"/>
      <c r="TGD1" s="910"/>
      <c r="TGE1" s="910"/>
      <c r="TGF1" s="910"/>
      <c r="TGG1" s="910"/>
      <c r="TGH1" s="910"/>
      <c r="TGI1" s="910"/>
      <c r="TGJ1" s="910"/>
      <c r="TGK1" s="910"/>
      <c r="TGL1" s="910"/>
      <c r="TGM1" s="910"/>
      <c r="TGN1" s="910"/>
      <c r="TGO1" s="910"/>
      <c r="TGP1" s="910"/>
      <c r="TGQ1" s="910"/>
      <c r="TGR1" s="910"/>
      <c r="TGS1" s="910"/>
      <c r="TGT1" s="910"/>
      <c r="TGU1" s="910"/>
      <c r="TGV1" s="910"/>
      <c r="TGW1" s="910"/>
      <c r="TGX1" s="910"/>
      <c r="TGY1" s="910"/>
      <c r="TGZ1" s="910"/>
      <c r="THA1" s="910"/>
      <c r="THB1" s="910"/>
      <c r="THC1" s="910"/>
      <c r="THD1" s="910"/>
      <c r="THE1" s="910"/>
      <c r="THF1" s="910"/>
      <c r="THG1" s="910"/>
      <c r="THH1" s="910"/>
      <c r="THI1" s="910"/>
      <c r="THJ1" s="910"/>
      <c r="THK1" s="910"/>
      <c r="THL1" s="910"/>
      <c r="THM1" s="910"/>
      <c r="THN1" s="910"/>
      <c r="THO1" s="910"/>
      <c r="THP1" s="910"/>
      <c r="THQ1" s="910"/>
      <c r="THR1" s="910"/>
      <c r="THS1" s="910"/>
      <c r="THT1" s="910"/>
      <c r="THU1" s="910"/>
      <c r="THV1" s="910"/>
      <c r="THW1" s="910"/>
      <c r="THX1" s="910"/>
      <c r="THY1" s="910"/>
      <c r="THZ1" s="910"/>
      <c r="TIA1" s="910"/>
      <c r="TIB1" s="910"/>
      <c r="TIC1" s="910"/>
      <c r="TID1" s="910"/>
      <c r="TIE1" s="910"/>
      <c r="TIF1" s="910"/>
      <c r="TIG1" s="910"/>
      <c r="TIH1" s="910"/>
      <c r="TII1" s="910"/>
      <c r="TIJ1" s="910"/>
      <c r="TIK1" s="910"/>
      <c r="TIL1" s="910"/>
      <c r="TIM1" s="910"/>
      <c r="TIN1" s="910"/>
      <c r="TIO1" s="910"/>
      <c r="TIP1" s="910"/>
      <c r="TIQ1" s="910"/>
      <c r="TIR1" s="910"/>
      <c r="TIS1" s="910"/>
      <c r="TIT1" s="910"/>
      <c r="TIU1" s="910"/>
      <c r="TIV1" s="910"/>
      <c r="TIW1" s="910"/>
      <c r="TIX1" s="910"/>
      <c r="TIY1" s="910"/>
      <c r="TIZ1" s="910"/>
      <c r="TJA1" s="910"/>
      <c r="TJB1" s="910"/>
      <c r="TJC1" s="910"/>
      <c r="TJD1" s="910"/>
      <c r="TJE1" s="910"/>
      <c r="TJF1" s="910"/>
      <c r="TJG1" s="910"/>
      <c r="TJH1" s="910"/>
      <c r="TJI1" s="910"/>
      <c r="TJJ1" s="910"/>
      <c r="TJK1" s="910"/>
      <c r="TJL1" s="910"/>
      <c r="TJM1" s="910"/>
      <c r="TJN1" s="910"/>
      <c r="TJO1" s="910"/>
      <c r="TJP1" s="910"/>
      <c r="TJQ1" s="910"/>
      <c r="TJR1" s="910"/>
      <c r="TJS1" s="910"/>
      <c r="TJT1" s="910"/>
      <c r="TJU1" s="910"/>
      <c r="TJV1" s="910"/>
      <c r="TJW1" s="910"/>
      <c r="TJX1" s="910"/>
      <c r="TJY1" s="910"/>
      <c r="TJZ1" s="910"/>
      <c r="TKA1" s="910"/>
      <c r="TKB1" s="910"/>
      <c r="TKC1" s="910"/>
      <c r="TKD1" s="910"/>
      <c r="TKE1" s="910"/>
      <c r="TKF1" s="910"/>
      <c r="TKG1" s="910"/>
      <c r="TKH1" s="910"/>
      <c r="TKI1" s="910"/>
      <c r="TKJ1" s="910"/>
      <c r="TKK1" s="910"/>
      <c r="TKL1" s="910"/>
      <c r="TKM1" s="910"/>
      <c r="TKN1" s="910"/>
      <c r="TKO1" s="910"/>
      <c r="TKP1" s="910"/>
      <c r="TKQ1" s="910"/>
      <c r="TKR1" s="910"/>
      <c r="TKS1" s="910"/>
      <c r="TKT1" s="910"/>
      <c r="TKU1" s="910"/>
      <c r="TKV1" s="910"/>
      <c r="TKW1" s="910"/>
      <c r="TKX1" s="910"/>
      <c r="TKY1" s="910"/>
      <c r="TKZ1" s="910"/>
      <c r="TLA1" s="910"/>
      <c r="TLB1" s="910"/>
      <c r="TLC1" s="910"/>
      <c r="TLD1" s="910"/>
      <c r="TLE1" s="910"/>
      <c r="TLF1" s="910"/>
      <c r="TLG1" s="910"/>
      <c r="TLH1" s="910"/>
      <c r="TLI1" s="910"/>
      <c r="TLJ1" s="910"/>
      <c r="TLK1" s="910"/>
      <c r="TLL1" s="910"/>
      <c r="TLM1" s="910"/>
      <c r="TLN1" s="910"/>
      <c r="TLO1" s="910"/>
      <c r="TLP1" s="910"/>
      <c r="TLQ1" s="910"/>
      <c r="TLR1" s="910"/>
      <c r="TLS1" s="910"/>
      <c r="TLT1" s="910"/>
      <c r="TLU1" s="910"/>
      <c r="TLV1" s="910"/>
      <c r="TLW1" s="910"/>
      <c r="TLX1" s="910"/>
      <c r="TLY1" s="910"/>
      <c r="TLZ1" s="910"/>
      <c r="TMA1" s="910"/>
      <c r="TMB1" s="910"/>
      <c r="TMC1" s="910"/>
      <c r="TMD1" s="910"/>
      <c r="TME1" s="910"/>
      <c r="TMF1" s="910"/>
      <c r="TMG1" s="910"/>
      <c r="TMH1" s="910"/>
      <c r="TMI1" s="910"/>
      <c r="TMJ1" s="910"/>
      <c r="TMK1" s="910"/>
      <c r="TML1" s="910"/>
      <c r="TMM1" s="910"/>
      <c r="TMN1" s="910"/>
      <c r="TMO1" s="910"/>
      <c r="TMP1" s="910"/>
      <c r="TMQ1" s="910"/>
      <c r="TMR1" s="910"/>
      <c r="TMS1" s="910"/>
      <c r="TMT1" s="910"/>
      <c r="TMU1" s="910"/>
      <c r="TMV1" s="910"/>
      <c r="TMW1" s="910"/>
      <c r="TMX1" s="910"/>
      <c r="TMY1" s="910"/>
      <c r="TMZ1" s="910"/>
      <c r="TNA1" s="910"/>
      <c r="TNB1" s="910"/>
      <c r="TNC1" s="910"/>
      <c r="TND1" s="910"/>
      <c r="TNE1" s="910"/>
      <c r="TNF1" s="910"/>
      <c r="TNG1" s="910"/>
      <c r="TNH1" s="910"/>
      <c r="TNI1" s="910"/>
      <c r="TNJ1" s="910"/>
      <c r="TNK1" s="910"/>
      <c r="TNL1" s="910"/>
      <c r="TNM1" s="910"/>
      <c r="TNN1" s="910"/>
      <c r="TNO1" s="910"/>
      <c r="TNP1" s="910"/>
      <c r="TNQ1" s="910"/>
      <c r="TNR1" s="910"/>
      <c r="TNS1" s="910"/>
      <c r="TNT1" s="910"/>
      <c r="TNU1" s="910"/>
      <c r="TNV1" s="910"/>
      <c r="TNW1" s="910"/>
      <c r="TNX1" s="910"/>
      <c r="TNY1" s="910"/>
      <c r="TNZ1" s="910"/>
      <c r="TOA1" s="910"/>
      <c r="TOB1" s="910"/>
      <c r="TOC1" s="910"/>
      <c r="TOD1" s="910"/>
      <c r="TOE1" s="910"/>
      <c r="TOF1" s="910"/>
      <c r="TOG1" s="910"/>
      <c r="TOH1" s="910"/>
      <c r="TOI1" s="910"/>
      <c r="TOJ1" s="910"/>
      <c r="TOK1" s="910"/>
      <c r="TOL1" s="910"/>
      <c r="TOM1" s="910"/>
      <c r="TON1" s="910"/>
      <c r="TOO1" s="910"/>
      <c r="TOP1" s="910"/>
      <c r="TOQ1" s="910"/>
      <c r="TOR1" s="910"/>
      <c r="TOS1" s="910"/>
      <c r="TOT1" s="910"/>
      <c r="TOU1" s="910"/>
      <c r="TOV1" s="910"/>
      <c r="TOW1" s="910"/>
      <c r="TOX1" s="910"/>
      <c r="TOY1" s="910"/>
      <c r="TOZ1" s="910"/>
      <c r="TPA1" s="910"/>
      <c r="TPB1" s="910"/>
      <c r="TPC1" s="910"/>
      <c r="TPD1" s="910"/>
      <c r="TPE1" s="910"/>
      <c r="TPF1" s="910"/>
      <c r="TPG1" s="910"/>
      <c r="TPH1" s="910"/>
      <c r="TPI1" s="910"/>
      <c r="TPJ1" s="910"/>
      <c r="TPK1" s="910"/>
      <c r="TPL1" s="910"/>
      <c r="TPM1" s="910"/>
      <c r="TPN1" s="910"/>
      <c r="TPO1" s="910"/>
      <c r="TPP1" s="910"/>
      <c r="TPQ1" s="910"/>
      <c r="TPR1" s="910"/>
      <c r="TPS1" s="910"/>
      <c r="TPT1" s="910"/>
      <c r="TPU1" s="910"/>
      <c r="TPV1" s="910"/>
      <c r="TPW1" s="910"/>
      <c r="TPX1" s="910"/>
      <c r="TPY1" s="910"/>
      <c r="TPZ1" s="910"/>
      <c r="TQA1" s="910"/>
      <c r="TQB1" s="910"/>
      <c r="TQC1" s="910"/>
      <c r="TQD1" s="910"/>
      <c r="TQE1" s="910"/>
      <c r="TQF1" s="910"/>
      <c r="TQG1" s="910"/>
      <c r="TQH1" s="910"/>
      <c r="TQI1" s="910"/>
      <c r="TQJ1" s="910"/>
      <c r="TQK1" s="910"/>
      <c r="TQL1" s="910"/>
      <c r="TQM1" s="910"/>
      <c r="TQN1" s="910"/>
      <c r="TQO1" s="910"/>
      <c r="TQP1" s="910"/>
      <c r="TQQ1" s="910"/>
      <c r="TQR1" s="910"/>
      <c r="TQS1" s="910"/>
      <c r="TQT1" s="910"/>
      <c r="TQU1" s="910"/>
      <c r="TQV1" s="910"/>
      <c r="TQW1" s="910"/>
      <c r="TQX1" s="910"/>
      <c r="TQY1" s="910"/>
      <c r="TQZ1" s="910"/>
      <c r="TRA1" s="910"/>
      <c r="TRB1" s="910"/>
      <c r="TRC1" s="910"/>
      <c r="TRD1" s="910"/>
      <c r="TRE1" s="910"/>
      <c r="TRF1" s="910"/>
      <c r="TRG1" s="910"/>
      <c r="TRH1" s="910"/>
      <c r="TRI1" s="910"/>
      <c r="TRJ1" s="910"/>
      <c r="TRK1" s="910"/>
      <c r="TRL1" s="910"/>
      <c r="TRM1" s="910"/>
      <c r="TRN1" s="910"/>
      <c r="TRO1" s="910"/>
      <c r="TRP1" s="910"/>
      <c r="TRQ1" s="910"/>
      <c r="TRR1" s="910"/>
      <c r="TRS1" s="910"/>
      <c r="TRT1" s="910"/>
      <c r="TRU1" s="910"/>
      <c r="TRV1" s="910"/>
      <c r="TRW1" s="910"/>
      <c r="TRX1" s="910"/>
      <c r="TRY1" s="910"/>
      <c r="TRZ1" s="910"/>
      <c r="TSA1" s="910"/>
      <c r="TSB1" s="910"/>
      <c r="TSC1" s="910"/>
      <c r="TSD1" s="910"/>
      <c r="TSE1" s="910"/>
      <c r="TSF1" s="910"/>
      <c r="TSG1" s="910"/>
      <c r="TSH1" s="910"/>
      <c r="TSI1" s="910"/>
      <c r="TSJ1" s="910"/>
      <c r="TSK1" s="910"/>
      <c r="TSL1" s="910"/>
      <c r="TSM1" s="910"/>
      <c r="TSN1" s="910"/>
      <c r="TSO1" s="910"/>
      <c r="TSP1" s="910"/>
      <c r="TSQ1" s="910"/>
      <c r="TSR1" s="910"/>
      <c r="TSS1" s="910"/>
      <c r="TST1" s="910"/>
      <c r="TSU1" s="910"/>
      <c r="TSV1" s="910"/>
      <c r="TSW1" s="910"/>
      <c r="TSX1" s="910"/>
      <c r="TSY1" s="910"/>
      <c r="TSZ1" s="910"/>
      <c r="TTA1" s="910"/>
      <c r="TTB1" s="910"/>
      <c r="TTC1" s="910"/>
      <c r="TTD1" s="910"/>
      <c r="TTE1" s="910"/>
      <c r="TTF1" s="910"/>
      <c r="TTG1" s="910"/>
      <c r="TTH1" s="910"/>
      <c r="TTI1" s="910"/>
      <c r="TTJ1" s="910"/>
      <c r="TTK1" s="910"/>
      <c r="TTL1" s="910"/>
      <c r="TTM1" s="910"/>
      <c r="TTN1" s="910"/>
      <c r="TTO1" s="910"/>
      <c r="TTP1" s="910"/>
      <c r="TTQ1" s="910"/>
      <c r="TTR1" s="910"/>
      <c r="TTS1" s="910"/>
      <c r="TTT1" s="910"/>
      <c r="TTU1" s="910"/>
      <c r="TTV1" s="910"/>
      <c r="TTW1" s="910"/>
      <c r="TTX1" s="910"/>
      <c r="TTY1" s="910"/>
      <c r="TTZ1" s="910"/>
      <c r="TUA1" s="910"/>
      <c r="TUB1" s="910"/>
      <c r="TUC1" s="910"/>
      <c r="TUD1" s="910"/>
      <c r="TUE1" s="910"/>
      <c r="TUF1" s="910"/>
      <c r="TUG1" s="910"/>
      <c r="TUH1" s="910"/>
      <c r="TUI1" s="910"/>
      <c r="TUJ1" s="910"/>
      <c r="TUK1" s="910"/>
      <c r="TUL1" s="910"/>
      <c r="TUM1" s="910"/>
      <c r="TUN1" s="910"/>
      <c r="TUO1" s="910"/>
      <c r="TUP1" s="910"/>
      <c r="TUQ1" s="910"/>
      <c r="TUR1" s="910"/>
      <c r="TUS1" s="910"/>
      <c r="TUT1" s="910"/>
      <c r="TUU1" s="910"/>
      <c r="TUV1" s="910"/>
      <c r="TUW1" s="910"/>
      <c r="TUX1" s="910"/>
      <c r="TUY1" s="910"/>
      <c r="TUZ1" s="910"/>
      <c r="TVA1" s="910"/>
      <c r="TVB1" s="910"/>
      <c r="TVC1" s="910"/>
      <c r="TVD1" s="910"/>
      <c r="TVE1" s="910"/>
      <c r="TVF1" s="910"/>
      <c r="TVG1" s="910"/>
      <c r="TVH1" s="910"/>
      <c r="TVI1" s="910"/>
      <c r="TVJ1" s="910"/>
      <c r="TVK1" s="910"/>
      <c r="TVL1" s="910"/>
      <c r="TVM1" s="910"/>
      <c r="TVN1" s="910"/>
      <c r="TVO1" s="910"/>
      <c r="TVP1" s="910"/>
      <c r="TVQ1" s="910"/>
      <c r="TVR1" s="910"/>
      <c r="TVS1" s="910"/>
      <c r="TVT1" s="910"/>
      <c r="TVU1" s="910"/>
      <c r="TVV1" s="910"/>
      <c r="TVW1" s="910"/>
      <c r="TVX1" s="910"/>
      <c r="TVY1" s="910"/>
      <c r="TVZ1" s="910"/>
      <c r="TWA1" s="910"/>
      <c r="TWB1" s="910"/>
      <c r="TWC1" s="910"/>
      <c r="TWD1" s="910"/>
      <c r="TWE1" s="910"/>
      <c r="TWF1" s="910"/>
      <c r="TWG1" s="910"/>
      <c r="TWH1" s="910"/>
      <c r="TWI1" s="910"/>
      <c r="TWJ1" s="910"/>
      <c r="TWK1" s="910"/>
      <c r="TWL1" s="910"/>
      <c r="TWM1" s="910"/>
      <c r="TWN1" s="910"/>
      <c r="TWO1" s="910"/>
      <c r="TWP1" s="910"/>
      <c r="TWQ1" s="910"/>
      <c r="TWR1" s="910"/>
      <c r="TWS1" s="910"/>
      <c r="TWT1" s="910"/>
      <c r="TWU1" s="910"/>
      <c r="TWV1" s="910"/>
      <c r="TWW1" s="910"/>
      <c r="TWX1" s="910"/>
      <c r="TWY1" s="910"/>
      <c r="TWZ1" s="910"/>
      <c r="TXA1" s="910"/>
      <c r="TXB1" s="910"/>
      <c r="TXC1" s="910"/>
      <c r="TXD1" s="910"/>
      <c r="TXE1" s="910"/>
      <c r="TXF1" s="910"/>
      <c r="TXG1" s="910"/>
      <c r="TXH1" s="910"/>
      <c r="TXI1" s="910"/>
      <c r="TXJ1" s="910"/>
      <c r="TXK1" s="910"/>
      <c r="TXL1" s="910"/>
      <c r="TXM1" s="910"/>
      <c r="TXN1" s="910"/>
      <c r="TXO1" s="910"/>
      <c r="TXP1" s="910"/>
      <c r="TXQ1" s="910"/>
      <c r="TXR1" s="910"/>
      <c r="TXS1" s="910"/>
      <c r="TXT1" s="910"/>
      <c r="TXU1" s="910"/>
      <c r="TXV1" s="910"/>
      <c r="TXW1" s="910"/>
      <c r="TXX1" s="910"/>
      <c r="TXY1" s="910"/>
      <c r="TXZ1" s="910"/>
      <c r="TYA1" s="910"/>
      <c r="TYB1" s="910"/>
      <c r="TYC1" s="910"/>
      <c r="TYD1" s="910"/>
      <c r="TYE1" s="910"/>
      <c r="TYF1" s="910"/>
      <c r="TYG1" s="910"/>
      <c r="TYH1" s="910"/>
      <c r="TYI1" s="910"/>
      <c r="TYJ1" s="910"/>
      <c r="TYK1" s="910"/>
      <c r="TYL1" s="910"/>
      <c r="TYM1" s="910"/>
      <c r="TYN1" s="910"/>
      <c r="TYO1" s="910"/>
      <c r="TYP1" s="910"/>
      <c r="TYQ1" s="910"/>
      <c r="TYR1" s="910"/>
      <c r="TYS1" s="910"/>
      <c r="TYT1" s="910"/>
      <c r="TYU1" s="910"/>
      <c r="TYV1" s="910"/>
      <c r="TYW1" s="910"/>
      <c r="TYX1" s="910"/>
      <c r="TYY1" s="910"/>
      <c r="TYZ1" s="910"/>
      <c r="TZA1" s="910"/>
      <c r="TZB1" s="910"/>
      <c r="TZC1" s="910"/>
      <c r="TZD1" s="910"/>
      <c r="TZE1" s="910"/>
      <c r="TZF1" s="910"/>
      <c r="TZG1" s="910"/>
      <c r="TZH1" s="910"/>
      <c r="TZI1" s="910"/>
      <c r="TZJ1" s="910"/>
      <c r="TZK1" s="910"/>
      <c r="TZL1" s="910"/>
      <c r="TZM1" s="910"/>
      <c r="TZN1" s="910"/>
      <c r="TZO1" s="910"/>
      <c r="TZP1" s="910"/>
      <c r="TZQ1" s="910"/>
      <c r="TZR1" s="910"/>
      <c r="TZS1" s="910"/>
      <c r="TZT1" s="910"/>
      <c r="TZU1" s="910"/>
      <c r="TZV1" s="910"/>
      <c r="TZW1" s="910"/>
      <c r="TZX1" s="910"/>
      <c r="TZY1" s="910"/>
      <c r="TZZ1" s="910"/>
      <c r="UAA1" s="910"/>
      <c r="UAB1" s="910"/>
      <c r="UAC1" s="910"/>
      <c r="UAD1" s="910"/>
      <c r="UAE1" s="910"/>
      <c r="UAF1" s="910"/>
      <c r="UAG1" s="910"/>
      <c r="UAH1" s="910"/>
      <c r="UAI1" s="910"/>
      <c r="UAJ1" s="910"/>
      <c r="UAK1" s="910"/>
      <c r="UAL1" s="910"/>
      <c r="UAM1" s="910"/>
      <c r="UAN1" s="910"/>
      <c r="UAO1" s="910"/>
      <c r="UAP1" s="910"/>
      <c r="UAQ1" s="910"/>
      <c r="UAR1" s="910"/>
      <c r="UAS1" s="910"/>
      <c r="UAT1" s="910"/>
      <c r="UAU1" s="910"/>
      <c r="UAV1" s="910"/>
      <c r="UAW1" s="910"/>
      <c r="UAX1" s="910"/>
      <c r="UAY1" s="910"/>
      <c r="UAZ1" s="910"/>
      <c r="UBA1" s="910"/>
      <c r="UBB1" s="910"/>
      <c r="UBC1" s="910"/>
      <c r="UBD1" s="910"/>
      <c r="UBE1" s="910"/>
      <c r="UBF1" s="910"/>
      <c r="UBG1" s="910"/>
      <c r="UBH1" s="910"/>
      <c r="UBI1" s="910"/>
      <c r="UBJ1" s="910"/>
      <c r="UBK1" s="910"/>
      <c r="UBL1" s="910"/>
      <c r="UBM1" s="910"/>
      <c r="UBN1" s="910"/>
      <c r="UBO1" s="910"/>
      <c r="UBP1" s="910"/>
      <c r="UBQ1" s="910"/>
      <c r="UBR1" s="910"/>
      <c r="UBS1" s="910"/>
      <c r="UBT1" s="910"/>
      <c r="UBU1" s="910"/>
      <c r="UBV1" s="910"/>
      <c r="UBW1" s="910"/>
      <c r="UBX1" s="910"/>
      <c r="UBY1" s="910"/>
      <c r="UBZ1" s="910"/>
      <c r="UCA1" s="910"/>
      <c r="UCB1" s="910"/>
      <c r="UCC1" s="910"/>
      <c r="UCD1" s="910"/>
      <c r="UCE1" s="910"/>
      <c r="UCF1" s="910"/>
      <c r="UCG1" s="910"/>
      <c r="UCH1" s="910"/>
      <c r="UCI1" s="910"/>
      <c r="UCJ1" s="910"/>
      <c r="UCK1" s="910"/>
      <c r="UCL1" s="910"/>
      <c r="UCM1" s="910"/>
      <c r="UCN1" s="910"/>
      <c r="UCO1" s="910"/>
      <c r="UCP1" s="910"/>
      <c r="UCQ1" s="910"/>
      <c r="UCR1" s="910"/>
      <c r="UCS1" s="910"/>
      <c r="UCT1" s="910"/>
      <c r="UCU1" s="910"/>
      <c r="UCV1" s="910"/>
      <c r="UCW1" s="910"/>
      <c r="UCX1" s="910"/>
      <c r="UCY1" s="910"/>
      <c r="UCZ1" s="910"/>
      <c r="UDA1" s="910"/>
      <c r="UDB1" s="910"/>
      <c r="UDC1" s="910"/>
      <c r="UDD1" s="910"/>
      <c r="UDE1" s="910"/>
      <c r="UDF1" s="910"/>
      <c r="UDG1" s="910"/>
      <c r="UDH1" s="910"/>
      <c r="UDI1" s="910"/>
      <c r="UDJ1" s="910"/>
      <c r="UDK1" s="910"/>
      <c r="UDL1" s="910"/>
      <c r="UDM1" s="910"/>
      <c r="UDN1" s="910"/>
      <c r="UDO1" s="910"/>
      <c r="UDP1" s="910"/>
      <c r="UDQ1" s="910"/>
      <c r="UDR1" s="910"/>
      <c r="UDS1" s="910"/>
      <c r="UDT1" s="910"/>
      <c r="UDU1" s="910"/>
      <c r="UDV1" s="910"/>
      <c r="UDW1" s="910"/>
      <c r="UDX1" s="910"/>
      <c r="UDY1" s="910"/>
      <c r="UDZ1" s="910"/>
      <c r="UEA1" s="910"/>
      <c r="UEB1" s="910"/>
      <c r="UEC1" s="910"/>
      <c r="UED1" s="910"/>
      <c r="UEE1" s="910"/>
      <c r="UEF1" s="910"/>
      <c r="UEG1" s="910"/>
      <c r="UEH1" s="910"/>
      <c r="UEI1" s="910"/>
      <c r="UEJ1" s="910"/>
      <c r="UEK1" s="910"/>
      <c r="UEL1" s="910"/>
      <c r="UEM1" s="910"/>
      <c r="UEN1" s="910"/>
      <c r="UEO1" s="910"/>
      <c r="UEP1" s="910"/>
      <c r="UEQ1" s="910"/>
      <c r="UER1" s="910"/>
      <c r="UES1" s="910"/>
      <c r="UET1" s="910"/>
      <c r="UEU1" s="910"/>
      <c r="UEV1" s="910"/>
      <c r="UEW1" s="910"/>
      <c r="UEX1" s="910"/>
      <c r="UEY1" s="910"/>
      <c r="UEZ1" s="910"/>
      <c r="UFA1" s="910"/>
      <c r="UFB1" s="910"/>
      <c r="UFC1" s="910"/>
      <c r="UFD1" s="910"/>
      <c r="UFE1" s="910"/>
      <c r="UFF1" s="910"/>
      <c r="UFG1" s="910"/>
      <c r="UFH1" s="910"/>
      <c r="UFI1" s="910"/>
      <c r="UFJ1" s="910"/>
      <c r="UFK1" s="910"/>
      <c r="UFL1" s="910"/>
      <c r="UFM1" s="910"/>
      <c r="UFN1" s="910"/>
      <c r="UFO1" s="910"/>
      <c r="UFP1" s="910"/>
      <c r="UFQ1" s="910"/>
      <c r="UFR1" s="910"/>
      <c r="UFS1" s="910"/>
      <c r="UFT1" s="910"/>
      <c r="UFU1" s="910"/>
      <c r="UFV1" s="910"/>
      <c r="UFW1" s="910"/>
      <c r="UFX1" s="910"/>
      <c r="UFY1" s="910"/>
      <c r="UFZ1" s="910"/>
      <c r="UGA1" s="910"/>
      <c r="UGB1" s="910"/>
      <c r="UGC1" s="910"/>
      <c r="UGD1" s="910"/>
      <c r="UGE1" s="910"/>
      <c r="UGF1" s="910"/>
      <c r="UGG1" s="910"/>
      <c r="UGH1" s="910"/>
      <c r="UGI1" s="910"/>
      <c r="UGJ1" s="910"/>
      <c r="UGK1" s="910"/>
      <c r="UGL1" s="910"/>
      <c r="UGM1" s="910"/>
      <c r="UGN1" s="910"/>
      <c r="UGO1" s="910"/>
      <c r="UGP1" s="910"/>
      <c r="UGQ1" s="910"/>
      <c r="UGR1" s="910"/>
      <c r="UGS1" s="910"/>
      <c r="UGT1" s="910"/>
      <c r="UGU1" s="910"/>
      <c r="UGV1" s="910"/>
      <c r="UGW1" s="910"/>
      <c r="UGX1" s="910"/>
      <c r="UGY1" s="910"/>
      <c r="UGZ1" s="910"/>
      <c r="UHA1" s="910"/>
      <c r="UHB1" s="910"/>
      <c r="UHC1" s="910"/>
      <c r="UHD1" s="910"/>
      <c r="UHE1" s="910"/>
      <c r="UHF1" s="910"/>
      <c r="UHG1" s="910"/>
      <c r="UHH1" s="910"/>
      <c r="UHI1" s="910"/>
      <c r="UHJ1" s="910"/>
      <c r="UHK1" s="910"/>
      <c r="UHL1" s="910"/>
      <c r="UHM1" s="910"/>
      <c r="UHN1" s="910"/>
      <c r="UHO1" s="910"/>
      <c r="UHP1" s="910"/>
      <c r="UHQ1" s="910"/>
      <c r="UHR1" s="910"/>
      <c r="UHS1" s="910"/>
      <c r="UHT1" s="910"/>
      <c r="UHU1" s="910"/>
      <c r="UHV1" s="910"/>
      <c r="UHW1" s="910"/>
      <c r="UHX1" s="910"/>
      <c r="UHY1" s="910"/>
      <c r="UHZ1" s="910"/>
      <c r="UIA1" s="910"/>
      <c r="UIB1" s="910"/>
      <c r="UIC1" s="910"/>
      <c r="UID1" s="910"/>
      <c r="UIE1" s="910"/>
      <c r="UIF1" s="910"/>
      <c r="UIG1" s="910"/>
      <c r="UIH1" s="910"/>
      <c r="UII1" s="910"/>
      <c r="UIJ1" s="910"/>
      <c r="UIK1" s="910"/>
      <c r="UIL1" s="910"/>
      <c r="UIM1" s="910"/>
      <c r="UIN1" s="910"/>
      <c r="UIO1" s="910"/>
      <c r="UIP1" s="910"/>
      <c r="UIQ1" s="910"/>
      <c r="UIR1" s="910"/>
      <c r="UIS1" s="910"/>
      <c r="UIT1" s="910"/>
      <c r="UIU1" s="910"/>
      <c r="UIV1" s="910"/>
      <c r="UIW1" s="910"/>
      <c r="UIX1" s="910"/>
      <c r="UIY1" s="910"/>
      <c r="UIZ1" s="910"/>
      <c r="UJA1" s="910"/>
      <c r="UJB1" s="910"/>
      <c r="UJC1" s="910"/>
      <c r="UJD1" s="910"/>
      <c r="UJE1" s="910"/>
      <c r="UJF1" s="910"/>
      <c r="UJG1" s="910"/>
      <c r="UJH1" s="910"/>
      <c r="UJI1" s="910"/>
      <c r="UJJ1" s="910"/>
      <c r="UJK1" s="910"/>
      <c r="UJL1" s="910"/>
      <c r="UJM1" s="910"/>
      <c r="UJN1" s="910"/>
      <c r="UJO1" s="910"/>
      <c r="UJP1" s="910"/>
      <c r="UJQ1" s="910"/>
      <c r="UJR1" s="910"/>
      <c r="UJS1" s="910"/>
      <c r="UJT1" s="910"/>
      <c r="UJU1" s="910"/>
      <c r="UJV1" s="910"/>
      <c r="UJW1" s="910"/>
      <c r="UJX1" s="910"/>
      <c r="UJY1" s="910"/>
      <c r="UJZ1" s="910"/>
      <c r="UKA1" s="910"/>
      <c r="UKB1" s="910"/>
      <c r="UKC1" s="910"/>
      <c r="UKD1" s="910"/>
      <c r="UKE1" s="910"/>
      <c r="UKF1" s="910"/>
      <c r="UKG1" s="910"/>
      <c r="UKH1" s="910"/>
      <c r="UKI1" s="910"/>
      <c r="UKJ1" s="910"/>
      <c r="UKK1" s="910"/>
      <c r="UKL1" s="910"/>
      <c r="UKM1" s="910"/>
      <c r="UKN1" s="910"/>
      <c r="UKO1" s="910"/>
      <c r="UKP1" s="910"/>
      <c r="UKQ1" s="910"/>
      <c r="UKR1" s="910"/>
      <c r="UKS1" s="910"/>
      <c r="UKT1" s="910"/>
      <c r="UKU1" s="910"/>
      <c r="UKV1" s="910"/>
      <c r="UKW1" s="910"/>
      <c r="UKX1" s="910"/>
      <c r="UKY1" s="910"/>
      <c r="UKZ1" s="910"/>
      <c r="ULA1" s="910"/>
      <c r="ULB1" s="910"/>
      <c r="ULC1" s="910"/>
      <c r="ULD1" s="910"/>
      <c r="ULE1" s="910"/>
      <c r="ULF1" s="910"/>
      <c r="ULG1" s="910"/>
      <c r="ULH1" s="910"/>
      <c r="ULI1" s="910"/>
      <c r="ULJ1" s="910"/>
      <c r="ULK1" s="910"/>
      <c r="ULL1" s="910"/>
      <c r="ULM1" s="910"/>
      <c r="ULN1" s="910"/>
      <c r="ULO1" s="910"/>
      <c r="ULP1" s="910"/>
      <c r="ULQ1" s="910"/>
      <c r="ULR1" s="910"/>
      <c r="ULS1" s="910"/>
      <c r="ULT1" s="910"/>
      <c r="ULU1" s="910"/>
      <c r="ULV1" s="910"/>
      <c r="ULW1" s="910"/>
      <c r="ULX1" s="910"/>
      <c r="ULY1" s="910"/>
      <c r="ULZ1" s="910"/>
      <c r="UMA1" s="910"/>
      <c r="UMB1" s="910"/>
      <c r="UMC1" s="910"/>
      <c r="UMD1" s="910"/>
      <c r="UME1" s="910"/>
      <c r="UMF1" s="910"/>
      <c r="UMG1" s="910"/>
      <c r="UMH1" s="910"/>
      <c r="UMI1" s="910"/>
      <c r="UMJ1" s="910"/>
      <c r="UMK1" s="910"/>
      <c r="UML1" s="910"/>
      <c r="UMM1" s="910"/>
      <c r="UMN1" s="910"/>
      <c r="UMO1" s="910"/>
      <c r="UMP1" s="910"/>
      <c r="UMQ1" s="910"/>
      <c r="UMR1" s="910"/>
      <c r="UMS1" s="910"/>
      <c r="UMT1" s="910"/>
      <c r="UMU1" s="910"/>
      <c r="UMV1" s="910"/>
      <c r="UMW1" s="910"/>
      <c r="UMX1" s="910"/>
      <c r="UMY1" s="910"/>
      <c r="UMZ1" s="910"/>
      <c r="UNA1" s="910"/>
      <c r="UNB1" s="910"/>
      <c r="UNC1" s="910"/>
      <c r="UND1" s="910"/>
      <c r="UNE1" s="910"/>
      <c r="UNF1" s="910"/>
      <c r="UNG1" s="910"/>
      <c r="UNH1" s="910"/>
      <c r="UNI1" s="910"/>
      <c r="UNJ1" s="910"/>
      <c r="UNK1" s="910"/>
      <c r="UNL1" s="910"/>
      <c r="UNM1" s="910"/>
      <c r="UNN1" s="910"/>
      <c r="UNO1" s="910"/>
      <c r="UNP1" s="910"/>
      <c r="UNQ1" s="910"/>
      <c r="UNR1" s="910"/>
      <c r="UNS1" s="910"/>
      <c r="UNT1" s="910"/>
      <c r="UNU1" s="910"/>
      <c r="UNV1" s="910"/>
      <c r="UNW1" s="910"/>
      <c r="UNX1" s="910"/>
      <c r="UNY1" s="910"/>
      <c r="UNZ1" s="910"/>
      <c r="UOA1" s="910"/>
      <c r="UOB1" s="910"/>
      <c r="UOC1" s="910"/>
      <c r="UOD1" s="910"/>
      <c r="UOE1" s="910"/>
      <c r="UOF1" s="910"/>
      <c r="UOG1" s="910"/>
      <c r="UOH1" s="910"/>
      <c r="UOI1" s="910"/>
      <c r="UOJ1" s="910"/>
      <c r="UOK1" s="910"/>
      <c r="UOL1" s="910"/>
      <c r="UOM1" s="910"/>
      <c r="UON1" s="910"/>
      <c r="UOO1" s="910"/>
      <c r="UOP1" s="910"/>
      <c r="UOQ1" s="910"/>
      <c r="UOR1" s="910"/>
      <c r="UOS1" s="910"/>
      <c r="UOT1" s="910"/>
      <c r="UOU1" s="910"/>
      <c r="UOV1" s="910"/>
      <c r="UOW1" s="910"/>
      <c r="UOX1" s="910"/>
      <c r="UOY1" s="910"/>
      <c r="UOZ1" s="910"/>
      <c r="UPA1" s="910"/>
      <c r="UPB1" s="910"/>
      <c r="UPC1" s="910"/>
      <c r="UPD1" s="910"/>
      <c r="UPE1" s="910"/>
      <c r="UPF1" s="910"/>
      <c r="UPG1" s="910"/>
      <c r="UPH1" s="910"/>
      <c r="UPI1" s="910"/>
      <c r="UPJ1" s="910"/>
      <c r="UPK1" s="910"/>
      <c r="UPL1" s="910"/>
      <c r="UPM1" s="910"/>
      <c r="UPN1" s="910"/>
      <c r="UPO1" s="910"/>
      <c r="UPP1" s="910"/>
      <c r="UPQ1" s="910"/>
      <c r="UPR1" s="910"/>
      <c r="UPS1" s="910"/>
      <c r="UPT1" s="910"/>
      <c r="UPU1" s="910"/>
      <c r="UPV1" s="910"/>
      <c r="UPW1" s="910"/>
      <c r="UPX1" s="910"/>
      <c r="UPY1" s="910"/>
      <c r="UPZ1" s="910"/>
      <c r="UQA1" s="910"/>
      <c r="UQB1" s="910"/>
      <c r="UQC1" s="910"/>
      <c r="UQD1" s="910"/>
      <c r="UQE1" s="910"/>
      <c r="UQF1" s="910"/>
      <c r="UQG1" s="910"/>
      <c r="UQH1" s="910"/>
      <c r="UQI1" s="910"/>
      <c r="UQJ1" s="910"/>
      <c r="UQK1" s="910"/>
      <c r="UQL1" s="910"/>
      <c r="UQM1" s="910"/>
      <c r="UQN1" s="910"/>
      <c r="UQO1" s="910"/>
      <c r="UQP1" s="910"/>
      <c r="UQQ1" s="910"/>
      <c r="UQR1" s="910"/>
      <c r="UQS1" s="910"/>
      <c r="UQT1" s="910"/>
      <c r="UQU1" s="910"/>
      <c r="UQV1" s="910"/>
      <c r="UQW1" s="910"/>
      <c r="UQX1" s="910"/>
      <c r="UQY1" s="910"/>
      <c r="UQZ1" s="910"/>
      <c r="URA1" s="910"/>
      <c r="URB1" s="910"/>
      <c r="URC1" s="910"/>
      <c r="URD1" s="910"/>
      <c r="URE1" s="910"/>
      <c r="URF1" s="910"/>
      <c r="URG1" s="910"/>
      <c r="URH1" s="910"/>
      <c r="URI1" s="910"/>
      <c r="URJ1" s="910"/>
      <c r="URK1" s="910"/>
      <c r="URL1" s="910"/>
      <c r="URM1" s="910"/>
      <c r="URN1" s="910"/>
      <c r="URO1" s="910"/>
      <c r="URP1" s="910"/>
      <c r="URQ1" s="910"/>
      <c r="URR1" s="910"/>
      <c r="URS1" s="910"/>
      <c r="URT1" s="910"/>
      <c r="URU1" s="910"/>
      <c r="URV1" s="910"/>
      <c r="URW1" s="910"/>
      <c r="URX1" s="910"/>
      <c r="URY1" s="910"/>
      <c r="URZ1" s="910"/>
      <c r="USA1" s="910"/>
      <c r="USB1" s="910"/>
      <c r="USC1" s="910"/>
      <c r="USD1" s="910"/>
      <c r="USE1" s="910"/>
      <c r="USF1" s="910"/>
      <c r="USG1" s="910"/>
      <c r="USH1" s="910"/>
      <c r="USI1" s="910"/>
      <c r="USJ1" s="910"/>
      <c r="USK1" s="910"/>
      <c r="USL1" s="910"/>
      <c r="USM1" s="910"/>
      <c r="USN1" s="910"/>
      <c r="USO1" s="910"/>
      <c r="USP1" s="910"/>
      <c r="USQ1" s="910"/>
      <c r="USR1" s="910"/>
      <c r="USS1" s="910"/>
      <c r="UST1" s="910"/>
      <c r="USU1" s="910"/>
      <c r="USV1" s="910"/>
      <c r="USW1" s="910"/>
      <c r="USX1" s="910"/>
      <c r="USY1" s="910"/>
      <c r="USZ1" s="910"/>
      <c r="UTA1" s="910"/>
      <c r="UTB1" s="910"/>
      <c r="UTC1" s="910"/>
      <c r="UTD1" s="910"/>
      <c r="UTE1" s="910"/>
      <c r="UTF1" s="910"/>
      <c r="UTG1" s="910"/>
      <c r="UTH1" s="910"/>
      <c r="UTI1" s="910"/>
      <c r="UTJ1" s="910"/>
      <c r="UTK1" s="910"/>
      <c r="UTL1" s="910"/>
      <c r="UTM1" s="910"/>
      <c r="UTN1" s="910"/>
      <c r="UTO1" s="910"/>
      <c r="UTP1" s="910"/>
      <c r="UTQ1" s="910"/>
      <c r="UTR1" s="910"/>
      <c r="UTS1" s="910"/>
      <c r="UTT1" s="910"/>
      <c r="UTU1" s="910"/>
      <c r="UTV1" s="910"/>
      <c r="UTW1" s="910"/>
      <c r="UTX1" s="910"/>
      <c r="UTY1" s="910"/>
      <c r="UTZ1" s="910"/>
      <c r="UUA1" s="910"/>
      <c r="UUB1" s="910"/>
      <c r="UUC1" s="910"/>
      <c r="UUD1" s="910"/>
      <c r="UUE1" s="910"/>
      <c r="UUF1" s="910"/>
      <c r="UUG1" s="910"/>
      <c r="UUH1" s="910"/>
      <c r="UUI1" s="910"/>
      <c r="UUJ1" s="910"/>
      <c r="UUK1" s="910"/>
      <c r="UUL1" s="910"/>
      <c r="UUM1" s="910"/>
      <c r="UUN1" s="910"/>
      <c r="UUO1" s="910"/>
      <c r="UUP1" s="910"/>
      <c r="UUQ1" s="910"/>
      <c r="UUR1" s="910"/>
      <c r="UUS1" s="910"/>
      <c r="UUT1" s="910"/>
      <c r="UUU1" s="910"/>
      <c r="UUV1" s="910"/>
      <c r="UUW1" s="910"/>
      <c r="UUX1" s="910"/>
      <c r="UUY1" s="910"/>
      <c r="UUZ1" s="910"/>
      <c r="UVA1" s="910"/>
      <c r="UVB1" s="910"/>
      <c r="UVC1" s="910"/>
      <c r="UVD1" s="910"/>
      <c r="UVE1" s="910"/>
      <c r="UVF1" s="910"/>
      <c r="UVG1" s="910"/>
      <c r="UVH1" s="910"/>
      <c r="UVI1" s="910"/>
      <c r="UVJ1" s="910"/>
      <c r="UVK1" s="910"/>
      <c r="UVL1" s="910"/>
      <c r="UVM1" s="910"/>
      <c r="UVN1" s="910"/>
      <c r="UVO1" s="910"/>
      <c r="UVP1" s="910"/>
      <c r="UVQ1" s="910"/>
      <c r="UVR1" s="910"/>
      <c r="UVS1" s="910"/>
      <c r="UVT1" s="910"/>
      <c r="UVU1" s="910"/>
      <c r="UVV1" s="910"/>
      <c r="UVW1" s="910"/>
      <c r="UVX1" s="910"/>
      <c r="UVY1" s="910"/>
      <c r="UVZ1" s="910"/>
      <c r="UWA1" s="910"/>
      <c r="UWB1" s="910"/>
      <c r="UWC1" s="910"/>
      <c r="UWD1" s="910"/>
      <c r="UWE1" s="910"/>
      <c r="UWF1" s="910"/>
      <c r="UWG1" s="910"/>
      <c r="UWH1" s="910"/>
      <c r="UWI1" s="910"/>
      <c r="UWJ1" s="910"/>
      <c r="UWK1" s="910"/>
      <c r="UWL1" s="910"/>
      <c r="UWM1" s="910"/>
      <c r="UWN1" s="910"/>
      <c r="UWO1" s="910"/>
      <c r="UWP1" s="910"/>
      <c r="UWQ1" s="910"/>
      <c r="UWR1" s="910"/>
      <c r="UWS1" s="910"/>
      <c r="UWT1" s="910"/>
      <c r="UWU1" s="910"/>
      <c r="UWV1" s="910"/>
      <c r="UWW1" s="910"/>
      <c r="UWX1" s="910"/>
      <c r="UWY1" s="910"/>
      <c r="UWZ1" s="910"/>
      <c r="UXA1" s="910"/>
      <c r="UXB1" s="910"/>
      <c r="UXC1" s="910"/>
      <c r="UXD1" s="910"/>
      <c r="UXE1" s="910"/>
      <c r="UXF1" s="910"/>
      <c r="UXG1" s="910"/>
      <c r="UXH1" s="910"/>
      <c r="UXI1" s="910"/>
      <c r="UXJ1" s="910"/>
      <c r="UXK1" s="910"/>
      <c r="UXL1" s="910"/>
      <c r="UXM1" s="910"/>
      <c r="UXN1" s="910"/>
      <c r="UXO1" s="910"/>
      <c r="UXP1" s="910"/>
      <c r="UXQ1" s="910"/>
      <c r="UXR1" s="910"/>
      <c r="UXS1" s="910"/>
      <c r="UXT1" s="910"/>
      <c r="UXU1" s="910"/>
      <c r="UXV1" s="910"/>
      <c r="UXW1" s="910"/>
      <c r="UXX1" s="910"/>
      <c r="UXY1" s="910"/>
      <c r="UXZ1" s="910"/>
      <c r="UYA1" s="910"/>
      <c r="UYB1" s="910"/>
      <c r="UYC1" s="910"/>
      <c r="UYD1" s="910"/>
      <c r="UYE1" s="910"/>
      <c r="UYF1" s="910"/>
      <c r="UYG1" s="910"/>
      <c r="UYH1" s="910"/>
      <c r="UYI1" s="910"/>
      <c r="UYJ1" s="910"/>
      <c r="UYK1" s="910"/>
      <c r="UYL1" s="910"/>
      <c r="UYM1" s="910"/>
      <c r="UYN1" s="910"/>
      <c r="UYO1" s="910"/>
      <c r="UYP1" s="910"/>
      <c r="UYQ1" s="910"/>
      <c r="UYR1" s="910"/>
      <c r="UYS1" s="910"/>
      <c r="UYT1" s="910"/>
      <c r="UYU1" s="910"/>
      <c r="UYV1" s="910"/>
      <c r="UYW1" s="910"/>
      <c r="UYX1" s="910"/>
      <c r="UYY1" s="910"/>
      <c r="UYZ1" s="910"/>
      <c r="UZA1" s="910"/>
      <c r="UZB1" s="910"/>
      <c r="UZC1" s="910"/>
      <c r="UZD1" s="910"/>
      <c r="UZE1" s="910"/>
      <c r="UZF1" s="910"/>
      <c r="UZG1" s="910"/>
      <c r="UZH1" s="910"/>
      <c r="UZI1" s="910"/>
      <c r="UZJ1" s="910"/>
      <c r="UZK1" s="910"/>
      <c r="UZL1" s="910"/>
      <c r="UZM1" s="910"/>
      <c r="UZN1" s="910"/>
      <c r="UZO1" s="910"/>
      <c r="UZP1" s="910"/>
      <c r="UZQ1" s="910"/>
      <c r="UZR1" s="910"/>
      <c r="UZS1" s="910"/>
      <c r="UZT1" s="910"/>
      <c r="UZU1" s="910"/>
      <c r="UZV1" s="910"/>
      <c r="UZW1" s="910"/>
      <c r="UZX1" s="910"/>
      <c r="UZY1" s="910"/>
      <c r="UZZ1" s="910"/>
      <c r="VAA1" s="910"/>
      <c r="VAB1" s="910"/>
      <c r="VAC1" s="910"/>
      <c r="VAD1" s="910"/>
      <c r="VAE1" s="910"/>
      <c r="VAF1" s="910"/>
      <c r="VAG1" s="910"/>
      <c r="VAH1" s="910"/>
      <c r="VAI1" s="910"/>
      <c r="VAJ1" s="910"/>
      <c r="VAK1" s="910"/>
      <c r="VAL1" s="910"/>
      <c r="VAM1" s="910"/>
      <c r="VAN1" s="910"/>
      <c r="VAO1" s="910"/>
      <c r="VAP1" s="910"/>
      <c r="VAQ1" s="910"/>
      <c r="VAR1" s="910"/>
      <c r="VAS1" s="910"/>
      <c r="VAT1" s="910"/>
      <c r="VAU1" s="910"/>
      <c r="VAV1" s="910"/>
      <c r="VAW1" s="910"/>
      <c r="VAX1" s="910"/>
      <c r="VAY1" s="910"/>
      <c r="VAZ1" s="910"/>
      <c r="VBA1" s="910"/>
      <c r="VBB1" s="910"/>
      <c r="VBC1" s="910"/>
      <c r="VBD1" s="910"/>
      <c r="VBE1" s="910"/>
      <c r="VBF1" s="910"/>
      <c r="VBG1" s="910"/>
      <c r="VBH1" s="910"/>
      <c r="VBI1" s="910"/>
      <c r="VBJ1" s="910"/>
      <c r="VBK1" s="910"/>
      <c r="VBL1" s="910"/>
      <c r="VBM1" s="910"/>
      <c r="VBN1" s="910"/>
      <c r="VBO1" s="910"/>
      <c r="VBP1" s="910"/>
      <c r="VBQ1" s="910"/>
      <c r="VBR1" s="910"/>
      <c r="VBS1" s="910"/>
      <c r="VBT1" s="910"/>
      <c r="VBU1" s="910"/>
      <c r="VBV1" s="910"/>
      <c r="VBW1" s="910"/>
      <c r="VBX1" s="910"/>
      <c r="VBY1" s="910"/>
      <c r="VBZ1" s="910"/>
      <c r="VCA1" s="910"/>
      <c r="VCB1" s="910"/>
      <c r="VCC1" s="910"/>
      <c r="VCD1" s="910"/>
      <c r="VCE1" s="910"/>
      <c r="VCF1" s="910"/>
      <c r="VCG1" s="910"/>
      <c r="VCH1" s="910"/>
      <c r="VCI1" s="910"/>
      <c r="VCJ1" s="910"/>
      <c r="VCK1" s="910"/>
      <c r="VCL1" s="910"/>
      <c r="VCM1" s="910"/>
      <c r="VCN1" s="910"/>
      <c r="VCO1" s="910"/>
      <c r="VCP1" s="910"/>
      <c r="VCQ1" s="910"/>
      <c r="VCR1" s="910"/>
      <c r="VCS1" s="910"/>
      <c r="VCT1" s="910"/>
      <c r="VCU1" s="910"/>
      <c r="VCV1" s="910"/>
      <c r="VCW1" s="910"/>
      <c r="VCX1" s="910"/>
      <c r="VCY1" s="910"/>
      <c r="VCZ1" s="910"/>
      <c r="VDA1" s="910"/>
      <c r="VDB1" s="910"/>
      <c r="VDC1" s="910"/>
      <c r="VDD1" s="910"/>
      <c r="VDE1" s="910"/>
      <c r="VDF1" s="910"/>
      <c r="VDG1" s="910"/>
      <c r="VDH1" s="910"/>
      <c r="VDI1" s="910"/>
      <c r="VDJ1" s="910"/>
      <c r="VDK1" s="910"/>
      <c r="VDL1" s="910"/>
      <c r="VDM1" s="910"/>
      <c r="VDN1" s="910"/>
      <c r="VDO1" s="910"/>
      <c r="VDP1" s="910"/>
      <c r="VDQ1" s="910"/>
      <c r="VDR1" s="910"/>
      <c r="VDS1" s="910"/>
      <c r="VDT1" s="910"/>
      <c r="VDU1" s="910"/>
      <c r="VDV1" s="910"/>
      <c r="VDW1" s="910"/>
      <c r="VDX1" s="910"/>
      <c r="VDY1" s="910"/>
      <c r="VDZ1" s="910"/>
      <c r="VEA1" s="910"/>
      <c r="VEB1" s="910"/>
      <c r="VEC1" s="910"/>
      <c r="VED1" s="910"/>
      <c r="VEE1" s="910"/>
      <c r="VEF1" s="910"/>
      <c r="VEG1" s="910"/>
      <c r="VEH1" s="910"/>
      <c r="VEI1" s="910"/>
      <c r="VEJ1" s="910"/>
      <c r="VEK1" s="910"/>
      <c r="VEL1" s="910"/>
      <c r="VEM1" s="910"/>
      <c r="VEN1" s="910"/>
      <c r="VEO1" s="910"/>
      <c r="VEP1" s="910"/>
      <c r="VEQ1" s="910"/>
      <c r="VER1" s="910"/>
      <c r="VES1" s="910"/>
      <c r="VET1" s="910"/>
      <c r="VEU1" s="910"/>
      <c r="VEV1" s="910"/>
      <c r="VEW1" s="910"/>
      <c r="VEX1" s="910"/>
      <c r="VEY1" s="910"/>
      <c r="VEZ1" s="910"/>
      <c r="VFA1" s="910"/>
      <c r="VFB1" s="910"/>
      <c r="VFC1" s="910"/>
      <c r="VFD1" s="910"/>
      <c r="VFE1" s="910"/>
      <c r="VFF1" s="910"/>
      <c r="VFG1" s="910"/>
      <c r="VFH1" s="910"/>
      <c r="VFI1" s="910"/>
      <c r="VFJ1" s="910"/>
      <c r="VFK1" s="910"/>
      <c r="VFL1" s="910"/>
      <c r="VFM1" s="910"/>
      <c r="VFN1" s="910"/>
      <c r="VFO1" s="910"/>
      <c r="VFP1" s="910"/>
      <c r="VFQ1" s="910"/>
      <c r="VFR1" s="910"/>
      <c r="VFS1" s="910"/>
      <c r="VFT1" s="910"/>
      <c r="VFU1" s="910"/>
      <c r="VFV1" s="910"/>
      <c r="VFW1" s="910"/>
      <c r="VFX1" s="910"/>
      <c r="VFY1" s="910"/>
      <c r="VFZ1" s="910"/>
      <c r="VGA1" s="910"/>
      <c r="VGB1" s="910"/>
      <c r="VGC1" s="910"/>
      <c r="VGD1" s="910"/>
      <c r="VGE1" s="910"/>
      <c r="VGF1" s="910"/>
      <c r="VGG1" s="910"/>
      <c r="VGH1" s="910"/>
      <c r="VGI1" s="910"/>
      <c r="VGJ1" s="910"/>
      <c r="VGK1" s="910"/>
      <c r="VGL1" s="910"/>
      <c r="VGM1" s="910"/>
      <c r="VGN1" s="910"/>
      <c r="VGO1" s="910"/>
      <c r="VGP1" s="910"/>
      <c r="VGQ1" s="910"/>
      <c r="VGR1" s="910"/>
      <c r="VGS1" s="910"/>
      <c r="VGT1" s="910"/>
      <c r="VGU1" s="910"/>
      <c r="VGV1" s="910"/>
      <c r="VGW1" s="910"/>
      <c r="VGX1" s="910"/>
      <c r="VGY1" s="910"/>
      <c r="VGZ1" s="910"/>
      <c r="VHA1" s="910"/>
      <c r="VHB1" s="910"/>
      <c r="VHC1" s="910"/>
      <c r="VHD1" s="910"/>
      <c r="VHE1" s="910"/>
      <c r="VHF1" s="910"/>
      <c r="VHG1" s="910"/>
      <c r="VHH1" s="910"/>
      <c r="VHI1" s="910"/>
      <c r="VHJ1" s="910"/>
      <c r="VHK1" s="910"/>
      <c r="VHL1" s="910"/>
      <c r="VHM1" s="910"/>
      <c r="VHN1" s="910"/>
      <c r="VHO1" s="910"/>
      <c r="VHP1" s="910"/>
      <c r="VHQ1" s="910"/>
      <c r="VHR1" s="910"/>
      <c r="VHS1" s="910"/>
      <c r="VHT1" s="910"/>
      <c r="VHU1" s="910"/>
      <c r="VHV1" s="910"/>
      <c r="VHW1" s="910"/>
      <c r="VHX1" s="910"/>
      <c r="VHY1" s="910"/>
      <c r="VHZ1" s="910"/>
      <c r="VIA1" s="910"/>
      <c r="VIB1" s="910"/>
      <c r="VIC1" s="910"/>
      <c r="VID1" s="910"/>
      <c r="VIE1" s="910"/>
      <c r="VIF1" s="910"/>
      <c r="VIG1" s="910"/>
      <c r="VIH1" s="910"/>
      <c r="VII1" s="910"/>
      <c r="VIJ1" s="910"/>
      <c r="VIK1" s="910"/>
      <c r="VIL1" s="910"/>
      <c r="VIM1" s="910"/>
      <c r="VIN1" s="910"/>
      <c r="VIO1" s="910"/>
      <c r="VIP1" s="910"/>
      <c r="VIQ1" s="910"/>
      <c r="VIR1" s="910"/>
      <c r="VIS1" s="910"/>
      <c r="VIT1" s="910"/>
      <c r="VIU1" s="910"/>
      <c r="VIV1" s="910"/>
      <c r="VIW1" s="910"/>
      <c r="VIX1" s="910"/>
      <c r="VIY1" s="910"/>
      <c r="VIZ1" s="910"/>
      <c r="VJA1" s="910"/>
      <c r="VJB1" s="910"/>
      <c r="VJC1" s="910"/>
      <c r="VJD1" s="910"/>
      <c r="VJE1" s="910"/>
      <c r="VJF1" s="910"/>
      <c r="VJG1" s="910"/>
      <c r="VJH1" s="910"/>
      <c r="VJI1" s="910"/>
      <c r="VJJ1" s="910"/>
      <c r="VJK1" s="910"/>
      <c r="VJL1" s="910"/>
      <c r="VJM1" s="910"/>
      <c r="VJN1" s="910"/>
      <c r="VJO1" s="910"/>
      <c r="VJP1" s="910"/>
      <c r="VJQ1" s="910"/>
      <c r="VJR1" s="910"/>
      <c r="VJS1" s="910"/>
      <c r="VJT1" s="910"/>
      <c r="VJU1" s="910"/>
      <c r="VJV1" s="910"/>
      <c r="VJW1" s="910"/>
      <c r="VJX1" s="910"/>
      <c r="VJY1" s="910"/>
      <c r="VJZ1" s="910"/>
      <c r="VKA1" s="910"/>
      <c r="VKB1" s="910"/>
      <c r="VKC1" s="910"/>
      <c r="VKD1" s="910"/>
      <c r="VKE1" s="910"/>
      <c r="VKF1" s="910"/>
      <c r="VKG1" s="910"/>
      <c r="VKH1" s="910"/>
      <c r="VKI1" s="910"/>
      <c r="VKJ1" s="910"/>
      <c r="VKK1" s="910"/>
      <c r="VKL1" s="910"/>
      <c r="VKM1" s="910"/>
      <c r="VKN1" s="910"/>
      <c r="VKO1" s="910"/>
      <c r="VKP1" s="910"/>
      <c r="VKQ1" s="910"/>
      <c r="VKR1" s="910"/>
      <c r="VKS1" s="910"/>
      <c r="VKT1" s="910"/>
      <c r="VKU1" s="910"/>
      <c r="VKV1" s="910"/>
      <c r="VKW1" s="910"/>
      <c r="VKX1" s="910"/>
      <c r="VKY1" s="910"/>
      <c r="VKZ1" s="910"/>
      <c r="VLA1" s="910"/>
      <c r="VLB1" s="910"/>
      <c r="VLC1" s="910"/>
      <c r="VLD1" s="910"/>
      <c r="VLE1" s="910"/>
      <c r="VLF1" s="910"/>
      <c r="VLG1" s="910"/>
      <c r="VLH1" s="910"/>
      <c r="VLI1" s="910"/>
      <c r="VLJ1" s="910"/>
      <c r="VLK1" s="910"/>
      <c r="VLL1" s="910"/>
      <c r="VLM1" s="910"/>
      <c r="VLN1" s="910"/>
      <c r="VLO1" s="910"/>
      <c r="VLP1" s="910"/>
      <c r="VLQ1" s="910"/>
      <c r="VLR1" s="910"/>
      <c r="VLS1" s="910"/>
      <c r="VLT1" s="910"/>
      <c r="VLU1" s="910"/>
      <c r="VLV1" s="910"/>
      <c r="VLW1" s="910"/>
      <c r="VLX1" s="910"/>
      <c r="VLY1" s="910"/>
      <c r="VLZ1" s="910"/>
      <c r="VMA1" s="910"/>
      <c r="VMB1" s="910"/>
      <c r="VMC1" s="910"/>
      <c r="VMD1" s="910"/>
      <c r="VME1" s="910"/>
      <c r="VMF1" s="910"/>
      <c r="VMG1" s="910"/>
      <c r="VMH1" s="910"/>
      <c r="VMI1" s="910"/>
      <c r="VMJ1" s="910"/>
      <c r="VMK1" s="910"/>
      <c r="VML1" s="910"/>
      <c r="VMM1" s="910"/>
      <c r="VMN1" s="910"/>
      <c r="VMO1" s="910"/>
      <c r="VMP1" s="910"/>
      <c r="VMQ1" s="910"/>
      <c r="VMR1" s="910"/>
      <c r="VMS1" s="910"/>
      <c r="VMT1" s="910"/>
      <c r="VMU1" s="910"/>
      <c r="VMV1" s="910"/>
      <c r="VMW1" s="910"/>
      <c r="VMX1" s="910"/>
      <c r="VMY1" s="910"/>
      <c r="VMZ1" s="910"/>
      <c r="VNA1" s="910"/>
      <c r="VNB1" s="910"/>
      <c r="VNC1" s="910"/>
      <c r="VND1" s="910"/>
      <c r="VNE1" s="910"/>
      <c r="VNF1" s="910"/>
      <c r="VNG1" s="910"/>
      <c r="VNH1" s="910"/>
      <c r="VNI1" s="910"/>
      <c r="VNJ1" s="910"/>
      <c r="VNK1" s="910"/>
      <c r="VNL1" s="910"/>
      <c r="VNM1" s="910"/>
      <c r="VNN1" s="910"/>
      <c r="VNO1" s="910"/>
      <c r="VNP1" s="910"/>
      <c r="VNQ1" s="910"/>
      <c r="VNR1" s="910"/>
      <c r="VNS1" s="910"/>
      <c r="VNT1" s="910"/>
      <c r="VNU1" s="910"/>
      <c r="VNV1" s="910"/>
      <c r="VNW1" s="910"/>
      <c r="VNX1" s="910"/>
      <c r="VNY1" s="910"/>
      <c r="VNZ1" s="910"/>
      <c r="VOA1" s="910"/>
      <c r="VOB1" s="910"/>
      <c r="VOC1" s="910"/>
      <c r="VOD1" s="910"/>
      <c r="VOE1" s="910"/>
      <c r="VOF1" s="910"/>
      <c r="VOG1" s="910"/>
      <c r="VOH1" s="910"/>
      <c r="VOI1" s="910"/>
      <c r="VOJ1" s="910"/>
      <c r="VOK1" s="910"/>
      <c r="VOL1" s="910"/>
      <c r="VOM1" s="910"/>
      <c r="VON1" s="910"/>
      <c r="VOO1" s="910"/>
      <c r="VOP1" s="910"/>
      <c r="VOQ1" s="910"/>
      <c r="VOR1" s="910"/>
      <c r="VOS1" s="910"/>
      <c r="VOT1" s="910"/>
      <c r="VOU1" s="910"/>
      <c r="VOV1" s="910"/>
      <c r="VOW1" s="910"/>
      <c r="VOX1" s="910"/>
      <c r="VOY1" s="910"/>
      <c r="VOZ1" s="910"/>
      <c r="VPA1" s="910"/>
      <c r="VPB1" s="910"/>
      <c r="VPC1" s="910"/>
      <c r="VPD1" s="910"/>
      <c r="VPE1" s="910"/>
      <c r="VPF1" s="910"/>
      <c r="VPG1" s="910"/>
      <c r="VPH1" s="910"/>
      <c r="VPI1" s="910"/>
      <c r="VPJ1" s="910"/>
      <c r="VPK1" s="910"/>
      <c r="VPL1" s="910"/>
      <c r="VPM1" s="910"/>
      <c r="VPN1" s="910"/>
      <c r="VPO1" s="910"/>
      <c r="VPP1" s="910"/>
      <c r="VPQ1" s="910"/>
      <c r="VPR1" s="910"/>
      <c r="VPS1" s="910"/>
      <c r="VPT1" s="910"/>
      <c r="VPU1" s="910"/>
      <c r="VPV1" s="910"/>
      <c r="VPW1" s="910"/>
      <c r="VPX1" s="910"/>
      <c r="VPY1" s="910"/>
      <c r="VPZ1" s="910"/>
      <c r="VQA1" s="910"/>
      <c r="VQB1" s="910"/>
      <c r="VQC1" s="910"/>
      <c r="VQD1" s="910"/>
      <c r="VQE1" s="910"/>
      <c r="VQF1" s="910"/>
      <c r="VQG1" s="910"/>
      <c r="VQH1" s="910"/>
      <c r="VQI1" s="910"/>
      <c r="VQJ1" s="910"/>
      <c r="VQK1" s="910"/>
      <c r="VQL1" s="910"/>
      <c r="VQM1" s="910"/>
      <c r="VQN1" s="910"/>
      <c r="VQO1" s="910"/>
      <c r="VQP1" s="910"/>
      <c r="VQQ1" s="910"/>
      <c r="VQR1" s="910"/>
      <c r="VQS1" s="910"/>
      <c r="VQT1" s="910"/>
      <c r="VQU1" s="910"/>
      <c r="VQV1" s="910"/>
      <c r="VQW1" s="910"/>
      <c r="VQX1" s="910"/>
      <c r="VQY1" s="910"/>
      <c r="VQZ1" s="910"/>
      <c r="VRA1" s="910"/>
      <c r="VRB1" s="910"/>
      <c r="VRC1" s="910"/>
      <c r="VRD1" s="910"/>
      <c r="VRE1" s="910"/>
      <c r="VRF1" s="910"/>
      <c r="VRG1" s="910"/>
      <c r="VRH1" s="910"/>
      <c r="VRI1" s="910"/>
      <c r="VRJ1" s="910"/>
      <c r="VRK1" s="910"/>
      <c r="VRL1" s="910"/>
      <c r="VRM1" s="910"/>
      <c r="VRN1" s="910"/>
      <c r="VRO1" s="910"/>
      <c r="VRP1" s="910"/>
      <c r="VRQ1" s="910"/>
      <c r="VRR1" s="910"/>
      <c r="VRS1" s="910"/>
      <c r="VRT1" s="910"/>
      <c r="VRU1" s="910"/>
      <c r="VRV1" s="910"/>
      <c r="VRW1" s="910"/>
      <c r="VRX1" s="910"/>
      <c r="VRY1" s="910"/>
      <c r="VRZ1" s="910"/>
      <c r="VSA1" s="910"/>
      <c r="VSB1" s="910"/>
      <c r="VSC1" s="910"/>
      <c r="VSD1" s="910"/>
      <c r="VSE1" s="910"/>
      <c r="VSF1" s="910"/>
      <c r="VSG1" s="910"/>
      <c r="VSH1" s="910"/>
      <c r="VSI1" s="910"/>
      <c r="VSJ1" s="910"/>
      <c r="VSK1" s="910"/>
      <c r="VSL1" s="910"/>
      <c r="VSM1" s="910"/>
      <c r="VSN1" s="910"/>
      <c r="VSO1" s="910"/>
      <c r="VSP1" s="910"/>
      <c r="VSQ1" s="910"/>
      <c r="VSR1" s="910"/>
      <c r="VSS1" s="910"/>
      <c r="VST1" s="910"/>
      <c r="VSU1" s="910"/>
      <c r="VSV1" s="910"/>
      <c r="VSW1" s="910"/>
      <c r="VSX1" s="910"/>
      <c r="VSY1" s="910"/>
      <c r="VSZ1" s="910"/>
      <c r="VTA1" s="910"/>
      <c r="VTB1" s="910"/>
      <c r="VTC1" s="910"/>
      <c r="VTD1" s="910"/>
      <c r="VTE1" s="910"/>
      <c r="VTF1" s="910"/>
      <c r="VTG1" s="910"/>
      <c r="VTH1" s="910"/>
      <c r="VTI1" s="910"/>
      <c r="VTJ1" s="910"/>
      <c r="VTK1" s="910"/>
      <c r="VTL1" s="910"/>
      <c r="VTM1" s="910"/>
      <c r="VTN1" s="910"/>
      <c r="VTO1" s="910"/>
      <c r="VTP1" s="910"/>
      <c r="VTQ1" s="910"/>
      <c r="VTR1" s="910"/>
      <c r="VTS1" s="910"/>
      <c r="VTT1" s="910"/>
      <c r="VTU1" s="910"/>
      <c r="VTV1" s="910"/>
      <c r="VTW1" s="910"/>
      <c r="VTX1" s="910"/>
      <c r="VTY1" s="910"/>
      <c r="VTZ1" s="910"/>
      <c r="VUA1" s="910"/>
      <c r="VUB1" s="910"/>
      <c r="VUC1" s="910"/>
      <c r="VUD1" s="910"/>
      <c r="VUE1" s="910"/>
      <c r="VUF1" s="910"/>
      <c r="VUG1" s="910"/>
      <c r="VUH1" s="910"/>
      <c r="VUI1" s="910"/>
      <c r="VUJ1" s="910"/>
      <c r="VUK1" s="910"/>
      <c r="VUL1" s="910"/>
      <c r="VUM1" s="910"/>
      <c r="VUN1" s="910"/>
      <c r="VUO1" s="910"/>
      <c r="VUP1" s="910"/>
      <c r="VUQ1" s="910"/>
      <c r="VUR1" s="910"/>
      <c r="VUS1" s="910"/>
      <c r="VUT1" s="910"/>
      <c r="VUU1" s="910"/>
      <c r="VUV1" s="910"/>
      <c r="VUW1" s="910"/>
      <c r="VUX1" s="910"/>
      <c r="VUY1" s="910"/>
      <c r="VUZ1" s="910"/>
      <c r="VVA1" s="910"/>
      <c r="VVB1" s="910"/>
      <c r="VVC1" s="910"/>
      <c r="VVD1" s="910"/>
      <c r="VVE1" s="910"/>
      <c r="VVF1" s="910"/>
      <c r="VVG1" s="910"/>
      <c r="VVH1" s="910"/>
      <c r="VVI1" s="910"/>
      <c r="VVJ1" s="910"/>
      <c r="VVK1" s="910"/>
      <c r="VVL1" s="910"/>
      <c r="VVM1" s="910"/>
      <c r="VVN1" s="910"/>
      <c r="VVO1" s="910"/>
      <c r="VVP1" s="910"/>
      <c r="VVQ1" s="910"/>
      <c r="VVR1" s="910"/>
      <c r="VVS1" s="910"/>
      <c r="VVT1" s="910"/>
      <c r="VVU1" s="910"/>
      <c r="VVV1" s="910"/>
      <c r="VVW1" s="910"/>
      <c r="VVX1" s="910"/>
      <c r="VVY1" s="910"/>
      <c r="VVZ1" s="910"/>
      <c r="VWA1" s="910"/>
      <c r="VWB1" s="910"/>
      <c r="VWC1" s="910"/>
      <c r="VWD1" s="910"/>
      <c r="VWE1" s="910"/>
      <c r="VWF1" s="910"/>
      <c r="VWG1" s="910"/>
      <c r="VWH1" s="910"/>
      <c r="VWI1" s="910"/>
      <c r="VWJ1" s="910"/>
      <c r="VWK1" s="910"/>
      <c r="VWL1" s="910"/>
      <c r="VWM1" s="910"/>
      <c r="VWN1" s="910"/>
      <c r="VWO1" s="910"/>
      <c r="VWP1" s="910"/>
      <c r="VWQ1" s="910"/>
      <c r="VWR1" s="910"/>
      <c r="VWS1" s="910"/>
      <c r="VWT1" s="910"/>
      <c r="VWU1" s="910"/>
      <c r="VWV1" s="910"/>
      <c r="VWW1" s="910"/>
      <c r="VWX1" s="910"/>
      <c r="VWY1" s="910"/>
      <c r="VWZ1" s="910"/>
      <c r="VXA1" s="910"/>
      <c r="VXB1" s="910"/>
      <c r="VXC1" s="910"/>
      <c r="VXD1" s="910"/>
      <c r="VXE1" s="910"/>
      <c r="VXF1" s="910"/>
      <c r="VXG1" s="910"/>
      <c r="VXH1" s="910"/>
      <c r="VXI1" s="910"/>
      <c r="VXJ1" s="910"/>
      <c r="VXK1" s="910"/>
      <c r="VXL1" s="910"/>
      <c r="VXM1" s="910"/>
      <c r="VXN1" s="910"/>
      <c r="VXO1" s="910"/>
      <c r="VXP1" s="910"/>
      <c r="VXQ1" s="910"/>
      <c r="VXR1" s="910"/>
      <c r="VXS1" s="910"/>
      <c r="VXT1" s="910"/>
      <c r="VXU1" s="910"/>
      <c r="VXV1" s="910"/>
      <c r="VXW1" s="910"/>
      <c r="VXX1" s="910"/>
      <c r="VXY1" s="910"/>
      <c r="VXZ1" s="910"/>
      <c r="VYA1" s="910"/>
      <c r="VYB1" s="910"/>
      <c r="VYC1" s="910"/>
      <c r="VYD1" s="910"/>
      <c r="VYE1" s="910"/>
      <c r="VYF1" s="910"/>
      <c r="VYG1" s="910"/>
      <c r="VYH1" s="910"/>
      <c r="VYI1" s="910"/>
      <c r="VYJ1" s="910"/>
      <c r="VYK1" s="910"/>
      <c r="VYL1" s="910"/>
      <c r="VYM1" s="910"/>
      <c r="VYN1" s="910"/>
      <c r="VYO1" s="910"/>
      <c r="VYP1" s="910"/>
      <c r="VYQ1" s="910"/>
      <c r="VYR1" s="910"/>
      <c r="VYS1" s="910"/>
      <c r="VYT1" s="910"/>
      <c r="VYU1" s="910"/>
      <c r="VYV1" s="910"/>
      <c r="VYW1" s="910"/>
      <c r="VYX1" s="910"/>
      <c r="VYY1" s="910"/>
      <c r="VYZ1" s="910"/>
      <c r="VZA1" s="910"/>
      <c r="VZB1" s="910"/>
      <c r="VZC1" s="910"/>
      <c r="VZD1" s="910"/>
      <c r="VZE1" s="910"/>
      <c r="VZF1" s="910"/>
      <c r="VZG1" s="910"/>
      <c r="VZH1" s="910"/>
      <c r="VZI1" s="910"/>
      <c r="VZJ1" s="910"/>
      <c r="VZK1" s="910"/>
      <c r="VZL1" s="910"/>
      <c r="VZM1" s="910"/>
      <c r="VZN1" s="910"/>
      <c r="VZO1" s="910"/>
      <c r="VZP1" s="910"/>
      <c r="VZQ1" s="910"/>
      <c r="VZR1" s="910"/>
      <c r="VZS1" s="910"/>
      <c r="VZT1" s="910"/>
      <c r="VZU1" s="910"/>
      <c r="VZV1" s="910"/>
      <c r="VZW1" s="910"/>
      <c r="VZX1" s="910"/>
      <c r="VZY1" s="910"/>
      <c r="VZZ1" s="910"/>
      <c r="WAA1" s="910"/>
      <c r="WAB1" s="910"/>
      <c r="WAC1" s="910"/>
      <c r="WAD1" s="910"/>
      <c r="WAE1" s="910"/>
      <c r="WAF1" s="910"/>
      <c r="WAG1" s="910"/>
      <c r="WAH1" s="910"/>
      <c r="WAI1" s="910"/>
      <c r="WAJ1" s="910"/>
      <c r="WAK1" s="910"/>
      <c r="WAL1" s="910"/>
      <c r="WAM1" s="910"/>
      <c r="WAN1" s="910"/>
      <c r="WAO1" s="910"/>
      <c r="WAP1" s="910"/>
      <c r="WAQ1" s="910"/>
      <c r="WAR1" s="910"/>
      <c r="WAS1" s="910"/>
      <c r="WAT1" s="910"/>
      <c r="WAU1" s="910"/>
      <c r="WAV1" s="910"/>
      <c r="WAW1" s="910"/>
      <c r="WAX1" s="910"/>
      <c r="WAY1" s="910"/>
      <c r="WAZ1" s="910"/>
      <c r="WBA1" s="910"/>
      <c r="WBB1" s="910"/>
      <c r="WBC1" s="910"/>
      <c r="WBD1" s="910"/>
      <c r="WBE1" s="910"/>
      <c r="WBF1" s="910"/>
      <c r="WBG1" s="910"/>
      <c r="WBH1" s="910"/>
      <c r="WBI1" s="910"/>
      <c r="WBJ1" s="910"/>
      <c r="WBK1" s="910"/>
      <c r="WBL1" s="910"/>
      <c r="WBM1" s="910"/>
      <c r="WBN1" s="910"/>
      <c r="WBO1" s="910"/>
      <c r="WBP1" s="910"/>
      <c r="WBQ1" s="910"/>
      <c r="WBR1" s="910"/>
      <c r="WBS1" s="910"/>
      <c r="WBT1" s="910"/>
      <c r="WBU1" s="910"/>
      <c r="WBV1" s="910"/>
      <c r="WBW1" s="910"/>
      <c r="WBX1" s="910"/>
      <c r="WBY1" s="910"/>
      <c r="WBZ1" s="910"/>
      <c r="WCA1" s="910"/>
      <c r="WCB1" s="910"/>
      <c r="WCC1" s="910"/>
      <c r="WCD1" s="910"/>
      <c r="WCE1" s="910"/>
      <c r="WCF1" s="910"/>
      <c r="WCG1" s="910"/>
      <c r="WCH1" s="910"/>
      <c r="WCI1" s="910"/>
      <c r="WCJ1" s="910"/>
      <c r="WCK1" s="910"/>
      <c r="WCL1" s="910"/>
      <c r="WCM1" s="910"/>
      <c r="WCN1" s="910"/>
      <c r="WCO1" s="910"/>
      <c r="WCP1" s="910"/>
      <c r="WCQ1" s="910"/>
      <c r="WCR1" s="910"/>
      <c r="WCS1" s="910"/>
      <c r="WCT1" s="910"/>
      <c r="WCU1" s="910"/>
      <c r="WCV1" s="910"/>
      <c r="WCW1" s="910"/>
      <c r="WCX1" s="910"/>
      <c r="WCY1" s="910"/>
      <c r="WCZ1" s="910"/>
      <c r="WDA1" s="910"/>
      <c r="WDB1" s="910"/>
      <c r="WDC1" s="910"/>
      <c r="WDD1" s="910"/>
      <c r="WDE1" s="910"/>
      <c r="WDF1" s="910"/>
      <c r="WDG1" s="910"/>
      <c r="WDH1" s="910"/>
      <c r="WDI1" s="910"/>
      <c r="WDJ1" s="910"/>
      <c r="WDK1" s="910"/>
      <c r="WDL1" s="910"/>
      <c r="WDM1" s="910"/>
      <c r="WDN1" s="910"/>
      <c r="WDO1" s="910"/>
      <c r="WDP1" s="910"/>
      <c r="WDQ1" s="910"/>
      <c r="WDR1" s="910"/>
      <c r="WDS1" s="910"/>
      <c r="WDT1" s="910"/>
      <c r="WDU1" s="910"/>
      <c r="WDV1" s="910"/>
      <c r="WDW1" s="910"/>
      <c r="WDX1" s="910"/>
      <c r="WDY1" s="910"/>
      <c r="WDZ1" s="910"/>
      <c r="WEA1" s="910"/>
      <c r="WEB1" s="910"/>
      <c r="WEC1" s="910"/>
      <c r="WED1" s="910"/>
      <c r="WEE1" s="910"/>
      <c r="WEF1" s="910"/>
      <c r="WEG1" s="910"/>
      <c r="WEH1" s="910"/>
      <c r="WEI1" s="910"/>
      <c r="WEJ1" s="910"/>
      <c r="WEK1" s="910"/>
      <c r="WEL1" s="910"/>
      <c r="WEM1" s="910"/>
      <c r="WEN1" s="910"/>
      <c r="WEO1" s="910"/>
      <c r="WEP1" s="910"/>
      <c r="WEQ1" s="910"/>
      <c r="WER1" s="910"/>
      <c r="WES1" s="910"/>
      <c r="WET1" s="910"/>
      <c r="WEU1" s="910"/>
      <c r="WEV1" s="910"/>
      <c r="WEW1" s="910"/>
      <c r="WEX1" s="910"/>
      <c r="WEY1" s="910"/>
      <c r="WEZ1" s="910"/>
      <c r="WFA1" s="910"/>
      <c r="WFB1" s="910"/>
      <c r="WFC1" s="910"/>
      <c r="WFD1" s="910"/>
      <c r="WFE1" s="910"/>
      <c r="WFF1" s="910"/>
      <c r="WFG1" s="910"/>
      <c r="WFH1" s="910"/>
      <c r="WFI1" s="910"/>
      <c r="WFJ1" s="910"/>
      <c r="WFK1" s="910"/>
      <c r="WFL1" s="910"/>
      <c r="WFM1" s="910"/>
      <c r="WFN1" s="910"/>
      <c r="WFO1" s="910"/>
      <c r="WFP1" s="910"/>
      <c r="WFQ1" s="910"/>
      <c r="WFR1" s="910"/>
      <c r="WFS1" s="910"/>
      <c r="WFT1" s="910"/>
      <c r="WFU1" s="910"/>
      <c r="WFV1" s="910"/>
      <c r="WFW1" s="910"/>
      <c r="WFX1" s="910"/>
      <c r="WFY1" s="910"/>
      <c r="WFZ1" s="910"/>
      <c r="WGA1" s="910"/>
      <c r="WGB1" s="910"/>
      <c r="WGC1" s="910"/>
      <c r="WGD1" s="910"/>
      <c r="WGE1" s="910"/>
      <c r="WGF1" s="910"/>
      <c r="WGG1" s="910"/>
      <c r="WGH1" s="910"/>
      <c r="WGI1" s="910"/>
      <c r="WGJ1" s="910"/>
      <c r="WGK1" s="910"/>
      <c r="WGL1" s="910"/>
      <c r="WGM1" s="910"/>
      <c r="WGN1" s="910"/>
      <c r="WGO1" s="910"/>
      <c r="WGP1" s="910"/>
      <c r="WGQ1" s="910"/>
      <c r="WGR1" s="910"/>
      <c r="WGS1" s="910"/>
      <c r="WGT1" s="910"/>
      <c r="WGU1" s="910"/>
      <c r="WGV1" s="910"/>
      <c r="WGW1" s="910"/>
      <c r="WGX1" s="910"/>
      <c r="WGY1" s="910"/>
      <c r="WGZ1" s="910"/>
      <c r="WHA1" s="910"/>
      <c r="WHB1" s="910"/>
      <c r="WHC1" s="910"/>
      <c r="WHD1" s="910"/>
      <c r="WHE1" s="910"/>
      <c r="WHF1" s="910"/>
      <c r="WHG1" s="910"/>
      <c r="WHH1" s="910"/>
      <c r="WHI1" s="910"/>
      <c r="WHJ1" s="910"/>
      <c r="WHK1" s="910"/>
      <c r="WHL1" s="910"/>
      <c r="WHM1" s="910"/>
      <c r="WHN1" s="910"/>
      <c r="WHO1" s="910"/>
      <c r="WHP1" s="910"/>
      <c r="WHQ1" s="910"/>
      <c r="WHR1" s="910"/>
      <c r="WHS1" s="910"/>
      <c r="WHT1" s="910"/>
      <c r="WHU1" s="910"/>
      <c r="WHV1" s="910"/>
      <c r="WHW1" s="910"/>
      <c r="WHX1" s="910"/>
      <c r="WHY1" s="910"/>
      <c r="WHZ1" s="910"/>
      <c r="WIA1" s="910"/>
      <c r="WIB1" s="910"/>
      <c r="WIC1" s="910"/>
      <c r="WID1" s="910"/>
      <c r="WIE1" s="910"/>
      <c r="WIF1" s="910"/>
      <c r="WIG1" s="910"/>
      <c r="WIH1" s="910"/>
      <c r="WII1" s="910"/>
      <c r="WIJ1" s="910"/>
      <c r="WIK1" s="910"/>
      <c r="WIL1" s="910"/>
      <c r="WIM1" s="910"/>
      <c r="WIN1" s="910"/>
      <c r="WIO1" s="910"/>
      <c r="WIP1" s="910"/>
      <c r="WIQ1" s="910"/>
      <c r="WIR1" s="910"/>
      <c r="WIS1" s="910"/>
      <c r="WIT1" s="910"/>
      <c r="WIU1" s="910"/>
      <c r="WIV1" s="910"/>
      <c r="WIW1" s="910"/>
      <c r="WIX1" s="910"/>
      <c r="WIY1" s="910"/>
      <c r="WIZ1" s="910"/>
      <c r="WJA1" s="910"/>
      <c r="WJB1" s="910"/>
      <c r="WJC1" s="910"/>
      <c r="WJD1" s="910"/>
      <c r="WJE1" s="910"/>
      <c r="WJF1" s="910"/>
      <c r="WJG1" s="910"/>
      <c r="WJH1" s="910"/>
      <c r="WJI1" s="910"/>
      <c r="WJJ1" s="910"/>
      <c r="WJK1" s="910"/>
      <c r="WJL1" s="910"/>
      <c r="WJM1" s="910"/>
      <c r="WJN1" s="910"/>
      <c r="WJO1" s="910"/>
      <c r="WJP1" s="910"/>
      <c r="WJQ1" s="910"/>
      <c r="WJR1" s="910"/>
      <c r="WJS1" s="910"/>
      <c r="WJT1" s="910"/>
      <c r="WJU1" s="910"/>
      <c r="WJV1" s="910"/>
      <c r="WJW1" s="910"/>
      <c r="WJX1" s="910"/>
      <c r="WJY1" s="910"/>
      <c r="WJZ1" s="910"/>
      <c r="WKA1" s="910"/>
      <c r="WKB1" s="910"/>
      <c r="WKC1" s="910"/>
      <c r="WKD1" s="910"/>
      <c r="WKE1" s="910"/>
      <c r="WKF1" s="910"/>
      <c r="WKG1" s="910"/>
      <c r="WKH1" s="910"/>
      <c r="WKI1" s="910"/>
      <c r="WKJ1" s="910"/>
      <c r="WKK1" s="910"/>
      <c r="WKL1" s="910"/>
      <c r="WKM1" s="910"/>
      <c r="WKN1" s="910"/>
      <c r="WKO1" s="910"/>
      <c r="WKP1" s="910"/>
      <c r="WKQ1" s="910"/>
      <c r="WKR1" s="910"/>
      <c r="WKS1" s="910"/>
      <c r="WKT1" s="910"/>
      <c r="WKU1" s="910"/>
      <c r="WKV1" s="910"/>
      <c r="WKW1" s="910"/>
      <c r="WKX1" s="910"/>
      <c r="WKY1" s="910"/>
      <c r="WKZ1" s="910"/>
      <c r="WLA1" s="910"/>
      <c r="WLB1" s="910"/>
      <c r="WLC1" s="910"/>
      <c r="WLD1" s="910"/>
      <c r="WLE1" s="910"/>
      <c r="WLF1" s="910"/>
      <c r="WLG1" s="910"/>
      <c r="WLH1" s="910"/>
      <c r="WLI1" s="910"/>
      <c r="WLJ1" s="910"/>
      <c r="WLK1" s="910"/>
      <c r="WLL1" s="910"/>
      <c r="WLM1" s="910"/>
      <c r="WLN1" s="910"/>
      <c r="WLO1" s="910"/>
      <c r="WLP1" s="910"/>
      <c r="WLQ1" s="910"/>
      <c r="WLR1" s="910"/>
      <c r="WLS1" s="910"/>
      <c r="WLT1" s="910"/>
      <c r="WLU1" s="910"/>
      <c r="WLV1" s="910"/>
      <c r="WLW1" s="910"/>
      <c r="WLX1" s="910"/>
      <c r="WLY1" s="910"/>
      <c r="WLZ1" s="910"/>
      <c r="WMA1" s="910"/>
      <c r="WMB1" s="910"/>
      <c r="WMC1" s="910"/>
      <c r="WMD1" s="910"/>
      <c r="WME1" s="910"/>
      <c r="WMF1" s="910"/>
      <c r="WMG1" s="910"/>
      <c r="WMH1" s="910"/>
      <c r="WMI1" s="910"/>
      <c r="WMJ1" s="910"/>
      <c r="WMK1" s="910"/>
      <c r="WML1" s="910"/>
      <c r="WMM1" s="910"/>
      <c r="WMN1" s="910"/>
      <c r="WMO1" s="910"/>
      <c r="WMP1" s="910"/>
      <c r="WMQ1" s="910"/>
      <c r="WMR1" s="910"/>
      <c r="WMS1" s="910"/>
      <c r="WMT1" s="910"/>
      <c r="WMU1" s="910"/>
      <c r="WMV1" s="910"/>
      <c r="WMW1" s="910"/>
      <c r="WMX1" s="910"/>
      <c r="WMY1" s="910"/>
      <c r="WMZ1" s="910"/>
      <c r="WNA1" s="910"/>
      <c r="WNB1" s="910"/>
      <c r="WNC1" s="910"/>
      <c r="WND1" s="910"/>
      <c r="WNE1" s="910"/>
      <c r="WNF1" s="910"/>
      <c r="WNG1" s="910"/>
      <c r="WNH1" s="910"/>
      <c r="WNI1" s="910"/>
      <c r="WNJ1" s="910"/>
      <c r="WNK1" s="910"/>
      <c r="WNL1" s="910"/>
      <c r="WNM1" s="910"/>
      <c r="WNN1" s="910"/>
      <c r="WNO1" s="910"/>
      <c r="WNP1" s="910"/>
      <c r="WNQ1" s="910"/>
      <c r="WNR1" s="910"/>
      <c r="WNS1" s="910"/>
      <c r="WNT1" s="910"/>
      <c r="WNU1" s="910"/>
      <c r="WNV1" s="910"/>
      <c r="WNW1" s="910"/>
      <c r="WNX1" s="910"/>
      <c r="WNY1" s="910"/>
      <c r="WNZ1" s="910"/>
      <c r="WOA1" s="910"/>
      <c r="WOB1" s="910"/>
      <c r="WOC1" s="910"/>
      <c r="WOD1" s="910"/>
      <c r="WOE1" s="910"/>
      <c r="WOF1" s="910"/>
      <c r="WOG1" s="910"/>
      <c r="WOH1" s="910"/>
      <c r="WOI1" s="910"/>
      <c r="WOJ1" s="910"/>
      <c r="WOK1" s="910"/>
      <c r="WOL1" s="910"/>
      <c r="WOM1" s="910"/>
      <c r="WON1" s="910"/>
      <c r="WOO1" s="910"/>
      <c r="WOP1" s="910"/>
      <c r="WOQ1" s="910"/>
      <c r="WOR1" s="910"/>
      <c r="WOS1" s="910"/>
      <c r="WOT1" s="910"/>
      <c r="WOU1" s="910"/>
      <c r="WOV1" s="910"/>
      <c r="WOW1" s="910"/>
      <c r="WOX1" s="910"/>
      <c r="WOY1" s="910"/>
      <c r="WOZ1" s="910"/>
      <c r="WPA1" s="910"/>
      <c r="WPB1" s="910"/>
      <c r="WPC1" s="910"/>
      <c r="WPD1" s="910"/>
      <c r="WPE1" s="910"/>
      <c r="WPF1" s="910"/>
      <c r="WPG1" s="910"/>
      <c r="WPH1" s="910"/>
      <c r="WPI1" s="910"/>
      <c r="WPJ1" s="910"/>
      <c r="WPK1" s="910"/>
      <c r="WPL1" s="910"/>
      <c r="WPM1" s="910"/>
      <c r="WPN1" s="910"/>
      <c r="WPO1" s="910"/>
      <c r="WPP1" s="910"/>
      <c r="WPQ1" s="910"/>
      <c r="WPR1" s="910"/>
      <c r="WPS1" s="910"/>
      <c r="WPT1" s="910"/>
      <c r="WPU1" s="910"/>
      <c r="WPV1" s="910"/>
      <c r="WPW1" s="910"/>
      <c r="WPX1" s="910"/>
      <c r="WPY1" s="910"/>
      <c r="WPZ1" s="910"/>
      <c r="WQA1" s="910"/>
      <c r="WQB1" s="910"/>
      <c r="WQC1" s="910"/>
      <c r="WQD1" s="910"/>
      <c r="WQE1" s="910"/>
      <c r="WQF1" s="910"/>
      <c r="WQG1" s="910"/>
      <c r="WQH1" s="910"/>
      <c r="WQI1" s="910"/>
      <c r="WQJ1" s="910"/>
      <c r="WQK1" s="910"/>
      <c r="WQL1" s="910"/>
      <c r="WQM1" s="910"/>
      <c r="WQN1" s="910"/>
      <c r="WQO1" s="910"/>
      <c r="WQP1" s="910"/>
      <c r="WQQ1" s="910"/>
      <c r="WQR1" s="910"/>
      <c r="WQS1" s="910"/>
      <c r="WQT1" s="910"/>
      <c r="WQU1" s="910"/>
      <c r="WQV1" s="910"/>
      <c r="WQW1" s="910"/>
      <c r="WQX1" s="910"/>
      <c r="WQY1" s="910"/>
      <c r="WQZ1" s="910"/>
      <c r="WRA1" s="910"/>
      <c r="WRB1" s="910"/>
      <c r="WRC1" s="910"/>
      <c r="WRD1" s="910"/>
      <c r="WRE1" s="910"/>
      <c r="WRF1" s="910"/>
      <c r="WRG1" s="910"/>
      <c r="WRH1" s="910"/>
      <c r="WRI1" s="910"/>
      <c r="WRJ1" s="910"/>
      <c r="WRK1" s="910"/>
      <c r="WRL1" s="910"/>
      <c r="WRM1" s="910"/>
      <c r="WRN1" s="910"/>
      <c r="WRO1" s="910"/>
      <c r="WRP1" s="910"/>
      <c r="WRQ1" s="910"/>
      <c r="WRR1" s="910"/>
      <c r="WRS1" s="910"/>
      <c r="WRT1" s="910"/>
      <c r="WRU1" s="910"/>
      <c r="WRV1" s="910"/>
      <c r="WRW1" s="910"/>
      <c r="WRX1" s="910"/>
      <c r="WRY1" s="910"/>
      <c r="WRZ1" s="910"/>
      <c r="WSA1" s="910"/>
      <c r="WSB1" s="910"/>
      <c r="WSC1" s="910"/>
      <c r="WSD1" s="910"/>
      <c r="WSE1" s="910"/>
      <c r="WSF1" s="910"/>
      <c r="WSG1" s="910"/>
      <c r="WSH1" s="910"/>
      <c r="WSI1" s="910"/>
      <c r="WSJ1" s="910"/>
      <c r="WSK1" s="910"/>
      <c r="WSL1" s="910"/>
      <c r="WSM1" s="910"/>
      <c r="WSN1" s="910"/>
      <c r="WSO1" s="910"/>
      <c r="WSP1" s="910"/>
      <c r="WSQ1" s="910"/>
      <c r="WSR1" s="910"/>
      <c r="WSS1" s="910"/>
      <c r="WST1" s="910"/>
      <c r="WSU1" s="910"/>
      <c r="WSV1" s="910"/>
      <c r="WSW1" s="910"/>
      <c r="WSX1" s="910"/>
      <c r="WSY1" s="910"/>
      <c r="WSZ1" s="910"/>
      <c r="WTA1" s="910"/>
      <c r="WTB1" s="910"/>
      <c r="WTC1" s="910"/>
      <c r="WTD1" s="910"/>
      <c r="WTE1" s="910"/>
      <c r="WTF1" s="910"/>
      <c r="WTG1" s="910"/>
      <c r="WTH1" s="910"/>
      <c r="WTI1" s="910"/>
      <c r="WTJ1" s="910"/>
      <c r="WTK1" s="910"/>
      <c r="WTL1" s="910"/>
      <c r="WTM1" s="910"/>
      <c r="WTN1" s="910"/>
      <c r="WTO1" s="910"/>
      <c r="WTP1" s="910"/>
      <c r="WTQ1" s="910"/>
      <c r="WTR1" s="910"/>
      <c r="WTS1" s="910"/>
      <c r="WTT1" s="910"/>
      <c r="WTU1" s="910"/>
      <c r="WTV1" s="910"/>
      <c r="WTW1" s="910"/>
      <c r="WTX1" s="910"/>
      <c r="WTY1" s="910"/>
      <c r="WTZ1" s="910"/>
      <c r="WUA1" s="910"/>
      <c r="WUB1" s="910"/>
      <c r="WUC1" s="910"/>
      <c r="WUD1" s="910"/>
      <c r="WUE1" s="910"/>
      <c r="WUF1" s="910"/>
      <c r="WUG1" s="910"/>
      <c r="WUH1" s="910"/>
      <c r="WUI1" s="910"/>
      <c r="WUJ1" s="910"/>
      <c r="WUK1" s="910"/>
      <c r="WUL1" s="910"/>
      <c r="WUM1" s="910"/>
      <c r="WUN1" s="910"/>
      <c r="WUO1" s="910"/>
      <c r="WUP1" s="910"/>
      <c r="WUQ1" s="910"/>
      <c r="WUR1" s="910"/>
      <c r="WUS1" s="910"/>
      <c r="WUT1" s="910"/>
      <c r="WUU1" s="910"/>
      <c r="WUV1" s="910"/>
      <c r="WUW1" s="910"/>
      <c r="WUX1" s="910"/>
      <c r="WUY1" s="910"/>
      <c r="WUZ1" s="910"/>
      <c r="WVA1" s="910"/>
      <c r="WVB1" s="910"/>
      <c r="WVC1" s="910"/>
      <c r="WVD1" s="910"/>
      <c r="WVE1" s="910"/>
      <c r="WVF1" s="910"/>
      <c r="WVG1" s="910"/>
      <c r="WVH1" s="910"/>
      <c r="WVI1" s="910"/>
      <c r="WVJ1" s="910"/>
      <c r="WVK1" s="910"/>
      <c r="WVL1" s="910"/>
      <c r="WVM1" s="910"/>
      <c r="WVN1" s="910"/>
      <c r="WVO1" s="910"/>
      <c r="WVP1" s="910"/>
      <c r="WVQ1" s="910"/>
      <c r="WVR1" s="910"/>
      <c r="WVS1" s="910"/>
      <c r="WVT1" s="910"/>
      <c r="WVU1" s="910"/>
      <c r="WVV1" s="910"/>
      <c r="WVW1" s="910"/>
      <c r="WVX1" s="910"/>
      <c r="WVY1" s="910"/>
      <c r="WVZ1" s="910"/>
      <c r="WWA1" s="910"/>
      <c r="WWB1" s="910"/>
      <c r="WWC1" s="910"/>
      <c r="WWD1" s="910"/>
      <c r="WWE1" s="910"/>
      <c r="WWF1" s="910"/>
      <c r="WWG1" s="910"/>
      <c r="WWH1" s="910"/>
      <c r="WWI1" s="910"/>
      <c r="WWJ1" s="910"/>
      <c r="WWK1" s="910"/>
      <c r="WWL1" s="910"/>
      <c r="WWM1" s="910"/>
      <c r="WWN1" s="910"/>
      <c r="WWO1" s="910"/>
      <c r="WWP1" s="910"/>
      <c r="WWQ1" s="910"/>
      <c r="WWR1" s="910"/>
      <c r="WWS1" s="910"/>
      <c r="WWT1" s="910"/>
      <c r="WWU1" s="910"/>
      <c r="WWV1" s="910"/>
      <c r="WWW1" s="910"/>
      <c r="WWX1" s="910"/>
      <c r="WWY1" s="910"/>
      <c r="WWZ1" s="910"/>
      <c r="WXA1" s="910"/>
      <c r="WXB1" s="910"/>
      <c r="WXC1" s="910"/>
      <c r="WXD1" s="910"/>
      <c r="WXE1" s="910"/>
      <c r="WXF1" s="910"/>
      <c r="WXG1" s="910"/>
      <c r="WXH1" s="910"/>
      <c r="WXI1" s="910"/>
      <c r="WXJ1" s="910"/>
      <c r="WXK1" s="910"/>
      <c r="WXL1" s="910"/>
      <c r="WXM1" s="910"/>
      <c r="WXN1" s="910"/>
      <c r="WXO1" s="910"/>
      <c r="WXP1" s="910"/>
      <c r="WXQ1" s="910"/>
      <c r="WXR1" s="910"/>
      <c r="WXS1" s="910"/>
      <c r="WXT1" s="910"/>
      <c r="WXU1" s="910"/>
      <c r="WXV1" s="910"/>
      <c r="WXW1" s="910"/>
      <c r="WXX1" s="910"/>
      <c r="WXY1" s="910"/>
      <c r="WXZ1" s="910"/>
      <c r="WYA1" s="910"/>
      <c r="WYB1" s="910"/>
      <c r="WYC1" s="910"/>
      <c r="WYD1" s="910"/>
      <c r="WYE1" s="910"/>
      <c r="WYF1" s="910"/>
      <c r="WYG1" s="910"/>
      <c r="WYH1" s="910"/>
      <c r="WYI1" s="910"/>
      <c r="WYJ1" s="910"/>
      <c r="WYK1" s="910"/>
      <c r="WYL1" s="910"/>
      <c r="WYM1" s="910"/>
      <c r="WYN1" s="910"/>
      <c r="WYO1" s="910"/>
      <c r="WYP1" s="910"/>
      <c r="WYQ1" s="910"/>
      <c r="WYR1" s="910"/>
      <c r="WYS1" s="910"/>
      <c r="WYT1" s="910"/>
      <c r="WYU1" s="910"/>
      <c r="WYV1" s="910"/>
      <c r="WYW1" s="910"/>
      <c r="WYX1" s="910"/>
      <c r="WYY1" s="910"/>
      <c r="WYZ1" s="910"/>
      <c r="WZA1" s="910"/>
      <c r="WZB1" s="910"/>
      <c r="WZC1" s="910"/>
      <c r="WZD1" s="910"/>
      <c r="WZE1" s="910"/>
      <c r="WZF1" s="910"/>
      <c r="WZG1" s="910"/>
      <c r="WZH1" s="910"/>
      <c r="WZI1" s="910"/>
      <c r="WZJ1" s="910"/>
      <c r="WZK1" s="910"/>
      <c r="WZL1" s="910"/>
      <c r="WZM1" s="910"/>
      <c r="WZN1" s="910"/>
      <c r="WZO1" s="910"/>
      <c r="WZP1" s="910"/>
      <c r="WZQ1" s="910"/>
      <c r="WZR1" s="910"/>
      <c r="WZS1" s="910"/>
      <c r="WZT1" s="910"/>
      <c r="WZU1" s="910"/>
      <c r="WZV1" s="910"/>
      <c r="WZW1" s="910"/>
      <c r="WZX1" s="910"/>
      <c r="WZY1" s="910"/>
      <c r="WZZ1" s="910"/>
      <c r="XAA1" s="910"/>
      <c r="XAB1" s="910"/>
      <c r="XAC1" s="910"/>
      <c r="XAD1" s="910"/>
      <c r="XAE1" s="910"/>
      <c r="XAF1" s="910"/>
      <c r="XAG1" s="910"/>
      <c r="XAH1" s="910"/>
      <c r="XAI1" s="910"/>
      <c r="XAJ1" s="910"/>
      <c r="XAK1" s="910"/>
      <c r="XAL1" s="910"/>
      <c r="XAM1" s="910"/>
      <c r="XAN1" s="910"/>
      <c r="XAO1" s="910"/>
      <c r="XAP1" s="910"/>
      <c r="XAQ1" s="910"/>
      <c r="XAR1" s="910"/>
      <c r="XAS1" s="910"/>
      <c r="XAT1" s="910"/>
      <c r="XAU1" s="910"/>
      <c r="XAV1" s="910"/>
      <c r="XAW1" s="910"/>
      <c r="XAX1" s="910"/>
      <c r="XAY1" s="910"/>
      <c r="XAZ1" s="910"/>
      <c r="XBA1" s="910"/>
      <c r="XBB1" s="910"/>
      <c r="XBC1" s="910"/>
      <c r="XBD1" s="910"/>
      <c r="XBE1" s="910"/>
      <c r="XBF1" s="910"/>
      <c r="XBG1" s="910"/>
      <c r="XBH1" s="910"/>
      <c r="XBI1" s="910"/>
      <c r="XBJ1" s="910"/>
      <c r="XBK1" s="910"/>
      <c r="XBL1" s="910"/>
      <c r="XBM1" s="910"/>
      <c r="XBN1" s="910"/>
      <c r="XBO1" s="910"/>
      <c r="XBP1" s="910"/>
      <c r="XBQ1" s="910"/>
      <c r="XBR1" s="910"/>
      <c r="XBS1" s="910"/>
      <c r="XBT1" s="910"/>
      <c r="XBU1" s="910"/>
      <c r="XBV1" s="910"/>
      <c r="XBW1" s="910"/>
      <c r="XBX1" s="910"/>
      <c r="XBY1" s="910"/>
      <c r="XBZ1" s="910"/>
      <c r="XCA1" s="910"/>
      <c r="XCB1" s="910"/>
      <c r="XCC1" s="910"/>
      <c r="XCD1" s="910"/>
      <c r="XCE1" s="910"/>
      <c r="XCF1" s="910"/>
      <c r="XCG1" s="910"/>
      <c r="XCH1" s="910"/>
      <c r="XCI1" s="910"/>
      <c r="XCJ1" s="910"/>
      <c r="XCK1" s="910"/>
      <c r="XCL1" s="910"/>
      <c r="XCM1" s="910"/>
      <c r="XCN1" s="910"/>
      <c r="XCO1" s="910"/>
      <c r="XCP1" s="910"/>
      <c r="XCQ1" s="910"/>
      <c r="XCR1" s="910"/>
      <c r="XCS1" s="910"/>
      <c r="XCT1" s="910"/>
      <c r="XCU1" s="910"/>
      <c r="XCV1" s="910"/>
      <c r="XCW1" s="910"/>
      <c r="XCX1" s="910"/>
      <c r="XCY1" s="910"/>
      <c r="XCZ1" s="910"/>
      <c r="XDA1" s="910"/>
      <c r="XDB1" s="910"/>
      <c r="XDC1" s="910"/>
      <c r="XDD1" s="910"/>
      <c r="XDE1" s="910"/>
      <c r="XDF1" s="910"/>
      <c r="XDG1" s="910"/>
      <c r="XDH1" s="910"/>
      <c r="XDI1" s="910"/>
      <c r="XDJ1" s="910"/>
      <c r="XDK1" s="910"/>
      <c r="XDL1" s="910"/>
      <c r="XDM1" s="910"/>
      <c r="XDN1" s="910"/>
      <c r="XDO1" s="910"/>
      <c r="XDP1" s="910"/>
      <c r="XDQ1" s="910"/>
      <c r="XDR1" s="910"/>
      <c r="XDS1" s="910"/>
      <c r="XDT1" s="910"/>
      <c r="XDU1" s="910"/>
      <c r="XDV1" s="910"/>
      <c r="XDW1" s="910"/>
      <c r="XDX1" s="910"/>
      <c r="XDY1" s="910"/>
      <c r="XDZ1" s="910"/>
      <c r="XEA1" s="910"/>
      <c r="XEB1" s="910"/>
      <c r="XEC1" s="910"/>
      <c r="XED1" s="910"/>
      <c r="XEE1" s="910"/>
      <c r="XEF1" s="910"/>
      <c r="XEG1" s="910"/>
      <c r="XEH1" s="910"/>
      <c r="XEI1" s="910"/>
      <c r="XEJ1" s="910"/>
      <c r="XEK1" s="910"/>
      <c r="XEL1" s="910"/>
      <c r="XEM1" s="910"/>
      <c r="XEN1" s="910"/>
      <c r="XEO1" s="910"/>
      <c r="XEP1" s="910"/>
      <c r="XEQ1" s="910"/>
      <c r="XER1" s="910"/>
      <c r="XES1" s="910"/>
      <c r="XET1" s="910"/>
      <c r="XEU1" s="910"/>
      <c r="XEV1" s="910"/>
      <c r="XEW1" s="910"/>
      <c r="XEX1" s="910"/>
      <c r="XEY1" s="910"/>
      <c r="XEZ1" s="910"/>
      <c r="XFA1" s="910"/>
      <c r="XFB1" s="910"/>
      <c r="XFC1" s="910"/>
      <c r="XFD1" s="910"/>
    </row>
    <row r="2" spans="1:16384" ht="6" customHeight="1" thickBot="1">
      <c r="A2" s="26"/>
      <c r="B2" s="4"/>
      <c r="C2" s="5"/>
      <c r="D2" s="5"/>
      <c r="E2" s="5"/>
      <c r="F2" s="5"/>
      <c r="G2" s="5"/>
      <c r="H2" s="5"/>
      <c r="I2" s="5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2"/>
      <c r="AB2" s="2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35"/>
    </row>
    <row r="3" spans="1:16384" ht="14.25" customHeight="1" thickBot="1">
      <c r="A3" s="918" t="s">
        <v>42</v>
      </c>
      <c r="B3" s="918"/>
      <c r="C3" s="918"/>
      <c r="D3" s="918"/>
      <c r="E3" s="918"/>
      <c r="F3" s="918"/>
      <c r="G3" s="968" t="str">
        <f>'DESCRIBING SHEET'!N3</f>
        <v>CAPURATA F FUR 3 IN 1 W</v>
      </c>
      <c r="H3" s="968"/>
      <c r="I3" s="968"/>
      <c r="J3" s="968"/>
      <c r="K3" s="968"/>
      <c r="L3" s="968"/>
      <c r="M3" s="968"/>
      <c r="N3" s="968"/>
      <c r="O3" s="968"/>
      <c r="P3" s="918" t="s">
        <v>2</v>
      </c>
      <c r="Q3" s="918"/>
      <c r="R3" s="918"/>
      <c r="S3" s="918"/>
      <c r="T3" s="918"/>
      <c r="U3" s="918"/>
      <c r="V3" s="968" t="str">
        <f>'DESCRIBING SHEET'!Z3</f>
        <v>EIV4521</v>
      </c>
      <c r="W3" s="968"/>
      <c r="X3" s="968"/>
      <c r="Y3" s="968"/>
      <c r="Z3" s="968"/>
      <c r="AA3" s="968"/>
      <c r="AB3" s="968"/>
      <c r="AC3" s="968"/>
      <c r="AD3" s="968"/>
      <c r="AE3" s="918" t="s">
        <v>43</v>
      </c>
      <c r="AF3" s="918"/>
      <c r="AG3" s="918"/>
      <c r="AH3" s="918"/>
      <c r="AI3" s="918"/>
      <c r="AJ3" s="918"/>
      <c r="AK3" s="966" t="str">
        <f>'DESCRIBING SHEET'!AL3</f>
        <v>LIBOLON  06302 5K/5K</v>
      </c>
      <c r="AL3" s="966"/>
      <c r="AM3" s="966"/>
      <c r="AN3" s="966"/>
      <c r="AO3" s="966"/>
      <c r="AP3" s="966"/>
      <c r="AQ3" s="966"/>
      <c r="AR3" s="966"/>
    </row>
    <row r="4" spans="1:16384" ht="15" customHeight="1" thickTop="1" thickBot="1">
      <c r="A4" s="919"/>
      <c r="B4" s="919"/>
      <c r="C4" s="919"/>
      <c r="D4" s="919"/>
      <c r="E4" s="919"/>
      <c r="F4" s="919"/>
      <c r="G4" s="969"/>
      <c r="H4" s="969"/>
      <c r="I4" s="969"/>
      <c r="J4" s="969"/>
      <c r="K4" s="969"/>
      <c r="L4" s="969"/>
      <c r="M4" s="969"/>
      <c r="N4" s="969"/>
      <c r="O4" s="969"/>
      <c r="P4" s="919"/>
      <c r="Q4" s="919"/>
      <c r="R4" s="919"/>
      <c r="S4" s="919"/>
      <c r="T4" s="919"/>
      <c r="U4" s="919"/>
      <c r="V4" s="969"/>
      <c r="W4" s="969"/>
      <c r="X4" s="969"/>
      <c r="Y4" s="969"/>
      <c r="Z4" s="969"/>
      <c r="AA4" s="969"/>
      <c r="AB4" s="969"/>
      <c r="AC4" s="969"/>
      <c r="AD4" s="969"/>
      <c r="AE4" s="919"/>
      <c r="AF4" s="919"/>
      <c r="AG4" s="919"/>
      <c r="AH4" s="919"/>
      <c r="AI4" s="919"/>
      <c r="AJ4" s="919"/>
      <c r="AK4" s="967"/>
      <c r="AL4" s="967"/>
      <c r="AM4" s="967"/>
      <c r="AN4" s="967"/>
      <c r="AO4" s="967"/>
      <c r="AP4" s="967"/>
      <c r="AQ4" s="967"/>
      <c r="AR4" s="967"/>
    </row>
    <row r="5" spans="1:16384" ht="5.25" customHeight="1" thickBot="1">
      <c r="A5" s="26"/>
      <c r="B5" s="4"/>
      <c r="C5" s="5"/>
      <c r="D5" s="8"/>
      <c r="E5" s="8"/>
      <c r="F5" s="9"/>
      <c r="G5" s="9"/>
      <c r="H5" s="9"/>
      <c r="I5" s="9"/>
      <c r="J5" s="9"/>
      <c r="K5" s="9"/>
      <c r="L5" s="9"/>
      <c r="M5" s="9"/>
      <c r="N5" s="4"/>
      <c r="O5" s="4"/>
      <c r="P5" s="4"/>
      <c r="Q5" s="4"/>
      <c r="R5" s="4"/>
      <c r="S5" s="4"/>
      <c r="T5" s="4"/>
      <c r="U5" s="10"/>
      <c r="V5" s="10"/>
      <c r="W5" s="10"/>
      <c r="X5" s="4"/>
      <c r="Y5" s="4"/>
      <c r="Z5" s="4"/>
      <c r="AA5" s="4"/>
      <c r="AB5" s="4"/>
      <c r="AC5" s="4"/>
      <c r="AD5" s="4"/>
      <c r="AE5" s="2"/>
      <c r="AF5" s="61"/>
      <c r="AG5" s="62"/>
      <c r="AH5" s="62"/>
      <c r="AI5" s="62"/>
      <c r="AJ5" s="62"/>
      <c r="AK5" s="18"/>
      <c r="AL5" s="18"/>
      <c r="AM5" s="18"/>
      <c r="AN5" s="18"/>
      <c r="AO5" s="18"/>
      <c r="AP5" s="18"/>
      <c r="AQ5" s="18"/>
      <c r="AR5" s="35"/>
    </row>
    <row r="6" spans="1:16384" ht="17.25" customHeight="1" thickBot="1">
      <c r="A6" s="915" t="s">
        <v>44</v>
      </c>
      <c r="B6" s="915"/>
      <c r="C6" s="915"/>
      <c r="D6" s="915"/>
      <c r="E6" s="915"/>
      <c r="F6" s="915"/>
      <c r="G6" s="929" t="str">
        <f>'DESCRIBING SHEET'!N6</f>
        <v xml:space="preserve">SMU </v>
      </c>
      <c r="H6" s="929"/>
      <c r="I6" s="929"/>
      <c r="J6" s="929"/>
      <c r="K6" s="929"/>
      <c r="L6" s="929"/>
      <c r="M6" s="929"/>
      <c r="N6" s="929"/>
      <c r="O6" s="929"/>
      <c r="P6" s="915" t="s">
        <v>45</v>
      </c>
      <c r="Q6" s="915"/>
      <c r="R6" s="915"/>
      <c r="S6" s="915"/>
      <c r="T6" s="915"/>
      <c r="U6" s="915"/>
      <c r="V6" s="929" t="str">
        <f>'DESCRIBING SHEET'!Z6</f>
        <v>FW1819</v>
      </c>
      <c r="W6" s="929"/>
      <c r="X6" s="929"/>
      <c r="Y6" s="929"/>
      <c r="Z6" s="929"/>
      <c r="AA6" s="929"/>
      <c r="AB6" s="929"/>
      <c r="AC6" s="929"/>
      <c r="AD6" s="929"/>
      <c r="AE6" s="915" t="s">
        <v>46</v>
      </c>
      <c r="AF6" s="915"/>
      <c r="AG6" s="915"/>
      <c r="AH6" s="915"/>
      <c r="AI6" s="915"/>
      <c r="AJ6" s="915"/>
      <c r="AK6" s="929" t="str">
        <f>'DESCRIBING SHEET'!AL6</f>
        <v>PRIMA</v>
      </c>
      <c r="AL6" s="929"/>
      <c r="AM6" s="929"/>
      <c r="AN6" s="929"/>
      <c r="AO6" s="929"/>
      <c r="AP6" s="929"/>
      <c r="AQ6" s="929"/>
      <c r="AR6" s="929"/>
    </row>
    <row r="7" spans="1:16384" ht="6" customHeight="1" thickBot="1">
      <c r="A7" s="26"/>
      <c r="B7" s="4"/>
      <c r="C7" s="5"/>
      <c r="D7" s="4"/>
      <c r="E7" s="4"/>
      <c r="F7" s="10"/>
      <c r="G7" s="13"/>
      <c r="H7" s="13"/>
      <c r="I7" s="13"/>
      <c r="J7" s="10"/>
      <c r="K7" s="13"/>
      <c r="L7" s="13"/>
      <c r="M7" s="13"/>
      <c r="N7" s="14"/>
      <c r="O7" s="14"/>
      <c r="P7" s="14"/>
      <c r="Q7" s="14"/>
      <c r="R7" s="14"/>
      <c r="S7" s="4"/>
      <c r="T7" s="4"/>
      <c r="U7" s="10"/>
      <c r="V7" s="10"/>
      <c r="W7" s="10"/>
      <c r="X7" s="10"/>
      <c r="Y7" s="10"/>
      <c r="Z7" s="10"/>
      <c r="AA7" s="10"/>
      <c r="AB7" s="10"/>
      <c r="AC7" s="10"/>
      <c r="AD7" s="10"/>
      <c r="AE7" s="63"/>
      <c r="AF7" s="61"/>
      <c r="AG7" s="62"/>
      <c r="AH7" s="62"/>
      <c r="AI7" s="62"/>
      <c r="AJ7" s="62"/>
      <c r="AK7" s="18"/>
      <c r="AL7" s="18"/>
      <c r="AM7" s="18"/>
      <c r="AN7" s="18"/>
      <c r="AO7" s="18"/>
      <c r="AP7" s="18"/>
      <c r="AQ7" s="18"/>
      <c r="AR7" s="35"/>
    </row>
    <row r="8" spans="1:16384" ht="21" customHeight="1">
      <c r="A8" s="19"/>
      <c r="B8" s="20"/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  <c r="U8" s="20"/>
      <c r="V8" s="20"/>
      <c r="W8" s="20"/>
      <c r="X8" s="20"/>
      <c r="Y8" s="20"/>
      <c r="Z8" s="21"/>
      <c r="AA8" s="164"/>
      <c r="AB8" s="152"/>
      <c r="AC8" s="152"/>
      <c r="AD8" s="152"/>
      <c r="AE8" s="152"/>
      <c r="AF8" s="152"/>
      <c r="AG8" s="23"/>
      <c r="AH8" s="152"/>
      <c r="AI8" s="152"/>
      <c r="AJ8" s="152"/>
      <c r="AK8" s="152"/>
      <c r="AL8" s="152"/>
      <c r="AM8" s="23"/>
      <c r="AN8" s="23"/>
      <c r="AO8" s="23"/>
      <c r="AP8" s="23"/>
      <c r="AQ8" s="23"/>
      <c r="AR8" s="24"/>
    </row>
    <row r="9" spans="1:16384" ht="15.75" customHeight="1">
      <c r="A9" s="253"/>
      <c r="B9" s="254"/>
      <c r="C9" s="254"/>
      <c r="D9" s="254"/>
      <c r="E9" s="254"/>
      <c r="F9" s="254"/>
      <c r="G9" s="254"/>
      <c r="H9" s="254"/>
      <c r="I9" s="254"/>
      <c r="J9" s="254"/>
      <c r="K9" s="254"/>
      <c r="L9" s="254"/>
      <c r="M9" s="254"/>
      <c r="N9" s="254"/>
      <c r="O9" s="254"/>
      <c r="P9" s="254"/>
      <c r="Q9" s="254"/>
      <c r="R9" s="254"/>
      <c r="S9" s="254"/>
      <c r="T9" s="254"/>
      <c r="U9" s="254"/>
      <c r="V9" s="254"/>
      <c r="W9" s="254"/>
      <c r="X9" s="254"/>
      <c r="Y9" s="254"/>
      <c r="Z9" s="167"/>
      <c r="AA9" s="2"/>
      <c r="AB9" s="25"/>
      <c r="AC9" s="25"/>
      <c r="AD9" s="25"/>
      <c r="AE9" s="25"/>
      <c r="AF9" s="25"/>
      <c r="AG9" s="18"/>
      <c r="AH9" s="18"/>
      <c r="AI9" s="18"/>
      <c r="AJ9" s="18"/>
      <c r="AK9" s="18"/>
      <c r="AL9" s="18"/>
      <c r="AM9" s="18"/>
      <c r="AN9" s="18"/>
      <c r="AO9" s="18"/>
      <c r="AP9" s="18"/>
      <c r="AQ9" s="18"/>
      <c r="AR9" s="35"/>
    </row>
    <row r="10" spans="1:16384" ht="15.75" customHeight="1">
      <c r="A10" s="225"/>
      <c r="B10" s="167"/>
      <c r="C10" s="167"/>
      <c r="D10" s="167"/>
      <c r="E10" s="167"/>
      <c r="F10" s="40"/>
      <c r="G10" s="40"/>
      <c r="H10" s="255"/>
      <c r="I10" s="255"/>
      <c r="J10" s="255"/>
      <c r="K10" s="255"/>
      <c r="L10" s="255"/>
      <c r="M10" s="255"/>
      <c r="N10" s="255"/>
      <c r="O10" s="255"/>
      <c r="P10" s="255"/>
      <c r="Q10" s="255"/>
      <c r="R10" s="40"/>
      <c r="S10" s="40"/>
      <c r="T10" s="40"/>
      <c r="U10" s="40"/>
      <c r="V10" s="40"/>
      <c r="W10" s="40"/>
      <c r="X10" s="40" t="s">
        <v>7</v>
      </c>
      <c r="Y10" s="40"/>
      <c r="Z10" s="167"/>
      <c r="AA10" s="34"/>
      <c r="AB10" s="25"/>
      <c r="AC10" s="25"/>
      <c r="AD10" s="25"/>
      <c r="AE10" s="25"/>
      <c r="AF10" s="25"/>
      <c r="AG10" s="18"/>
      <c r="AH10" s="18"/>
      <c r="AI10" s="18"/>
      <c r="AJ10" s="18"/>
      <c r="AK10" s="18"/>
      <c r="AL10" s="18"/>
      <c r="AM10" s="18"/>
      <c r="AN10" s="18"/>
      <c r="AO10" s="18"/>
      <c r="AP10" s="18"/>
      <c r="AQ10" s="18"/>
      <c r="AR10" s="35"/>
    </row>
    <row r="11" spans="1:16384" ht="15.75" customHeight="1">
      <c r="A11" s="225"/>
      <c r="B11" s="167"/>
      <c r="C11" s="167"/>
      <c r="D11" s="167"/>
      <c r="E11" s="167"/>
      <c r="F11" s="40"/>
      <c r="G11" s="40"/>
      <c r="H11" s="255"/>
      <c r="I11" s="255"/>
      <c r="J11" s="255"/>
      <c r="K11" s="255"/>
      <c r="L11" s="255"/>
      <c r="M11" s="255"/>
      <c r="N11" s="255"/>
      <c r="O11" s="255"/>
      <c r="P11" s="255"/>
      <c r="Q11" s="255"/>
      <c r="R11" s="40"/>
      <c r="S11" s="40"/>
      <c r="T11" s="40"/>
      <c r="U11" s="40"/>
      <c r="V11" s="40"/>
      <c r="W11" s="40"/>
      <c r="X11" s="40"/>
      <c r="Y11" s="40"/>
      <c r="Z11" s="167"/>
      <c r="AA11" s="165"/>
      <c r="AB11" s="25"/>
      <c r="AC11" s="25"/>
      <c r="AD11" s="25"/>
      <c r="AE11" s="25"/>
      <c r="AF11" s="25"/>
      <c r="AG11" s="18"/>
      <c r="AH11" s="18"/>
      <c r="AI11" s="18"/>
      <c r="AJ11" s="18"/>
      <c r="AK11" s="18"/>
      <c r="AL11" s="18"/>
      <c r="AM11" s="18"/>
      <c r="AN11" s="18"/>
      <c r="AO11" s="18"/>
      <c r="AP11" s="18"/>
      <c r="AQ11" s="18"/>
      <c r="AR11" s="35"/>
    </row>
    <row r="12" spans="1:16384" ht="16.5" customHeight="1">
      <c r="A12" s="29"/>
      <c r="B12" s="213"/>
      <c r="C12" s="213"/>
      <c r="D12" s="213"/>
      <c r="E12" s="213"/>
      <c r="F12" s="161"/>
      <c r="G12" s="161"/>
      <c r="H12" s="161"/>
      <c r="I12" s="161"/>
      <c r="J12" s="161"/>
      <c r="K12" s="161"/>
      <c r="L12" s="161"/>
      <c r="M12" s="161"/>
      <c r="N12" s="161"/>
      <c r="O12" s="161"/>
      <c r="P12" s="161"/>
      <c r="Q12" s="161"/>
      <c r="R12" s="161"/>
      <c r="S12" s="161"/>
      <c r="T12" s="161"/>
      <c r="U12" s="161"/>
      <c r="V12" s="161"/>
      <c r="W12" s="161"/>
      <c r="X12" s="161"/>
      <c r="Y12" s="161"/>
      <c r="Z12" s="167"/>
      <c r="AA12" s="165"/>
      <c r="AB12" s="25"/>
      <c r="AC12" s="25"/>
      <c r="AD12" s="25"/>
      <c r="AE12" s="25"/>
      <c r="AF12" s="25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35"/>
    </row>
    <row r="13" spans="1:16384" ht="16.5" customHeight="1">
      <c r="A13" s="31"/>
      <c r="B13" s="41"/>
      <c r="C13" s="41"/>
      <c r="D13" s="41"/>
      <c r="E13" s="41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 t="s">
        <v>7</v>
      </c>
      <c r="Q13" s="40"/>
      <c r="R13" s="40"/>
      <c r="S13" s="40"/>
      <c r="T13" s="40"/>
      <c r="U13" s="40"/>
      <c r="V13" s="40"/>
      <c r="W13" s="40"/>
      <c r="X13" s="40"/>
      <c r="Y13" s="40"/>
      <c r="Z13" s="167"/>
      <c r="AA13" s="165"/>
      <c r="AB13" s="25"/>
      <c r="AC13" s="25"/>
      <c r="AD13" s="25"/>
      <c r="AE13" s="25"/>
      <c r="AF13" s="25"/>
      <c r="AG13" s="18"/>
      <c r="AH13" s="18"/>
      <c r="AI13" s="18"/>
      <c r="AJ13" s="18"/>
      <c r="AK13" s="18"/>
      <c r="AL13" s="18"/>
      <c r="AM13" s="18"/>
      <c r="AN13" s="18"/>
      <c r="AO13" s="18"/>
      <c r="AP13" s="18"/>
      <c r="AQ13" s="18"/>
      <c r="AR13" s="35"/>
    </row>
    <row r="14" spans="1:16384" ht="16.5" customHeight="1">
      <c r="A14" s="31"/>
      <c r="B14" s="44"/>
      <c r="C14" s="44"/>
      <c r="D14" s="44"/>
      <c r="E14" s="44"/>
      <c r="F14" s="40"/>
      <c r="G14" s="40"/>
      <c r="H14" s="40"/>
      <c r="I14" s="40"/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167"/>
      <c r="AA14" s="165"/>
      <c r="AB14" s="46"/>
      <c r="AC14" s="46"/>
      <c r="AD14" s="46"/>
      <c r="AE14" s="46"/>
      <c r="AF14" s="46"/>
      <c r="AG14" s="18"/>
      <c r="AH14" s="18"/>
      <c r="AI14" s="18"/>
      <c r="AJ14" s="18"/>
      <c r="AK14" s="18"/>
      <c r="AL14" s="18"/>
      <c r="AM14" s="18"/>
      <c r="AN14" s="18"/>
      <c r="AO14" s="18"/>
      <c r="AP14" s="18"/>
      <c r="AQ14" s="18"/>
      <c r="AR14" s="35"/>
    </row>
    <row r="15" spans="1:16384" ht="15.75" customHeight="1">
      <c r="A15" s="31"/>
      <c r="B15" s="41"/>
      <c r="C15" s="41"/>
      <c r="D15" s="41"/>
      <c r="E15" s="41"/>
      <c r="F15" s="40"/>
      <c r="G15" s="40"/>
      <c r="H15" s="40"/>
      <c r="I15" s="40"/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167"/>
      <c r="AA15" s="165"/>
      <c r="AB15" s="25"/>
      <c r="AC15" s="25"/>
      <c r="AD15" s="25"/>
      <c r="AE15" s="25"/>
      <c r="AF15" s="25"/>
      <c r="AG15" s="18"/>
      <c r="AH15" s="18"/>
      <c r="AI15" s="18"/>
      <c r="AJ15" s="18"/>
      <c r="AK15" s="18"/>
      <c r="AL15" s="18"/>
      <c r="AM15" s="18"/>
      <c r="AN15" s="18"/>
      <c r="AO15" s="18"/>
      <c r="AP15" s="18"/>
      <c r="AQ15" s="18"/>
      <c r="AR15" s="35"/>
    </row>
    <row r="16" spans="1:16384" ht="16.5" customHeight="1">
      <c r="A16" s="31"/>
      <c r="B16" s="44"/>
      <c r="C16" s="44"/>
      <c r="D16" s="44"/>
      <c r="E16" s="44"/>
      <c r="F16" s="40"/>
      <c r="G16" s="40"/>
      <c r="H16" s="40"/>
      <c r="I16" s="40"/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167"/>
      <c r="AA16" s="34"/>
      <c r="AB16" s="25"/>
      <c r="AC16" s="25"/>
      <c r="AD16" s="25"/>
      <c r="AE16" s="25"/>
      <c r="AF16" s="25"/>
      <c r="AG16" s="18"/>
      <c r="AH16" s="18"/>
      <c r="AI16" s="18"/>
      <c r="AJ16" s="18"/>
      <c r="AK16" s="18"/>
      <c r="AL16" s="18"/>
      <c r="AM16" s="18"/>
      <c r="AN16" s="18"/>
      <c r="AO16" s="18"/>
      <c r="AP16" s="18"/>
      <c r="AQ16" s="18"/>
      <c r="AR16" s="35"/>
    </row>
    <row r="17" spans="1:44" ht="16.5" customHeight="1">
      <c r="A17" s="31"/>
      <c r="B17" s="137"/>
      <c r="C17" s="137"/>
      <c r="D17" s="137"/>
      <c r="E17" s="137"/>
      <c r="F17" s="137"/>
      <c r="G17" s="137"/>
      <c r="H17" s="137"/>
      <c r="I17" s="137"/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167"/>
      <c r="AA17" s="34"/>
      <c r="AB17" s="25"/>
      <c r="AC17" s="25"/>
      <c r="AD17" s="25"/>
      <c r="AE17" s="25"/>
      <c r="AF17" s="25"/>
      <c r="AG17" s="18"/>
      <c r="AH17" s="18"/>
      <c r="AI17" s="18"/>
      <c r="AJ17" s="18"/>
      <c r="AK17" s="18"/>
      <c r="AL17" s="18"/>
      <c r="AM17" s="18"/>
      <c r="AN17" s="18"/>
      <c r="AO17" s="18"/>
      <c r="AP17" s="18"/>
      <c r="AQ17" s="18"/>
      <c r="AR17" s="35"/>
    </row>
    <row r="18" spans="1:44" ht="16.5" customHeight="1">
      <c r="A18" s="31"/>
      <c r="B18" s="137"/>
      <c r="C18" s="137"/>
      <c r="D18" s="137"/>
      <c r="E18" s="137"/>
      <c r="F18" s="137"/>
      <c r="G18" s="137"/>
      <c r="H18" s="137"/>
      <c r="I18" s="137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167"/>
      <c r="AA18" s="34"/>
      <c r="AB18" s="25"/>
      <c r="AC18" s="25"/>
      <c r="AD18" s="25"/>
      <c r="AE18" s="25"/>
      <c r="AF18" s="25"/>
      <c r="AG18" s="18"/>
      <c r="AH18" s="18"/>
      <c r="AI18" s="18"/>
      <c r="AJ18" s="18"/>
      <c r="AK18" s="18"/>
      <c r="AL18" s="18"/>
      <c r="AM18" s="18"/>
      <c r="AN18" s="18"/>
      <c r="AO18" s="18"/>
      <c r="AP18" s="18"/>
      <c r="AQ18" s="18"/>
      <c r="AR18" s="35"/>
    </row>
    <row r="19" spans="1:44" ht="16.5" customHeight="1">
      <c r="A19" s="31"/>
      <c r="B19" s="41"/>
      <c r="C19" s="41"/>
      <c r="D19" s="41"/>
      <c r="E19" s="41"/>
      <c r="F19" s="40"/>
      <c r="G19" s="40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167"/>
      <c r="AA19" s="165"/>
      <c r="AB19" s="25"/>
      <c r="AC19" s="25"/>
      <c r="AD19" s="25"/>
      <c r="AE19" s="25"/>
      <c r="AF19" s="25"/>
      <c r="AG19" s="18"/>
      <c r="AH19" s="18"/>
      <c r="AI19" s="18"/>
      <c r="AJ19" s="18"/>
      <c r="AK19" s="18"/>
      <c r="AL19" s="18"/>
      <c r="AM19" s="18"/>
      <c r="AN19" s="18"/>
      <c r="AO19" s="18"/>
      <c r="AP19" s="18"/>
      <c r="AQ19" s="18"/>
      <c r="AR19" s="35"/>
    </row>
    <row r="20" spans="1:44" ht="16.5" customHeight="1">
      <c r="A20" s="31"/>
      <c r="B20" s="44"/>
      <c r="C20" s="44"/>
      <c r="D20" s="44"/>
      <c r="E20" s="44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167"/>
      <c r="AA20" s="34"/>
      <c r="AB20" s="25"/>
      <c r="AC20" s="25"/>
      <c r="AD20" s="25"/>
      <c r="AE20" s="25"/>
      <c r="AF20" s="25"/>
      <c r="AG20" s="18"/>
      <c r="AH20" s="18"/>
      <c r="AI20" s="18"/>
      <c r="AJ20" s="18"/>
      <c r="AK20" s="18"/>
      <c r="AL20" s="18"/>
      <c r="AM20" s="18"/>
      <c r="AN20" s="18"/>
      <c r="AO20" s="18"/>
      <c r="AP20" s="18"/>
      <c r="AQ20" s="18"/>
      <c r="AR20" s="35"/>
    </row>
    <row r="21" spans="1:44" ht="16.5" customHeight="1">
      <c r="A21" s="31"/>
      <c r="B21" s="41"/>
      <c r="C21" s="41"/>
      <c r="D21" s="41"/>
      <c r="E21" s="41"/>
      <c r="F21" s="40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167"/>
      <c r="AA21" s="165"/>
      <c r="AB21" s="47"/>
      <c r="AC21" s="47"/>
      <c r="AD21" s="47"/>
      <c r="AE21" s="47"/>
      <c r="AF21" s="47"/>
      <c r="AG21" s="18"/>
      <c r="AH21" s="18"/>
      <c r="AI21" s="18"/>
      <c r="AJ21" s="18"/>
      <c r="AK21" s="18"/>
      <c r="AL21" s="18"/>
      <c r="AM21" s="18"/>
      <c r="AN21" s="18"/>
      <c r="AO21" s="18"/>
      <c r="AP21" s="18"/>
      <c r="AQ21" s="18"/>
      <c r="AR21" s="35"/>
    </row>
    <row r="22" spans="1:44" ht="16.5" customHeight="1">
      <c r="A22" s="31"/>
      <c r="B22" s="44" t="s">
        <v>7</v>
      </c>
      <c r="C22" s="44"/>
      <c r="D22" s="44"/>
      <c r="E22" s="44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167"/>
      <c r="AA22" s="165"/>
      <c r="AB22" s="47"/>
      <c r="AC22" s="47"/>
      <c r="AD22" s="47"/>
      <c r="AE22" s="47"/>
      <c r="AF22" s="47"/>
      <c r="AG22" s="18"/>
      <c r="AH22" s="18"/>
      <c r="AI22" s="18"/>
      <c r="AJ22" s="18"/>
      <c r="AK22" s="18"/>
      <c r="AL22" s="18"/>
      <c r="AM22" s="18"/>
      <c r="AN22" s="18"/>
      <c r="AO22" s="18"/>
      <c r="AP22" s="18"/>
      <c r="AQ22" s="18"/>
      <c r="AR22" s="35"/>
    </row>
    <row r="23" spans="1:44" ht="16.5" customHeight="1">
      <c r="A23" s="31"/>
      <c r="B23" s="41"/>
      <c r="C23" s="41"/>
      <c r="D23" s="41"/>
      <c r="E23" s="41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167"/>
      <c r="AA23" s="165"/>
      <c r="AB23" s="47"/>
      <c r="AC23" s="47"/>
      <c r="AD23" s="47"/>
      <c r="AE23" s="47"/>
      <c r="AF23" s="47"/>
      <c r="AG23" s="18"/>
      <c r="AH23" s="18"/>
      <c r="AI23" s="18"/>
      <c r="AJ23" s="18"/>
      <c r="AK23" s="18"/>
      <c r="AL23" s="18"/>
      <c r="AM23" s="48"/>
      <c r="AN23" s="18"/>
      <c r="AO23" s="18"/>
      <c r="AP23" s="18"/>
      <c r="AQ23" s="18"/>
      <c r="AR23" s="35"/>
    </row>
    <row r="24" spans="1:44" ht="16.5" customHeight="1">
      <c r="A24" s="31"/>
      <c r="B24" s="44"/>
      <c r="C24" s="44"/>
      <c r="D24" s="44"/>
      <c r="E24" s="44"/>
      <c r="F24" s="40"/>
      <c r="G24" s="40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167"/>
      <c r="AA24" s="165"/>
      <c r="AB24" s="47"/>
      <c r="AC24" s="47"/>
      <c r="AD24" s="47"/>
      <c r="AE24" s="47"/>
      <c r="AF24" s="47"/>
      <c r="AG24" s="18"/>
      <c r="AH24" s="18"/>
      <c r="AI24" s="18"/>
      <c r="AJ24" s="18"/>
      <c r="AK24" s="18"/>
      <c r="AL24" s="18"/>
      <c r="AM24" s="18"/>
      <c r="AN24" s="18"/>
      <c r="AO24" s="18"/>
      <c r="AP24" s="18"/>
      <c r="AQ24" s="18"/>
      <c r="AR24" s="35"/>
    </row>
    <row r="25" spans="1:44" ht="16.5" customHeight="1">
      <c r="A25" s="31"/>
      <c r="B25" s="138"/>
      <c r="C25" s="138"/>
      <c r="D25" s="138"/>
      <c r="E25" s="138"/>
      <c r="F25" s="138"/>
      <c r="G25" s="138"/>
      <c r="H25" s="138"/>
      <c r="I25" s="138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167"/>
      <c r="AA25" s="165"/>
      <c r="AB25" s="47"/>
      <c r="AC25" s="47"/>
      <c r="AD25" s="47"/>
      <c r="AE25" s="47"/>
      <c r="AF25" s="47"/>
      <c r="AG25" s="18"/>
      <c r="AH25" s="18"/>
      <c r="AI25" s="18"/>
      <c r="AJ25" s="18"/>
      <c r="AK25" s="18"/>
      <c r="AL25" s="18"/>
      <c r="AM25" s="18"/>
      <c r="AN25" s="18"/>
      <c r="AO25" s="18"/>
      <c r="AP25" s="18"/>
      <c r="AQ25" s="18"/>
      <c r="AR25" s="35"/>
    </row>
    <row r="26" spans="1:44" ht="16.5" customHeight="1">
      <c r="A26" s="31"/>
      <c r="B26" s="138"/>
      <c r="C26" s="138"/>
      <c r="D26" s="138"/>
      <c r="E26" s="138"/>
      <c r="F26" s="138"/>
      <c r="G26" s="138"/>
      <c r="H26" s="138"/>
      <c r="I26" s="138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167"/>
      <c r="AA26" s="165"/>
      <c r="AB26" s="47"/>
      <c r="AC26" s="47"/>
      <c r="AD26" s="47"/>
      <c r="AE26" s="47"/>
      <c r="AF26" s="47"/>
      <c r="AG26" s="18"/>
      <c r="AH26" s="18"/>
      <c r="AI26" s="18"/>
      <c r="AJ26" s="18"/>
      <c r="AK26" s="18"/>
      <c r="AL26" s="18"/>
      <c r="AM26" s="18"/>
      <c r="AN26" s="18"/>
      <c r="AO26" s="18"/>
      <c r="AP26" s="18"/>
      <c r="AQ26" s="18"/>
      <c r="AR26" s="35"/>
    </row>
    <row r="27" spans="1:44" ht="16.5" customHeight="1">
      <c r="A27" s="31"/>
      <c r="B27" s="138"/>
      <c r="C27" s="138"/>
      <c r="D27" s="138"/>
      <c r="E27" s="138"/>
      <c r="F27" s="138"/>
      <c r="G27" s="138"/>
      <c r="H27" s="138"/>
      <c r="I27" s="138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167"/>
      <c r="AA27" s="165"/>
      <c r="AB27" s="47"/>
      <c r="AC27" s="47"/>
      <c r="AD27" s="47"/>
      <c r="AE27" s="47"/>
      <c r="AF27" s="47"/>
      <c r="AG27" s="18"/>
      <c r="AH27" s="18"/>
      <c r="AI27" s="18"/>
      <c r="AJ27" s="18"/>
      <c r="AK27" s="18"/>
      <c r="AL27" s="18"/>
      <c r="AM27" s="18"/>
      <c r="AN27" s="18"/>
      <c r="AO27" s="18"/>
      <c r="AP27" s="18"/>
      <c r="AQ27" s="18"/>
      <c r="AR27" s="35"/>
    </row>
    <row r="28" spans="1:44" ht="16.5" customHeight="1">
      <c r="A28" s="31"/>
      <c r="B28" s="138"/>
      <c r="C28" s="138"/>
      <c r="D28" s="138"/>
      <c r="E28" s="138"/>
      <c r="F28" s="138"/>
      <c r="G28" s="138"/>
      <c r="H28" s="138"/>
      <c r="I28" s="138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167"/>
      <c r="AA28" s="165"/>
      <c r="AB28" s="47"/>
      <c r="AC28" s="47"/>
      <c r="AD28" s="47"/>
      <c r="AE28" s="47"/>
      <c r="AF28" s="47"/>
      <c r="AG28" s="18"/>
      <c r="AH28" s="18"/>
      <c r="AI28" s="18"/>
      <c r="AJ28" s="18"/>
      <c r="AK28" s="18"/>
      <c r="AL28" s="18"/>
      <c r="AM28" s="18"/>
      <c r="AN28" s="18"/>
      <c r="AO28" s="18"/>
      <c r="AP28" s="18"/>
      <c r="AQ28" s="18"/>
      <c r="AR28" s="35"/>
    </row>
    <row r="29" spans="1:44" ht="16.5" customHeight="1">
      <c r="A29" s="31"/>
      <c r="B29" s="41"/>
      <c r="C29" s="41"/>
      <c r="D29" s="41"/>
      <c r="E29" s="41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 t="s">
        <v>7</v>
      </c>
      <c r="Q29" s="40"/>
      <c r="R29" s="40"/>
      <c r="S29" s="40"/>
      <c r="T29" s="40"/>
      <c r="U29" s="40"/>
      <c r="V29" s="40"/>
      <c r="W29" s="40"/>
      <c r="X29" s="40"/>
      <c r="Y29" s="40"/>
      <c r="Z29" s="167"/>
      <c r="AA29" s="165"/>
      <c r="AB29" s="47"/>
      <c r="AC29" s="47"/>
      <c r="AD29" s="47"/>
      <c r="AE29" s="47"/>
      <c r="AF29" s="47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35"/>
    </row>
    <row r="30" spans="1:44" ht="16.5" customHeight="1">
      <c r="A30" s="31"/>
      <c r="B30" s="44"/>
      <c r="C30" s="44"/>
      <c r="D30" s="44"/>
      <c r="E30" s="44"/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167"/>
      <c r="AA30" s="165"/>
      <c r="AB30" s="47"/>
      <c r="AC30" s="47"/>
      <c r="AD30" s="47"/>
      <c r="AE30" s="47"/>
      <c r="AF30" s="47"/>
      <c r="AG30" s="18"/>
      <c r="AH30" s="18"/>
      <c r="AI30" s="18"/>
      <c r="AJ30" s="18"/>
      <c r="AK30" s="18"/>
      <c r="AL30" s="18"/>
      <c r="AM30" s="18"/>
      <c r="AN30" s="18"/>
      <c r="AO30" s="18"/>
      <c r="AP30" s="18"/>
      <c r="AQ30" s="18"/>
      <c r="AR30" s="35"/>
    </row>
    <row r="31" spans="1:44" ht="16.5" customHeight="1">
      <c r="A31" s="31"/>
      <c r="B31" s="41"/>
      <c r="C31" s="41"/>
      <c r="D31" s="41"/>
      <c r="E31" s="41"/>
      <c r="F31" s="40"/>
      <c r="G31" s="40"/>
      <c r="H31" s="40"/>
      <c r="I31" s="40"/>
      <c r="J31" s="40"/>
      <c r="K31" s="40"/>
      <c r="L31" s="40" t="s">
        <v>7</v>
      </c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167"/>
      <c r="AA31" s="165"/>
      <c r="AB31" s="47"/>
      <c r="AC31" s="47"/>
      <c r="AD31" s="47"/>
      <c r="AE31" s="47"/>
      <c r="AF31" s="47"/>
      <c r="AG31" s="18"/>
      <c r="AH31" s="18"/>
      <c r="AI31" s="18"/>
      <c r="AJ31" s="18"/>
      <c r="AK31" s="18"/>
      <c r="AL31" s="18"/>
      <c r="AM31" s="18"/>
      <c r="AN31" s="18"/>
      <c r="AO31" s="18"/>
      <c r="AP31" s="18"/>
      <c r="AQ31" s="18"/>
      <c r="AR31" s="35"/>
    </row>
    <row r="32" spans="1:44" ht="16.5" customHeight="1">
      <c r="A32" s="31"/>
      <c r="B32" s="44"/>
      <c r="C32" s="44"/>
      <c r="D32" s="44"/>
      <c r="E32" s="44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167"/>
      <c r="AA32" s="165"/>
      <c r="AB32" s="47"/>
      <c r="AC32" s="47"/>
      <c r="AD32" s="47"/>
      <c r="AE32" s="47"/>
      <c r="AF32" s="47"/>
      <c r="AG32" s="18"/>
      <c r="AH32" s="18"/>
      <c r="AI32" s="18"/>
      <c r="AJ32" s="18"/>
      <c r="AK32" s="18"/>
      <c r="AL32" s="18"/>
      <c r="AM32" s="18"/>
      <c r="AN32" s="18"/>
      <c r="AO32" s="18"/>
      <c r="AP32" s="18"/>
      <c r="AQ32" s="18"/>
      <c r="AR32" s="35"/>
    </row>
    <row r="33" spans="1:44" ht="16.5" customHeight="1">
      <c r="A33" s="31"/>
      <c r="B33" s="41"/>
      <c r="C33" s="41"/>
      <c r="D33" s="41"/>
      <c r="E33" s="41"/>
      <c r="F33" s="40"/>
      <c r="G33" s="40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 t="s">
        <v>7</v>
      </c>
      <c r="Y33" s="40"/>
      <c r="Z33" s="167"/>
      <c r="AA33" s="165"/>
      <c r="AB33" s="47"/>
      <c r="AC33" s="47"/>
      <c r="AD33" s="47"/>
      <c r="AE33" s="47"/>
      <c r="AF33" s="47"/>
      <c r="AG33" s="18"/>
      <c r="AH33" s="18"/>
      <c r="AI33" s="18"/>
      <c r="AJ33" s="18"/>
      <c r="AK33" s="18"/>
      <c r="AL33" s="18"/>
      <c r="AM33" s="18"/>
      <c r="AN33" s="18"/>
      <c r="AO33" s="18"/>
      <c r="AP33" s="18"/>
      <c r="AQ33" s="18"/>
      <c r="AR33" s="35"/>
    </row>
    <row r="34" spans="1:44" ht="16.5" customHeight="1">
      <c r="A34" s="31"/>
      <c r="B34" s="44"/>
      <c r="C34" s="44"/>
      <c r="D34" s="44"/>
      <c r="E34" s="44"/>
      <c r="F34" s="40"/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167"/>
      <c r="AA34" s="166"/>
      <c r="AB34" s="49"/>
      <c r="AC34" s="49"/>
      <c r="AD34" s="49"/>
      <c r="AE34" s="49"/>
      <c r="AF34" s="49"/>
      <c r="AG34" s="18"/>
      <c r="AH34" s="18"/>
      <c r="AI34" s="18"/>
      <c r="AJ34" s="18"/>
      <c r="AK34" s="18"/>
      <c r="AL34" s="18"/>
      <c r="AM34" s="18"/>
      <c r="AN34" s="18"/>
      <c r="AO34" s="18"/>
      <c r="AP34" s="18"/>
      <c r="AQ34" s="18"/>
      <c r="AR34" s="35"/>
    </row>
    <row r="35" spans="1:44" ht="16.5" customHeight="1">
      <c r="A35" s="31"/>
      <c r="B35" s="41"/>
      <c r="C35" s="41"/>
      <c r="D35" s="41"/>
      <c r="E35" s="41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2"/>
      <c r="AA35" s="38"/>
      <c r="AB35" s="38"/>
      <c r="AC35" s="38"/>
      <c r="AD35" s="38"/>
      <c r="AE35" s="38"/>
      <c r="AF35" s="38"/>
      <c r="AG35" s="18"/>
      <c r="AH35" s="18"/>
      <c r="AI35" s="18"/>
      <c r="AJ35" s="18"/>
      <c r="AK35" s="18"/>
      <c r="AL35" s="18"/>
      <c r="AM35" s="18"/>
      <c r="AN35" s="18"/>
      <c r="AO35" s="18"/>
      <c r="AP35" s="18"/>
      <c r="AQ35" s="18"/>
      <c r="AR35" s="35"/>
    </row>
    <row r="36" spans="1:44" ht="15.75" customHeight="1">
      <c r="A36" s="31"/>
      <c r="B36" s="44"/>
      <c r="C36" s="44"/>
      <c r="D36" s="44"/>
      <c r="E36" s="44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2"/>
      <c r="AA36" s="2"/>
      <c r="AB36" s="2"/>
      <c r="AC36" s="2"/>
      <c r="AD36" s="2"/>
      <c r="AE36" s="2"/>
      <c r="AF36" s="2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35"/>
    </row>
    <row r="37" spans="1:44" ht="15.75" customHeight="1">
      <c r="A37" s="31"/>
      <c r="B37" s="41"/>
      <c r="C37" s="41"/>
      <c r="D37" s="41"/>
      <c r="E37" s="41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2"/>
      <c r="AA37" s="2"/>
      <c r="AB37" s="2"/>
      <c r="AC37" s="2"/>
      <c r="AD37" s="2"/>
      <c r="AE37" s="2"/>
      <c r="AF37" s="2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35"/>
    </row>
    <row r="38" spans="1:44" ht="15.75" customHeight="1">
      <c r="A38" s="31"/>
      <c r="B38" s="44"/>
      <c r="C38" s="44"/>
      <c r="D38" s="44"/>
      <c r="E38" s="44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2"/>
      <c r="AA38" s="2"/>
      <c r="AB38" s="2"/>
      <c r="AC38" s="2"/>
      <c r="AD38" s="2"/>
      <c r="AE38" s="2"/>
      <c r="AF38" s="2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35"/>
    </row>
    <row r="39" spans="1:44" ht="16.5" customHeight="1">
      <c r="A39" s="31"/>
      <c r="B39" s="41"/>
      <c r="C39" s="41"/>
      <c r="D39" s="41"/>
      <c r="E39" s="41"/>
      <c r="F39" s="40"/>
      <c r="G39" s="40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2"/>
      <c r="AA39" s="2"/>
      <c r="AB39" s="2"/>
      <c r="AC39" s="2"/>
      <c r="AD39" s="2"/>
      <c r="AE39" s="2"/>
      <c r="AF39" s="2"/>
      <c r="AG39" s="18"/>
      <c r="AH39" s="18"/>
      <c r="AI39" s="18"/>
      <c r="AJ39" s="18"/>
      <c r="AK39" s="18"/>
      <c r="AL39" s="18"/>
      <c r="AM39" s="18"/>
      <c r="AN39" s="18"/>
      <c r="AO39" s="18"/>
      <c r="AP39" s="18"/>
      <c r="AQ39" s="18"/>
      <c r="AR39" s="35"/>
    </row>
    <row r="40" spans="1:44" ht="15.75" customHeight="1">
      <c r="A40" s="31"/>
      <c r="B40" s="44"/>
      <c r="C40" s="44"/>
      <c r="D40" s="44"/>
      <c r="E40" s="44"/>
      <c r="F40" s="4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2"/>
      <c r="AA40" s="2"/>
      <c r="AB40" s="2"/>
      <c r="AC40" s="2"/>
      <c r="AD40" s="2"/>
      <c r="AE40" s="2"/>
      <c r="AF40" s="2"/>
      <c r="AG40" s="18"/>
      <c r="AH40" s="18"/>
      <c r="AI40" s="18"/>
      <c r="AJ40" s="18"/>
      <c r="AK40" s="18"/>
      <c r="AL40" s="18"/>
      <c r="AM40" s="18"/>
      <c r="AN40" s="18"/>
      <c r="AO40" s="18"/>
      <c r="AP40" s="18"/>
      <c r="AQ40" s="18"/>
      <c r="AR40" s="35"/>
    </row>
    <row r="41" spans="1:44" ht="17.25" customHeight="1">
      <c r="A41" s="31"/>
      <c r="B41" s="41"/>
      <c r="C41" s="41"/>
      <c r="D41" s="41"/>
      <c r="E41" s="41"/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2"/>
      <c r="AA41" s="2"/>
      <c r="AB41" s="2"/>
      <c r="AC41" s="2"/>
      <c r="AD41" s="2"/>
      <c r="AE41" s="2"/>
      <c r="AF41" s="2"/>
      <c r="AG41" s="18"/>
      <c r="AH41" s="18"/>
      <c r="AI41" s="18"/>
      <c r="AJ41" s="18"/>
      <c r="AK41" s="18"/>
      <c r="AL41" s="18"/>
      <c r="AM41" s="18"/>
      <c r="AN41" s="18"/>
      <c r="AO41" s="18"/>
      <c r="AP41" s="18"/>
      <c r="AQ41" s="18"/>
      <c r="AR41" s="35"/>
    </row>
    <row r="42" spans="1:44" ht="15.75" customHeight="1">
      <c r="A42" s="31"/>
      <c r="B42" s="44"/>
      <c r="C42" s="44"/>
      <c r="D42" s="44"/>
      <c r="E42" s="44"/>
      <c r="F42" s="40"/>
      <c r="G42" s="40"/>
      <c r="H42" s="40"/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2"/>
      <c r="AA42" s="2"/>
      <c r="AB42" s="2"/>
      <c r="AC42" s="2"/>
      <c r="AD42" s="2"/>
      <c r="AE42" s="2"/>
      <c r="AF42" s="2"/>
      <c r="AG42" s="18"/>
      <c r="AH42" s="18"/>
      <c r="AI42" s="18"/>
      <c r="AJ42" s="18"/>
      <c r="AK42" s="18"/>
      <c r="AL42" s="18"/>
      <c r="AM42" s="18"/>
      <c r="AN42" s="18"/>
      <c r="AO42" s="18"/>
      <c r="AP42" s="18"/>
      <c r="AQ42" s="18"/>
      <c r="AR42" s="35"/>
    </row>
    <row r="43" spans="1:44" ht="16.5" customHeight="1">
      <c r="A43" s="31"/>
      <c r="B43" s="50"/>
      <c r="C43" s="50"/>
      <c r="D43" s="50"/>
      <c r="E43" s="50"/>
      <c r="F43" s="40"/>
      <c r="G43" s="40"/>
      <c r="H43" s="40"/>
      <c r="I43" s="40"/>
      <c r="J43" s="40"/>
      <c r="K43" s="40"/>
      <c r="L43" s="40" t="s">
        <v>7</v>
      </c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2"/>
      <c r="AA43" s="2"/>
      <c r="AB43" s="2"/>
      <c r="AC43" s="2"/>
      <c r="AD43" s="2"/>
      <c r="AE43" s="2"/>
      <c r="AF43" s="2"/>
      <c r="AG43" s="18"/>
      <c r="AH43" s="18"/>
      <c r="AI43" s="18"/>
      <c r="AJ43" s="18"/>
      <c r="AK43" s="18"/>
      <c r="AL43" s="18"/>
      <c r="AM43" s="18"/>
      <c r="AN43" s="18"/>
      <c r="AO43" s="18"/>
      <c r="AP43" s="18"/>
      <c r="AQ43" s="18"/>
      <c r="AR43" s="35"/>
    </row>
    <row r="44" spans="1:44" ht="15.75" customHeight="1">
      <c r="A44" s="31"/>
      <c r="B44" s="44"/>
      <c r="C44" s="44"/>
      <c r="D44" s="44"/>
      <c r="E44" s="44"/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2"/>
      <c r="AA44" s="2"/>
      <c r="AB44" s="2"/>
      <c r="AC44" s="2"/>
      <c r="AD44" s="2"/>
      <c r="AE44" s="2"/>
      <c r="AF44" s="2"/>
      <c r="AG44" s="18"/>
      <c r="AH44" s="18"/>
      <c r="AI44" s="18"/>
      <c r="AJ44" s="18"/>
      <c r="AK44" s="18"/>
      <c r="AL44" s="18"/>
      <c r="AM44" s="18"/>
      <c r="AN44" s="18"/>
      <c r="AO44" s="18"/>
      <c r="AP44" s="18"/>
      <c r="AQ44" s="18"/>
      <c r="AR44" s="35"/>
    </row>
    <row r="45" spans="1:44" ht="16.5" customHeight="1">
      <c r="A45" s="31"/>
      <c r="B45" s="41"/>
      <c r="C45" s="41"/>
      <c r="D45" s="41"/>
      <c r="E45" s="41"/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2"/>
      <c r="AA45" s="2"/>
      <c r="AB45" s="2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18"/>
      <c r="AN45" s="18"/>
      <c r="AO45" s="18"/>
      <c r="AP45" s="18"/>
      <c r="AQ45" s="18"/>
      <c r="AR45" s="35"/>
    </row>
    <row r="46" spans="1:44" ht="14.25" customHeight="1">
      <c r="A46" s="31"/>
      <c r="B46" s="44"/>
      <c r="C46" s="44"/>
      <c r="D46" s="44"/>
      <c r="E46" s="44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2"/>
      <c r="AA46" s="2"/>
      <c r="AB46" s="2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35"/>
    </row>
    <row r="47" spans="1:44" ht="16.5" customHeight="1">
      <c r="A47" s="31"/>
      <c r="B47" s="41"/>
      <c r="C47" s="41"/>
      <c r="D47" s="41"/>
      <c r="E47" s="41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2"/>
      <c r="AA47" s="2"/>
      <c r="AB47" s="2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35"/>
    </row>
    <row r="48" spans="1:44" ht="16.5" customHeight="1">
      <c r="A48" s="31"/>
      <c r="B48" s="41"/>
      <c r="C48" s="41"/>
      <c r="D48" s="41"/>
      <c r="E48" s="41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2"/>
      <c r="AA48" s="2"/>
      <c r="AB48" s="2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35"/>
    </row>
    <row r="49" spans="1:44" ht="16.5" customHeight="1">
      <c r="A49" s="163"/>
      <c r="B49" s="162"/>
      <c r="C49" s="162"/>
      <c r="D49" s="162"/>
      <c r="E49" s="162"/>
      <c r="F49" s="161"/>
      <c r="G49" s="161"/>
      <c r="H49" s="161"/>
      <c r="I49" s="161"/>
      <c r="J49" s="161"/>
      <c r="K49" s="161"/>
      <c r="L49" s="161"/>
      <c r="M49" s="161"/>
      <c r="N49" s="161"/>
      <c r="O49" s="161"/>
      <c r="P49" s="161"/>
      <c r="Q49" s="161"/>
      <c r="R49" s="161"/>
      <c r="S49" s="161"/>
      <c r="T49" s="161"/>
      <c r="U49" s="161"/>
      <c r="V49" s="161"/>
      <c r="W49" s="161"/>
      <c r="X49" s="161"/>
      <c r="Y49" s="161"/>
      <c r="Z49" s="2"/>
      <c r="AA49" s="2"/>
      <c r="AB49" s="2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35"/>
    </row>
    <row r="50" spans="1:44" ht="16.5" customHeight="1">
      <c r="A50" s="31"/>
      <c r="B50" s="41"/>
      <c r="C50" s="41"/>
      <c r="D50" s="41"/>
      <c r="E50" s="41"/>
      <c r="F50" s="40"/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2"/>
      <c r="AA50" s="2"/>
      <c r="AB50" s="2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35"/>
    </row>
    <row r="51" spans="1:44" ht="16.5" customHeight="1" thickBot="1">
      <c r="A51" s="64"/>
      <c r="B51" s="65"/>
      <c r="C51" s="65"/>
      <c r="D51" s="65"/>
      <c r="E51" s="65"/>
      <c r="F51" s="66"/>
      <c r="G51" s="66"/>
      <c r="H51" s="66"/>
      <c r="I51" s="66"/>
      <c r="J51" s="66"/>
      <c r="K51" s="66"/>
      <c r="L51" s="66"/>
      <c r="M51" s="66"/>
      <c r="N51" s="66"/>
      <c r="O51" s="66"/>
      <c r="P51" s="66"/>
      <c r="Q51" s="66"/>
      <c r="R51" s="66"/>
      <c r="S51" s="66"/>
      <c r="T51" s="66"/>
      <c r="U51" s="66"/>
      <c r="V51" s="66"/>
      <c r="W51" s="66"/>
      <c r="X51" s="66"/>
      <c r="Y51" s="66"/>
      <c r="Z51" s="67"/>
      <c r="AA51" s="67"/>
      <c r="AB51" s="67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9"/>
    </row>
    <row r="52" spans="1:44" ht="21" customHeight="1">
      <c r="A52" s="19"/>
      <c r="B52" s="20"/>
      <c r="C52" s="20"/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1"/>
      <c r="AA52" s="124"/>
      <c r="AB52" s="1401"/>
      <c r="AC52" s="1401"/>
      <c r="AD52" s="1401"/>
      <c r="AE52" s="1401"/>
      <c r="AF52" s="1401"/>
      <c r="AG52" s="23"/>
      <c r="AH52" s="1401"/>
      <c r="AI52" s="1401"/>
      <c r="AJ52" s="1401"/>
      <c r="AK52" s="1401"/>
      <c r="AL52" s="1401"/>
      <c r="AM52" s="23"/>
      <c r="AN52" s="23"/>
      <c r="AO52" s="23"/>
      <c r="AP52" s="23"/>
      <c r="AQ52" s="23"/>
      <c r="AR52" s="24"/>
    </row>
    <row r="53" spans="1:44" ht="15.75" customHeight="1">
      <c r="A53" s="2000"/>
      <c r="B53" s="2001"/>
      <c r="C53" s="2001"/>
      <c r="D53" s="2001"/>
      <c r="E53" s="2001"/>
      <c r="F53" s="2001"/>
      <c r="G53" s="2001"/>
      <c r="H53" s="2001"/>
      <c r="I53" s="2001"/>
      <c r="J53" s="2001"/>
      <c r="K53" s="2001"/>
      <c r="L53" s="2001"/>
      <c r="M53" s="2001"/>
      <c r="N53" s="2001"/>
      <c r="O53" s="2001"/>
      <c r="P53" s="2001"/>
      <c r="Q53" s="2001"/>
      <c r="R53" s="2001"/>
      <c r="S53" s="2001"/>
      <c r="T53" s="2001"/>
      <c r="U53" s="2001"/>
      <c r="V53" s="2001"/>
      <c r="W53" s="2001"/>
      <c r="X53" s="2001"/>
      <c r="Y53" s="2001"/>
      <c r="Z53" s="4"/>
      <c r="AA53" s="2"/>
      <c r="AB53" s="25"/>
      <c r="AC53" s="25"/>
      <c r="AD53" s="25"/>
      <c r="AE53" s="25"/>
      <c r="AF53" s="25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35"/>
    </row>
    <row r="54" spans="1:44" ht="15.75" customHeight="1">
      <c r="A54" s="26"/>
      <c r="B54" s="4"/>
      <c r="C54" s="4"/>
      <c r="D54" s="4"/>
      <c r="E54" s="4"/>
      <c r="F54" s="1400"/>
      <c r="G54" s="1400"/>
      <c r="H54" s="1403"/>
      <c r="I54" s="1403"/>
      <c r="J54" s="1403"/>
      <c r="K54" s="1403"/>
      <c r="L54" s="1403"/>
      <c r="M54" s="1403"/>
      <c r="N54" s="1403"/>
      <c r="O54" s="1403"/>
      <c r="P54" s="1403"/>
      <c r="Q54" s="1403"/>
      <c r="R54" s="1400"/>
      <c r="S54" s="1400"/>
      <c r="T54" s="1400"/>
      <c r="U54" s="1400"/>
      <c r="V54" s="1400"/>
      <c r="W54" s="1400"/>
      <c r="X54" s="1400" t="s">
        <v>7</v>
      </c>
      <c r="Y54" s="1400"/>
      <c r="Z54" s="4"/>
      <c r="AA54" s="34"/>
      <c r="AB54" s="25"/>
      <c r="AC54" s="25"/>
      <c r="AD54" s="25"/>
      <c r="AE54" s="25"/>
      <c r="AF54" s="25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35"/>
    </row>
    <row r="55" spans="1:44" ht="15.75" customHeight="1">
      <c r="A55" s="26"/>
      <c r="B55" s="4"/>
      <c r="C55" s="4"/>
      <c r="D55" s="4"/>
      <c r="E55" s="4"/>
      <c r="F55" s="1400"/>
      <c r="G55" s="1400"/>
      <c r="H55" s="1403"/>
      <c r="I55" s="1403"/>
      <c r="J55" s="1403"/>
      <c r="K55" s="1403"/>
      <c r="L55" s="1403"/>
      <c r="M55" s="1403"/>
      <c r="N55" s="1403"/>
      <c r="O55" s="1403"/>
      <c r="P55" s="1403"/>
      <c r="Q55" s="1403"/>
      <c r="R55" s="1400"/>
      <c r="S55" s="1400"/>
      <c r="T55" s="1400"/>
      <c r="U55" s="1400"/>
      <c r="V55" s="1400"/>
      <c r="W55" s="1400"/>
      <c r="X55" s="1400"/>
      <c r="Y55" s="1400"/>
      <c r="Z55" s="4"/>
      <c r="AA55" s="122"/>
      <c r="AB55" s="25"/>
      <c r="AC55" s="25"/>
      <c r="AD55" s="25"/>
      <c r="AE55" s="25"/>
      <c r="AF55" s="25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35"/>
    </row>
    <row r="56" spans="1:44" ht="16.5" customHeight="1">
      <c r="A56" s="29"/>
      <c r="B56" s="30"/>
      <c r="C56" s="30"/>
      <c r="D56" s="30"/>
      <c r="E56" s="30"/>
      <c r="F56" s="121"/>
      <c r="G56" s="121"/>
      <c r="H56" s="121"/>
      <c r="I56" s="121"/>
      <c r="J56" s="121"/>
      <c r="K56" s="121"/>
      <c r="L56" s="121"/>
      <c r="M56" s="121"/>
      <c r="N56" s="121"/>
      <c r="O56" s="121"/>
      <c r="P56" s="121"/>
      <c r="Q56" s="121"/>
      <c r="R56" s="121"/>
      <c r="S56" s="121"/>
      <c r="T56" s="121"/>
      <c r="U56" s="121"/>
      <c r="V56" s="121"/>
      <c r="W56" s="121"/>
      <c r="X56" s="121"/>
      <c r="Y56" s="121"/>
      <c r="Z56" s="4"/>
      <c r="AA56" s="122"/>
      <c r="AB56" s="25"/>
      <c r="AC56" s="25"/>
      <c r="AD56" s="25"/>
      <c r="AE56" s="25"/>
      <c r="AF56" s="25"/>
      <c r="AG56" s="18"/>
      <c r="AH56" s="18"/>
      <c r="AI56" s="18"/>
      <c r="AJ56" s="18"/>
      <c r="AK56" s="18"/>
      <c r="AL56" s="18"/>
      <c r="AM56" s="18"/>
      <c r="AN56" s="18"/>
      <c r="AO56" s="18"/>
      <c r="AP56" s="18"/>
      <c r="AQ56" s="18"/>
      <c r="AR56" s="35"/>
    </row>
    <row r="57" spans="1:44" ht="16.5" customHeight="1">
      <c r="A57" s="31"/>
      <c r="B57" s="901"/>
      <c r="C57" s="901"/>
      <c r="D57" s="901"/>
      <c r="E57" s="901"/>
      <c r="F57" s="1400"/>
      <c r="G57" s="1400"/>
      <c r="H57" s="1400"/>
      <c r="I57" s="1400"/>
      <c r="J57" s="1400"/>
      <c r="K57" s="1400"/>
      <c r="L57" s="1400"/>
      <c r="M57" s="1400"/>
      <c r="N57" s="1400"/>
      <c r="O57" s="1400"/>
      <c r="P57" s="1400" t="s">
        <v>7</v>
      </c>
      <c r="Q57" s="1400"/>
      <c r="R57" s="1400"/>
      <c r="S57" s="1400"/>
      <c r="T57" s="1400"/>
      <c r="U57" s="1400"/>
      <c r="V57" s="1400"/>
      <c r="W57" s="1400"/>
      <c r="X57" s="1400"/>
      <c r="Y57" s="1400"/>
      <c r="Z57" s="4"/>
      <c r="AA57" s="122"/>
      <c r="AB57" s="25"/>
      <c r="AC57" s="25"/>
      <c r="AD57" s="25"/>
      <c r="AE57" s="25"/>
      <c r="AF57" s="25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35"/>
    </row>
    <row r="58" spans="1:44" ht="16.5" customHeight="1">
      <c r="A58" s="31"/>
      <c r="B58" s="1404"/>
      <c r="C58" s="1404"/>
      <c r="D58" s="1404"/>
      <c r="E58" s="1404"/>
      <c r="F58" s="1400"/>
      <c r="G58" s="1400"/>
      <c r="H58" s="1400"/>
      <c r="I58" s="1400"/>
      <c r="J58" s="1400"/>
      <c r="K58" s="1400"/>
      <c r="L58" s="1400"/>
      <c r="M58" s="1400"/>
      <c r="N58" s="1400"/>
      <c r="O58" s="1400"/>
      <c r="P58" s="1400"/>
      <c r="Q58" s="1400"/>
      <c r="R58" s="1400"/>
      <c r="S58" s="1400"/>
      <c r="T58" s="1400"/>
      <c r="U58" s="1400"/>
      <c r="V58" s="1400"/>
      <c r="W58" s="1400"/>
      <c r="X58" s="1400"/>
      <c r="Y58" s="1400"/>
      <c r="Z58" s="4"/>
      <c r="AA58" s="122"/>
      <c r="AB58" s="1405"/>
      <c r="AC58" s="1405"/>
      <c r="AD58" s="1405"/>
      <c r="AE58" s="1405"/>
      <c r="AF58" s="1405"/>
      <c r="AG58" s="18"/>
      <c r="AH58" s="18"/>
      <c r="AI58" s="18"/>
      <c r="AJ58" s="18"/>
      <c r="AK58" s="18"/>
      <c r="AL58" s="18"/>
      <c r="AM58" s="18"/>
      <c r="AN58" s="18"/>
      <c r="AO58" s="18"/>
      <c r="AP58" s="18"/>
      <c r="AQ58" s="18"/>
      <c r="AR58" s="35"/>
    </row>
    <row r="59" spans="1:44" ht="15.75" customHeight="1">
      <c r="A59" s="1406"/>
      <c r="B59" s="901"/>
      <c r="C59" s="901"/>
      <c r="D59" s="901"/>
      <c r="E59" s="901"/>
      <c r="F59" s="1400"/>
      <c r="G59" s="1400"/>
      <c r="H59" s="1400"/>
      <c r="I59" s="1400"/>
      <c r="J59" s="1400"/>
      <c r="K59" s="1400"/>
      <c r="L59" s="1400"/>
      <c r="M59" s="1400"/>
      <c r="N59" s="1400"/>
      <c r="O59" s="1400"/>
      <c r="P59" s="1400"/>
      <c r="Q59" s="1400"/>
      <c r="R59" s="1400"/>
      <c r="S59" s="1400"/>
      <c r="T59" s="1400"/>
      <c r="U59" s="1400"/>
      <c r="V59" s="1400"/>
      <c r="W59" s="1400"/>
      <c r="X59" s="1400"/>
      <c r="Y59" s="1400"/>
      <c r="Z59" s="4"/>
      <c r="AA59" s="122"/>
      <c r="AB59" s="25"/>
      <c r="AC59" s="25"/>
      <c r="AD59" s="25"/>
      <c r="AE59" s="25"/>
      <c r="AF59" s="25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35"/>
    </row>
    <row r="60" spans="1:44" ht="16.5" customHeight="1">
      <c r="A60" s="1406"/>
      <c r="B60" s="1404"/>
      <c r="C60" s="1404"/>
      <c r="D60" s="1404"/>
      <c r="E60" s="1404"/>
      <c r="F60" s="1400"/>
      <c r="G60" s="1400"/>
      <c r="H60" s="1400"/>
      <c r="I60" s="1400"/>
      <c r="J60" s="1400"/>
      <c r="K60" s="1400"/>
      <c r="L60" s="1400"/>
      <c r="M60" s="1400"/>
      <c r="N60" s="1400"/>
      <c r="O60" s="1400"/>
      <c r="P60" s="1400"/>
      <c r="Q60" s="1400"/>
      <c r="R60" s="1400"/>
      <c r="S60" s="1400"/>
      <c r="T60" s="1400"/>
      <c r="U60" s="1400"/>
      <c r="V60" s="1400"/>
      <c r="W60" s="1400"/>
      <c r="X60" s="1400"/>
      <c r="Y60" s="1400"/>
      <c r="Z60" s="4"/>
      <c r="AA60" s="34"/>
      <c r="AB60" s="25"/>
      <c r="AC60" s="25"/>
      <c r="AD60" s="25"/>
      <c r="AE60" s="25"/>
      <c r="AF60" s="25"/>
      <c r="AG60" s="18"/>
      <c r="AH60" s="18"/>
      <c r="AI60" s="18"/>
      <c r="AJ60" s="18"/>
      <c r="AK60" s="18"/>
      <c r="AL60" s="18"/>
      <c r="AM60" s="18"/>
      <c r="AN60" s="18"/>
      <c r="AO60" s="18"/>
      <c r="AP60" s="18"/>
      <c r="AQ60" s="18"/>
      <c r="AR60" s="35"/>
    </row>
    <row r="61" spans="1:44" ht="16.5" customHeight="1">
      <c r="A61" s="31"/>
      <c r="B61" s="1407"/>
      <c r="C61" s="1407"/>
      <c r="D61" s="1407"/>
      <c r="E61" s="1407"/>
      <c r="F61" s="1407"/>
      <c r="G61" s="1407"/>
      <c r="H61" s="1407"/>
      <c r="I61" s="1407"/>
      <c r="J61" s="1400"/>
      <c r="K61" s="1400"/>
      <c r="L61" s="1400"/>
      <c r="M61" s="1400"/>
      <c r="N61" s="1400"/>
      <c r="O61" s="1400"/>
      <c r="P61" s="1400"/>
      <c r="Q61" s="1400"/>
      <c r="R61" s="1400"/>
      <c r="S61" s="1400"/>
      <c r="T61" s="1400"/>
      <c r="U61" s="1400"/>
      <c r="V61" s="1400"/>
      <c r="W61" s="1400"/>
      <c r="X61" s="1400"/>
      <c r="Y61" s="1400"/>
      <c r="Z61" s="4"/>
      <c r="AA61" s="34"/>
      <c r="AB61" s="25"/>
      <c r="AC61" s="25"/>
      <c r="AD61" s="25"/>
      <c r="AE61" s="25"/>
      <c r="AF61" s="25"/>
      <c r="AG61" s="18"/>
      <c r="AH61" s="18"/>
      <c r="AI61" s="18"/>
      <c r="AJ61" s="18"/>
      <c r="AK61" s="18"/>
      <c r="AL61" s="18"/>
      <c r="AM61" s="18"/>
      <c r="AN61" s="18"/>
      <c r="AO61" s="18"/>
      <c r="AP61" s="18"/>
      <c r="AQ61" s="18"/>
      <c r="AR61" s="35"/>
    </row>
    <row r="62" spans="1:44" ht="16.5" customHeight="1">
      <c r="A62" s="31"/>
      <c r="B62" s="1407"/>
      <c r="C62" s="1407"/>
      <c r="D62" s="1407"/>
      <c r="E62" s="1407"/>
      <c r="F62" s="1407"/>
      <c r="G62" s="1407"/>
      <c r="H62" s="1407"/>
      <c r="I62" s="1407"/>
      <c r="J62" s="1400"/>
      <c r="K62" s="1400"/>
      <c r="L62" s="1400"/>
      <c r="M62" s="1400"/>
      <c r="N62" s="1400"/>
      <c r="O62" s="1400"/>
      <c r="P62" s="1400"/>
      <c r="Q62" s="1400"/>
      <c r="R62" s="1400"/>
      <c r="S62" s="1400"/>
      <c r="T62" s="1400"/>
      <c r="U62" s="1400"/>
      <c r="V62" s="1400"/>
      <c r="W62" s="1400"/>
      <c r="X62" s="1400"/>
      <c r="Y62" s="1400"/>
      <c r="Z62" s="4"/>
      <c r="AA62" s="34"/>
      <c r="AB62" s="25"/>
      <c r="AC62" s="25"/>
      <c r="AD62" s="25"/>
      <c r="AE62" s="25"/>
      <c r="AF62" s="25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35"/>
    </row>
    <row r="63" spans="1:44" ht="16.5" customHeight="1">
      <c r="A63" s="1406"/>
      <c r="B63" s="901"/>
      <c r="C63" s="901"/>
      <c r="D63" s="901"/>
      <c r="E63" s="901"/>
      <c r="F63" s="1400"/>
      <c r="G63" s="1400"/>
      <c r="H63" s="1400"/>
      <c r="I63" s="1400"/>
      <c r="J63" s="1400"/>
      <c r="K63" s="1400"/>
      <c r="L63" s="1400"/>
      <c r="M63" s="1400"/>
      <c r="N63" s="1400"/>
      <c r="O63" s="1400"/>
      <c r="P63" s="1400"/>
      <c r="Q63" s="1400"/>
      <c r="R63" s="1400"/>
      <c r="S63" s="1400"/>
      <c r="T63" s="1400"/>
      <c r="U63" s="1400"/>
      <c r="V63" s="1400"/>
      <c r="W63" s="1400"/>
      <c r="X63" s="1400"/>
      <c r="Y63" s="1400"/>
      <c r="Z63" s="4"/>
      <c r="AA63" s="122"/>
      <c r="AB63" s="25"/>
      <c r="AC63" s="25"/>
      <c r="AD63" s="25"/>
      <c r="AE63" s="25"/>
      <c r="AF63" s="25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35"/>
    </row>
    <row r="64" spans="1:44" ht="16.5" customHeight="1">
      <c r="A64" s="1406"/>
      <c r="B64" s="1404"/>
      <c r="C64" s="1404"/>
      <c r="D64" s="1404"/>
      <c r="E64" s="1404"/>
      <c r="F64" s="1400"/>
      <c r="G64" s="1400"/>
      <c r="H64" s="1400"/>
      <c r="I64" s="1400"/>
      <c r="J64" s="1400"/>
      <c r="K64" s="1400"/>
      <c r="L64" s="1400"/>
      <c r="M64" s="1400"/>
      <c r="N64" s="1400"/>
      <c r="O64" s="1400"/>
      <c r="P64" s="1400"/>
      <c r="Q64" s="1400"/>
      <c r="R64" s="1400"/>
      <c r="S64" s="1400"/>
      <c r="T64" s="1400"/>
      <c r="U64" s="1400"/>
      <c r="V64" s="1400"/>
      <c r="W64" s="1400"/>
      <c r="X64" s="1400"/>
      <c r="Y64" s="1400"/>
      <c r="Z64" s="4"/>
      <c r="AA64" s="34"/>
      <c r="AB64" s="25"/>
      <c r="AC64" s="25"/>
      <c r="AD64" s="25"/>
      <c r="AE64" s="25"/>
      <c r="AF64" s="25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35"/>
    </row>
    <row r="65" spans="1:44" ht="16.5" customHeight="1">
      <c r="A65" s="1406"/>
      <c r="B65" s="901"/>
      <c r="C65" s="901"/>
      <c r="D65" s="901"/>
      <c r="E65" s="901"/>
      <c r="F65" s="1400"/>
      <c r="G65" s="1400"/>
      <c r="H65" s="1400"/>
      <c r="I65" s="1400"/>
      <c r="J65" s="1400"/>
      <c r="K65" s="1400"/>
      <c r="L65" s="1400"/>
      <c r="M65" s="1400"/>
      <c r="N65" s="1400"/>
      <c r="O65" s="1400"/>
      <c r="P65" s="1400"/>
      <c r="Q65" s="1400"/>
      <c r="R65" s="1400"/>
      <c r="S65" s="1400"/>
      <c r="T65" s="1400"/>
      <c r="U65" s="1400"/>
      <c r="V65" s="1400"/>
      <c r="W65" s="1400"/>
      <c r="X65" s="1400"/>
      <c r="Y65" s="1400"/>
      <c r="Z65" s="4"/>
      <c r="AA65" s="122"/>
      <c r="AB65" s="1408"/>
      <c r="AC65" s="1408"/>
      <c r="AD65" s="1408"/>
      <c r="AE65" s="1408"/>
      <c r="AF65" s="140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35"/>
    </row>
    <row r="66" spans="1:44" ht="16.5" customHeight="1">
      <c r="A66" s="1406"/>
      <c r="B66" s="1404" t="s">
        <v>7</v>
      </c>
      <c r="C66" s="1404"/>
      <c r="D66" s="1404"/>
      <c r="E66" s="1404"/>
      <c r="F66" s="1400"/>
      <c r="G66" s="1400"/>
      <c r="H66" s="1400"/>
      <c r="I66" s="1400"/>
      <c r="J66" s="1400"/>
      <c r="K66" s="1400"/>
      <c r="L66" s="1400"/>
      <c r="M66" s="1400"/>
      <c r="N66" s="1400"/>
      <c r="O66" s="1400"/>
      <c r="P66" s="1400"/>
      <c r="Q66" s="1400"/>
      <c r="R66" s="1400"/>
      <c r="S66" s="1400"/>
      <c r="T66" s="1400"/>
      <c r="U66" s="1400"/>
      <c r="V66" s="1400"/>
      <c r="W66" s="1400"/>
      <c r="X66" s="1400"/>
      <c r="Y66" s="1400"/>
      <c r="Z66" s="4"/>
      <c r="AA66" s="122"/>
      <c r="AB66" s="1408"/>
      <c r="AC66" s="1408"/>
      <c r="AD66" s="1408"/>
      <c r="AE66" s="1408"/>
      <c r="AF66" s="1408"/>
      <c r="AG66" s="18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35"/>
    </row>
    <row r="67" spans="1:44" ht="16.5" customHeight="1">
      <c r="A67" s="1406"/>
      <c r="B67" s="901"/>
      <c r="C67" s="901"/>
      <c r="D67" s="901"/>
      <c r="E67" s="901"/>
      <c r="F67" s="1400"/>
      <c r="G67" s="1400"/>
      <c r="H67" s="1400"/>
      <c r="I67" s="1400"/>
      <c r="J67" s="1400"/>
      <c r="K67" s="1400"/>
      <c r="L67" s="1400"/>
      <c r="M67" s="1400"/>
      <c r="N67" s="1400"/>
      <c r="O67" s="1400"/>
      <c r="P67" s="1400"/>
      <c r="Q67" s="1400"/>
      <c r="R67" s="1400"/>
      <c r="S67" s="1400"/>
      <c r="T67" s="1400"/>
      <c r="U67" s="1400"/>
      <c r="V67" s="1400"/>
      <c r="W67" s="1400"/>
      <c r="X67" s="1400"/>
      <c r="Y67" s="1400"/>
      <c r="Z67" s="4"/>
      <c r="AA67" s="122"/>
      <c r="AB67" s="1408"/>
      <c r="AC67" s="1408"/>
      <c r="AD67" s="1408"/>
      <c r="AE67" s="1408"/>
      <c r="AF67" s="1408"/>
      <c r="AG67" s="18"/>
      <c r="AH67" s="18"/>
      <c r="AI67" s="18"/>
      <c r="AJ67" s="18"/>
      <c r="AK67" s="18"/>
      <c r="AL67" s="18"/>
      <c r="AM67" s="48"/>
      <c r="AN67" s="18"/>
      <c r="AO67" s="18"/>
      <c r="AP67" s="18"/>
      <c r="AQ67" s="18"/>
      <c r="AR67" s="35"/>
    </row>
    <row r="68" spans="1:44" ht="16.5" customHeight="1">
      <c r="A68" s="1406"/>
      <c r="B68" s="1404"/>
      <c r="C68" s="1404"/>
      <c r="D68" s="1404"/>
      <c r="E68" s="1404"/>
      <c r="F68" s="1400"/>
      <c r="G68" s="1400"/>
      <c r="H68" s="1400"/>
      <c r="I68" s="1400"/>
      <c r="J68" s="1400"/>
      <c r="K68" s="1400"/>
      <c r="L68" s="1400"/>
      <c r="M68" s="1400"/>
      <c r="N68" s="1400"/>
      <c r="O68" s="1400"/>
      <c r="P68" s="1400"/>
      <c r="Q68" s="1400"/>
      <c r="R68" s="1400"/>
      <c r="S68" s="1400"/>
      <c r="T68" s="1400"/>
      <c r="U68" s="1400"/>
      <c r="V68" s="1400"/>
      <c r="W68" s="1400"/>
      <c r="X68" s="1400"/>
      <c r="Y68" s="1400"/>
      <c r="Z68" s="4"/>
      <c r="AA68" s="122"/>
      <c r="AB68" s="1408"/>
      <c r="AC68" s="1408"/>
      <c r="AD68" s="1408"/>
      <c r="AE68" s="1408"/>
      <c r="AF68" s="140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35"/>
    </row>
    <row r="69" spans="1:44" ht="16.5" customHeight="1">
      <c r="A69" s="1406"/>
      <c r="B69" s="1409"/>
      <c r="C69" s="1409"/>
      <c r="D69" s="1409"/>
      <c r="E69" s="1409"/>
      <c r="F69" s="1409"/>
      <c r="G69" s="1409"/>
      <c r="H69" s="1409"/>
      <c r="I69" s="1409"/>
      <c r="J69" s="1400"/>
      <c r="K69" s="1400"/>
      <c r="L69" s="1400"/>
      <c r="M69" s="1400"/>
      <c r="N69" s="1400"/>
      <c r="O69" s="1400"/>
      <c r="P69" s="1400"/>
      <c r="Q69" s="1400"/>
      <c r="R69" s="1400"/>
      <c r="S69" s="1400"/>
      <c r="T69" s="1400"/>
      <c r="U69" s="1400"/>
      <c r="V69" s="1400"/>
      <c r="W69" s="1400"/>
      <c r="X69" s="1400"/>
      <c r="Y69" s="1400"/>
      <c r="Z69" s="4"/>
      <c r="AA69" s="122"/>
      <c r="AB69" s="1408"/>
      <c r="AC69" s="1408"/>
      <c r="AD69" s="1408"/>
      <c r="AE69" s="1408"/>
      <c r="AF69" s="1408"/>
      <c r="AG69" s="18"/>
      <c r="AH69" s="18"/>
      <c r="AI69" s="18"/>
      <c r="AJ69" s="18"/>
      <c r="AK69" s="18"/>
      <c r="AL69" s="18"/>
      <c r="AM69" s="18"/>
      <c r="AN69" s="18"/>
      <c r="AO69" s="18"/>
      <c r="AP69" s="18"/>
      <c r="AQ69" s="18"/>
      <c r="AR69" s="35"/>
    </row>
    <row r="70" spans="1:44" ht="16.5" customHeight="1">
      <c r="A70" s="1406"/>
      <c r="B70" s="1409"/>
      <c r="C70" s="1409"/>
      <c r="D70" s="1409"/>
      <c r="E70" s="1409"/>
      <c r="F70" s="1409"/>
      <c r="G70" s="1409"/>
      <c r="H70" s="1409"/>
      <c r="I70" s="1409"/>
      <c r="J70" s="1400"/>
      <c r="K70" s="1400"/>
      <c r="L70" s="1400"/>
      <c r="M70" s="1400"/>
      <c r="N70" s="1400"/>
      <c r="O70" s="1400"/>
      <c r="P70" s="1400"/>
      <c r="Q70" s="1400"/>
      <c r="R70" s="1400"/>
      <c r="S70" s="1400"/>
      <c r="T70" s="1400"/>
      <c r="U70" s="1400"/>
      <c r="V70" s="1400"/>
      <c r="W70" s="1400"/>
      <c r="X70" s="1400"/>
      <c r="Y70" s="1400"/>
      <c r="Z70" s="4"/>
      <c r="AA70" s="122"/>
      <c r="AB70" s="1408"/>
      <c r="AC70" s="1408"/>
      <c r="AD70" s="1408"/>
      <c r="AE70" s="1408"/>
      <c r="AF70" s="140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35"/>
    </row>
    <row r="71" spans="1:44" ht="16.5" customHeight="1">
      <c r="A71" s="1406"/>
      <c r="B71" s="1409"/>
      <c r="C71" s="1409"/>
      <c r="D71" s="1409"/>
      <c r="E71" s="1409"/>
      <c r="F71" s="1409"/>
      <c r="G71" s="1409"/>
      <c r="H71" s="1409"/>
      <c r="I71" s="1409"/>
      <c r="J71" s="1400"/>
      <c r="K71" s="1400"/>
      <c r="L71" s="1400"/>
      <c r="M71" s="1400"/>
      <c r="N71" s="1400"/>
      <c r="O71" s="1400"/>
      <c r="P71" s="1400"/>
      <c r="Q71" s="1400"/>
      <c r="R71" s="1400"/>
      <c r="S71" s="1400"/>
      <c r="T71" s="1400"/>
      <c r="U71" s="1400"/>
      <c r="V71" s="1400"/>
      <c r="W71" s="1400"/>
      <c r="X71" s="1400"/>
      <c r="Y71" s="1400"/>
      <c r="Z71" s="4"/>
      <c r="AA71" s="122"/>
      <c r="AB71" s="1408"/>
      <c r="AC71" s="1408"/>
      <c r="AD71" s="1408"/>
      <c r="AE71" s="1408"/>
      <c r="AF71" s="140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35"/>
    </row>
    <row r="72" spans="1:44" ht="16.5" customHeight="1">
      <c r="A72" s="1406"/>
      <c r="B72" s="1409"/>
      <c r="C72" s="1409"/>
      <c r="D72" s="1409"/>
      <c r="E72" s="1409"/>
      <c r="F72" s="1409"/>
      <c r="G72" s="1409"/>
      <c r="H72" s="1409"/>
      <c r="I72" s="1409"/>
      <c r="J72" s="1400"/>
      <c r="K72" s="1400"/>
      <c r="L72" s="1400"/>
      <c r="M72" s="1400"/>
      <c r="N72" s="1400"/>
      <c r="O72" s="1400"/>
      <c r="P72" s="1400"/>
      <c r="Q72" s="1400"/>
      <c r="R72" s="1400"/>
      <c r="S72" s="1400"/>
      <c r="T72" s="1400"/>
      <c r="U72" s="1400"/>
      <c r="V72" s="1400"/>
      <c r="W72" s="1400"/>
      <c r="X72" s="1400"/>
      <c r="Y72" s="1400"/>
      <c r="Z72" s="4"/>
      <c r="AA72" s="122"/>
      <c r="AB72" s="1408"/>
      <c r="AC72" s="1408"/>
      <c r="AD72" s="1408"/>
      <c r="AE72" s="1408"/>
      <c r="AF72" s="140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35"/>
    </row>
    <row r="73" spans="1:44" ht="16.5" customHeight="1">
      <c r="A73" s="1406"/>
      <c r="B73" s="901"/>
      <c r="C73" s="901"/>
      <c r="D73" s="901"/>
      <c r="E73" s="901"/>
      <c r="F73" s="1400"/>
      <c r="G73" s="1400"/>
      <c r="H73" s="1400"/>
      <c r="I73" s="1400"/>
      <c r="J73" s="1400"/>
      <c r="K73" s="1400"/>
      <c r="L73" s="1400"/>
      <c r="M73" s="1400"/>
      <c r="N73" s="1400"/>
      <c r="O73" s="1400"/>
      <c r="P73" s="1400" t="s">
        <v>7</v>
      </c>
      <c r="Q73" s="1400"/>
      <c r="R73" s="1400"/>
      <c r="S73" s="1400"/>
      <c r="T73" s="1400"/>
      <c r="U73" s="1400"/>
      <c r="V73" s="1400"/>
      <c r="W73" s="1400"/>
      <c r="X73" s="1400"/>
      <c r="Y73" s="1400"/>
      <c r="Z73" s="4"/>
      <c r="AA73" s="122"/>
      <c r="AB73" s="1408"/>
      <c r="AC73" s="1408"/>
      <c r="AD73" s="1408"/>
      <c r="AE73" s="1408"/>
      <c r="AF73" s="140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35"/>
    </row>
    <row r="74" spans="1:44" ht="16.5" customHeight="1">
      <c r="A74" s="1406"/>
      <c r="B74" s="1404"/>
      <c r="C74" s="1404"/>
      <c r="D74" s="1404"/>
      <c r="E74" s="1404"/>
      <c r="F74" s="1400"/>
      <c r="G74" s="1400"/>
      <c r="H74" s="1400"/>
      <c r="I74" s="1400"/>
      <c r="J74" s="1400"/>
      <c r="K74" s="1400"/>
      <c r="L74" s="1400"/>
      <c r="M74" s="1400"/>
      <c r="N74" s="1400"/>
      <c r="O74" s="1400"/>
      <c r="P74" s="1400"/>
      <c r="Q74" s="1400"/>
      <c r="R74" s="1400"/>
      <c r="S74" s="1400"/>
      <c r="T74" s="1400"/>
      <c r="U74" s="1400"/>
      <c r="V74" s="1400"/>
      <c r="W74" s="1400"/>
      <c r="X74" s="1400"/>
      <c r="Y74" s="1400"/>
      <c r="Z74" s="4"/>
      <c r="AA74" s="122"/>
      <c r="AB74" s="1408"/>
      <c r="AC74" s="1408"/>
      <c r="AD74" s="1408"/>
      <c r="AE74" s="1408"/>
      <c r="AF74" s="140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35"/>
    </row>
    <row r="75" spans="1:44" ht="16.5" customHeight="1">
      <c r="A75" s="1406"/>
      <c r="B75" s="901"/>
      <c r="C75" s="901"/>
      <c r="D75" s="901"/>
      <c r="E75" s="901"/>
      <c r="F75" s="1400"/>
      <c r="G75" s="1400"/>
      <c r="H75" s="1400"/>
      <c r="I75" s="1400"/>
      <c r="J75" s="1400"/>
      <c r="K75" s="1400"/>
      <c r="L75" s="1400" t="s">
        <v>7</v>
      </c>
      <c r="M75" s="1400"/>
      <c r="N75" s="1400"/>
      <c r="O75" s="1400"/>
      <c r="P75" s="1400"/>
      <c r="Q75" s="1400"/>
      <c r="R75" s="1400"/>
      <c r="S75" s="1400"/>
      <c r="T75" s="1400"/>
      <c r="U75" s="1400"/>
      <c r="V75" s="1400"/>
      <c r="W75" s="1400"/>
      <c r="X75" s="1400"/>
      <c r="Y75" s="1400"/>
      <c r="Z75" s="4"/>
      <c r="AA75" s="122"/>
      <c r="AB75" s="1408"/>
      <c r="AC75" s="1408"/>
      <c r="AD75" s="1408"/>
      <c r="AE75" s="1408"/>
      <c r="AF75" s="140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35"/>
    </row>
    <row r="76" spans="1:44" ht="16.5" customHeight="1">
      <c r="A76" s="1406"/>
      <c r="B76" s="1404"/>
      <c r="C76" s="1404"/>
      <c r="D76" s="1404"/>
      <c r="E76" s="1404"/>
      <c r="F76" s="1400"/>
      <c r="G76" s="1400"/>
      <c r="H76" s="1400"/>
      <c r="I76" s="1400"/>
      <c r="J76" s="1400"/>
      <c r="K76" s="1400"/>
      <c r="L76" s="1400"/>
      <c r="M76" s="1400"/>
      <c r="N76" s="1400"/>
      <c r="O76" s="1400"/>
      <c r="P76" s="1400"/>
      <c r="Q76" s="1400"/>
      <c r="R76" s="1400"/>
      <c r="S76" s="1400"/>
      <c r="T76" s="1400"/>
      <c r="U76" s="1400"/>
      <c r="V76" s="1400"/>
      <c r="W76" s="1400"/>
      <c r="X76" s="1400"/>
      <c r="Y76" s="1400"/>
      <c r="Z76" s="4"/>
      <c r="AA76" s="122"/>
      <c r="AB76" s="1408"/>
      <c r="AC76" s="1408"/>
      <c r="AD76" s="1408"/>
      <c r="AE76" s="1408"/>
      <c r="AF76" s="140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35"/>
    </row>
    <row r="77" spans="1:44" ht="16.5" customHeight="1">
      <c r="A77" s="1406"/>
      <c r="B77" s="901"/>
      <c r="C77" s="901"/>
      <c r="D77" s="901"/>
      <c r="E77" s="901"/>
      <c r="F77" s="1400"/>
      <c r="G77" s="1400"/>
      <c r="H77" s="1400"/>
      <c r="I77" s="1400"/>
      <c r="J77" s="1400"/>
      <c r="K77" s="1400"/>
      <c r="L77" s="1400"/>
      <c r="M77" s="1400"/>
      <c r="N77" s="1400"/>
      <c r="O77" s="1400"/>
      <c r="P77" s="1400"/>
      <c r="Q77" s="1400"/>
      <c r="R77" s="1400"/>
      <c r="S77" s="1400"/>
      <c r="T77" s="1400"/>
      <c r="U77" s="1400"/>
      <c r="V77" s="1400"/>
      <c r="W77" s="1400"/>
      <c r="X77" s="1400" t="s">
        <v>7</v>
      </c>
      <c r="Y77" s="1400"/>
      <c r="Z77" s="4"/>
      <c r="AA77" s="122"/>
      <c r="AB77" s="1408"/>
      <c r="AC77" s="1408"/>
      <c r="AD77" s="1408"/>
      <c r="AE77" s="1408"/>
      <c r="AF77" s="1408"/>
      <c r="AG77" s="18"/>
      <c r="AH77" s="18"/>
      <c r="AI77" s="18"/>
      <c r="AJ77" s="18"/>
      <c r="AK77" s="18"/>
      <c r="AL77" s="18"/>
      <c r="AM77" s="18"/>
      <c r="AN77" s="18"/>
      <c r="AO77" s="18"/>
      <c r="AP77" s="18"/>
      <c r="AQ77" s="18"/>
      <c r="AR77" s="35"/>
    </row>
    <row r="78" spans="1:44" ht="16.5" customHeight="1">
      <c r="A78" s="1406"/>
      <c r="B78" s="1404"/>
      <c r="C78" s="1404"/>
      <c r="D78" s="1404"/>
      <c r="E78" s="1404"/>
      <c r="F78" s="1400"/>
      <c r="G78" s="1400"/>
      <c r="H78" s="1400"/>
      <c r="I78" s="1400"/>
      <c r="J78" s="1400"/>
      <c r="K78" s="1400"/>
      <c r="L78" s="1400"/>
      <c r="M78" s="1400"/>
      <c r="N78" s="1400"/>
      <c r="O78" s="1400"/>
      <c r="P78" s="1400"/>
      <c r="Q78" s="1400"/>
      <c r="R78" s="1400"/>
      <c r="S78" s="1400"/>
      <c r="T78" s="1400"/>
      <c r="U78" s="1400"/>
      <c r="V78" s="1400"/>
      <c r="W78" s="1400"/>
      <c r="X78" s="1400"/>
      <c r="Y78" s="1400"/>
      <c r="Z78" s="4"/>
      <c r="AA78" s="123"/>
      <c r="AB78" s="1410"/>
      <c r="AC78" s="1410"/>
      <c r="AD78" s="1410"/>
      <c r="AE78" s="1410"/>
      <c r="AF78" s="1410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35"/>
    </row>
    <row r="79" spans="1:44" ht="16.5" customHeight="1">
      <c r="A79" s="1406"/>
      <c r="B79" s="901"/>
      <c r="C79" s="901"/>
      <c r="D79" s="901"/>
      <c r="E79" s="901"/>
      <c r="F79" s="1400"/>
      <c r="G79" s="1400"/>
      <c r="H79" s="1400"/>
      <c r="I79" s="1400"/>
      <c r="J79" s="1400"/>
      <c r="K79" s="1400"/>
      <c r="L79" s="1400"/>
      <c r="M79" s="1400"/>
      <c r="N79" s="1400"/>
      <c r="O79" s="1400"/>
      <c r="P79" s="1400"/>
      <c r="Q79" s="1400"/>
      <c r="R79" s="1400"/>
      <c r="S79" s="1400"/>
      <c r="T79" s="1400"/>
      <c r="U79" s="1400"/>
      <c r="V79" s="1400"/>
      <c r="W79" s="1400"/>
      <c r="X79" s="1400"/>
      <c r="Y79" s="1400"/>
      <c r="Z79" s="2"/>
      <c r="AA79" s="38"/>
      <c r="AB79" s="1412"/>
      <c r="AC79" s="1412"/>
      <c r="AD79" s="1412"/>
      <c r="AE79" s="1412"/>
      <c r="AF79" s="1412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35"/>
    </row>
    <row r="80" spans="1:44" ht="15.75" customHeight="1">
      <c r="A80" s="1406"/>
      <c r="B80" s="1404"/>
      <c r="C80" s="1404"/>
      <c r="D80" s="1404"/>
      <c r="E80" s="1404"/>
      <c r="F80" s="1400"/>
      <c r="G80" s="1400"/>
      <c r="H80" s="1400"/>
      <c r="I80" s="1400"/>
      <c r="J80" s="1400"/>
      <c r="K80" s="1400"/>
      <c r="L80" s="1400"/>
      <c r="M80" s="1400"/>
      <c r="N80" s="1400"/>
      <c r="O80" s="1400"/>
      <c r="P80" s="1400"/>
      <c r="Q80" s="1400"/>
      <c r="R80" s="1400"/>
      <c r="S80" s="1400"/>
      <c r="T80" s="1400"/>
      <c r="U80" s="1400"/>
      <c r="V80" s="1400"/>
      <c r="W80" s="1400"/>
      <c r="X80" s="1400"/>
      <c r="Y80" s="1400"/>
      <c r="Z80" s="2"/>
      <c r="AA80" s="2"/>
      <c r="AB80" s="1411"/>
      <c r="AC80" s="1411"/>
      <c r="AD80" s="1411"/>
      <c r="AE80" s="1411"/>
      <c r="AF80" s="1411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35"/>
    </row>
    <row r="81" spans="1:44" ht="15.75" customHeight="1">
      <c r="A81" s="1406"/>
      <c r="B81" s="901"/>
      <c r="C81" s="901"/>
      <c r="D81" s="901"/>
      <c r="E81" s="901"/>
      <c r="F81" s="1400"/>
      <c r="G81" s="1400"/>
      <c r="H81" s="1400"/>
      <c r="I81" s="1400"/>
      <c r="J81" s="1400"/>
      <c r="K81" s="1400"/>
      <c r="L81" s="1400"/>
      <c r="M81" s="1400"/>
      <c r="N81" s="1400"/>
      <c r="O81" s="1400"/>
      <c r="P81" s="1400"/>
      <c r="Q81" s="1400"/>
      <c r="R81" s="1400"/>
      <c r="S81" s="1400"/>
      <c r="T81" s="1400"/>
      <c r="U81" s="1400"/>
      <c r="V81" s="1400"/>
      <c r="W81" s="1400"/>
      <c r="X81" s="1400"/>
      <c r="Y81" s="1400"/>
      <c r="Z81" s="2"/>
      <c r="AA81" s="2"/>
      <c r="AB81" s="1411"/>
      <c r="AC81" s="1411"/>
      <c r="AD81" s="1411"/>
      <c r="AE81" s="1411"/>
      <c r="AF81" s="1411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35"/>
    </row>
    <row r="82" spans="1:44" ht="15.75" customHeight="1">
      <c r="A82" s="1406"/>
      <c r="B82" s="1404"/>
      <c r="C82" s="1404"/>
      <c r="D82" s="1404"/>
      <c r="E82" s="1404"/>
      <c r="F82" s="1400"/>
      <c r="G82" s="1400"/>
      <c r="H82" s="1400"/>
      <c r="I82" s="1400"/>
      <c r="J82" s="1400"/>
      <c r="K82" s="1400"/>
      <c r="L82" s="1400"/>
      <c r="M82" s="1400"/>
      <c r="N82" s="1400"/>
      <c r="O82" s="1400"/>
      <c r="P82" s="1400"/>
      <c r="Q82" s="1400"/>
      <c r="R82" s="1400"/>
      <c r="S82" s="1400"/>
      <c r="T82" s="1400"/>
      <c r="U82" s="1400"/>
      <c r="V82" s="1400"/>
      <c r="W82" s="1400"/>
      <c r="X82" s="1400"/>
      <c r="Y82" s="1400"/>
      <c r="Z82" s="2"/>
      <c r="AA82" s="2"/>
      <c r="AB82" s="1411"/>
      <c r="AC82" s="1411"/>
      <c r="AD82" s="1411"/>
      <c r="AE82" s="1411"/>
      <c r="AF82" s="1411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35"/>
    </row>
    <row r="83" spans="1:44" ht="16.5" customHeight="1">
      <c r="A83" s="1406"/>
      <c r="B83" s="901"/>
      <c r="C83" s="901"/>
      <c r="D83" s="901"/>
      <c r="E83" s="901"/>
      <c r="F83" s="1400"/>
      <c r="G83" s="1400"/>
      <c r="H83" s="1400"/>
      <c r="I83" s="1400"/>
      <c r="J83" s="1400"/>
      <c r="K83" s="1400"/>
      <c r="L83" s="1400"/>
      <c r="M83" s="1400"/>
      <c r="N83" s="1400"/>
      <c r="O83" s="1400"/>
      <c r="P83" s="1400"/>
      <c r="Q83" s="1400"/>
      <c r="R83" s="1400"/>
      <c r="S83" s="1400"/>
      <c r="T83" s="1400"/>
      <c r="U83" s="1400"/>
      <c r="V83" s="1400"/>
      <c r="W83" s="1400"/>
      <c r="X83" s="1400"/>
      <c r="Y83" s="1400"/>
      <c r="Z83" s="2"/>
      <c r="AA83" s="2"/>
      <c r="AB83" s="1411"/>
      <c r="AC83" s="1411"/>
      <c r="AD83" s="1411"/>
      <c r="AE83" s="1411"/>
      <c r="AF83" s="1411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35"/>
    </row>
    <row r="84" spans="1:44" ht="15.75" customHeight="1">
      <c r="A84" s="1406"/>
      <c r="B84" s="1404"/>
      <c r="C84" s="1404"/>
      <c r="D84" s="1404"/>
      <c r="E84" s="1404"/>
      <c r="F84" s="1400"/>
      <c r="G84" s="1400"/>
      <c r="H84" s="1400"/>
      <c r="I84" s="1400"/>
      <c r="J84" s="1400"/>
      <c r="K84" s="1400"/>
      <c r="L84" s="1400"/>
      <c r="M84" s="1400"/>
      <c r="N84" s="1400"/>
      <c r="O84" s="1400"/>
      <c r="P84" s="1400"/>
      <c r="Q84" s="1400"/>
      <c r="R84" s="1400"/>
      <c r="S84" s="1400"/>
      <c r="T84" s="1400"/>
      <c r="U84" s="1400"/>
      <c r="V84" s="1400"/>
      <c r="W84" s="1400"/>
      <c r="X84" s="1400"/>
      <c r="Y84" s="1400"/>
      <c r="Z84" s="2"/>
      <c r="AA84" s="2"/>
      <c r="AB84" s="1411"/>
      <c r="AC84" s="1411"/>
      <c r="AD84" s="1411"/>
      <c r="AE84" s="1411"/>
      <c r="AF84" s="1411"/>
      <c r="AG84" s="18"/>
      <c r="AH84" s="18"/>
      <c r="AI84" s="18"/>
      <c r="AJ84" s="18"/>
      <c r="AK84" s="18"/>
      <c r="AL84" s="18"/>
      <c r="AM84" s="18"/>
      <c r="AN84" s="18"/>
      <c r="AO84" s="18"/>
      <c r="AP84" s="18"/>
      <c r="AQ84" s="18"/>
      <c r="AR84" s="35"/>
    </row>
    <row r="85" spans="1:44" ht="17.25" customHeight="1">
      <c r="A85" s="1406"/>
      <c r="B85" s="901"/>
      <c r="C85" s="901"/>
      <c r="D85" s="901"/>
      <c r="E85" s="901"/>
      <c r="F85" s="1400"/>
      <c r="G85" s="1400"/>
      <c r="H85" s="1400"/>
      <c r="I85" s="1400"/>
      <c r="J85" s="1400"/>
      <c r="K85" s="1400"/>
      <c r="L85" s="1400"/>
      <c r="M85" s="1400"/>
      <c r="N85" s="1400"/>
      <c r="O85" s="1400"/>
      <c r="P85" s="1400"/>
      <c r="Q85" s="1400"/>
      <c r="R85" s="1400"/>
      <c r="S85" s="1400"/>
      <c r="T85" s="1400"/>
      <c r="U85" s="1400"/>
      <c r="V85" s="1400"/>
      <c r="W85" s="1400"/>
      <c r="X85" s="1400"/>
      <c r="Y85" s="1400"/>
      <c r="Z85" s="2"/>
      <c r="AA85" s="2"/>
      <c r="AB85" s="1411"/>
      <c r="AC85" s="1411"/>
      <c r="AD85" s="1411"/>
      <c r="AE85" s="1411"/>
      <c r="AF85" s="1411"/>
      <c r="AG85" s="18"/>
      <c r="AH85" s="18"/>
      <c r="AI85" s="18"/>
      <c r="AJ85" s="18"/>
      <c r="AK85" s="18"/>
      <c r="AL85" s="18"/>
      <c r="AM85" s="18"/>
      <c r="AN85" s="18"/>
      <c r="AO85" s="18"/>
      <c r="AP85" s="18"/>
      <c r="AQ85" s="18"/>
      <c r="AR85" s="35"/>
    </row>
    <row r="86" spans="1:44" ht="15.75" customHeight="1">
      <c r="A86" s="1406"/>
      <c r="B86" s="1404"/>
      <c r="C86" s="1404"/>
      <c r="D86" s="1404"/>
      <c r="E86" s="1404"/>
      <c r="F86" s="1400"/>
      <c r="G86" s="1400"/>
      <c r="H86" s="1400"/>
      <c r="I86" s="1400"/>
      <c r="J86" s="1400"/>
      <c r="K86" s="1400"/>
      <c r="L86" s="1400"/>
      <c r="M86" s="1400"/>
      <c r="N86" s="1400"/>
      <c r="O86" s="1400"/>
      <c r="P86" s="1400"/>
      <c r="Q86" s="1400"/>
      <c r="R86" s="1400"/>
      <c r="S86" s="1400"/>
      <c r="T86" s="1400"/>
      <c r="U86" s="1400"/>
      <c r="V86" s="1400"/>
      <c r="W86" s="1400"/>
      <c r="X86" s="1400"/>
      <c r="Y86" s="1400"/>
      <c r="Z86" s="2"/>
      <c r="AA86" s="2"/>
      <c r="AB86" s="1411"/>
      <c r="AC86" s="1411"/>
      <c r="AD86" s="1411"/>
      <c r="AE86" s="1411"/>
      <c r="AF86" s="1411"/>
      <c r="AG86" s="18"/>
      <c r="AH86" s="18"/>
      <c r="AI86" s="18"/>
      <c r="AJ86" s="18"/>
      <c r="AK86" s="18"/>
      <c r="AL86" s="18"/>
      <c r="AM86" s="18"/>
      <c r="AN86" s="18"/>
      <c r="AO86" s="18"/>
      <c r="AP86" s="18"/>
      <c r="AQ86" s="18"/>
      <c r="AR86" s="35"/>
    </row>
    <row r="87" spans="1:44" ht="16.5" customHeight="1">
      <c r="A87" s="1406"/>
      <c r="B87" s="1413"/>
      <c r="C87" s="1413"/>
      <c r="D87" s="1413"/>
      <c r="E87" s="1413"/>
      <c r="F87" s="1400"/>
      <c r="G87" s="1400"/>
      <c r="H87" s="1400"/>
      <c r="I87" s="1400"/>
      <c r="J87" s="1400"/>
      <c r="K87" s="1400"/>
      <c r="L87" s="1400" t="s">
        <v>7</v>
      </c>
      <c r="M87" s="1400"/>
      <c r="N87" s="1400"/>
      <c r="O87" s="1400"/>
      <c r="P87" s="1400"/>
      <c r="Q87" s="1400"/>
      <c r="R87" s="1400"/>
      <c r="S87" s="1400"/>
      <c r="T87" s="1400"/>
      <c r="U87" s="1400"/>
      <c r="V87" s="1400"/>
      <c r="W87" s="1400"/>
      <c r="X87" s="1400"/>
      <c r="Y87" s="1400"/>
      <c r="Z87" s="2"/>
      <c r="AA87" s="2"/>
      <c r="AB87" s="1411"/>
      <c r="AC87" s="1411"/>
      <c r="AD87" s="1411"/>
      <c r="AE87" s="1411"/>
      <c r="AF87" s="1411"/>
      <c r="AG87" s="18"/>
      <c r="AH87" s="18"/>
      <c r="AI87" s="18"/>
      <c r="AJ87" s="18"/>
      <c r="AK87" s="18"/>
      <c r="AL87" s="18"/>
      <c r="AM87" s="18"/>
      <c r="AN87" s="18"/>
      <c r="AO87" s="18"/>
      <c r="AP87" s="18"/>
      <c r="AQ87" s="18"/>
      <c r="AR87" s="35"/>
    </row>
    <row r="88" spans="1:44" ht="15.75" customHeight="1">
      <c r="A88" s="1406"/>
      <c r="B88" s="1404"/>
      <c r="C88" s="1404"/>
      <c r="D88" s="1404"/>
      <c r="E88" s="1404"/>
      <c r="F88" s="1400"/>
      <c r="G88" s="1400"/>
      <c r="H88" s="1400"/>
      <c r="I88" s="1400"/>
      <c r="J88" s="1400"/>
      <c r="K88" s="1400"/>
      <c r="L88" s="1400"/>
      <c r="M88" s="1400"/>
      <c r="N88" s="1400"/>
      <c r="O88" s="1400"/>
      <c r="P88" s="1400"/>
      <c r="Q88" s="1400"/>
      <c r="R88" s="1400"/>
      <c r="S88" s="1400"/>
      <c r="T88" s="1400"/>
      <c r="U88" s="1400"/>
      <c r="V88" s="1400"/>
      <c r="W88" s="1400"/>
      <c r="X88" s="1400"/>
      <c r="Y88" s="1400"/>
      <c r="Z88" s="2"/>
      <c r="AA88" s="2"/>
      <c r="AB88" s="1411"/>
      <c r="AC88" s="1411"/>
      <c r="AD88" s="1411"/>
      <c r="AE88" s="1411"/>
      <c r="AF88" s="1411"/>
      <c r="AG88" s="18"/>
      <c r="AH88" s="18"/>
      <c r="AI88" s="18"/>
      <c r="AJ88" s="18"/>
      <c r="AK88" s="18"/>
      <c r="AL88" s="18"/>
      <c r="AM88" s="18"/>
      <c r="AN88" s="18"/>
      <c r="AO88" s="18"/>
      <c r="AP88" s="18"/>
      <c r="AQ88" s="18"/>
      <c r="AR88" s="35"/>
    </row>
    <row r="89" spans="1:44" ht="16.5" customHeight="1">
      <c r="A89" s="1406"/>
      <c r="B89" s="901"/>
      <c r="C89" s="901"/>
      <c r="D89" s="901"/>
      <c r="E89" s="901"/>
      <c r="F89" s="1400"/>
      <c r="G89" s="1400"/>
      <c r="H89" s="1400"/>
      <c r="I89" s="1400"/>
      <c r="J89" s="1400"/>
      <c r="K89" s="1400"/>
      <c r="L89" s="1400"/>
      <c r="M89" s="1400"/>
      <c r="N89" s="1400"/>
      <c r="O89" s="1400"/>
      <c r="P89" s="1400"/>
      <c r="Q89" s="1400"/>
      <c r="R89" s="1400"/>
      <c r="S89" s="1400"/>
      <c r="T89" s="1400"/>
      <c r="U89" s="1400"/>
      <c r="V89" s="1400"/>
      <c r="W89" s="1400"/>
      <c r="X89" s="1400"/>
      <c r="Y89" s="1400"/>
      <c r="Z89" s="2"/>
      <c r="AA89" s="2"/>
      <c r="AB89" s="2"/>
      <c r="AC89" s="18"/>
      <c r="AD89" s="18"/>
      <c r="AE89" s="18"/>
      <c r="AF89" s="18"/>
      <c r="AG89" s="18"/>
      <c r="AH89" s="18"/>
      <c r="AI89" s="18"/>
      <c r="AJ89" s="18"/>
      <c r="AK89" s="18"/>
      <c r="AL89" s="18"/>
      <c r="AM89" s="18"/>
      <c r="AN89" s="18"/>
      <c r="AO89" s="18"/>
      <c r="AP89" s="18"/>
      <c r="AQ89" s="18"/>
      <c r="AR89" s="35"/>
    </row>
    <row r="90" spans="1:44" ht="14.25" customHeight="1">
      <c r="A90" s="1406"/>
      <c r="B90" s="1404"/>
      <c r="C90" s="1404"/>
      <c r="D90" s="1404"/>
      <c r="E90" s="1404"/>
      <c r="F90" s="1400"/>
      <c r="G90" s="1400"/>
      <c r="H90" s="1400"/>
      <c r="I90" s="1400"/>
      <c r="J90" s="1400"/>
      <c r="K90" s="1400"/>
      <c r="L90" s="1400"/>
      <c r="M90" s="1400"/>
      <c r="N90" s="1400"/>
      <c r="O90" s="1400"/>
      <c r="P90" s="1400"/>
      <c r="Q90" s="1400"/>
      <c r="R90" s="1400"/>
      <c r="S90" s="1400"/>
      <c r="T90" s="1400"/>
      <c r="U90" s="1400"/>
      <c r="V90" s="1400"/>
      <c r="W90" s="1400"/>
      <c r="X90" s="1400"/>
      <c r="Y90" s="1400"/>
      <c r="Z90" s="2"/>
      <c r="AA90" s="2"/>
      <c r="AB90" s="2"/>
      <c r="AC90" s="18"/>
      <c r="AD90" s="18"/>
      <c r="AE90" s="18"/>
      <c r="AF90" s="18"/>
      <c r="AG90" s="18"/>
      <c r="AH90" s="18"/>
      <c r="AI90" s="18"/>
      <c r="AJ90" s="18"/>
      <c r="AK90" s="18"/>
      <c r="AL90" s="18"/>
      <c r="AM90" s="18"/>
      <c r="AN90" s="18"/>
      <c r="AO90" s="18"/>
      <c r="AP90" s="18"/>
      <c r="AQ90" s="18"/>
      <c r="AR90" s="35"/>
    </row>
    <row r="91" spans="1:44" ht="16.5" customHeight="1">
      <c r="A91" s="1406"/>
      <c r="B91" s="901"/>
      <c r="C91" s="901"/>
      <c r="D91" s="901"/>
      <c r="E91" s="901"/>
      <c r="F91" s="1400"/>
      <c r="G91" s="1400"/>
      <c r="H91" s="1400"/>
      <c r="I91" s="1400"/>
      <c r="J91" s="1400"/>
      <c r="K91" s="1400"/>
      <c r="L91" s="1400"/>
      <c r="M91" s="1400"/>
      <c r="N91" s="1400"/>
      <c r="O91" s="1400"/>
      <c r="P91" s="1400"/>
      <c r="Q91" s="1400"/>
      <c r="R91" s="1400"/>
      <c r="S91" s="1400"/>
      <c r="T91" s="1400"/>
      <c r="U91" s="1400"/>
      <c r="V91" s="1400"/>
      <c r="W91" s="1400"/>
      <c r="X91" s="1400"/>
      <c r="Y91" s="1400"/>
      <c r="Z91" s="2"/>
      <c r="AA91" s="2"/>
      <c r="AB91" s="2"/>
      <c r="AC91" s="18"/>
      <c r="AD91" s="18"/>
      <c r="AE91" s="18"/>
      <c r="AF91" s="18"/>
      <c r="AG91" s="18"/>
      <c r="AH91" s="18"/>
      <c r="AI91" s="18"/>
      <c r="AJ91" s="18"/>
      <c r="AK91" s="18"/>
      <c r="AL91" s="18"/>
      <c r="AM91" s="18"/>
      <c r="AN91" s="18"/>
      <c r="AO91" s="18"/>
      <c r="AP91" s="18"/>
      <c r="AQ91" s="18"/>
      <c r="AR91" s="35"/>
    </row>
    <row r="92" spans="1:44" ht="16.5" customHeight="1">
      <c r="A92" s="1406"/>
      <c r="B92" s="901"/>
      <c r="C92" s="901"/>
      <c r="D92" s="901"/>
      <c r="E92" s="901"/>
      <c r="F92" s="1400"/>
      <c r="G92" s="1400"/>
      <c r="H92" s="1400"/>
      <c r="I92" s="1400"/>
      <c r="J92" s="1400"/>
      <c r="K92" s="1400"/>
      <c r="L92" s="1400"/>
      <c r="M92" s="1400"/>
      <c r="N92" s="1400"/>
      <c r="O92" s="1400"/>
      <c r="P92" s="1400"/>
      <c r="Q92" s="1400"/>
      <c r="R92" s="1400"/>
      <c r="S92" s="1400"/>
      <c r="T92" s="1400"/>
      <c r="U92" s="1400"/>
      <c r="V92" s="1400"/>
      <c r="W92" s="1400"/>
      <c r="X92" s="1400"/>
      <c r="Y92" s="1400"/>
      <c r="Z92" s="2"/>
      <c r="AA92" s="2"/>
      <c r="AB92" s="2"/>
      <c r="AC92" s="18"/>
      <c r="AD92" s="18"/>
      <c r="AE92" s="18"/>
      <c r="AF92" s="18"/>
      <c r="AG92" s="18"/>
      <c r="AH92" s="18"/>
      <c r="AI92" s="18"/>
      <c r="AJ92" s="18"/>
      <c r="AK92" s="18"/>
      <c r="AL92" s="18"/>
      <c r="AM92" s="18"/>
      <c r="AN92" s="18"/>
      <c r="AO92" s="18"/>
      <c r="AP92" s="18"/>
      <c r="AQ92" s="18"/>
      <c r="AR92" s="35"/>
    </row>
    <row r="93" spans="1:44" ht="16.5" customHeight="1">
      <c r="A93" s="31"/>
      <c r="B93" s="901"/>
      <c r="C93" s="901"/>
      <c r="D93" s="901"/>
      <c r="E93" s="901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2"/>
      <c r="AA93" s="2"/>
      <c r="AB93" s="2"/>
      <c r="AC93" s="18"/>
      <c r="AD93" s="18"/>
      <c r="AE93" s="18"/>
      <c r="AF93" s="18"/>
      <c r="AG93" s="18"/>
      <c r="AH93" s="18"/>
      <c r="AI93" s="18"/>
      <c r="AJ93" s="18"/>
      <c r="AK93" s="18"/>
      <c r="AL93" s="18"/>
      <c r="AM93" s="18"/>
      <c r="AN93" s="18"/>
      <c r="AO93" s="18"/>
      <c r="AP93" s="18"/>
      <c r="AQ93" s="18"/>
      <c r="AR93" s="35"/>
    </row>
    <row r="94" spans="1:44" ht="16.5" customHeight="1" thickBot="1">
      <c r="A94" s="64"/>
      <c r="B94" s="65"/>
      <c r="C94" s="65"/>
      <c r="D94" s="65"/>
      <c r="E94" s="65"/>
      <c r="F94" s="66"/>
      <c r="G94" s="66"/>
      <c r="H94" s="66"/>
      <c r="I94" s="66"/>
      <c r="J94" s="66"/>
      <c r="K94" s="66"/>
      <c r="L94" s="66"/>
      <c r="M94" s="66"/>
      <c r="N94" s="66"/>
      <c r="O94" s="66"/>
      <c r="P94" s="66"/>
      <c r="Q94" s="66"/>
      <c r="R94" s="66"/>
      <c r="S94" s="66"/>
      <c r="T94" s="66"/>
      <c r="U94" s="66"/>
      <c r="V94" s="66"/>
      <c r="W94" s="66"/>
      <c r="X94" s="66"/>
      <c r="Y94" s="66"/>
      <c r="Z94" s="67"/>
      <c r="AA94" s="67"/>
      <c r="AB94" s="67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9"/>
    </row>
  </sheetData>
  <mergeCells count="665">
    <mergeCell ref="XBE1:XCV1"/>
    <mergeCell ref="XCW1:XEN1"/>
    <mergeCell ref="XEO1:XFD1"/>
    <mergeCell ref="WLY1:WNP1"/>
    <mergeCell ref="WNQ1:WPH1"/>
    <mergeCell ref="WPI1:WQZ1"/>
    <mergeCell ref="WRA1:WSR1"/>
    <mergeCell ref="WSS1:WUJ1"/>
    <mergeCell ref="WUK1:WWB1"/>
    <mergeCell ref="WWC1:WXT1"/>
    <mergeCell ref="WXU1:WZL1"/>
    <mergeCell ref="WZM1:XBD1"/>
    <mergeCell ref="VWS1:VYJ1"/>
    <mergeCell ref="VYK1:WAB1"/>
    <mergeCell ref="WAC1:WBT1"/>
    <mergeCell ref="WBU1:WDL1"/>
    <mergeCell ref="WDM1:WFD1"/>
    <mergeCell ref="WFE1:WGV1"/>
    <mergeCell ref="WGW1:WIN1"/>
    <mergeCell ref="WIO1:WKF1"/>
    <mergeCell ref="WKG1:WLX1"/>
    <mergeCell ref="VHM1:VJD1"/>
    <mergeCell ref="VJE1:VKV1"/>
    <mergeCell ref="VKW1:VMN1"/>
    <mergeCell ref="VMO1:VOF1"/>
    <mergeCell ref="VOG1:VPX1"/>
    <mergeCell ref="VPY1:VRP1"/>
    <mergeCell ref="VRQ1:VTH1"/>
    <mergeCell ref="VTI1:VUZ1"/>
    <mergeCell ref="VVA1:VWR1"/>
    <mergeCell ref="USG1:UTX1"/>
    <mergeCell ref="UTY1:UVP1"/>
    <mergeCell ref="UVQ1:UXH1"/>
    <mergeCell ref="UXI1:UYZ1"/>
    <mergeCell ref="UZA1:VAR1"/>
    <mergeCell ref="VAS1:VCJ1"/>
    <mergeCell ref="VCK1:VEB1"/>
    <mergeCell ref="VEC1:VFT1"/>
    <mergeCell ref="VFU1:VHL1"/>
    <mergeCell ref="UDA1:UER1"/>
    <mergeCell ref="UES1:UGJ1"/>
    <mergeCell ref="UGK1:UIB1"/>
    <mergeCell ref="UIC1:UJT1"/>
    <mergeCell ref="UJU1:ULL1"/>
    <mergeCell ref="ULM1:UND1"/>
    <mergeCell ref="UNE1:UOV1"/>
    <mergeCell ref="UOW1:UQN1"/>
    <mergeCell ref="UQO1:USF1"/>
    <mergeCell ref="TNU1:TPL1"/>
    <mergeCell ref="TPM1:TRD1"/>
    <mergeCell ref="TRE1:TSV1"/>
    <mergeCell ref="TSW1:TUN1"/>
    <mergeCell ref="TUO1:TWF1"/>
    <mergeCell ref="TWG1:TXX1"/>
    <mergeCell ref="TXY1:TZP1"/>
    <mergeCell ref="TZQ1:UBH1"/>
    <mergeCell ref="UBI1:UCZ1"/>
    <mergeCell ref="SYO1:TAF1"/>
    <mergeCell ref="TAG1:TBX1"/>
    <mergeCell ref="TBY1:TDP1"/>
    <mergeCell ref="TDQ1:TFH1"/>
    <mergeCell ref="TFI1:TGZ1"/>
    <mergeCell ref="THA1:TIR1"/>
    <mergeCell ref="TIS1:TKJ1"/>
    <mergeCell ref="TKK1:TMB1"/>
    <mergeCell ref="TMC1:TNT1"/>
    <mergeCell ref="SJI1:SKZ1"/>
    <mergeCell ref="SLA1:SMR1"/>
    <mergeCell ref="SMS1:SOJ1"/>
    <mergeCell ref="SOK1:SQB1"/>
    <mergeCell ref="SQC1:SRT1"/>
    <mergeCell ref="SRU1:STL1"/>
    <mergeCell ref="STM1:SVD1"/>
    <mergeCell ref="SVE1:SWV1"/>
    <mergeCell ref="SWW1:SYN1"/>
    <mergeCell ref="RUC1:RVT1"/>
    <mergeCell ref="RVU1:RXL1"/>
    <mergeCell ref="RXM1:RZD1"/>
    <mergeCell ref="RZE1:SAV1"/>
    <mergeCell ref="SAW1:SCN1"/>
    <mergeCell ref="SCO1:SEF1"/>
    <mergeCell ref="SEG1:SFX1"/>
    <mergeCell ref="SFY1:SHP1"/>
    <mergeCell ref="SHQ1:SJH1"/>
    <mergeCell ref="REW1:RGN1"/>
    <mergeCell ref="RGO1:RIF1"/>
    <mergeCell ref="RIG1:RJX1"/>
    <mergeCell ref="RJY1:RLP1"/>
    <mergeCell ref="RLQ1:RNH1"/>
    <mergeCell ref="RNI1:ROZ1"/>
    <mergeCell ref="RPA1:RQR1"/>
    <mergeCell ref="RQS1:RSJ1"/>
    <mergeCell ref="RSK1:RUB1"/>
    <mergeCell ref="QPQ1:QRH1"/>
    <mergeCell ref="QRI1:QSZ1"/>
    <mergeCell ref="QTA1:QUR1"/>
    <mergeCell ref="QUS1:QWJ1"/>
    <mergeCell ref="QWK1:QYB1"/>
    <mergeCell ref="QYC1:QZT1"/>
    <mergeCell ref="QZU1:RBL1"/>
    <mergeCell ref="RBM1:RDD1"/>
    <mergeCell ref="RDE1:REV1"/>
    <mergeCell ref="QAK1:QCB1"/>
    <mergeCell ref="QCC1:QDT1"/>
    <mergeCell ref="QDU1:QFL1"/>
    <mergeCell ref="QFM1:QHD1"/>
    <mergeCell ref="QHE1:QIV1"/>
    <mergeCell ref="QIW1:QKN1"/>
    <mergeCell ref="QKO1:QMF1"/>
    <mergeCell ref="QMG1:QNX1"/>
    <mergeCell ref="QNY1:QPP1"/>
    <mergeCell ref="PLE1:PMV1"/>
    <mergeCell ref="PMW1:PON1"/>
    <mergeCell ref="POO1:PQF1"/>
    <mergeCell ref="PQG1:PRX1"/>
    <mergeCell ref="PRY1:PTP1"/>
    <mergeCell ref="PTQ1:PVH1"/>
    <mergeCell ref="PVI1:PWZ1"/>
    <mergeCell ref="PXA1:PYR1"/>
    <mergeCell ref="PYS1:QAJ1"/>
    <mergeCell ref="OVY1:OXP1"/>
    <mergeCell ref="OXQ1:OZH1"/>
    <mergeCell ref="OZI1:PAZ1"/>
    <mergeCell ref="PBA1:PCR1"/>
    <mergeCell ref="PCS1:PEJ1"/>
    <mergeCell ref="PEK1:PGB1"/>
    <mergeCell ref="PGC1:PHT1"/>
    <mergeCell ref="PHU1:PJL1"/>
    <mergeCell ref="PJM1:PLD1"/>
    <mergeCell ref="OGS1:OIJ1"/>
    <mergeCell ref="OIK1:OKB1"/>
    <mergeCell ref="OKC1:OLT1"/>
    <mergeCell ref="OLU1:ONL1"/>
    <mergeCell ref="ONM1:OPD1"/>
    <mergeCell ref="OPE1:OQV1"/>
    <mergeCell ref="OQW1:OSN1"/>
    <mergeCell ref="OSO1:OUF1"/>
    <mergeCell ref="OUG1:OVX1"/>
    <mergeCell ref="NRM1:NTD1"/>
    <mergeCell ref="NTE1:NUV1"/>
    <mergeCell ref="NUW1:NWN1"/>
    <mergeCell ref="NWO1:NYF1"/>
    <mergeCell ref="NYG1:NZX1"/>
    <mergeCell ref="NZY1:OBP1"/>
    <mergeCell ref="OBQ1:ODH1"/>
    <mergeCell ref="ODI1:OEZ1"/>
    <mergeCell ref="OFA1:OGR1"/>
    <mergeCell ref="NCG1:NDX1"/>
    <mergeCell ref="NDY1:NFP1"/>
    <mergeCell ref="NFQ1:NHH1"/>
    <mergeCell ref="NHI1:NIZ1"/>
    <mergeCell ref="NJA1:NKR1"/>
    <mergeCell ref="NKS1:NMJ1"/>
    <mergeCell ref="NMK1:NOB1"/>
    <mergeCell ref="NOC1:NPT1"/>
    <mergeCell ref="NPU1:NRL1"/>
    <mergeCell ref="MNA1:MOR1"/>
    <mergeCell ref="MOS1:MQJ1"/>
    <mergeCell ref="MQK1:MSB1"/>
    <mergeCell ref="MSC1:MTT1"/>
    <mergeCell ref="MTU1:MVL1"/>
    <mergeCell ref="MVM1:MXD1"/>
    <mergeCell ref="MXE1:MYV1"/>
    <mergeCell ref="MYW1:NAN1"/>
    <mergeCell ref="NAO1:NCF1"/>
    <mergeCell ref="LXU1:LZL1"/>
    <mergeCell ref="LZM1:MBD1"/>
    <mergeCell ref="MBE1:MCV1"/>
    <mergeCell ref="MCW1:MEN1"/>
    <mergeCell ref="MEO1:MGF1"/>
    <mergeCell ref="MGG1:MHX1"/>
    <mergeCell ref="MHY1:MJP1"/>
    <mergeCell ref="MJQ1:MLH1"/>
    <mergeCell ref="MLI1:MMZ1"/>
    <mergeCell ref="LIO1:LKF1"/>
    <mergeCell ref="LKG1:LLX1"/>
    <mergeCell ref="LLY1:LNP1"/>
    <mergeCell ref="LNQ1:LPH1"/>
    <mergeCell ref="LPI1:LQZ1"/>
    <mergeCell ref="LRA1:LSR1"/>
    <mergeCell ref="LSS1:LUJ1"/>
    <mergeCell ref="LUK1:LWB1"/>
    <mergeCell ref="LWC1:LXT1"/>
    <mergeCell ref="KTI1:KUZ1"/>
    <mergeCell ref="KVA1:KWR1"/>
    <mergeCell ref="KWS1:KYJ1"/>
    <mergeCell ref="KYK1:LAB1"/>
    <mergeCell ref="LAC1:LBT1"/>
    <mergeCell ref="LBU1:LDL1"/>
    <mergeCell ref="LDM1:LFD1"/>
    <mergeCell ref="LFE1:LGV1"/>
    <mergeCell ref="LGW1:LIN1"/>
    <mergeCell ref="KEC1:KFT1"/>
    <mergeCell ref="KFU1:KHL1"/>
    <mergeCell ref="KHM1:KJD1"/>
    <mergeCell ref="KJE1:KKV1"/>
    <mergeCell ref="KKW1:KMN1"/>
    <mergeCell ref="KMO1:KOF1"/>
    <mergeCell ref="KOG1:KPX1"/>
    <mergeCell ref="KPY1:KRP1"/>
    <mergeCell ref="KRQ1:KTH1"/>
    <mergeCell ref="JOW1:JQN1"/>
    <mergeCell ref="JQO1:JSF1"/>
    <mergeCell ref="JSG1:JTX1"/>
    <mergeCell ref="JTY1:JVP1"/>
    <mergeCell ref="JVQ1:JXH1"/>
    <mergeCell ref="JXI1:JYZ1"/>
    <mergeCell ref="JZA1:KAR1"/>
    <mergeCell ref="KAS1:KCJ1"/>
    <mergeCell ref="KCK1:KEB1"/>
    <mergeCell ref="IZQ1:JBH1"/>
    <mergeCell ref="JBI1:JCZ1"/>
    <mergeCell ref="JDA1:JER1"/>
    <mergeCell ref="JES1:JGJ1"/>
    <mergeCell ref="JGK1:JIB1"/>
    <mergeCell ref="JIC1:JJT1"/>
    <mergeCell ref="JJU1:JLL1"/>
    <mergeCell ref="JLM1:JND1"/>
    <mergeCell ref="JNE1:JOV1"/>
    <mergeCell ref="IKK1:IMB1"/>
    <mergeCell ref="IMC1:INT1"/>
    <mergeCell ref="INU1:IPL1"/>
    <mergeCell ref="IPM1:IRD1"/>
    <mergeCell ref="IRE1:ISV1"/>
    <mergeCell ref="ISW1:IUN1"/>
    <mergeCell ref="IUO1:IWF1"/>
    <mergeCell ref="IWG1:IXX1"/>
    <mergeCell ref="IXY1:IZP1"/>
    <mergeCell ref="HVE1:HWV1"/>
    <mergeCell ref="HWW1:HYN1"/>
    <mergeCell ref="HYO1:IAF1"/>
    <mergeCell ref="IAG1:IBX1"/>
    <mergeCell ref="IBY1:IDP1"/>
    <mergeCell ref="IDQ1:IFH1"/>
    <mergeCell ref="IFI1:IGZ1"/>
    <mergeCell ref="IHA1:IIR1"/>
    <mergeCell ref="IIS1:IKJ1"/>
    <mergeCell ref="HFY1:HHP1"/>
    <mergeCell ref="HHQ1:HJH1"/>
    <mergeCell ref="HJI1:HKZ1"/>
    <mergeCell ref="HLA1:HMR1"/>
    <mergeCell ref="HMS1:HOJ1"/>
    <mergeCell ref="HOK1:HQB1"/>
    <mergeCell ref="HQC1:HRT1"/>
    <mergeCell ref="HRU1:HTL1"/>
    <mergeCell ref="HTM1:HVD1"/>
    <mergeCell ref="GQS1:GSJ1"/>
    <mergeCell ref="GSK1:GUB1"/>
    <mergeCell ref="GUC1:GVT1"/>
    <mergeCell ref="GVU1:GXL1"/>
    <mergeCell ref="GXM1:GZD1"/>
    <mergeCell ref="GZE1:HAV1"/>
    <mergeCell ref="HAW1:HCN1"/>
    <mergeCell ref="HCO1:HEF1"/>
    <mergeCell ref="HEG1:HFX1"/>
    <mergeCell ref="GBM1:GDD1"/>
    <mergeCell ref="GDE1:GEV1"/>
    <mergeCell ref="GEW1:GGN1"/>
    <mergeCell ref="GGO1:GIF1"/>
    <mergeCell ref="GIG1:GJX1"/>
    <mergeCell ref="GJY1:GLP1"/>
    <mergeCell ref="GLQ1:GNH1"/>
    <mergeCell ref="GNI1:GOZ1"/>
    <mergeCell ref="GPA1:GQR1"/>
    <mergeCell ref="FMG1:FNX1"/>
    <mergeCell ref="FNY1:FPP1"/>
    <mergeCell ref="FPQ1:FRH1"/>
    <mergeCell ref="FRI1:FSZ1"/>
    <mergeCell ref="FTA1:FUR1"/>
    <mergeCell ref="FUS1:FWJ1"/>
    <mergeCell ref="FWK1:FYB1"/>
    <mergeCell ref="FYC1:FZT1"/>
    <mergeCell ref="FZU1:GBL1"/>
    <mergeCell ref="EXA1:EYR1"/>
    <mergeCell ref="EYS1:FAJ1"/>
    <mergeCell ref="FAK1:FCB1"/>
    <mergeCell ref="FCC1:FDT1"/>
    <mergeCell ref="FDU1:FFL1"/>
    <mergeCell ref="FFM1:FHD1"/>
    <mergeCell ref="FHE1:FIV1"/>
    <mergeCell ref="FIW1:FKN1"/>
    <mergeCell ref="FKO1:FMF1"/>
    <mergeCell ref="EHU1:EJL1"/>
    <mergeCell ref="EJM1:ELD1"/>
    <mergeCell ref="ELE1:EMV1"/>
    <mergeCell ref="EMW1:EON1"/>
    <mergeCell ref="EOO1:EQF1"/>
    <mergeCell ref="EQG1:ERX1"/>
    <mergeCell ref="ERY1:ETP1"/>
    <mergeCell ref="ETQ1:EVH1"/>
    <mergeCell ref="EVI1:EWZ1"/>
    <mergeCell ref="DSO1:DUF1"/>
    <mergeCell ref="DUG1:DVX1"/>
    <mergeCell ref="DVY1:DXP1"/>
    <mergeCell ref="DXQ1:DZH1"/>
    <mergeCell ref="DZI1:EAZ1"/>
    <mergeCell ref="EBA1:ECR1"/>
    <mergeCell ref="ECS1:EEJ1"/>
    <mergeCell ref="EEK1:EGB1"/>
    <mergeCell ref="EGC1:EHT1"/>
    <mergeCell ref="DDI1:DEZ1"/>
    <mergeCell ref="DFA1:DGR1"/>
    <mergeCell ref="DGS1:DIJ1"/>
    <mergeCell ref="DIK1:DKB1"/>
    <mergeCell ref="DKC1:DLT1"/>
    <mergeCell ref="DLU1:DNL1"/>
    <mergeCell ref="DNM1:DPD1"/>
    <mergeCell ref="DPE1:DQV1"/>
    <mergeCell ref="DQW1:DSN1"/>
    <mergeCell ref="COC1:CPT1"/>
    <mergeCell ref="CPU1:CRL1"/>
    <mergeCell ref="CRM1:CTD1"/>
    <mergeCell ref="CTE1:CUV1"/>
    <mergeCell ref="CUW1:CWN1"/>
    <mergeCell ref="CWO1:CYF1"/>
    <mergeCell ref="CYG1:CZX1"/>
    <mergeCell ref="CZY1:DBP1"/>
    <mergeCell ref="DBQ1:DDH1"/>
    <mergeCell ref="BYW1:CAN1"/>
    <mergeCell ref="CAO1:CCF1"/>
    <mergeCell ref="CCG1:CDX1"/>
    <mergeCell ref="CDY1:CFP1"/>
    <mergeCell ref="CFQ1:CHH1"/>
    <mergeCell ref="CHI1:CIZ1"/>
    <mergeCell ref="CJA1:CKR1"/>
    <mergeCell ref="CKS1:CMJ1"/>
    <mergeCell ref="CMK1:COB1"/>
    <mergeCell ref="BJQ1:BLH1"/>
    <mergeCell ref="BLI1:BMZ1"/>
    <mergeCell ref="BNA1:BOR1"/>
    <mergeCell ref="BOS1:BQJ1"/>
    <mergeCell ref="BQK1:BSB1"/>
    <mergeCell ref="BSC1:BTT1"/>
    <mergeCell ref="BTU1:BVL1"/>
    <mergeCell ref="BVM1:BXD1"/>
    <mergeCell ref="BXE1:BYV1"/>
    <mergeCell ref="AUK1:AWB1"/>
    <mergeCell ref="AWC1:AXT1"/>
    <mergeCell ref="AXU1:AZL1"/>
    <mergeCell ref="AZM1:BBD1"/>
    <mergeCell ref="BBE1:BCV1"/>
    <mergeCell ref="BCW1:BEN1"/>
    <mergeCell ref="BEO1:BGF1"/>
    <mergeCell ref="BGG1:BHX1"/>
    <mergeCell ref="BHY1:BJP1"/>
    <mergeCell ref="AFE1:AGV1"/>
    <mergeCell ref="AGW1:AIN1"/>
    <mergeCell ref="AIO1:AKF1"/>
    <mergeCell ref="AKG1:ALX1"/>
    <mergeCell ref="ALY1:ANP1"/>
    <mergeCell ref="ANQ1:APH1"/>
    <mergeCell ref="API1:AQZ1"/>
    <mergeCell ref="ARA1:ASR1"/>
    <mergeCell ref="ASS1:AUJ1"/>
    <mergeCell ref="PY1:RP1"/>
    <mergeCell ref="RQ1:TH1"/>
    <mergeCell ref="TI1:UZ1"/>
    <mergeCell ref="VA1:WR1"/>
    <mergeCell ref="WS1:YJ1"/>
    <mergeCell ref="YK1:AAB1"/>
    <mergeCell ref="AAC1:ABT1"/>
    <mergeCell ref="ABU1:ADL1"/>
    <mergeCell ref="ADM1:AFD1"/>
    <mergeCell ref="AS1:CJ1"/>
    <mergeCell ref="CK1:EB1"/>
    <mergeCell ref="EC1:FT1"/>
    <mergeCell ref="FU1:HL1"/>
    <mergeCell ref="HM1:JD1"/>
    <mergeCell ref="JE1:KV1"/>
    <mergeCell ref="KW1:MN1"/>
    <mergeCell ref="MO1:OF1"/>
    <mergeCell ref="OG1:PX1"/>
    <mergeCell ref="B93:E93"/>
    <mergeCell ref="T89:U90"/>
    <mergeCell ref="V89:W90"/>
    <mergeCell ref="X89:X90"/>
    <mergeCell ref="Y89:Y90"/>
    <mergeCell ref="B90:E90"/>
    <mergeCell ref="A91:A92"/>
    <mergeCell ref="B91:E91"/>
    <mergeCell ref="F91:G92"/>
    <mergeCell ref="H91:I92"/>
    <mergeCell ref="J91:K92"/>
    <mergeCell ref="L91:M92"/>
    <mergeCell ref="N91:O92"/>
    <mergeCell ref="P91:Q92"/>
    <mergeCell ref="R91:S92"/>
    <mergeCell ref="T91:U92"/>
    <mergeCell ref="V91:W92"/>
    <mergeCell ref="X91:X92"/>
    <mergeCell ref="Y91:Y92"/>
    <mergeCell ref="B92:E92"/>
    <mergeCell ref="A89:A90"/>
    <mergeCell ref="B89:E89"/>
    <mergeCell ref="F89:G90"/>
    <mergeCell ref="H89:I90"/>
    <mergeCell ref="J89:K90"/>
    <mergeCell ref="L89:M90"/>
    <mergeCell ref="N89:O90"/>
    <mergeCell ref="P89:Q90"/>
    <mergeCell ref="R89:S90"/>
    <mergeCell ref="T85:U86"/>
    <mergeCell ref="V85:W86"/>
    <mergeCell ref="X85:X86"/>
    <mergeCell ref="Y85:Y86"/>
    <mergeCell ref="L85:M86"/>
    <mergeCell ref="N85:O86"/>
    <mergeCell ref="P85:Q86"/>
    <mergeCell ref="R85:S86"/>
    <mergeCell ref="AB85:AF85"/>
    <mergeCell ref="B86:E86"/>
    <mergeCell ref="AB86:AF86"/>
    <mergeCell ref="A87:A88"/>
    <mergeCell ref="B87:E87"/>
    <mergeCell ref="F87:G88"/>
    <mergeCell ref="H87:I88"/>
    <mergeCell ref="J87:K88"/>
    <mergeCell ref="L87:M88"/>
    <mergeCell ref="N87:O88"/>
    <mergeCell ref="P87:Q88"/>
    <mergeCell ref="R87:S88"/>
    <mergeCell ref="T87:U88"/>
    <mergeCell ref="V87:W88"/>
    <mergeCell ref="X87:X88"/>
    <mergeCell ref="Y87:Y88"/>
    <mergeCell ref="AB87:AF87"/>
    <mergeCell ref="B88:E88"/>
    <mergeCell ref="AB88:AF88"/>
    <mergeCell ref="A85:A86"/>
    <mergeCell ref="B85:E85"/>
    <mergeCell ref="F85:G86"/>
    <mergeCell ref="H85:I86"/>
    <mergeCell ref="J85:K86"/>
    <mergeCell ref="V81:W82"/>
    <mergeCell ref="X81:X82"/>
    <mergeCell ref="Y81:Y82"/>
    <mergeCell ref="AB81:AF81"/>
    <mergeCell ref="B82:E82"/>
    <mergeCell ref="AB82:AF82"/>
    <mergeCell ref="A83:A84"/>
    <mergeCell ref="B83:E83"/>
    <mergeCell ref="F83:G84"/>
    <mergeCell ref="H83:I84"/>
    <mergeCell ref="J83:K84"/>
    <mergeCell ref="L83:M84"/>
    <mergeCell ref="N83:O84"/>
    <mergeCell ref="P83:Q84"/>
    <mergeCell ref="R83:S84"/>
    <mergeCell ref="T83:U84"/>
    <mergeCell ref="V83:W84"/>
    <mergeCell ref="X83:X84"/>
    <mergeCell ref="Y83:Y84"/>
    <mergeCell ref="AB83:AF83"/>
    <mergeCell ref="B84:E84"/>
    <mergeCell ref="AB84:AF84"/>
    <mergeCell ref="A81:A82"/>
    <mergeCell ref="B81:E81"/>
    <mergeCell ref="F81:G82"/>
    <mergeCell ref="H81:I82"/>
    <mergeCell ref="J81:K82"/>
    <mergeCell ref="L81:M82"/>
    <mergeCell ref="N81:O82"/>
    <mergeCell ref="P81:Q82"/>
    <mergeCell ref="R81:S82"/>
    <mergeCell ref="T77:U78"/>
    <mergeCell ref="F77:G78"/>
    <mergeCell ref="H77:I78"/>
    <mergeCell ref="J77:K78"/>
    <mergeCell ref="L77:M78"/>
    <mergeCell ref="N77:O78"/>
    <mergeCell ref="P77:Q78"/>
    <mergeCell ref="R77:S78"/>
    <mergeCell ref="T81:U82"/>
    <mergeCell ref="V77:W78"/>
    <mergeCell ref="X77:X78"/>
    <mergeCell ref="Y77:Y78"/>
    <mergeCell ref="AB77:AF77"/>
    <mergeCell ref="B78:E78"/>
    <mergeCell ref="AB78:AF78"/>
    <mergeCell ref="A79:A80"/>
    <mergeCell ref="B79:E79"/>
    <mergeCell ref="F79:G80"/>
    <mergeCell ref="H79:I80"/>
    <mergeCell ref="J79:K80"/>
    <mergeCell ref="L79:M80"/>
    <mergeCell ref="N79:O80"/>
    <mergeCell ref="P79:Q80"/>
    <mergeCell ref="R79:S80"/>
    <mergeCell ref="T79:U80"/>
    <mergeCell ref="V79:W80"/>
    <mergeCell ref="X79:X80"/>
    <mergeCell ref="Y79:Y80"/>
    <mergeCell ref="AB79:AF79"/>
    <mergeCell ref="B80:E80"/>
    <mergeCell ref="AB80:AF80"/>
    <mergeCell ref="A77:A78"/>
    <mergeCell ref="B77:E77"/>
    <mergeCell ref="Y73:Y74"/>
    <mergeCell ref="AB73:AF73"/>
    <mergeCell ref="B74:E74"/>
    <mergeCell ref="AB74:AF74"/>
    <mergeCell ref="A75:A76"/>
    <mergeCell ref="B75:E75"/>
    <mergeCell ref="F75:G76"/>
    <mergeCell ref="H75:I76"/>
    <mergeCell ref="J75:K76"/>
    <mergeCell ref="L75:M76"/>
    <mergeCell ref="N75:O76"/>
    <mergeCell ref="P75:Q76"/>
    <mergeCell ref="R75:S76"/>
    <mergeCell ref="T75:U76"/>
    <mergeCell ref="V75:W76"/>
    <mergeCell ref="X75:X76"/>
    <mergeCell ref="Y75:Y76"/>
    <mergeCell ref="AB75:AF75"/>
    <mergeCell ref="B76:E76"/>
    <mergeCell ref="AB76:AF76"/>
    <mergeCell ref="A73:A74"/>
    <mergeCell ref="B73:E73"/>
    <mergeCell ref="F73:G74"/>
    <mergeCell ref="H73:I74"/>
    <mergeCell ref="J73:K74"/>
    <mergeCell ref="L73:M74"/>
    <mergeCell ref="N73:O74"/>
    <mergeCell ref="P73:Q74"/>
    <mergeCell ref="R73:S74"/>
    <mergeCell ref="X69:X70"/>
    <mergeCell ref="T73:U74"/>
    <mergeCell ref="V73:W74"/>
    <mergeCell ref="X73:X74"/>
    <mergeCell ref="Y69:Y70"/>
    <mergeCell ref="AB69:AF69"/>
    <mergeCell ref="AB70:AF70"/>
    <mergeCell ref="A71:A72"/>
    <mergeCell ref="J71:K72"/>
    <mergeCell ref="L71:M72"/>
    <mergeCell ref="N71:O72"/>
    <mergeCell ref="P71:Q72"/>
    <mergeCell ref="R71:S72"/>
    <mergeCell ref="T71:U72"/>
    <mergeCell ref="V71:W72"/>
    <mergeCell ref="X71:X72"/>
    <mergeCell ref="Y71:Y72"/>
    <mergeCell ref="AB71:AF71"/>
    <mergeCell ref="AB72:AF72"/>
    <mergeCell ref="A69:A70"/>
    <mergeCell ref="B69:I72"/>
    <mergeCell ref="J69:K70"/>
    <mergeCell ref="L69:M70"/>
    <mergeCell ref="N69:O70"/>
    <mergeCell ref="P69:Q70"/>
    <mergeCell ref="R69:S70"/>
    <mergeCell ref="T69:U70"/>
    <mergeCell ref="V69:W70"/>
    <mergeCell ref="AB65:AF65"/>
    <mergeCell ref="B66:E66"/>
    <mergeCell ref="AB66:AF66"/>
    <mergeCell ref="A67:A68"/>
    <mergeCell ref="B67:E67"/>
    <mergeCell ref="F67:G68"/>
    <mergeCell ref="H67:I68"/>
    <mergeCell ref="J67:K68"/>
    <mergeCell ref="L67:M68"/>
    <mergeCell ref="N67:O68"/>
    <mergeCell ref="P67:Q68"/>
    <mergeCell ref="R67:S68"/>
    <mergeCell ref="T67:U68"/>
    <mergeCell ref="V67:W68"/>
    <mergeCell ref="X67:X68"/>
    <mergeCell ref="Y67:Y68"/>
    <mergeCell ref="AB67:AF67"/>
    <mergeCell ref="B68:E68"/>
    <mergeCell ref="AB68:AF68"/>
    <mergeCell ref="A65:A66"/>
    <mergeCell ref="B65:E65"/>
    <mergeCell ref="F65:G66"/>
    <mergeCell ref="H65:I66"/>
    <mergeCell ref="J65:K66"/>
    <mergeCell ref="L65:M66"/>
    <mergeCell ref="N65:O66"/>
    <mergeCell ref="P65:Q66"/>
    <mergeCell ref="R65:S66"/>
    <mergeCell ref="Y61:Y62"/>
    <mergeCell ref="T63:U64"/>
    <mergeCell ref="V63:W64"/>
    <mergeCell ref="X63:X64"/>
    <mergeCell ref="Y63:Y64"/>
    <mergeCell ref="T65:U66"/>
    <mergeCell ref="V65:W66"/>
    <mergeCell ref="X65:X66"/>
    <mergeCell ref="Y65:Y66"/>
    <mergeCell ref="B61:I62"/>
    <mergeCell ref="J61:K62"/>
    <mergeCell ref="L61:M62"/>
    <mergeCell ref="N61:O62"/>
    <mergeCell ref="P61:Q62"/>
    <mergeCell ref="R61:S62"/>
    <mergeCell ref="T61:U62"/>
    <mergeCell ref="V61:W62"/>
    <mergeCell ref="X61:X62"/>
    <mergeCell ref="A63:A64"/>
    <mergeCell ref="B63:E63"/>
    <mergeCell ref="F63:G64"/>
    <mergeCell ref="H63:I64"/>
    <mergeCell ref="J63:K64"/>
    <mergeCell ref="L63:M64"/>
    <mergeCell ref="N63:O64"/>
    <mergeCell ref="P63:Q64"/>
    <mergeCell ref="R63:S64"/>
    <mergeCell ref="B64:E64"/>
    <mergeCell ref="AB52:AF52"/>
    <mergeCell ref="AH52:AL52"/>
    <mergeCell ref="B58:E58"/>
    <mergeCell ref="AB58:AF58"/>
    <mergeCell ref="A59:A60"/>
    <mergeCell ref="B59:E59"/>
    <mergeCell ref="F59:G60"/>
    <mergeCell ref="H59:I60"/>
    <mergeCell ref="J59:K60"/>
    <mergeCell ref="L59:M60"/>
    <mergeCell ref="N59:O60"/>
    <mergeCell ref="P59:Q60"/>
    <mergeCell ref="R59:S60"/>
    <mergeCell ref="T59:U60"/>
    <mergeCell ref="V59:W60"/>
    <mergeCell ref="X59:X60"/>
    <mergeCell ref="Y59:Y60"/>
    <mergeCell ref="B60:E60"/>
    <mergeCell ref="T57:U58"/>
    <mergeCell ref="B57:E57"/>
    <mergeCell ref="F57:G58"/>
    <mergeCell ref="H57:I58"/>
    <mergeCell ref="J57:K58"/>
    <mergeCell ref="L57:M58"/>
    <mergeCell ref="A1:AR1"/>
    <mergeCell ref="A6:F6"/>
    <mergeCell ref="G6:O6"/>
    <mergeCell ref="P6:U6"/>
    <mergeCell ref="V6:AD6"/>
    <mergeCell ref="AE6:AJ6"/>
    <mergeCell ref="AK6:AR6"/>
    <mergeCell ref="A3:F4"/>
    <mergeCell ref="G3:O4"/>
    <mergeCell ref="P3:U4"/>
    <mergeCell ref="V3:AD4"/>
    <mergeCell ref="AE3:AJ4"/>
    <mergeCell ref="AK3:AR4"/>
    <mergeCell ref="N57:O58"/>
    <mergeCell ref="P57:Q58"/>
    <mergeCell ref="R57:S58"/>
    <mergeCell ref="A53:Y53"/>
    <mergeCell ref="F54:G55"/>
    <mergeCell ref="H54:I55"/>
    <mergeCell ref="J54:K55"/>
    <mergeCell ref="L54:M55"/>
    <mergeCell ref="N54:O55"/>
    <mergeCell ref="P54:Q55"/>
    <mergeCell ref="R54:S55"/>
    <mergeCell ref="T54:U55"/>
    <mergeCell ref="V54:W55"/>
    <mergeCell ref="X54:X55"/>
    <mergeCell ref="Y54:Y55"/>
    <mergeCell ref="V57:W58"/>
    <mergeCell ref="X57:X58"/>
    <mergeCell ref="Y57:Y58"/>
  </mergeCells>
  <phoneticPr fontId="165" type="noConversion"/>
  <printOptions horizontalCentered="1" verticalCentered="1"/>
  <pageMargins left="0.39374999999999999" right="0.39374999999999999" top="0.39374999999999999" bottom="0.39374999999999999" header="0.51180555555555562" footer="0.51180555555555562"/>
  <pageSetup paperSize="9" scale="66" firstPageNumber="0" orientation="landscape" horizontalDpi="300" verticalDpi="300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58"/>
  <sheetViews>
    <sheetView showGridLines="0" view="pageBreakPreview" topLeftCell="A85" zoomScale="90" zoomScaleNormal="75" zoomScaleSheetLayoutView="90" workbookViewId="0">
      <selection activeCell="A97" sqref="A97:C97"/>
    </sheetView>
  </sheetViews>
  <sheetFormatPr defaultColWidth="11.42578125" defaultRowHeight="12.75"/>
  <cols>
    <col min="1" max="1" width="6" style="1" customWidth="1"/>
    <col min="2" max="2" width="5.85546875" style="1" customWidth="1"/>
    <col min="3" max="3" width="5.42578125" style="1" customWidth="1"/>
    <col min="4" max="4" width="4" style="1" customWidth="1"/>
    <col min="5" max="5" width="3.5703125" style="1" customWidth="1"/>
    <col min="6" max="6" width="4.7109375" style="2" customWidth="1"/>
    <col min="7" max="7" width="3" style="1" customWidth="1"/>
    <col min="8" max="23" width="4.7109375" style="1" customWidth="1"/>
    <col min="24" max="28" width="5.28515625" style="1" customWidth="1"/>
    <col min="29" max="32" width="4.7109375" style="3" customWidth="1"/>
    <col min="33" max="33" width="6.42578125" style="3" customWidth="1"/>
    <col min="34" max="34" width="6.140625" style="3" customWidth="1"/>
    <col min="35" max="35" width="5.7109375" style="3" customWidth="1"/>
    <col min="36" max="36" width="4.7109375" style="3" customWidth="1"/>
    <col min="37" max="37" width="6.5703125" style="3" customWidth="1"/>
    <col min="38" max="43" width="4.42578125" style="3" customWidth="1"/>
    <col min="44" max="44" width="7.140625" style="3" customWidth="1"/>
    <col min="45" max="48" width="4.7109375" style="3" customWidth="1"/>
    <col min="49" max="16384" width="11.42578125" style="3"/>
  </cols>
  <sheetData>
    <row r="1" spans="1:256" ht="18" customHeight="1">
      <c r="A1" s="910" t="s">
        <v>87</v>
      </c>
      <c r="B1" s="910"/>
      <c r="C1" s="910"/>
      <c r="D1" s="910"/>
      <c r="E1" s="910"/>
      <c r="F1" s="910"/>
      <c r="G1" s="910"/>
      <c r="H1" s="910"/>
      <c r="I1" s="910"/>
      <c r="J1" s="910"/>
      <c r="K1" s="910"/>
      <c r="L1" s="910"/>
      <c r="M1" s="910"/>
      <c r="N1" s="910"/>
      <c r="O1" s="910"/>
      <c r="P1" s="910"/>
      <c r="Q1" s="910"/>
      <c r="R1" s="910"/>
      <c r="S1" s="910"/>
      <c r="T1" s="910"/>
      <c r="U1" s="910"/>
      <c r="V1" s="910"/>
      <c r="W1" s="910"/>
      <c r="X1" s="910"/>
      <c r="Y1" s="910"/>
      <c r="Z1" s="910"/>
      <c r="AA1" s="910"/>
      <c r="AB1" s="910"/>
      <c r="AC1" s="910"/>
      <c r="AD1" s="910"/>
      <c r="AE1" s="910"/>
      <c r="AF1" s="910"/>
      <c r="AG1" s="910"/>
      <c r="AH1" s="910"/>
      <c r="AI1" s="910"/>
      <c r="AJ1" s="910"/>
      <c r="AK1" s="910"/>
      <c r="AL1" s="910"/>
      <c r="AM1" s="910"/>
      <c r="AN1" s="910"/>
      <c r="AO1" s="910"/>
      <c r="AP1" s="910"/>
      <c r="AQ1" s="910" t="s">
        <v>0</v>
      </c>
      <c r="AR1" s="910">
        <v>7</v>
      </c>
    </row>
    <row r="2" spans="1:256" ht="6" customHeight="1" thickBot="1">
      <c r="A2" s="26"/>
      <c r="B2" s="4"/>
      <c r="C2" s="5"/>
      <c r="D2" s="5"/>
      <c r="E2" s="5"/>
      <c r="F2" s="5"/>
      <c r="G2" s="5"/>
      <c r="H2" s="5"/>
      <c r="I2" s="5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2"/>
      <c r="AB2" s="2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35"/>
    </row>
    <row r="3" spans="1:256" ht="14.25" customHeight="1" thickBot="1">
      <c r="A3" s="918" t="s">
        <v>32</v>
      </c>
      <c r="B3" s="918"/>
      <c r="C3" s="918"/>
      <c r="D3" s="918"/>
      <c r="E3" s="918"/>
      <c r="F3" s="918"/>
      <c r="G3" s="968" t="str">
        <f>'DESCRIBING SHEET'!N3</f>
        <v>CAPURATA F FUR 3 IN 1 W</v>
      </c>
      <c r="H3" s="968"/>
      <c r="I3" s="968"/>
      <c r="J3" s="968"/>
      <c r="K3" s="968"/>
      <c r="L3" s="968"/>
      <c r="M3" s="968"/>
      <c r="N3" s="968"/>
      <c r="O3" s="968"/>
      <c r="P3" s="918" t="s">
        <v>2</v>
      </c>
      <c r="Q3" s="918"/>
      <c r="R3" s="918"/>
      <c r="S3" s="918"/>
      <c r="T3" s="918"/>
      <c r="U3" s="918"/>
      <c r="V3" s="968" t="str">
        <f>'DESCRIBING SHEET'!Z3</f>
        <v>EIV4521</v>
      </c>
      <c r="W3" s="968"/>
      <c r="X3" s="968"/>
      <c r="Y3" s="968"/>
      <c r="Z3" s="968"/>
      <c r="AA3" s="968"/>
      <c r="AB3" s="968"/>
      <c r="AC3" s="968"/>
      <c r="AD3" s="968"/>
      <c r="AE3" s="918" t="s">
        <v>43</v>
      </c>
      <c r="AF3" s="918"/>
      <c r="AG3" s="918"/>
      <c r="AH3" s="918"/>
      <c r="AI3" s="918"/>
      <c r="AJ3" s="918"/>
      <c r="AK3" s="968" t="str">
        <f>'DESCRIBING SHEET'!AL3</f>
        <v>LIBOLON  06302 5K/5K</v>
      </c>
      <c r="AL3" s="968"/>
      <c r="AM3" s="968"/>
      <c r="AN3" s="968"/>
      <c r="AO3" s="968"/>
      <c r="AP3" s="968"/>
      <c r="AQ3" s="968"/>
      <c r="AR3" s="968"/>
    </row>
    <row r="4" spans="1:256" ht="15" customHeight="1" thickTop="1" thickBot="1">
      <c r="A4" s="919"/>
      <c r="B4" s="919"/>
      <c r="C4" s="919"/>
      <c r="D4" s="919"/>
      <c r="E4" s="919"/>
      <c r="F4" s="919"/>
      <c r="G4" s="969"/>
      <c r="H4" s="969"/>
      <c r="I4" s="969"/>
      <c r="J4" s="969"/>
      <c r="K4" s="969"/>
      <c r="L4" s="969"/>
      <c r="M4" s="969"/>
      <c r="N4" s="969"/>
      <c r="O4" s="969"/>
      <c r="P4" s="919"/>
      <c r="Q4" s="919"/>
      <c r="R4" s="919"/>
      <c r="S4" s="919"/>
      <c r="T4" s="919"/>
      <c r="U4" s="919"/>
      <c r="V4" s="969"/>
      <c r="W4" s="969"/>
      <c r="X4" s="969"/>
      <c r="Y4" s="969"/>
      <c r="Z4" s="969"/>
      <c r="AA4" s="969"/>
      <c r="AB4" s="969"/>
      <c r="AC4" s="969"/>
      <c r="AD4" s="969"/>
      <c r="AE4" s="919"/>
      <c r="AF4" s="919"/>
      <c r="AG4" s="919"/>
      <c r="AH4" s="919"/>
      <c r="AI4" s="919"/>
      <c r="AJ4" s="919"/>
      <c r="AK4" s="969"/>
      <c r="AL4" s="969"/>
      <c r="AM4" s="969"/>
      <c r="AN4" s="969"/>
      <c r="AO4" s="969"/>
      <c r="AP4" s="969"/>
      <c r="AQ4" s="969"/>
      <c r="AR4" s="969"/>
    </row>
    <row r="5" spans="1:256" ht="5.25" customHeight="1" thickBot="1">
      <c r="A5" s="26"/>
      <c r="B5" s="4"/>
      <c r="C5" s="5"/>
      <c r="D5" s="8"/>
      <c r="E5" s="8"/>
      <c r="F5" s="9"/>
      <c r="G5" s="9"/>
      <c r="H5" s="9"/>
      <c r="I5" s="9"/>
      <c r="J5" s="9"/>
      <c r="K5" s="9"/>
      <c r="L5" s="9"/>
      <c r="M5" s="9"/>
      <c r="N5" s="4"/>
      <c r="O5" s="4"/>
      <c r="P5" s="4"/>
      <c r="Q5" s="4"/>
      <c r="R5" s="4"/>
      <c r="S5" s="4"/>
      <c r="T5" s="4"/>
      <c r="U5" s="10"/>
      <c r="V5" s="10"/>
      <c r="W5" s="10"/>
      <c r="X5" s="4"/>
      <c r="Y5" s="4"/>
      <c r="Z5" s="4"/>
      <c r="AA5" s="4"/>
      <c r="AB5" s="4"/>
      <c r="AC5" s="4"/>
      <c r="AD5" s="4"/>
      <c r="AE5" s="2"/>
      <c r="AF5" s="61"/>
      <c r="AG5" s="62"/>
      <c r="AH5" s="62"/>
      <c r="AI5" s="62"/>
      <c r="AJ5" s="62"/>
      <c r="AK5" s="18"/>
      <c r="AL5" s="18"/>
      <c r="AM5" s="18"/>
      <c r="AN5" s="18"/>
      <c r="AO5" s="18"/>
      <c r="AP5" s="18"/>
      <c r="AQ5" s="18"/>
      <c r="AR5" s="35"/>
    </row>
    <row r="6" spans="1:256" ht="17.25" customHeight="1" thickBot="1">
      <c r="A6" s="915" t="s">
        <v>8</v>
      </c>
      <c r="B6" s="915"/>
      <c r="C6" s="915"/>
      <c r="D6" s="915"/>
      <c r="E6" s="915"/>
      <c r="F6" s="915"/>
      <c r="G6" s="929" t="str">
        <f>'DESCRIBING SHEET'!N6</f>
        <v xml:space="preserve">SMU </v>
      </c>
      <c r="H6" s="929"/>
      <c r="I6" s="929"/>
      <c r="J6" s="929"/>
      <c r="K6" s="929"/>
      <c r="L6" s="929"/>
      <c r="M6" s="929"/>
      <c r="N6" s="929"/>
      <c r="O6" s="929"/>
      <c r="P6" s="915" t="s">
        <v>47</v>
      </c>
      <c r="Q6" s="915"/>
      <c r="R6" s="915"/>
      <c r="S6" s="915"/>
      <c r="T6" s="915"/>
      <c r="U6" s="915"/>
      <c r="V6" s="929" t="str">
        <f>'DESCRIBING SHEET'!Z6</f>
        <v>FW1819</v>
      </c>
      <c r="W6" s="929"/>
      <c r="X6" s="929"/>
      <c r="Y6" s="929"/>
      <c r="Z6" s="929"/>
      <c r="AA6" s="929"/>
      <c r="AB6" s="929"/>
      <c r="AC6" s="929"/>
      <c r="AD6" s="929"/>
      <c r="AE6" s="915" t="s">
        <v>9</v>
      </c>
      <c r="AF6" s="915"/>
      <c r="AG6" s="915"/>
      <c r="AH6" s="915"/>
      <c r="AI6" s="915"/>
      <c r="AJ6" s="915"/>
      <c r="AK6" s="929" t="str">
        <f>'DESCRIBING SHEET'!AL6</f>
        <v>PRIMA</v>
      </c>
      <c r="AL6" s="929"/>
      <c r="AM6" s="929"/>
      <c r="AN6" s="929"/>
      <c r="AO6" s="929"/>
      <c r="AP6" s="929"/>
      <c r="AQ6" s="929"/>
      <c r="AR6" s="929"/>
    </row>
    <row r="7" spans="1:256" ht="6" customHeight="1" thickBot="1">
      <c r="A7" s="26" t="s">
        <v>48</v>
      </c>
      <c r="B7" s="4"/>
      <c r="C7" s="5"/>
      <c r="D7" s="4"/>
      <c r="E7" s="4"/>
      <c r="F7" s="10"/>
      <c r="G7" s="13"/>
      <c r="H7" s="13"/>
      <c r="I7" s="13"/>
      <c r="J7" s="10"/>
      <c r="K7" s="13"/>
      <c r="L7" s="13"/>
      <c r="M7" s="13"/>
      <c r="N7" s="14"/>
      <c r="O7" s="14"/>
      <c r="P7" s="14"/>
      <c r="Q7" s="14"/>
      <c r="R7" s="14"/>
      <c r="S7" s="4"/>
      <c r="T7" s="4"/>
      <c r="U7" s="10"/>
      <c r="V7" s="10"/>
      <c r="W7" s="10"/>
      <c r="X7" s="10"/>
      <c r="Y7" s="10"/>
      <c r="Z7" s="10"/>
      <c r="AA7" s="10"/>
      <c r="AB7" s="10"/>
      <c r="AC7" s="10"/>
      <c r="AD7" s="10"/>
      <c r="AE7" s="63"/>
      <c r="AF7" s="61"/>
      <c r="AG7" s="62"/>
      <c r="AH7" s="62"/>
      <c r="AI7" s="62"/>
      <c r="AJ7" s="62"/>
      <c r="AK7" s="18"/>
      <c r="AL7" s="18"/>
      <c r="AM7" s="18"/>
      <c r="AN7" s="18"/>
      <c r="AO7" s="18"/>
      <c r="AP7" s="18"/>
      <c r="AQ7" s="18"/>
      <c r="AR7" s="35"/>
    </row>
    <row r="8" spans="1:256" ht="18" customHeight="1" thickBot="1">
      <c r="A8" s="2095" t="s">
        <v>49</v>
      </c>
      <c r="B8" s="2095"/>
      <c r="C8" s="2096"/>
      <c r="D8" s="2095" t="s">
        <v>50</v>
      </c>
      <c r="E8" s="2095"/>
      <c r="F8" s="2095"/>
      <c r="G8" s="2095"/>
      <c r="H8" s="2090" t="s">
        <v>86</v>
      </c>
      <c r="I8" s="2090"/>
      <c r="J8" s="2090"/>
      <c r="K8" s="2090"/>
      <c r="L8" s="2090"/>
      <c r="M8" s="2090"/>
      <c r="N8" s="2090"/>
      <c r="O8" s="2090"/>
      <c r="P8" s="2090"/>
      <c r="Q8" s="2090"/>
      <c r="R8" s="2090"/>
      <c r="S8" s="2090"/>
      <c r="T8" s="2090"/>
      <c r="U8" s="2090"/>
      <c r="V8" s="2090"/>
      <c r="W8" s="2090"/>
      <c r="X8" s="2090"/>
      <c r="Y8" s="2090"/>
      <c r="Z8" s="2090"/>
      <c r="AA8" s="2090"/>
      <c r="AB8" s="2090"/>
      <c r="AC8" s="2090"/>
      <c r="AD8" s="2090"/>
      <c r="AE8" s="2090"/>
      <c r="AF8" s="2090"/>
      <c r="AG8" s="2090"/>
      <c r="AH8" s="2090"/>
      <c r="AI8" s="2090"/>
      <c r="AJ8" s="2090"/>
      <c r="AK8" s="2090"/>
      <c r="AL8" s="2090"/>
      <c r="AM8" s="2090"/>
      <c r="AN8" s="2090"/>
      <c r="AO8" s="2090"/>
      <c r="AP8" s="2090"/>
      <c r="AQ8" s="2090"/>
      <c r="AR8" s="2091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</row>
    <row r="9" spans="1:256" ht="21" customHeight="1">
      <c r="A9" s="2078"/>
      <c r="B9" s="2078"/>
      <c r="C9" s="2079"/>
      <c r="D9" s="2092"/>
      <c r="E9" s="2093"/>
      <c r="F9" s="2093"/>
      <c r="G9" s="2094"/>
      <c r="H9" s="2075"/>
      <c r="I9" s="2076"/>
      <c r="J9" s="2076"/>
      <c r="K9" s="2076"/>
      <c r="L9" s="2076"/>
      <c r="M9" s="2076"/>
      <c r="N9" s="2076"/>
      <c r="O9" s="2076"/>
      <c r="P9" s="2076"/>
      <c r="Q9" s="2076"/>
      <c r="R9" s="2076"/>
      <c r="S9" s="2076"/>
      <c r="T9" s="2076"/>
      <c r="U9" s="2076"/>
      <c r="V9" s="2076"/>
      <c r="W9" s="2076"/>
      <c r="X9" s="2076"/>
      <c r="Y9" s="2076"/>
      <c r="Z9" s="2076"/>
      <c r="AA9" s="2076"/>
      <c r="AB9" s="2076"/>
      <c r="AC9" s="2076"/>
      <c r="AD9" s="2076"/>
      <c r="AE9" s="2076"/>
      <c r="AF9" s="2076"/>
      <c r="AG9" s="2076"/>
      <c r="AH9" s="2076"/>
      <c r="AI9" s="2076"/>
      <c r="AJ9" s="2076"/>
      <c r="AK9" s="2076"/>
      <c r="AL9" s="2076"/>
      <c r="AM9" s="2076"/>
      <c r="AN9" s="2076"/>
      <c r="AO9" s="2076"/>
      <c r="AP9" s="2076"/>
      <c r="AQ9" s="2076"/>
      <c r="AR9" s="2077"/>
    </row>
    <row r="10" spans="1:256" s="332" customFormat="1" ht="20.25">
      <c r="A10" s="2061"/>
      <c r="B10" s="2061"/>
      <c r="C10" s="2062"/>
      <c r="D10" s="2072"/>
      <c r="E10" s="2073"/>
      <c r="F10" s="2073"/>
      <c r="G10" s="2074"/>
      <c r="H10" s="2069" t="s">
        <v>243</v>
      </c>
      <c r="I10" s="2070"/>
      <c r="J10" s="2070"/>
      <c r="K10" s="2070"/>
      <c r="L10" s="2070"/>
      <c r="M10" s="2070"/>
      <c r="N10" s="2070"/>
      <c r="O10" s="2070"/>
      <c r="P10" s="2070"/>
      <c r="Q10" s="2070"/>
      <c r="R10" s="2070"/>
      <c r="S10" s="2070"/>
      <c r="T10" s="2070"/>
      <c r="U10" s="2070"/>
      <c r="V10" s="2070"/>
      <c r="W10" s="2070"/>
      <c r="X10" s="2070"/>
      <c r="Y10" s="2070"/>
      <c r="Z10" s="2070"/>
      <c r="AA10" s="2070"/>
      <c r="AB10" s="2070"/>
      <c r="AC10" s="2070"/>
      <c r="AD10" s="2070"/>
      <c r="AE10" s="2070"/>
      <c r="AF10" s="2070"/>
      <c r="AG10" s="2070"/>
      <c r="AH10" s="2070"/>
      <c r="AI10" s="2070"/>
      <c r="AJ10" s="2070"/>
      <c r="AK10" s="2070"/>
      <c r="AL10" s="2070"/>
      <c r="AM10" s="2070"/>
      <c r="AN10" s="2070"/>
      <c r="AO10" s="2070"/>
      <c r="AP10" s="2070"/>
      <c r="AQ10" s="2070"/>
      <c r="AR10" s="2071"/>
    </row>
    <row r="11" spans="1:256" s="332" customFormat="1" ht="16.5">
      <c r="A11" s="2042"/>
      <c r="B11" s="2043"/>
      <c r="C11" s="2043"/>
      <c r="D11" s="2085"/>
      <c r="E11" s="2046"/>
      <c r="F11" s="2046"/>
      <c r="G11" s="2086"/>
      <c r="H11" s="2027"/>
      <c r="I11" s="2027"/>
      <c r="J11" s="2027"/>
      <c r="K11" s="2027"/>
      <c r="L11" s="2027"/>
      <c r="M11" s="2027"/>
      <c r="N11" s="2027"/>
      <c r="O11" s="2027"/>
      <c r="P11" s="2027"/>
      <c r="Q11" s="2027"/>
      <c r="R11" s="2027"/>
      <c r="S11" s="2027"/>
      <c r="T11" s="2027"/>
      <c r="U11" s="2027"/>
      <c r="V11" s="2027"/>
      <c r="W11" s="2027"/>
      <c r="X11" s="2027"/>
      <c r="Y11" s="2027"/>
      <c r="Z11" s="2027"/>
      <c r="AA11" s="2027"/>
      <c r="AB11" s="2027"/>
      <c r="AC11" s="2027"/>
      <c r="AD11" s="2027"/>
      <c r="AE11" s="2027"/>
      <c r="AF11" s="2027"/>
      <c r="AG11" s="2027"/>
      <c r="AH11" s="2027"/>
      <c r="AI11" s="2027"/>
      <c r="AJ11" s="2027"/>
      <c r="AK11" s="2027"/>
      <c r="AL11" s="2027"/>
      <c r="AM11" s="2027"/>
      <c r="AN11" s="2027"/>
      <c r="AO11" s="2027"/>
      <c r="AP11" s="2027"/>
      <c r="AQ11" s="2027"/>
      <c r="AR11" s="2028"/>
    </row>
    <row r="12" spans="1:256" s="332" customFormat="1" ht="21">
      <c r="A12" s="394"/>
      <c r="B12" s="395"/>
      <c r="C12" s="395"/>
      <c r="D12" s="463"/>
      <c r="E12" s="396"/>
      <c r="F12" s="396"/>
      <c r="G12" s="464"/>
      <c r="H12" s="2087" t="s">
        <v>139</v>
      </c>
      <c r="I12" s="2088"/>
      <c r="J12" s="2088"/>
      <c r="K12" s="2088"/>
      <c r="L12" s="2088"/>
      <c r="M12" s="2088"/>
      <c r="N12" s="2088"/>
      <c r="O12" s="2088"/>
      <c r="P12" s="2088"/>
      <c r="Q12" s="2088"/>
      <c r="R12" s="2088"/>
      <c r="S12" s="2088"/>
      <c r="T12" s="2088"/>
      <c r="U12" s="2088"/>
      <c r="V12" s="2088"/>
      <c r="W12" s="2088"/>
      <c r="X12" s="2088"/>
      <c r="Y12" s="2088"/>
      <c r="Z12" s="2088"/>
      <c r="AA12" s="2088"/>
      <c r="AB12" s="2088"/>
      <c r="AC12" s="2088"/>
      <c r="AD12" s="2088"/>
      <c r="AE12" s="2088"/>
      <c r="AF12" s="2088"/>
      <c r="AG12" s="2088"/>
      <c r="AH12" s="2088"/>
      <c r="AI12" s="2088"/>
      <c r="AJ12" s="2088"/>
      <c r="AK12" s="2088"/>
      <c r="AL12" s="2088"/>
      <c r="AM12" s="2088"/>
      <c r="AN12" s="2088"/>
      <c r="AO12" s="2088"/>
      <c r="AP12" s="2088"/>
      <c r="AQ12" s="2088"/>
      <c r="AR12" s="2089"/>
    </row>
    <row r="13" spans="1:256" s="332" customFormat="1" ht="15">
      <c r="A13" s="2078"/>
      <c r="B13" s="2078"/>
      <c r="C13" s="2079"/>
      <c r="D13" s="2080"/>
      <c r="E13" s="2081"/>
      <c r="F13" s="2081"/>
      <c r="G13" s="2082"/>
      <c r="H13" s="2063"/>
      <c r="I13" s="2064"/>
      <c r="J13" s="2064"/>
      <c r="K13" s="2064"/>
      <c r="L13" s="2064"/>
      <c r="M13" s="2064"/>
      <c r="N13" s="2064"/>
      <c r="O13" s="2064"/>
      <c r="P13" s="2064"/>
      <c r="Q13" s="2064"/>
      <c r="R13" s="2064"/>
      <c r="S13" s="2064"/>
      <c r="T13" s="2064"/>
      <c r="U13" s="2064"/>
      <c r="V13" s="2064"/>
      <c r="W13" s="2064"/>
      <c r="X13" s="2064"/>
      <c r="Y13" s="2064"/>
      <c r="Z13" s="2064"/>
      <c r="AA13" s="2064"/>
      <c r="AB13" s="2064"/>
      <c r="AC13" s="2064"/>
      <c r="AD13" s="2064"/>
      <c r="AE13" s="2064"/>
      <c r="AF13" s="2064"/>
      <c r="AG13" s="2064"/>
      <c r="AH13" s="2064"/>
      <c r="AI13" s="2064"/>
      <c r="AJ13" s="2064"/>
      <c r="AK13" s="2064"/>
      <c r="AL13" s="2064"/>
      <c r="AM13" s="2064"/>
      <c r="AN13" s="2064"/>
      <c r="AO13" s="2064"/>
      <c r="AP13" s="2064"/>
      <c r="AQ13" s="2064"/>
      <c r="AR13" s="2064"/>
    </row>
    <row r="14" spans="1:256" s="332" customFormat="1" ht="15">
      <c r="A14" s="2078"/>
      <c r="B14" s="2078"/>
      <c r="C14" s="2079"/>
      <c r="D14" s="2083"/>
      <c r="E14" s="2081"/>
      <c r="F14" s="2081"/>
      <c r="G14" s="2084"/>
      <c r="H14" s="2065" t="s">
        <v>272</v>
      </c>
      <c r="I14" s="2066"/>
      <c r="J14" s="2066"/>
      <c r="K14" s="2066"/>
      <c r="L14" s="2066"/>
      <c r="M14" s="2066"/>
      <c r="N14" s="2066"/>
      <c r="O14" s="2066"/>
      <c r="P14" s="2066"/>
      <c r="Q14" s="2066"/>
      <c r="R14" s="2066"/>
      <c r="S14" s="2066"/>
      <c r="T14" s="2066"/>
      <c r="U14" s="2066"/>
      <c r="V14" s="2066"/>
      <c r="W14" s="2066"/>
      <c r="X14" s="2066"/>
      <c r="Y14" s="2066"/>
      <c r="Z14" s="2066"/>
      <c r="AA14" s="2066"/>
      <c r="AB14" s="2066"/>
      <c r="AC14" s="2066"/>
      <c r="AD14" s="2066"/>
      <c r="AE14" s="2066"/>
      <c r="AF14" s="2066"/>
      <c r="AG14" s="2066"/>
      <c r="AH14" s="2066"/>
      <c r="AI14" s="2066"/>
      <c r="AJ14" s="2066"/>
      <c r="AK14" s="2066"/>
      <c r="AL14" s="2066"/>
      <c r="AM14" s="2066"/>
      <c r="AN14" s="2066"/>
      <c r="AO14" s="2066"/>
      <c r="AP14" s="2066"/>
      <c r="AQ14" s="2066"/>
      <c r="AR14" s="2066"/>
    </row>
    <row r="15" spans="1:256" s="332" customFormat="1" ht="15">
      <c r="A15" s="2078"/>
      <c r="B15" s="2078"/>
      <c r="C15" s="2079"/>
      <c r="D15" s="2083"/>
      <c r="E15" s="2081"/>
      <c r="F15" s="2081"/>
      <c r="G15" s="2084"/>
      <c r="H15" s="2065" t="s">
        <v>313</v>
      </c>
      <c r="I15" s="2066"/>
      <c r="J15" s="2066"/>
      <c r="K15" s="2066"/>
      <c r="L15" s="2066"/>
      <c r="M15" s="2066"/>
      <c r="N15" s="2066"/>
      <c r="O15" s="2066"/>
      <c r="P15" s="2066"/>
      <c r="Q15" s="2066"/>
      <c r="R15" s="2066"/>
      <c r="S15" s="2066"/>
      <c r="T15" s="2066"/>
      <c r="U15" s="2066"/>
      <c r="V15" s="2066"/>
      <c r="W15" s="2066"/>
      <c r="X15" s="2066"/>
      <c r="Y15" s="2066"/>
      <c r="Z15" s="2066"/>
      <c r="AA15" s="2066"/>
      <c r="AB15" s="2066"/>
      <c r="AC15" s="2066"/>
      <c r="AD15" s="2066"/>
      <c r="AE15" s="2066"/>
      <c r="AF15" s="2066"/>
      <c r="AG15" s="2066"/>
      <c r="AH15" s="2066"/>
      <c r="AI15" s="2066"/>
      <c r="AJ15" s="2066"/>
      <c r="AK15" s="2066"/>
      <c r="AL15" s="2066"/>
      <c r="AM15" s="2066"/>
      <c r="AN15" s="2066"/>
      <c r="AO15" s="2066"/>
      <c r="AP15" s="2066"/>
      <c r="AQ15" s="2066"/>
      <c r="AR15" s="2066"/>
    </row>
    <row r="16" spans="1:256" s="332" customFormat="1" ht="15">
      <c r="A16" s="2078"/>
      <c r="B16" s="2078"/>
      <c r="C16" s="2079"/>
      <c r="D16" s="2083"/>
      <c r="E16" s="2081"/>
      <c r="F16" s="2081"/>
      <c r="G16" s="2084"/>
      <c r="H16" s="2065" t="s">
        <v>273</v>
      </c>
      <c r="I16" s="2066"/>
      <c r="J16" s="2066"/>
      <c r="K16" s="2066"/>
      <c r="L16" s="2066"/>
      <c r="M16" s="2066"/>
      <c r="N16" s="2066"/>
      <c r="O16" s="2066"/>
      <c r="P16" s="2066"/>
      <c r="Q16" s="2066"/>
      <c r="R16" s="2066"/>
      <c r="S16" s="2066"/>
      <c r="T16" s="2066"/>
      <c r="U16" s="2066"/>
      <c r="V16" s="2066"/>
      <c r="W16" s="2066"/>
      <c r="X16" s="2066"/>
      <c r="Y16" s="2066"/>
      <c r="Z16" s="2066"/>
      <c r="AA16" s="2066"/>
      <c r="AB16" s="2066"/>
      <c r="AC16" s="2066"/>
      <c r="AD16" s="2066"/>
      <c r="AE16" s="2066"/>
      <c r="AF16" s="2066"/>
      <c r="AG16" s="2066"/>
      <c r="AH16" s="2066"/>
      <c r="AI16" s="2066"/>
      <c r="AJ16" s="2066"/>
      <c r="AK16" s="2066"/>
      <c r="AL16" s="2066"/>
      <c r="AM16" s="2066"/>
      <c r="AN16" s="2066"/>
      <c r="AO16" s="2066"/>
      <c r="AP16" s="2066"/>
      <c r="AQ16" s="2066"/>
      <c r="AR16" s="2066"/>
    </row>
    <row r="17" spans="1:44" s="332" customFormat="1" ht="15">
      <c r="A17" s="2078"/>
      <c r="B17" s="2078"/>
      <c r="C17" s="2079"/>
      <c r="D17" s="2083"/>
      <c r="E17" s="2081"/>
      <c r="F17" s="2081"/>
      <c r="G17" s="2084"/>
      <c r="H17" s="2067" t="s">
        <v>274</v>
      </c>
      <c r="I17" s="2068"/>
      <c r="J17" s="2068"/>
      <c r="K17" s="2068"/>
      <c r="L17" s="2068"/>
      <c r="M17" s="2068"/>
      <c r="N17" s="2068"/>
      <c r="O17" s="2068"/>
      <c r="P17" s="2068"/>
      <c r="Q17" s="2068"/>
      <c r="R17" s="2068"/>
      <c r="S17" s="2068"/>
      <c r="T17" s="2068"/>
      <c r="U17" s="2068"/>
      <c r="V17" s="2068"/>
      <c r="W17" s="2068"/>
      <c r="X17" s="2068"/>
      <c r="Y17" s="2068"/>
      <c r="Z17" s="2068"/>
      <c r="AA17" s="2068"/>
      <c r="AB17" s="2068"/>
      <c r="AC17" s="2068"/>
      <c r="AD17" s="2068"/>
      <c r="AE17" s="2068"/>
      <c r="AF17" s="2068"/>
      <c r="AG17" s="2068"/>
      <c r="AH17" s="2068"/>
      <c r="AI17" s="2068"/>
      <c r="AJ17" s="2068"/>
      <c r="AK17" s="2068"/>
      <c r="AL17" s="2068"/>
      <c r="AM17" s="2068"/>
      <c r="AN17" s="2068"/>
      <c r="AO17" s="2068"/>
      <c r="AP17" s="2068"/>
      <c r="AQ17" s="2068"/>
      <c r="AR17" s="2065"/>
    </row>
    <row r="18" spans="1:44" s="332" customFormat="1" ht="16.5">
      <c r="A18" s="2042"/>
      <c r="B18" s="2043"/>
      <c r="C18" s="2044"/>
      <c r="D18" s="2045"/>
      <c r="E18" s="2046"/>
      <c r="F18" s="2046"/>
      <c r="G18" s="2047"/>
      <c r="H18" s="2002" t="s">
        <v>244</v>
      </c>
      <c r="I18" s="2003"/>
      <c r="J18" s="2003"/>
      <c r="K18" s="2003"/>
      <c r="L18" s="2003"/>
      <c r="M18" s="2003"/>
      <c r="N18" s="2003"/>
      <c r="O18" s="2003"/>
      <c r="P18" s="2003"/>
      <c r="Q18" s="2003"/>
      <c r="R18" s="2003"/>
      <c r="S18" s="2003"/>
      <c r="T18" s="2003"/>
      <c r="U18" s="2003"/>
      <c r="V18" s="2003"/>
      <c r="W18" s="2003"/>
      <c r="X18" s="2003"/>
      <c r="Y18" s="2003"/>
      <c r="Z18" s="2003"/>
      <c r="AA18" s="2003"/>
      <c r="AB18" s="2003"/>
      <c r="AC18" s="2003"/>
      <c r="AD18" s="2003"/>
      <c r="AE18" s="2003"/>
      <c r="AF18" s="2003"/>
      <c r="AG18" s="2003"/>
      <c r="AH18" s="2003"/>
      <c r="AI18" s="2003"/>
      <c r="AJ18" s="2003"/>
      <c r="AK18" s="2003"/>
      <c r="AL18" s="2003"/>
      <c r="AM18" s="2003"/>
      <c r="AN18" s="2003"/>
      <c r="AO18" s="2003"/>
      <c r="AP18" s="2003"/>
      <c r="AQ18" s="2003"/>
      <c r="AR18" s="2004"/>
    </row>
    <row r="19" spans="1:44" s="332" customFormat="1" ht="15">
      <c r="A19" s="2042"/>
      <c r="B19" s="2043"/>
      <c r="C19" s="2044"/>
      <c r="D19" s="2045"/>
      <c r="E19" s="2046"/>
      <c r="F19" s="2046"/>
      <c r="G19" s="2047"/>
      <c r="H19" s="2151"/>
      <c r="I19" s="2152"/>
      <c r="J19" s="2152"/>
      <c r="K19" s="2152"/>
      <c r="L19" s="2152"/>
      <c r="M19" s="2152"/>
      <c r="N19" s="2152"/>
      <c r="O19" s="2152"/>
      <c r="P19" s="2152"/>
      <c r="Q19" s="2152"/>
      <c r="R19" s="2152"/>
      <c r="S19" s="2152"/>
      <c r="T19" s="2152"/>
      <c r="U19" s="2152"/>
      <c r="V19" s="2152"/>
      <c r="W19" s="2152"/>
      <c r="X19" s="2152"/>
      <c r="Y19" s="2152"/>
      <c r="Z19" s="2152"/>
      <c r="AA19" s="2152"/>
      <c r="AB19" s="2152"/>
      <c r="AC19" s="2152"/>
      <c r="AD19" s="2152"/>
      <c r="AE19" s="2152"/>
      <c r="AF19" s="2152"/>
      <c r="AG19" s="2152"/>
      <c r="AH19" s="2152"/>
      <c r="AI19" s="2152"/>
      <c r="AJ19" s="2152"/>
      <c r="AK19" s="2152"/>
      <c r="AL19" s="2152"/>
      <c r="AM19" s="2152"/>
      <c r="AN19" s="2152"/>
      <c r="AO19" s="2152"/>
      <c r="AP19" s="2152"/>
      <c r="AQ19" s="2152"/>
      <c r="AR19" s="2153"/>
    </row>
    <row r="20" spans="1:44" s="332" customFormat="1" ht="15">
      <c r="A20" s="2042"/>
      <c r="B20" s="2043"/>
      <c r="C20" s="2044"/>
      <c r="D20" s="2045"/>
      <c r="E20" s="2046"/>
      <c r="F20" s="2046"/>
      <c r="G20" s="2047"/>
      <c r="H20" s="2151"/>
      <c r="I20" s="2152"/>
      <c r="J20" s="2152"/>
      <c r="K20" s="2152"/>
      <c r="L20" s="2152"/>
      <c r="M20" s="2152"/>
      <c r="N20" s="2152"/>
      <c r="O20" s="2152"/>
      <c r="P20" s="2152"/>
      <c r="Q20" s="2152"/>
      <c r="R20" s="2152"/>
      <c r="S20" s="2152"/>
      <c r="T20" s="2152"/>
      <c r="U20" s="2152"/>
      <c r="V20" s="2152"/>
      <c r="W20" s="2152"/>
      <c r="X20" s="2152"/>
      <c r="Y20" s="2152"/>
      <c r="Z20" s="2152"/>
      <c r="AA20" s="2152"/>
      <c r="AB20" s="2152"/>
      <c r="AC20" s="2152"/>
      <c r="AD20" s="2152"/>
      <c r="AE20" s="2152"/>
      <c r="AF20" s="2152"/>
      <c r="AG20" s="2152"/>
      <c r="AH20" s="2152"/>
      <c r="AI20" s="2152"/>
      <c r="AJ20" s="2152"/>
      <c r="AK20" s="2152"/>
      <c r="AL20" s="2152"/>
      <c r="AM20" s="2152"/>
      <c r="AN20" s="2152"/>
      <c r="AO20" s="2152"/>
      <c r="AP20" s="2152"/>
      <c r="AQ20" s="2152"/>
      <c r="AR20" s="2153"/>
    </row>
    <row r="21" spans="1:44" s="332" customFormat="1" ht="15">
      <c r="A21" s="2042"/>
      <c r="B21" s="2043"/>
      <c r="C21" s="2044"/>
      <c r="D21" s="2045"/>
      <c r="E21" s="2046"/>
      <c r="F21" s="2046"/>
      <c r="G21" s="2047"/>
      <c r="H21" s="2097" t="s">
        <v>275</v>
      </c>
      <c r="I21" s="2068"/>
      <c r="J21" s="2068"/>
      <c r="K21" s="2068"/>
      <c r="L21" s="2068"/>
      <c r="M21" s="2068"/>
      <c r="N21" s="2068"/>
      <c r="O21" s="2068"/>
      <c r="P21" s="2068"/>
      <c r="Q21" s="2068"/>
      <c r="R21" s="2068"/>
      <c r="S21" s="2068"/>
      <c r="T21" s="2068"/>
      <c r="U21" s="2068"/>
      <c r="V21" s="2068"/>
      <c r="W21" s="2068"/>
      <c r="X21" s="2068"/>
      <c r="Y21" s="2068"/>
      <c r="Z21" s="2068"/>
      <c r="AA21" s="2068"/>
      <c r="AB21" s="2068"/>
      <c r="AC21" s="2068"/>
      <c r="AD21" s="2068"/>
      <c r="AE21" s="2068"/>
      <c r="AF21" s="2068"/>
      <c r="AG21" s="2068"/>
      <c r="AH21" s="2068"/>
      <c r="AI21" s="2068"/>
      <c r="AJ21" s="2068"/>
      <c r="AK21" s="2068"/>
      <c r="AL21" s="2068"/>
      <c r="AM21" s="2068"/>
      <c r="AN21" s="2068"/>
      <c r="AO21" s="2068"/>
      <c r="AP21" s="2068"/>
      <c r="AQ21" s="2068"/>
      <c r="AR21" s="2065"/>
    </row>
    <row r="22" spans="1:44" s="332" customFormat="1" ht="15">
      <c r="A22" s="2042"/>
      <c r="B22" s="2043"/>
      <c r="C22" s="2044"/>
      <c r="D22" s="2045"/>
      <c r="E22" s="2046"/>
      <c r="F22" s="2046"/>
      <c r="G22" s="2047"/>
      <c r="H22" s="2097" t="s">
        <v>276</v>
      </c>
      <c r="I22" s="2068"/>
      <c r="J22" s="2068"/>
      <c r="K22" s="2068"/>
      <c r="L22" s="2068"/>
      <c r="M22" s="2068"/>
      <c r="N22" s="2068"/>
      <c r="O22" s="2068"/>
      <c r="P22" s="2068"/>
      <c r="Q22" s="2068"/>
      <c r="R22" s="2068"/>
      <c r="S22" s="2068"/>
      <c r="T22" s="2068"/>
      <c r="U22" s="2068"/>
      <c r="V22" s="2068"/>
      <c r="W22" s="2068"/>
      <c r="X22" s="2068"/>
      <c r="Y22" s="2068"/>
      <c r="Z22" s="2068"/>
      <c r="AA22" s="2068"/>
      <c r="AB22" s="2068"/>
      <c r="AC22" s="2068"/>
      <c r="AD22" s="2068"/>
      <c r="AE22" s="2068"/>
      <c r="AF22" s="2068"/>
      <c r="AG22" s="2068"/>
      <c r="AH22" s="2068"/>
      <c r="AI22" s="2068"/>
      <c r="AJ22" s="2068"/>
      <c r="AK22" s="2068"/>
      <c r="AL22" s="2068"/>
      <c r="AM22" s="2068"/>
      <c r="AN22" s="2068"/>
      <c r="AO22" s="2068"/>
      <c r="AP22" s="2068"/>
      <c r="AQ22" s="2068"/>
      <c r="AR22" s="2065"/>
    </row>
    <row r="23" spans="1:44" s="332" customFormat="1" ht="15">
      <c r="A23" s="2042"/>
      <c r="B23" s="2043"/>
      <c r="C23" s="2044"/>
      <c r="D23" s="2045"/>
      <c r="E23" s="2046"/>
      <c r="F23" s="2046"/>
      <c r="G23" s="2047"/>
      <c r="H23" s="2097" t="s">
        <v>277</v>
      </c>
      <c r="I23" s="2068"/>
      <c r="J23" s="2068"/>
      <c r="K23" s="2068"/>
      <c r="L23" s="2068"/>
      <c r="M23" s="2068"/>
      <c r="N23" s="2068"/>
      <c r="O23" s="2068"/>
      <c r="P23" s="2068"/>
      <c r="Q23" s="2068"/>
      <c r="R23" s="2068"/>
      <c r="S23" s="2068"/>
      <c r="T23" s="2068"/>
      <c r="U23" s="2068"/>
      <c r="V23" s="2068"/>
      <c r="W23" s="2068"/>
      <c r="X23" s="2068"/>
      <c r="Y23" s="2068"/>
      <c r="Z23" s="2068"/>
      <c r="AA23" s="2068"/>
      <c r="AB23" s="2068"/>
      <c r="AC23" s="2068"/>
      <c r="AD23" s="2068"/>
      <c r="AE23" s="2068"/>
      <c r="AF23" s="2068"/>
      <c r="AG23" s="2068"/>
      <c r="AH23" s="2068"/>
      <c r="AI23" s="2068"/>
      <c r="AJ23" s="2068"/>
      <c r="AK23" s="2068"/>
      <c r="AL23" s="2068"/>
      <c r="AM23" s="2068"/>
      <c r="AN23" s="2068"/>
      <c r="AO23" s="2068"/>
      <c r="AP23" s="2068"/>
      <c r="AQ23" s="2068"/>
      <c r="AR23" s="2065"/>
    </row>
    <row r="24" spans="1:44" s="332" customFormat="1" ht="15">
      <c r="A24" s="2042"/>
      <c r="B24" s="2043"/>
      <c r="C24" s="2044"/>
      <c r="D24" s="2045"/>
      <c r="E24" s="2046"/>
      <c r="F24" s="2046"/>
      <c r="G24" s="2047"/>
      <c r="H24" s="2097" t="s">
        <v>278</v>
      </c>
      <c r="I24" s="2068"/>
      <c r="J24" s="2068"/>
      <c r="K24" s="2068"/>
      <c r="L24" s="2068"/>
      <c r="M24" s="2068"/>
      <c r="N24" s="2068"/>
      <c r="O24" s="2068"/>
      <c r="P24" s="2068"/>
      <c r="Q24" s="2068"/>
      <c r="R24" s="2068"/>
      <c r="S24" s="2068"/>
      <c r="T24" s="2068"/>
      <c r="U24" s="2068"/>
      <c r="V24" s="2068"/>
      <c r="W24" s="2068"/>
      <c r="X24" s="2068"/>
      <c r="Y24" s="2068"/>
      <c r="Z24" s="2068"/>
      <c r="AA24" s="2068"/>
      <c r="AB24" s="2068"/>
      <c r="AC24" s="2068"/>
      <c r="AD24" s="2068"/>
      <c r="AE24" s="2068"/>
      <c r="AF24" s="2068"/>
      <c r="AG24" s="2068"/>
      <c r="AH24" s="2068"/>
      <c r="AI24" s="2068"/>
      <c r="AJ24" s="2068"/>
      <c r="AK24" s="2068"/>
      <c r="AL24" s="2068"/>
      <c r="AM24" s="2068"/>
      <c r="AN24" s="2068"/>
      <c r="AO24" s="2068"/>
      <c r="AP24" s="2068"/>
      <c r="AQ24" s="2068"/>
      <c r="AR24" s="2065"/>
    </row>
    <row r="25" spans="1:44" s="332" customFormat="1" ht="16.5">
      <c r="A25" s="2042"/>
      <c r="B25" s="2043"/>
      <c r="C25" s="2044"/>
      <c r="D25" s="2045"/>
      <c r="E25" s="2046"/>
      <c r="F25" s="2046"/>
      <c r="G25" s="2047"/>
      <c r="H25" s="2026"/>
      <c r="I25" s="2027"/>
      <c r="J25" s="2027"/>
      <c r="K25" s="2027"/>
      <c r="L25" s="2027"/>
      <c r="M25" s="2027"/>
      <c r="N25" s="2027"/>
      <c r="O25" s="2027"/>
      <c r="P25" s="2027"/>
      <c r="Q25" s="2027"/>
      <c r="R25" s="2027"/>
      <c r="S25" s="2027"/>
      <c r="T25" s="2027"/>
      <c r="U25" s="2027"/>
      <c r="V25" s="2027"/>
      <c r="W25" s="2027"/>
      <c r="X25" s="2027"/>
      <c r="Y25" s="2027"/>
      <c r="Z25" s="2027"/>
      <c r="AA25" s="2027"/>
      <c r="AB25" s="2027"/>
      <c r="AC25" s="2027"/>
      <c r="AD25" s="2027"/>
      <c r="AE25" s="2027"/>
      <c r="AF25" s="2027"/>
      <c r="AG25" s="2027"/>
      <c r="AH25" s="2027"/>
      <c r="AI25" s="2027"/>
      <c r="AJ25" s="2027"/>
      <c r="AK25" s="2027"/>
      <c r="AL25" s="2027"/>
      <c r="AM25" s="2027"/>
      <c r="AN25" s="2027"/>
      <c r="AO25" s="2027"/>
      <c r="AP25" s="2027"/>
      <c r="AQ25" s="2027"/>
      <c r="AR25" s="2028"/>
    </row>
    <row r="26" spans="1:44" s="332" customFormat="1" ht="16.5">
      <c r="A26" s="2042"/>
      <c r="B26" s="2043"/>
      <c r="C26" s="2044"/>
      <c r="D26" s="2045"/>
      <c r="E26" s="2046"/>
      <c r="F26" s="2046"/>
      <c r="G26" s="2047"/>
      <c r="H26" s="2026"/>
      <c r="I26" s="2027"/>
      <c r="J26" s="2027"/>
      <c r="K26" s="2027"/>
      <c r="L26" s="2027"/>
      <c r="M26" s="2027"/>
      <c r="N26" s="2027"/>
      <c r="O26" s="2027"/>
      <c r="P26" s="2027"/>
      <c r="Q26" s="2027"/>
      <c r="R26" s="2027"/>
      <c r="S26" s="2027"/>
      <c r="T26" s="2027"/>
      <c r="U26" s="2027"/>
      <c r="V26" s="2027"/>
      <c r="W26" s="2027"/>
      <c r="X26" s="2027"/>
      <c r="Y26" s="2027"/>
      <c r="Z26" s="2027"/>
      <c r="AA26" s="2027"/>
      <c r="AB26" s="2027"/>
      <c r="AC26" s="2027"/>
      <c r="AD26" s="2027"/>
      <c r="AE26" s="2027"/>
      <c r="AF26" s="2027"/>
      <c r="AG26" s="2027"/>
      <c r="AH26" s="2027"/>
      <c r="AI26" s="2027"/>
      <c r="AJ26" s="2027"/>
      <c r="AK26" s="2027"/>
      <c r="AL26" s="2027"/>
      <c r="AM26" s="2027"/>
      <c r="AN26" s="2027"/>
      <c r="AO26" s="2027"/>
      <c r="AP26" s="2027"/>
      <c r="AQ26" s="2027"/>
      <c r="AR26" s="2028"/>
    </row>
    <row r="27" spans="1:44" s="332" customFormat="1" ht="16.5">
      <c r="A27" s="2101"/>
      <c r="B27" s="2102"/>
      <c r="C27" s="2103"/>
      <c r="D27" s="2104"/>
      <c r="E27" s="2105"/>
      <c r="F27" s="2105"/>
      <c r="G27" s="2106"/>
      <c r="H27" s="2107"/>
      <c r="I27" s="2108"/>
      <c r="J27" s="2108"/>
      <c r="K27" s="2108"/>
      <c r="L27" s="2108"/>
      <c r="M27" s="2108"/>
      <c r="N27" s="2108"/>
      <c r="O27" s="2108"/>
      <c r="P27" s="2108"/>
      <c r="Q27" s="2108"/>
      <c r="R27" s="2108"/>
      <c r="S27" s="2108"/>
      <c r="T27" s="2108"/>
      <c r="U27" s="2108"/>
      <c r="V27" s="2108"/>
      <c r="W27" s="2108"/>
      <c r="X27" s="2108"/>
      <c r="Y27" s="2108"/>
      <c r="Z27" s="2108"/>
      <c r="AA27" s="2108"/>
      <c r="AB27" s="2108"/>
      <c r="AC27" s="2108"/>
      <c r="AD27" s="2108"/>
      <c r="AE27" s="2108"/>
      <c r="AF27" s="2108"/>
      <c r="AG27" s="2108"/>
      <c r="AH27" s="2108"/>
      <c r="AI27" s="2108"/>
      <c r="AJ27" s="2108"/>
      <c r="AK27" s="2108"/>
      <c r="AL27" s="2108"/>
      <c r="AM27" s="2108"/>
      <c r="AN27" s="2108"/>
      <c r="AO27" s="2108"/>
      <c r="AP27" s="2108"/>
      <c r="AQ27" s="2108"/>
      <c r="AR27" s="2109"/>
    </row>
    <row r="28" spans="1:44" s="332" customFormat="1" ht="16.5">
      <c r="A28" s="2042"/>
      <c r="B28" s="2043"/>
      <c r="C28" s="2044"/>
      <c r="D28" s="2045"/>
      <c r="E28" s="2046"/>
      <c r="F28" s="2046"/>
      <c r="G28" s="2047"/>
      <c r="H28" s="2026"/>
      <c r="I28" s="2027"/>
      <c r="J28" s="2027"/>
      <c r="K28" s="2027"/>
      <c r="L28" s="2027"/>
      <c r="M28" s="2027"/>
      <c r="N28" s="2027"/>
      <c r="O28" s="2027"/>
      <c r="P28" s="2027"/>
      <c r="Q28" s="2027"/>
      <c r="R28" s="2027"/>
      <c r="S28" s="2027"/>
      <c r="T28" s="2027"/>
      <c r="U28" s="2027"/>
      <c r="V28" s="2027"/>
      <c r="W28" s="2027"/>
      <c r="X28" s="2027"/>
      <c r="Y28" s="2027"/>
      <c r="Z28" s="2027"/>
      <c r="AA28" s="2027"/>
      <c r="AB28" s="2027"/>
      <c r="AC28" s="2027"/>
      <c r="AD28" s="2027"/>
      <c r="AE28" s="2027"/>
      <c r="AF28" s="2027"/>
      <c r="AG28" s="2027"/>
      <c r="AH28" s="2027"/>
      <c r="AI28" s="2027"/>
      <c r="AJ28" s="2027"/>
      <c r="AK28" s="2027"/>
      <c r="AL28" s="2027"/>
      <c r="AM28" s="2027"/>
      <c r="AN28" s="2027"/>
      <c r="AO28" s="2027"/>
      <c r="AP28" s="2027"/>
      <c r="AQ28" s="2027"/>
      <c r="AR28" s="2028"/>
    </row>
    <row r="29" spans="1:44" s="332" customFormat="1" ht="15">
      <c r="A29" s="2110"/>
      <c r="B29" s="2111"/>
      <c r="C29" s="2112"/>
      <c r="D29" s="2113">
        <v>42951</v>
      </c>
      <c r="E29" s="2114"/>
      <c r="F29" s="2114"/>
      <c r="G29" s="2115"/>
      <c r="H29" s="2116" t="s">
        <v>353</v>
      </c>
      <c r="I29" s="2117"/>
      <c r="J29" s="2117"/>
      <c r="K29" s="2117"/>
      <c r="L29" s="2117"/>
      <c r="M29" s="2117"/>
      <c r="N29" s="2117"/>
      <c r="O29" s="2117"/>
      <c r="P29" s="2117"/>
      <c r="Q29" s="2117"/>
      <c r="R29" s="2117"/>
      <c r="S29" s="2117"/>
      <c r="T29" s="2117"/>
      <c r="U29" s="2117"/>
      <c r="V29" s="2117"/>
      <c r="W29" s="2117"/>
      <c r="X29" s="2117"/>
      <c r="Y29" s="2117"/>
      <c r="Z29" s="2117"/>
      <c r="AA29" s="2117"/>
      <c r="AB29" s="2117"/>
      <c r="AC29" s="2117"/>
      <c r="AD29" s="2117"/>
      <c r="AE29" s="2117"/>
      <c r="AF29" s="2117"/>
      <c r="AG29" s="2117"/>
      <c r="AH29" s="2117"/>
      <c r="AI29" s="2117"/>
      <c r="AJ29" s="2117"/>
      <c r="AK29" s="2117"/>
      <c r="AL29" s="2117"/>
      <c r="AM29" s="2117"/>
      <c r="AN29" s="2117"/>
      <c r="AO29" s="2117"/>
      <c r="AP29" s="2117"/>
      <c r="AQ29" s="2117"/>
      <c r="AR29" s="2118"/>
    </row>
    <row r="30" spans="1:44" s="332" customFormat="1" ht="15">
      <c r="A30" s="2042"/>
      <c r="B30" s="2043"/>
      <c r="C30" s="2044"/>
      <c r="D30" s="2045"/>
      <c r="E30" s="2046"/>
      <c r="F30" s="2046"/>
      <c r="G30" s="2047"/>
      <c r="H30" s="2098"/>
      <c r="I30" s="2099"/>
      <c r="J30" s="2099"/>
      <c r="K30" s="2099"/>
      <c r="L30" s="2099"/>
      <c r="M30" s="2099"/>
      <c r="N30" s="2099"/>
      <c r="O30" s="2099"/>
      <c r="P30" s="2099"/>
      <c r="Q30" s="2099"/>
      <c r="R30" s="2099"/>
      <c r="S30" s="2099"/>
      <c r="T30" s="2099"/>
      <c r="U30" s="2099"/>
      <c r="V30" s="2099"/>
      <c r="W30" s="2099"/>
      <c r="X30" s="2099"/>
      <c r="Y30" s="2099"/>
      <c r="Z30" s="2099"/>
      <c r="AA30" s="2099"/>
      <c r="AB30" s="2099"/>
      <c r="AC30" s="2099"/>
      <c r="AD30" s="2099"/>
      <c r="AE30" s="2099"/>
      <c r="AF30" s="2099"/>
      <c r="AG30" s="2099"/>
      <c r="AH30" s="2099"/>
      <c r="AI30" s="2099"/>
      <c r="AJ30" s="2099"/>
      <c r="AK30" s="2099"/>
      <c r="AL30" s="2099"/>
      <c r="AM30" s="2099"/>
      <c r="AN30" s="2099"/>
      <c r="AO30" s="2099"/>
      <c r="AP30" s="2099"/>
      <c r="AQ30" s="2099"/>
      <c r="AR30" s="2100"/>
    </row>
    <row r="31" spans="1:44" s="332" customFormat="1" ht="16.5">
      <c r="A31" s="2042"/>
      <c r="B31" s="2043"/>
      <c r="C31" s="2044"/>
      <c r="D31" s="2045"/>
      <c r="E31" s="2046"/>
      <c r="F31" s="2046"/>
      <c r="G31" s="2047"/>
      <c r="H31" s="2026"/>
      <c r="I31" s="2027"/>
      <c r="J31" s="2027"/>
      <c r="K31" s="2027"/>
      <c r="L31" s="2027"/>
      <c r="M31" s="2027"/>
      <c r="N31" s="2027"/>
      <c r="O31" s="2027"/>
      <c r="P31" s="2027"/>
      <c r="Q31" s="2027"/>
      <c r="R31" s="2027"/>
      <c r="S31" s="2027"/>
      <c r="T31" s="2027"/>
      <c r="U31" s="2027"/>
      <c r="V31" s="2027"/>
      <c r="W31" s="2027"/>
      <c r="X31" s="2027"/>
      <c r="Y31" s="2027"/>
      <c r="Z31" s="2027"/>
      <c r="AA31" s="2027"/>
      <c r="AB31" s="2027"/>
      <c r="AC31" s="2027"/>
      <c r="AD31" s="2027"/>
      <c r="AE31" s="2027"/>
      <c r="AF31" s="2027"/>
      <c r="AG31" s="2027"/>
      <c r="AH31" s="2027"/>
      <c r="AI31" s="2027"/>
      <c r="AJ31" s="2027"/>
      <c r="AK31" s="2027"/>
      <c r="AL31" s="2027"/>
      <c r="AM31" s="2027"/>
      <c r="AN31" s="2027"/>
      <c r="AO31" s="2027"/>
      <c r="AP31" s="2027"/>
      <c r="AQ31" s="2027"/>
      <c r="AR31" s="2028"/>
    </row>
    <row r="32" spans="1:44" s="332" customFormat="1" ht="15">
      <c r="A32" s="2042"/>
      <c r="B32" s="2043"/>
      <c r="C32" s="2044"/>
      <c r="D32" s="2045"/>
      <c r="E32" s="2046"/>
      <c r="F32" s="2046"/>
      <c r="G32" s="2047"/>
      <c r="H32" s="2122"/>
      <c r="I32" s="2122"/>
      <c r="J32" s="2122"/>
      <c r="K32" s="2122"/>
      <c r="L32" s="2122"/>
      <c r="M32" s="2122"/>
      <c r="N32" s="2122"/>
      <c r="O32" s="2122"/>
      <c r="P32" s="2122"/>
      <c r="Q32" s="2122"/>
      <c r="R32" s="2122"/>
      <c r="S32" s="2122"/>
      <c r="T32" s="2122"/>
      <c r="U32" s="2122"/>
      <c r="V32" s="2122"/>
      <c r="W32" s="2122"/>
      <c r="X32" s="2122"/>
      <c r="Y32" s="2122"/>
      <c r="Z32" s="2122"/>
      <c r="AA32" s="2122"/>
      <c r="AB32" s="2122"/>
      <c r="AC32" s="2122"/>
      <c r="AD32" s="2122"/>
      <c r="AE32" s="2122"/>
      <c r="AF32" s="2122"/>
      <c r="AG32" s="2122"/>
      <c r="AH32" s="2122"/>
      <c r="AI32" s="2122"/>
      <c r="AJ32" s="2122"/>
      <c r="AK32" s="2122"/>
      <c r="AL32" s="2122"/>
      <c r="AM32" s="2122"/>
      <c r="AN32" s="2122"/>
      <c r="AO32" s="2122"/>
      <c r="AP32" s="2122"/>
      <c r="AQ32" s="2122"/>
      <c r="AR32" s="2123"/>
    </row>
    <row r="33" spans="1:44" s="332" customFormat="1" ht="15">
      <c r="A33" s="2042"/>
      <c r="B33" s="2043"/>
      <c r="C33" s="2044"/>
      <c r="D33" s="2045"/>
      <c r="E33" s="2046"/>
      <c r="F33" s="2046"/>
      <c r="G33" s="2047"/>
      <c r="H33" s="2124"/>
      <c r="I33" s="2124"/>
      <c r="J33" s="2124"/>
      <c r="K33" s="2124"/>
      <c r="L33" s="2124"/>
      <c r="M33" s="2124"/>
      <c r="N33" s="2124"/>
      <c r="O33" s="2124"/>
      <c r="P33" s="2124"/>
      <c r="Q33" s="2124"/>
      <c r="R33" s="2124"/>
      <c r="S33" s="2124"/>
      <c r="T33" s="2124"/>
      <c r="U33" s="2124"/>
      <c r="V33" s="2124"/>
      <c r="W33" s="2124"/>
      <c r="X33" s="2124"/>
      <c r="Y33" s="2124"/>
      <c r="Z33" s="2124"/>
      <c r="AA33" s="2124"/>
      <c r="AB33" s="2124"/>
      <c r="AC33" s="2124"/>
      <c r="AD33" s="2124"/>
      <c r="AE33" s="2124"/>
      <c r="AF33" s="2124"/>
      <c r="AG33" s="2124"/>
      <c r="AH33" s="2124"/>
      <c r="AI33" s="2124"/>
      <c r="AJ33" s="2124"/>
      <c r="AK33" s="2124"/>
      <c r="AL33" s="2124"/>
      <c r="AM33" s="2124"/>
      <c r="AN33" s="2124"/>
      <c r="AO33" s="2124"/>
      <c r="AP33" s="2124"/>
      <c r="AQ33" s="2124"/>
      <c r="AR33" s="2125"/>
    </row>
    <row r="34" spans="1:44" s="332" customFormat="1" ht="15">
      <c r="A34" s="2042"/>
      <c r="B34" s="2043"/>
      <c r="C34" s="2044"/>
      <c r="D34" s="2045"/>
      <c r="E34" s="2046"/>
      <c r="F34" s="2046"/>
      <c r="G34" s="2047"/>
      <c r="H34" s="2126"/>
      <c r="I34" s="2124"/>
      <c r="J34" s="2124"/>
      <c r="K34" s="2124"/>
      <c r="L34" s="2124"/>
      <c r="M34" s="2124"/>
      <c r="N34" s="2124"/>
      <c r="O34" s="2124"/>
      <c r="P34" s="2124"/>
      <c r="Q34" s="2124"/>
      <c r="R34" s="2124"/>
      <c r="S34" s="2124"/>
      <c r="T34" s="2124"/>
      <c r="U34" s="2124"/>
      <c r="V34" s="2124"/>
      <c r="W34" s="2124"/>
      <c r="X34" s="2124"/>
      <c r="Y34" s="2124"/>
      <c r="Z34" s="2124"/>
      <c r="AA34" s="2124"/>
      <c r="AB34" s="2124"/>
      <c r="AC34" s="2124"/>
      <c r="AD34" s="2124"/>
      <c r="AE34" s="2124"/>
      <c r="AF34" s="2124"/>
      <c r="AG34" s="2124"/>
      <c r="AH34" s="2124"/>
      <c r="AI34" s="2124"/>
      <c r="AJ34" s="2124"/>
      <c r="AK34" s="2124"/>
      <c r="AL34" s="2124"/>
      <c r="AM34" s="2124"/>
      <c r="AN34" s="2124"/>
      <c r="AO34" s="2124"/>
      <c r="AP34" s="2124"/>
      <c r="AQ34" s="2124"/>
      <c r="AR34" s="2125"/>
    </row>
    <row r="35" spans="1:44" s="332" customFormat="1" ht="15">
      <c r="A35" s="2042"/>
      <c r="B35" s="2043"/>
      <c r="C35" s="2044"/>
      <c r="D35" s="2045"/>
      <c r="E35" s="2046"/>
      <c r="F35" s="2046"/>
      <c r="G35" s="2047"/>
      <c r="H35" s="2124" t="s">
        <v>369</v>
      </c>
      <c r="I35" s="2124"/>
      <c r="J35" s="2124"/>
      <c r="K35" s="2124"/>
      <c r="L35" s="2124"/>
      <c r="M35" s="2124"/>
      <c r="N35" s="2124"/>
      <c r="O35" s="2124"/>
      <c r="P35" s="2124"/>
      <c r="Q35" s="2124"/>
      <c r="R35" s="2124"/>
      <c r="S35" s="2124"/>
      <c r="T35" s="2124"/>
      <c r="U35" s="2124"/>
      <c r="V35" s="2124"/>
      <c r="W35" s="2124"/>
      <c r="X35" s="2124"/>
      <c r="Y35" s="2124"/>
      <c r="Z35" s="2124"/>
      <c r="AA35" s="2124"/>
      <c r="AB35" s="2124"/>
      <c r="AC35" s="2124"/>
      <c r="AD35" s="2124"/>
      <c r="AE35" s="2124"/>
      <c r="AF35" s="2124"/>
      <c r="AG35" s="2124"/>
      <c r="AH35" s="2124"/>
      <c r="AI35" s="2124"/>
      <c r="AJ35" s="2124"/>
      <c r="AK35" s="2124"/>
      <c r="AL35" s="2124"/>
      <c r="AM35" s="2124"/>
      <c r="AN35" s="2124"/>
      <c r="AO35" s="2124"/>
      <c r="AP35" s="2124"/>
      <c r="AQ35" s="2124"/>
      <c r="AR35" s="2125"/>
    </row>
    <row r="36" spans="1:44" s="332" customFormat="1" ht="16.5">
      <c r="A36" s="2042"/>
      <c r="B36" s="2043"/>
      <c r="C36" s="2044"/>
      <c r="D36" s="2045"/>
      <c r="E36" s="2046"/>
      <c r="F36" s="2046"/>
      <c r="G36" s="2047"/>
      <c r="H36" s="2026" t="s">
        <v>370</v>
      </c>
      <c r="I36" s="2027"/>
      <c r="J36" s="2027"/>
      <c r="K36" s="2027"/>
      <c r="L36" s="2027"/>
      <c r="M36" s="2027"/>
      <c r="N36" s="2027"/>
      <c r="O36" s="2027"/>
      <c r="P36" s="2027"/>
      <c r="Q36" s="2027"/>
      <c r="R36" s="2027"/>
      <c r="S36" s="2027"/>
      <c r="T36" s="2027"/>
      <c r="U36" s="2027"/>
      <c r="V36" s="2027"/>
      <c r="W36" s="2027"/>
      <c r="X36" s="2027"/>
      <c r="Y36" s="2027"/>
      <c r="Z36" s="2027"/>
      <c r="AA36" s="2027"/>
      <c r="AB36" s="2027"/>
      <c r="AC36" s="2027"/>
      <c r="AD36" s="2027"/>
      <c r="AE36" s="2027"/>
      <c r="AF36" s="2027"/>
      <c r="AG36" s="2027"/>
      <c r="AH36" s="2027"/>
      <c r="AI36" s="2027"/>
      <c r="AJ36" s="2027"/>
      <c r="AK36" s="2027"/>
      <c r="AL36" s="2027"/>
      <c r="AM36" s="2027"/>
      <c r="AN36" s="2027"/>
      <c r="AO36" s="2027"/>
      <c r="AP36" s="2027"/>
      <c r="AQ36" s="2027"/>
      <c r="AR36" s="2028"/>
    </row>
    <row r="37" spans="1:44" s="332" customFormat="1" ht="16.5">
      <c r="A37" s="2042"/>
      <c r="B37" s="2043"/>
      <c r="C37" s="2044"/>
      <c r="D37" s="2045"/>
      <c r="E37" s="2046"/>
      <c r="F37" s="2046"/>
      <c r="G37" s="2047"/>
      <c r="H37" s="2119"/>
      <c r="I37" s="2120"/>
      <c r="J37" s="2120"/>
      <c r="K37" s="2120"/>
      <c r="L37" s="2120"/>
      <c r="M37" s="2120"/>
      <c r="N37" s="2120"/>
      <c r="O37" s="2120"/>
      <c r="P37" s="2120"/>
      <c r="Q37" s="2120"/>
      <c r="R37" s="2120"/>
      <c r="S37" s="2120"/>
      <c r="T37" s="2120"/>
      <c r="U37" s="2120"/>
      <c r="V37" s="2120"/>
      <c r="W37" s="2120"/>
      <c r="X37" s="2120"/>
      <c r="Y37" s="2120"/>
      <c r="Z37" s="2120"/>
      <c r="AA37" s="2120"/>
      <c r="AB37" s="2120"/>
      <c r="AC37" s="2120"/>
      <c r="AD37" s="2120"/>
      <c r="AE37" s="2120"/>
      <c r="AF37" s="2120"/>
      <c r="AG37" s="2120"/>
      <c r="AH37" s="2120"/>
      <c r="AI37" s="2120"/>
      <c r="AJ37" s="2120"/>
      <c r="AK37" s="2120"/>
      <c r="AL37" s="2120"/>
      <c r="AM37" s="2120"/>
      <c r="AN37" s="2120"/>
      <c r="AO37" s="2120"/>
      <c r="AP37" s="2120"/>
      <c r="AQ37" s="2120"/>
      <c r="AR37" s="2121"/>
    </row>
    <row r="38" spans="1:44" s="332" customFormat="1" ht="16.5">
      <c r="A38" s="2062">
        <v>42989</v>
      </c>
      <c r="B38" s="2127"/>
      <c r="C38" s="2128"/>
      <c r="D38" s="2129" t="s">
        <v>127</v>
      </c>
      <c r="E38" s="2130"/>
      <c r="F38" s="2130"/>
      <c r="G38" s="2131"/>
      <c r="H38" s="2132" t="s">
        <v>372</v>
      </c>
      <c r="I38" s="2133"/>
      <c r="J38" s="2133"/>
      <c r="K38" s="2133"/>
      <c r="L38" s="2133"/>
      <c r="M38" s="2133"/>
      <c r="N38" s="2133"/>
      <c r="O38" s="2133"/>
      <c r="P38" s="2133"/>
      <c r="Q38" s="2133"/>
      <c r="R38" s="2133"/>
      <c r="S38" s="2133"/>
      <c r="T38" s="2133"/>
      <c r="U38" s="2133"/>
      <c r="V38" s="2133"/>
      <c r="W38" s="2133"/>
      <c r="X38" s="2133"/>
      <c r="Y38" s="2133"/>
      <c r="Z38" s="2133"/>
      <c r="AA38" s="2133"/>
      <c r="AB38" s="2133"/>
      <c r="AC38" s="2133"/>
      <c r="AD38" s="2133"/>
      <c r="AE38" s="2133"/>
      <c r="AF38" s="2133"/>
      <c r="AG38" s="2133"/>
      <c r="AH38" s="2133"/>
      <c r="AI38" s="2133"/>
      <c r="AJ38" s="2133"/>
      <c r="AK38" s="2133"/>
      <c r="AL38" s="2133"/>
      <c r="AM38" s="2133"/>
      <c r="AN38" s="2133"/>
      <c r="AO38" s="2133"/>
      <c r="AP38" s="2133"/>
      <c r="AQ38" s="2133"/>
      <c r="AR38" s="2134"/>
    </row>
    <row r="39" spans="1:44" s="332" customFormat="1" ht="16.5">
      <c r="A39" s="2042"/>
      <c r="B39" s="2043"/>
      <c r="C39" s="2044"/>
      <c r="D39" s="2045"/>
      <c r="E39" s="2046"/>
      <c r="F39" s="2046"/>
      <c r="G39" s="2047"/>
      <c r="H39" s="2026"/>
      <c r="I39" s="2027"/>
      <c r="J39" s="2027"/>
      <c r="K39" s="2027"/>
      <c r="L39" s="2027"/>
      <c r="M39" s="2027"/>
      <c r="N39" s="2027"/>
      <c r="O39" s="2027"/>
      <c r="P39" s="2027"/>
      <c r="Q39" s="2027"/>
      <c r="R39" s="2027"/>
      <c r="S39" s="2027"/>
      <c r="T39" s="2027"/>
      <c r="U39" s="2027"/>
      <c r="V39" s="2027"/>
      <c r="W39" s="2027"/>
      <c r="X39" s="2027"/>
      <c r="Y39" s="2027"/>
      <c r="Z39" s="2027"/>
      <c r="AA39" s="2027"/>
      <c r="AB39" s="2027"/>
      <c r="AC39" s="2027"/>
      <c r="AD39" s="2027"/>
      <c r="AE39" s="2027"/>
      <c r="AF39" s="2027"/>
      <c r="AG39" s="2027"/>
      <c r="AH39" s="2027"/>
      <c r="AI39" s="2027"/>
      <c r="AJ39" s="2027"/>
      <c r="AK39" s="2027"/>
      <c r="AL39" s="2027"/>
      <c r="AM39" s="2027"/>
      <c r="AN39" s="2027"/>
      <c r="AO39" s="2027"/>
      <c r="AP39" s="2027"/>
      <c r="AQ39" s="2027"/>
      <c r="AR39" s="2028"/>
    </row>
    <row r="40" spans="1:44" s="332" customFormat="1" ht="15">
      <c r="A40" s="2042"/>
      <c r="B40" s="2043"/>
      <c r="C40" s="2044"/>
      <c r="D40" s="2045"/>
      <c r="E40" s="2046"/>
      <c r="F40" s="2046"/>
      <c r="G40" s="2047"/>
      <c r="H40" s="2135" t="s">
        <v>373</v>
      </c>
      <c r="I40" s="2136"/>
      <c r="J40" s="2136"/>
      <c r="K40" s="2136"/>
      <c r="L40" s="2136"/>
      <c r="M40" s="2136"/>
      <c r="N40" s="2136"/>
      <c r="O40" s="2136"/>
      <c r="P40" s="2136"/>
      <c r="Q40" s="2136"/>
      <c r="R40" s="2136"/>
      <c r="S40" s="2136"/>
      <c r="T40" s="2136"/>
      <c r="U40" s="2136"/>
      <c r="V40" s="2136"/>
      <c r="W40" s="2136"/>
      <c r="X40" s="2136"/>
      <c r="Y40" s="2136"/>
      <c r="Z40" s="2136"/>
      <c r="AA40" s="2136"/>
      <c r="AB40" s="2136"/>
      <c r="AC40" s="2136"/>
      <c r="AD40" s="2136"/>
      <c r="AE40" s="2136"/>
      <c r="AF40" s="2136"/>
      <c r="AG40" s="2136"/>
      <c r="AH40" s="2136"/>
      <c r="AI40" s="2136"/>
      <c r="AJ40" s="2136"/>
      <c r="AK40" s="2136"/>
      <c r="AL40" s="2136"/>
      <c r="AM40" s="2136"/>
      <c r="AN40" s="2136"/>
      <c r="AO40" s="2136"/>
      <c r="AP40" s="2136"/>
      <c r="AQ40" s="2136"/>
      <c r="AR40" s="2137"/>
    </row>
    <row r="41" spans="1:44" s="332" customFormat="1" ht="15">
      <c r="A41" s="2042"/>
      <c r="B41" s="2043"/>
      <c r="C41" s="2044"/>
      <c r="D41" s="2140" t="s">
        <v>360</v>
      </c>
      <c r="E41" s="2141"/>
      <c r="F41" s="2141"/>
      <c r="G41" s="2142"/>
      <c r="H41" s="2143" t="s">
        <v>377</v>
      </c>
      <c r="I41" s="2144"/>
      <c r="J41" s="2144"/>
      <c r="K41" s="2144"/>
      <c r="L41" s="2144"/>
      <c r="M41" s="2144"/>
      <c r="N41" s="2144"/>
      <c r="O41" s="2144"/>
      <c r="P41" s="2144"/>
      <c r="Q41" s="2144"/>
      <c r="R41" s="2144"/>
      <c r="S41" s="2144"/>
      <c r="T41" s="2144"/>
      <c r="U41" s="2144"/>
      <c r="V41" s="2144"/>
      <c r="W41" s="2144"/>
      <c r="X41" s="2144"/>
      <c r="Y41" s="2144"/>
      <c r="Z41" s="2144"/>
      <c r="AA41" s="2144"/>
      <c r="AB41" s="2144"/>
      <c r="AC41" s="2144"/>
      <c r="AD41" s="2144"/>
      <c r="AE41" s="2144"/>
      <c r="AF41" s="2144"/>
      <c r="AG41" s="2144"/>
      <c r="AH41" s="2144"/>
      <c r="AI41" s="2144"/>
      <c r="AJ41" s="2144"/>
      <c r="AK41" s="2144"/>
      <c r="AL41" s="2144"/>
      <c r="AM41" s="2144"/>
      <c r="AN41" s="2144"/>
      <c r="AO41" s="2144"/>
      <c r="AP41" s="2144"/>
      <c r="AQ41" s="2144"/>
      <c r="AR41" s="2145"/>
    </row>
    <row r="42" spans="1:44" s="332" customFormat="1" ht="16.5">
      <c r="A42" s="2042"/>
      <c r="B42" s="2043"/>
      <c r="C42" s="2044"/>
      <c r="D42" s="2045"/>
      <c r="E42" s="2046"/>
      <c r="F42" s="2046"/>
      <c r="G42" s="2047"/>
      <c r="H42" s="2026"/>
      <c r="I42" s="2027"/>
      <c r="J42" s="2027"/>
      <c r="K42" s="2027"/>
      <c r="L42" s="2027"/>
      <c r="M42" s="2027"/>
      <c r="N42" s="2027"/>
      <c r="O42" s="2027"/>
      <c r="P42" s="2027"/>
      <c r="Q42" s="2027"/>
      <c r="R42" s="2027"/>
      <c r="S42" s="2027"/>
      <c r="T42" s="2027"/>
      <c r="U42" s="2027"/>
      <c r="V42" s="2027"/>
      <c r="W42" s="2027"/>
      <c r="X42" s="2027"/>
      <c r="Y42" s="2027"/>
      <c r="Z42" s="2027"/>
      <c r="AA42" s="2027"/>
      <c r="AB42" s="2027"/>
      <c r="AC42" s="2027"/>
      <c r="AD42" s="2027"/>
      <c r="AE42" s="2027"/>
      <c r="AF42" s="2027"/>
      <c r="AG42" s="2027"/>
      <c r="AH42" s="2027"/>
      <c r="AI42" s="2027"/>
      <c r="AJ42" s="2027"/>
      <c r="AK42" s="2027"/>
      <c r="AL42" s="2027"/>
      <c r="AM42" s="2027"/>
      <c r="AN42" s="2027"/>
      <c r="AO42" s="2027"/>
      <c r="AP42" s="2027"/>
      <c r="AQ42" s="2027"/>
      <c r="AR42" s="2028"/>
    </row>
    <row r="43" spans="1:44" s="332" customFormat="1" ht="15">
      <c r="A43" s="2042"/>
      <c r="B43" s="2043"/>
      <c r="C43" s="2044"/>
      <c r="D43" s="2140" t="s">
        <v>360</v>
      </c>
      <c r="E43" s="2141"/>
      <c r="F43" s="2141"/>
      <c r="G43" s="2142"/>
      <c r="H43" s="2143" t="s">
        <v>378</v>
      </c>
      <c r="I43" s="2144"/>
      <c r="J43" s="2144"/>
      <c r="K43" s="2144"/>
      <c r="L43" s="2144"/>
      <c r="M43" s="2144"/>
      <c r="N43" s="2144"/>
      <c r="O43" s="2144"/>
      <c r="P43" s="2144"/>
      <c r="Q43" s="2144"/>
      <c r="R43" s="2144"/>
      <c r="S43" s="2144"/>
      <c r="T43" s="2144"/>
      <c r="U43" s="2144"/>
      <c r="V43" s="2144"/>
      <c r="W43" s="2144"/>
      <c r="X43" s="2144"/>
      <c r="Y43" s="2144"/>
      <c r="Z43" s="2144"/>
      <c r="AA43" s="2144"/>
      <c r="AB43" s="2144"/>
      <c r="AC43" s="2144"/>
      <c r="AD43" s="2144"/>
      <c r="AE43" s="2144"/>
      <c r="AF43" s="2144"/>
      <c r="AG43" s="2144"/>
      <c r="AH43" s="2144"/>
      <c r="AI43" s="2144"/>
      <c r="AJ43" s="2144"/>
      <c r="AK43" s="2144"/>
      <c r="AL43" s="2144"/>
      <c r="AM43" s="2144"/>
      <c r="AN43" s="2144"/>
      <c r="AO43" s="2144"/>
      <c r="AP43" s="2144"/>
      <c r="AQ43" s="2144"/>
      <c r="AR43" s="2145"/>
    </row>
    <row r="44" spans="1:44" s="332" customFormat="1" ht="16.5">
      <c r="A44" s="2042"/>
      <c r="B44" s="2043"/>
      <c r="C44" s="2044"/>
      <c r="D44" s="2045"/>
      <c r="E44" s="2046"/>
      <c r="F44" s="2046"/>
      <c r="G44" s="2047"/>
      <c r="H44" s="2119"/>
      <c r="I44" s="2120"/>
      <c r="J44" s="2120"/>
      <c r="K44" s="2120"/>
      <c r="L44" s="2120"/>
      <c r="M44" s="2120"/>
      <c r="N44" s="2120"/>
      <c r="O44" s="2120"/>
      <c r="P44" s="2120"/>
      <c r="Q44" s="2120"/>
      <c r="R44" s="2120"/>
      <c r="S44" s="2120"/>
      <c r="T44" s="2120"/>
      <c r="U44" s="2120"/>
      <c r="V44" s="2120"/>
      <c r="W44" s="2120"/>
      <c r="X44" s="2120"/>
      <c r="Y44" s="2120"/>
      <c r="Z44" s="2120"/>
      <c r="AA44" s="2120"/>
      <c r="AB44" s="2120"/>
      <c r="AC44" s="2120"/>
      <c r="AD44" s="2120"/>
      <c r="AE44" s="2120"/>
      <c r="AF44" s="2120"/>
      <c r="AG44" s="2120"/>
      <c r="AH44" s="2120"/>
      <c r="AI44" s="2120"/>
      <c r="AJ44" s="2120"/>
      <c r="AK44" s="2120"/>
      <c r="AL44" s="2120"/>
      <c r="AM44" s="2120"/>
      <c r="AN44" s="2120"/>
      <c r="AO44" s="2120"/>
      <c r="AP44" s="2120"/>
      <c r="AQ44" s="2120"/>
      <c r="AR44" s="2121"/>
    </row>
    <row r="45" spans="1:44" s="332" customFormat="1" ht="15">
      <c r="A45" s="2042"/>
      <c r="B45" s="2043"/>
      <c r="C45" s="2044"/>
      <c r="D45" s="2045"/>
      <c r="E45" s="2046"/>
      <c r="F45" s="2046"/>
      <c r="G45" s="2047"/>
      <c r="H45" s="2148" t="s">
        <v>374</v>
      </c>
      <c r="I45" s="2136"/>
      <c r="J45" s="2136"/>
      <c r="K45" s="2136"/>
      <c r="L45" s="2136"/>
      <c r="M45" s="2136"/>
      <c r="N45" s="2136"/>
      <c r="O45" s="2136"/>
      <c r="P45" s="2136"/>
      <c r="Q45" s="2136"/>
      <c r="R45" s="2136"/>
      <c r="S45" s="2136"/>
      <c r="T45" s="2136"/>
      <c r="U45" s="2136"/>
      <c r="V45" s="2136"/>
      <c r="W45" s="2136"/>
      <c r="X45" s="2136"/>
      <c r="Y45" s="2136"/>
      <c r="Z45" s="2136"/>
      <c r="AA45" s="2136"/>
      <c r="AB45" s="2136"/>
      <c r="AC45" s="2136"/>
      <c r="AD45" s="2136"/>
      <c r="AE45" s="2136"/>
      <c r="AF45" s="2136"/>
      <c r="AG45" s="2136"/>
      <c r="AH45" s="2136"/>
      <c r="AI45" s="2136"/>
      <c r="AJ45" s="2136"/>
      <c r="AK45" s="2136"/>
      <c r="AL45" s="2136"/>
      <c r="AM45" s="2136"/>
      <c r="AN45" s="2136"/>
      <c r="AO45" s="2136"/>
      <c r="AP45" s="2136"/>
      <c r="AQ45" s="2136"/>
      <c r="AR45" s="2137"/>
    </row>
    <row r="46" spans="1:44" s="332" customFormat="1" ht="15">
      <c r="A46" s="2042"/>
      <c r="B46" s="2043"/>
      <c r="C46" s="2044"/>
      <c r="D46" s="2045"/>
      <c r="E46" s="2046"/>
      <c r="F46" s="2046"/>
      <c r="G46" s="2047"/>
      <c r="H46" s="2146" t="s">
        <v>387</v>
      </c>
      <c r="I46" s="2146"/>
      <c r="J46" s="2146"/>
      <c r="K46" s="2146"/>
      <c r="L46" s="2146"/>
      <c r="M46" s="2146"/>
      <c r="N46" s="2146"/>
      <c r="O46" s="2146"/>
      <c r="P46" s="2146"/>
      <c r="Q46" s="2146"/>
      <c r="R46" s="2146"/>
      <c r="S46" s="2146"/>
      <c r="T46" s="2146"/>
      <c r="U46" s="2146"/>
      <c r="V46" s="2146"/>
      <c r="W46" s="2146"/>
      <c r="X46" s="2146"/>
      <c r="Y46" s="2146"/>
      <c r="Z46" s="2146"/>
      <c r="AA46" s="2146"/>
      <c r="AB46" s="2146"/>
      <c r="AC46" s="2146"/>
      <c r="AD46" s="2146"/>
      <c r="AE46" s="2146"/>
      <c r="AF46" s="2146"/>
      <c r="AG46" s="2146"/>
      <c r="AH46" s="2146"/>
      <c r="AI46" s="2146"/>
      <c r="AJ46" s="2146"/>
      <c r="AK46" s="2146"/>
      <c r="AL46" s="2146"/>
      <c r="AM46" s="2146"/>
      <c r="AN46" s="2146"/>
      <c r="AO46" s="2146"/>
      <c r="AP46" s="2146"/>
      <c r="AQ46" s="2146"/>
      <c r="AR46" s="2147"/>
    </row>
    <row r="47" spans="1:44" s="332" customFormat="1" ht="16.5">
      <c r="A47" s="721"/>
      <c r="B47" s="722"/>
      <c r="C47" s="723"/>
      <c r="D47" s="724"/>
      <c r="E47" s="725"/>
      <c r="F47" s="725"/>
      <c r="G47" s="726"/>
      <c r="H47" s="2149" t="s">
        <v>354</v>
      </c>
      <c r="I47" s="2150"/>
      <c r="J47" s="2150"/>
      <c r="K47" s="2150"/>
      <c r="L47" s="2150"/>
      <c r="M47" s="2150"/>
      <c r="N47" s="2150"/>
      <c r="O47" s="2150"/>
      <c r="P47" s="2150"/>
      <c r="Q47" s="2150"/>
      <c r="R47" s="2150"/>
      <c r="S47" s="2150"/>
      <c r="T47" s="2150"/>
      <c r="U47" s="2150"/>
      <c r="V47" s="2150"/>
      <c r="W47" s="2150"/>
      <c r="X47" s="2150"/>
      <c r="Y47" s="2150"/>
      <c r="Z47" s="2150"/>
      <c r="AA47" s="2150"/>
      <c r="AB47" s="2150"/>
      <c r="AC47" s="2150"/>
      <c r="AD47" s="2150"/>
      <c r="AE47" s="2150"/>
      <c r="AF47" s="2150"/>
      <c r="AG47" s="2150"/>
      <c r="AH47" s="2150"/>
      <c r="AI47" s="2150"/>
      <c r="AJ47" s="2150"/>
      <c r="AK47" s="2150"/>
      <c r="AL47" s="2150"/>
      <c r="AM47" s="2150"/>
      <c r="AN47" s="2150"/>
      <c r="AO47" s="2150"/>
      <c r="AP47" s="2150"/>
      <c r="AQ47" s="2150"/>
      <c r="AR47" s="2138"/>
    </row>
    <row r="48" spans="1:44" s="332" customFormat="1" ht="16.5">
      <c r="A48" s="721"/>
      <c r="B48" s="722"/>
      <c r="C48" s="723"/>
      <c r="D48" s="724"/>
      <c r="E48" s="725"/>
      <c r="F48" s="725"/>
      <c r="G48" s="726"/>
      <c r="H48" s="727" t="s">
        <v>386</v>
      </c>
      <c r="I48" s="727"/>
      <c r="J48" s="727"/>
      <c r="K48" s="727"/>
      <c r="L48" s="727"/>
      <c r="M48" s="727"/>
      <c r="N48" s="727"/>
      <c r="O48" s="727"/>
      <c r="P48" s="727"/>
      <c r="Q48" s="727"/>
      <c r="R48" s="727"/>
      <c r="S48" s="727"/>
      <c r="T48" s="727"/>
      <c r="U48" s="727"/>
      <c r="V48" s="727"/>
      <c r="W48" s="727"/>
      <c r="X48" s="727"/>
      <c r="Y48" s="727"/>
      <c r="Z48" s="727"/>
      <c r="AA48" s="727"/>
      <c r="AB48" s="727"/>
      <c r="AC48" s="727"/>
      <c r="AD48" s="727"/>
      <c r="AE48" s="727"/>
      <c r="AF48" s="727"/>
      <c r="AG48" s="727"/>
      <c r="AH48" s="727"/>
      <c r="AI48" s="727"/>
      <c r="AJ48" s="727"/>
      <c r="AK48" s="727"/>
      <c r="AL48" s="727"/>
      <c r="AM48" s="727"/>
      <c r="AN48" s="727"/>
      <c r="AO48" s="727"/>
      <c r="AP48" s="727"/>
      <c r="AQ48" s="727"/>
      <c r="AR48" s="728"/>
    </row>
    <row r="49" spans="1:44" s="332" customFormat="1" ht="16.5">
      <c r="A49" s="721"/>
      <c r="B49" s="722"/>
      <c r="C49" s="723"/>
      <c r="D49" s="724"/>
      <c r="E49" s="725"/>
      <c r="F49" s="725"/>
      <c r="G49" s="726"/>
      <c r="H49" s="727" t="s">
        <v>379</v>
      </c>
      <c r="I49" s="727"/>
      <c r="J49" s="727"/>
      <c r="K49" s="727"/>
      <c r="L49" s="727"/>
      <c r="M49" s="727"/>
      <c r="N49" s="727"/>
      <c r="O49" s="727"/>
      <c r="P49" s="727"/>
      <c r="Q49" s="727"/>
      <c r="R49" s="727"/>
      <c r="S49" s="727"/>
      <c r="T49" s="727"/>
      <c r="U49" s="727"/>
      <c r="V49" s="727"/>
      <c r="W49" s="727"/>
      <c r="X49" s="727"/>
      <c r="Y49" s="727"/>
      <c r="Z49" s="727"/>
      <c r="AA49" s="727"/>
      <c r="AB49" s="727"/>
      <c r="AC49" s="727"/>
      <c r="AD49" s="727"/>
      <c r="AE49" s="727"/>
      <c r="AF49" s="727"/>
      <c r="AG49" s="727"/>
      <c r="AH49" s="727"/>
      <c r="AI49" s="727"/>
      <c r="AJ49" s="727"/>
      <c r="AK49" s="727"/>
      <c r="AL49" s="727"/>
      <c r="AM49" s="727"/>
      <c r="AN49" s="727"/>
      <c r="AO49" s="727"/>
      <c r="AP49" s="727"/>
      <c r="AQ49" s="727"/>
      <c r="AR49" s="728"/>
    </row>
    <row r="50" spans="1:44" s="332" customFormat="1" ht="15">
      <c r="A50" s="2042"/>
      <c r="B50" s="2043"/>
      <c r="C50" s="2044"/>
      <c r="D50" s="2045"/>
      <c r="E50" s="2046"/>
      <c r="F50" s="2046"/>
      <c r="G50" s="2047"/>
      <c r="H50" s="2124"/>
      <c r="I50" s="2124"/>
      <c r="J50" s="2124"/>
      <c r="K50" s="2124"/>
      <c r="L50" s="2124"/>
      <c r="M50" s="2124"/>
      <c r="N50" s="2124"/>
      <c r="O50" s="2124"/>
      <c r="P50" s="2124"/>
      <c r="Q50" s="2124"/>
      <c r="R50" s="2124"/>
      <c r="S50" s="2124"/>
      <c r="T50" s="2124"/>
      <c r="U50" s="2124"/>
      <c r="V50" s="2124"/>
      <c r="W50" s="2124"/>
      <c r="X50" s="2124"/>
      <c r="Y50" s="2124"/>
      <c r="Z50" s="2124"/>
      <c r="AA50" s="2124"/>
      <c r="AB50" s="2124"/>
      <c r="AC50" s="2124"/>
      <c r="AD50" s="2124"/>
      <c r="AE50" s="2124"/>
      <c r="AF50" s="2124"/>
      <c r="AG50" s="2124"/>
      <c r="AH50" s="2124"/>
      <c r="AI50" s="2124"/>
      <c r="AJ50" s="2124"/>
      <c r="AK50" s="2124"/>
      <c r="AL50" s="2124"/>
      <c r="AM50" s="2124"/>
      <c r="AN50" s="2124"/>
      <c r="AO50" s="2124"/>
      <c r="AP50" s="2124"/>
      <c r="AQ50" s="2124"/>
      <c r="AR50" s="2125"/>
    </row>
    <row r="51" spans="1:44" s="332" customFormat="1" ht="15">
      <c r="A51" s="2042"/>
      <c r="B51" s="2043"/>
      <c r="C51" s="2044"/>
      <c r="D51" s="2045"/>
      <c r="E51" s="2046"/>
      <c r="F51" s="2046"/>
      <c r="G51" s="2047"/>
      <c r="H51" s="2148" t="s">
        <v>375</v>
      </c>
      <c r="I51" s="2136"/>
      <c r="J51" s="2136"/>
      <c r="K51" s="2136"/>
      <c r="L51" s="2136"/>
      <c r="M51" s="2136"/>
      <c r="N51" s="2136"/>
      <c r="O51" s="2136"/>
      <c r="P51" s="2136"/>
      <c r="Q51" s="2136"/>
      <c r="R51" s="2136"/>
      <c r="S51" s="2136"/>
      <c r="T51" s="2136"/>
      <c r="U51" s="2136"/>
      <c r="V51" s="2136"/>
      <c r="W51" s="2136"/>
      <c r="X51" s="2136"/>
      <c r="Y51" s="2136"/>
      <c r="Z51" s="2136"/>
      <c r="AA51" s="2136"/>
      <c r="AB51" s="2136"/>
      <c r="AC51" s="2136"/>
      <c r="AD51" s="2136"/>
      <c r="AE51" s="2136"/>
      <c r="AF51" s="2136"/>
      <c r="AG51" s="2136"/>
      <c r="AH51" s="2136"/>
      <c r="AI51" s="2136"/>
      <c r="AJ51" s="2136"/>
      <c r="AK51" s="2136"/>
      <c r="AL51" s="2136"/>
      <c r="AM51" s="2136"/>
      <c r="AN51" s="2136"/>
      <c r="AO51" s="2136"/>
      <c r="AP51" s="2136"/>
      <c r="AQ51" s="2136"/>
      <c r="AR51" s="2137"/>
    </row>
    <row r="52" spans="1:44" s="332" customFormat="1" ht="15">
      <c r="A52" s="2042"/>
      <c r="B52" s="2043"/>
      <c r="C52" s="2044"/>
      <c r="D52" s="2045"/>
      <c r="E52" s="2046"/>
      <c r="F52" s="2046"/>
      <c r="G52" s="2047"/>
      <c r="H52" s="2154" t="s">
        <v>376</v>
      </c>
      <c r="I52" s="2155"/>
      <c r="J52" s="2155"/>
      <c r="K52" s="2155"/>
      <c r="L52" s="2155"/>
      <c r="M52" s="2155"/>
      <c r="N52" s="2155"/>
      <c r="O52" s="2155"/>
      <c r="P52" s="2155"/>
      <c r="Q52" s="2155"/>
      <c r="R52" s="2155"/>
      <c r="S52" s="2155"/>
      <c r="T52" s="2155"/>
      <c r="U52" s="2155"/>
      <c r="V52" s="2155"/>
      <c r="W52" s="2155"/>
      <c r="X52" s="2155"/>
      <c r="Y52" s="2155"/>
      <c r="Z52" s="2155"/>
      <c r="AA52" s="2155"/>
      <c r="AB52" s="2155"/>
      <c r="AC52" s="2155"/>
      <c r="AD52" s="2155"/>
      <c r="AE52" s="2155"/>
      <c r="AF52" s="2155"/>
      <c r="AG52" s="2155"/>
      <c r="AH52" s="2155"/>
      <c r="AI52" s="2155"/>
      <c r="AJ52" s="2155"/>
      <c r="AK52" s="2155"/>
      <c r="AL52" s="2155"/>
      <c r="AM52" s="2155"/>
      <c r="AN52" s="2155"/>
      <c r="AO52" s="2155"/>
      <c r="AP52" s="2155"/>
      <c r="AQ52" s="2155"/>
      <c r="AR52" s="2156"/>
    </row>
    <row r="53" spans="1:44" s="156" customFormat="1" ht="16.5">
      <c r="A53" s="2042"/>
      <c r="B53" s="2043"/>
      <c r="C53" s="2044"/>
      <c r="D53" s="2045"/>
      <c r="E53" s="2046"/>
      <c r="F53" s="2046"/>
      <c r="G53" s="2047"/>
      <c r="H53" s="2026"/>
      <c r="I53" s="2027"/>
      <c r="J53" s="2027"/>
      <c r="K53" s="2027"/>
      <c r="L53" s="2027"/>
      <c r="M53" s="2027"/>
      <c r="N53" s="2027"/>
      <c r="O53" s="2027"/>
      <c r="P53" s="2027"/>
      <c r="Q53" s="2027"/>
      <c r="R53" s="2027"/>
      <c r="S53" s="2027"/>
      <c r="T53" s="2027"/>
      <c r="U53" s="2027"/>
      <c r="V53" s="2027"/>
      <c r="W53" s="2027"/>
      <c r="X53" s="2027"/>
      <c r="Y53" s="2027"/>
      <c r="Z53" s="2027"/>
      <c r="AA53" s="2027"/>
      <c r="AB53" s="2027"/>
      <c r="AC53" s="2027"/>
      <c r="AD53" s="2027"/>
      <c r="AE53" s="2027"/>
      <c r="AF53" s="2027"/>
      <c r="AG53" s="2027"/>
      <c r="AH53" s="2027"/>
      <c r="AI53" s="2027"/>
      <c r="AJ53" s="2027"/>
      <c r="AK53" s="2027"/>
      <c r="AL53" s="2027"/>
      <c r="AM53" s="2027"/>
      <c r="AN53" s="2027"/>
      <c r="AO53" s="2027"/>
      <c r="AP53" s="2027"/>
      <c r="AQ53" s="2027"/>
      <c r="AR53" s="2028"/>
    </row>
    <row r="54" spans="1:44" s="156" customFormat="1" ht="16.5">
      <c r="A54" s="2157"/>
      <c r="B54" s="2157"/>
      <c r="C54" s="2158"/>
      <c r="D54" s="2159"/>
      <c r="E54" s="2160"/>
      <c r="F54" s="2160"/>
      <c r="G54" s="2161"/>
      <c r="H54" s="2138"/>
      <c r="I54" s="2139"/>
      <c r="J54" s="2139"/>
      <c r="K54" s="2139"/>
      <c r="L54" s="2139"/>
      <c r="M54" s="2139"/>
      <c r="N54" s="2139"/>
      <c r="O54" s="2139"/>
      <c r="P54" s="2139"/>
      <c r="Q54" s="2139"/>
      <c r="R54" s="2139"/>
      <c r="S54" s="2139"/>
      <c r="T54" s="2139"/>
      <c r="U54" s="2139"/>
      <c r="V54" s="2139"/>
      <c r="W54" s="2139"/>
      <c r="X54" s="2139"/>
      <c r="Y54" s="2139"/>
      <c r="Z54" s="2139"/>
      <c r="AA54" s="2139"/>
      <c r="AB54" s="2139"/>
      <c r="AC54" s="2139"/>
      <c r="AD54" s="2139"/>
      <c r="AE54" s="2139"/>
      <c r="AF54" s="2139"/>
      <c r="AG54" s="2139"/>
      <c r="AH54" s="2139"/>
      <c r="AI54" s="2139"/>
      <c r="AJ54" s="2139"/>
      <c r="AK54" s="2139"/>
      <c r="AL54" s="2139"/>
      <c r="AM54" s="2139"/>
      <c r="AN54" s="2139"/>
      <c r="AO54" s="2139"/>
      <c r="AP54" s="2139"/>
      <c r="AQ54" s="2139"/>
      <c r="AR54" s="2139"/>
    </row>
    <row r="55" spans="1:44" s="332" customFormat="1" ht="16.5">
      <c r="A55" s="2062">
        <v>43104</v>
      </c>
      <c r="B55" s="2127"/>
      <c r="C55" s="2128"/>
      <c r="D55" s="2129" t="s">
        <v>127</v>
      </c>
      <c r="E55" s="2130"/>
      <c r="F55" s="2130"/>
      <c r="G55" s="2131"/>
      <c r="H55" s="2132" t="s">
        <v>398</v>
      </c>
      <c r="I55" s="2133"/>
      <c r="J55" s="2133"/>
      <c r="K55" s="2133"/>
      <c r="L55" s="2133"/>
      <c r="M55" s="2133"/>
      <c r="N55" s="2133"/>
      <c r="O55" s="2133"/>
      <c r="P55" s="2133"/>
      <c r="Q55" s="2133"/>
      <c r="R55" s="2133"/>
      <c r="S55" s="2133"/>
      <c r="T55" s="2133"/>
      <c r="U55" s="2133"/>
      <c r="V55" s="2133"/>
      <c r="W55" s="2133"/>
      <c r="X55" s="2133"/>
      <c r="Y55" s="2133"/>
      <c r="Z55" s="2133"/>
      <c r="AA55" s="2133"/>
      <c r="AB55" s="2133"/>
      <c r="AC55" s="2133"/>
      <c r="AD55" s="2133"/>
      <c r="AE55" s="2133"/>
      <c r="AF55" s="2133"/>
      <c r="AG55" s="2133"/>
      <c r="AH55" s="2133"/>
      <c r="AI55" s="2133"/>
      <c r="AJ55" s="2133"/>
      <c r="AK55" s="2133"/>
      <c r="AL55" s="2133"/>
      <c r="AM55" s="2133"/>
      <c r="AN55" s="2133"/>
      <c r="AO55" s="2133"/>
      <c r="AP55" s="2133"/>
      <c r="AQ55" s="2133"/>
      <c r="AR55" s="2134"/>
    </row>
    <row r="56" spans="1:44" s="156" customFormat="1" ht="16.5">
      <c r="A56" s="2042"/>
      <c r="B56" s="2043"/>
      <c r="C56" s="2044"/>
      <c r="D56" s="2045"/>
      <c r="E56" s="2046"/>
      <c r="F56" s="2046"/>
      <c r="G56" s="2047"/>
      <c r="H56" s="2026"/>
      <c r="I56" s="2027"/>
      <c r="J56" s="2027"/>
      <c r="K56" s="2027"/>
      <c r="L56" s="2027"/>
      <c r="M56" s="2027"/>
      <c r="N56" s="2027"/>
      <c r="O56" s="2027"/>
      <c r="P56" s="2027"/>
      <c r="Q56" s="2027"/>
      <c r="R56" s="2027"/>
      <c r="S56" s="2027"/>
      <c r="T56" s="2027"/>
      <c r="U56" s="2027"/>
      <c r="V56" s="2027"/>
      <c r="W56" s="2027"/>
      <c r="X56" s="2027"/>
      <c r="Y56" s="2027"/>
      <c r="Z56" s="2027"/>
      <c r="AA56" s="2027"/>
      <c r="AB56" s="2027"/>
      <c r="AC56" s="2027"/>
      <c r="AD56" s="2027"/>
      <c r="AE56" s="2027"/>
      <c r="AF56" s="2027"/>
      <c r="AG56" s="2027"/>
      <c r="AH56" s="2027"/>
      <c r="AI56" s="2027"/>
      <c r="AJ56" s="2027"/>
      <c r="AK56" s="2027"/>
      <c r="AL56" s="2027"/>
      <c r="AM56" s="2027"/>
      <c r="AN56" s="2027"/>
      <c r="AO56" s="2027"/>
      <c r="AP56" s="2027"/>
      <c r="AQ56" s="2027"/>
      <c r="AR56" s="2028"/>
    </row>
    <row r="57" spans="1:44" s="332" customFormat="1" ht="16.5">
      <c r="A57" s="2042"/>
      <c r="B57" s="2043"/>
      <c r="C57" s="2044"/>
      <c r="D57" s="2045"/>
      <c r="E57" s="2046"/>
      <c r="F57" s="2046"/>
      <c r="G57" s="2047"/>
      <c r="H57" s="2005" t="s">
        <v>428</v>
      </c>
      <c r="I57" s="2006"/>
      <c r="J57" s="2006"/>
      <c r="K57" s="2006"/>
      <c r="L57" s="2006"/>
      <c r="M57" s="2006"/>
      <c r="N57" s="2006"/>
      <c r="O57" s="2006"/>
      <c r="P57" s="2006"/>
      <c r="Q57" s="2006"/>
      <c r="R57" s="2006"/>
      <c r="S57" s="2006"/>
      <c r="T57" s="2006"/>
      <c r="U57" s="2006"/>
      <c r="V57" s="2006"/>
      <c r="W57" s="2006"/>
      <c r="X57" s="2006"/>
      <c r="Y57" s="2006"/>
      <c r="Z57" s="2006"/>
      <c r="AA57" s="2006"/>
      <c r="AB57" s="2006"/>
      <c r="AC57" s="2006"/>
      <c r="AD57" s="2006"/>
      <c r="AE57" s="2006"/>
      <c r="AF57" s="2006"/>
      <c r="AG57" s="2006"/>
      <c r="AH57" s="2006"/>
      <c r="AI57" s="2006"/>
      <c r="AJ57" s="2006"/>
      <c r="AK57" s="2006"/>
      <c r="AL57" s="2006"/>
      <c r="AM57" s="2006"/>
      <c r="AN57" s="2006"/>
      <c r="AO57" s="2006"/>
      <c r="AP57" s="2006"/>
      <c r="AQ57" s="2006"/>
      <c r="AR57" s="2007"/>
    </row>
    <row r="58" spans="1:44" s="332" customFormat="1" ht="55.5" customHeight="1">
      <c r="A58" s="2042"/>
      <c r="B58" s="2043"/>
      <c r="C58" s="2044"/>
      <c r="D58" s="2045"/>
      <c r="E58" s="2046"/>
      <c r="F58" s="2046"/>
      <c r="G58" s="2047"/>
      <c r="H58" s="2162" t="s">
        <v>451</v>
      </c>
      <c r="I58" s="2163"/>
      <c r="J58" s="2163"/>
      <c r="K58" s="2163"/>
      <c r="L58" s="2163"/>
      <c r="M58" s="2163"/>
      <c r="N58" s="2163"/>
      <c r="O58" s="2163"/>
      <c r="P58" s="2163"/>
      <c r="Q58" s="2163"/>
      <c r="R58" s="2163"/>
      <c r="S58" s="2163"/>
      <c r="T58" s="2163"/>
      <c r="U58" s="2163"/>
      <c r="V58" s="2163"/>
      <c r="W58" s="2163"/>
      <c r="X58" s="2163"/>
      <c r="Y58" s="2163"/>
      <c r="Z58" s="2163"/>
      <c r="AA58" s="2163"/>
      <c r="AB58" s="2163"/>
      <c r="AC58" s="2163"/>
      <c r="AD58" s="2163"/>
      <c r="AE58" s="2163"/>
      <c r="AF58" s="2163"/>
      <c r="AG58" s="2163"/>
      <c r="AH58" s="2163"/>
      <c r="AI58" s="2163"/>
      <c r="AJ58" s="2163"/>
      <c r="AK58" s="2163"/>
      <c r="AL58" s="2163"/>
      <c r="AM58" s="2163"/>
      <c r="AN58" s="2163"/>
      <c r="AO58" s="2163"/>
      <c r="AP58" s="2163"/>
      <c r="AQ58" s="2163"/>
      <c r="AR58" s="2164"/>
    </row>
    <row r="59" spans="1:44" s="332" customFormat="1" ht="16.5">
      <c r="A59" s="2042"/>
      <c r="B59" s="2043"/>
      <c r="C59" s="2044"/>
      <c r="D59" s="2045"/>
      <c r="E59" s="2046"/>
      <c r="F59" s="2046"/>
      <c r="G59" s="2047"/>
      <c r="H59" s="2026"/>
      <c r="I59" s="2027"/>
      <c r="J59" s="2027"/>
      <c r="K59" s="2027"/>
      <c r="L59" s="2027"/>
      <c r="M59" s="2027"/>
      <c r="N59" s="2027"/>
      <c r="O59" s="2027"/>
      <c r="P59" s="2027"/>
      <c r="Q59" s="2027"/>
      <c r="R59" s="2027"/>
      <c r="S59" s="2027"/>
      <c r="T59" s="2027"/>
      <c r="U59" s="2027"/>
      <c r="V59" s="2027"/>
      <c r="W59" s="2027"/>
      <c r="X59" s="2027"/>
      <c r="Y59" s="2027"/>
      <c r="Z59" s="2027"/>
      <c r="AA59" s="2027"/>
      <c r="AB59" s="2027"/>
      <c r="AC59" s="2027"/>
      <c r="AD59" s="2027"/>
      <c r="AE59" s="2027"/>
      <c r="AF59" s="2027"/>
      <c r="AG59" s="2027"/>
      <c r="AH59" s="2027"/>
      <c r="AI59" s="2027"/>
      <c r="AJ59" s="2027"/>
      <c r="AK59" s="2027"/>
      <c r="AL59" s="2027"/>
      <c r="AM59" s="2027"/>
      <c r="AN59" s="2027"/>
      <c r="AO59" s="2027"/>
      <c r="AP59" s="2027"/>
      <c r="AQ59" s="2027"/>
      <c r="AR59" s="2028"/>
    </row>
    <row r="60" spans="1:44" s="332" customFormat="1" ht="16.5">
      <c r="A60" s="2042"/>
      <c r="B60" s="2043"/>
      <c r="C60" s="2044"/>
      <c r="D60" s="2045"/>
      <c r="E60" s="2046"/>
      <c r="F60" s="2046"/>
      <c r="G60" s="2047"/>
      <c r="H60" s="2026" t="s">
        <v>470</v>
      </c>
      <c r="I60" s="2027"/>
      <c r="J60" s="2027"/>
      <c r="K60" s="2027"/>
      <c r="L60" s="2027"/>
      <c r="M60" s="2027"/>
      <c r="N60" s="2027"/>
      <c r="O60" s="2027"/>
      <c r="P60" s="2027"/>
      <c r="Q60" s="2027"/>
      <c r="R60" s="2027"/>
      <c r="S60" s="2027"/>
      <c r="T60" s="2027"/>
      <c r="U60" s="2027"/>
      <c r="V60" s="2027"/>
      <c r="W60" s="2027"/>
      <c r="X60" s="2027"/>
      <c r="Y60" s="2027"/>
      <c r="Z60" s="2027"/>
      <c r="AA60" s="2027"/>
      <c r="AB60" s="2027"/>
      <c r="AC60" s="2027"/>
      <c r="AD60" s="2027"/>
      <c r="AE60" s="2027"/>
      <c r="AF60" s="2027"/>
      <c r="AG60" s="2027"/>
      <c r="AH60" s="2027"/>
      <c r="AI60" s="2027"/>
      <c r="AJ60" s="2027"/>
      <c r="AK60" s="2027"/>
      <c r="AL60" s="2027"/>
      <c r="AM60" s="2027"/>
      <c r="AN60" s="2027"/>
      <c r="AO60" s="2027"/>
      <c r="AP60" s="2027"/>
      <c r="AQ60" s="2027"/>
      <c r="AR60" s="2028"/>
    </row>
    <row r="61" spans="1:44" s="332" customFormat="1" ht="16.5">
      <c r="A61" s="2042"/>
      <c r="B61" s="2043"/>
      <c r="C61" s="2044"/>
      <c r="D61" s="2045"/>
      <c r="E61" s="2046"/>
      <c r="F61" s="2046"/>
      <c r="G61" s="2047"/>
      <c r="H61" s="2026"/>
      <c r="I61" s="2027"/>
      <c r="J61" s="2027"/>
      <c r="K61" s="2027"/>
      <c r="L61" s="2027"/>
      <c r="M61" s="2027"/>
      <c r="N61" s="2027"/>
      <c r="O61" s="2027"/>
      <c r="P61" s="2027"/>
      <c r="Q61" s="2027"/>
      <c r="R61" s="2027"/>
      <c r="S61" s="2027"/>
      <c r="T61" s="2027"/>
      <c r="U61" s="2027"/>
      <c r="V61" s="2027"/>
      <c r="W61" s="2027"/>
      <c r="X61" s="2027"/>
      <c r="Y61" s="2027"/>
      <c r="Z61" s="2027"/>
      <c r="AA61" s="2027"/>
      <c r="AB61" s="2027"/>
      <c r="AC61" s="2027"/>
      <c r="AD61" s="2027"/>
      <c r="AE61" s="2027"/>
      <c r="AF61" s="2027"/>
      <c r="AG61" s="2027"/>
      <c r="AH61" s="2027"/>
      <c r="AI61" s="2027"/>
      <c r="AJ61" s="2027"/>
      <c r="AK61" s="2027"/>
      <c r="AL61" s="2027"/>
      <c r="AM61" s="2027"/>
      <c r="AN61" s="2027"/>
      <c r="AO61" s="2027"/>
      <c r="AP61" s="2027"/>
      <c r="AQ61" s="2027"/>
      <c r="AR61" s="2028"/>
    </row>
    <row r="62" spans="1:44" ht="16.5">
      <c r="A62" s="2042"/>
      <c r="B62" s="2043"/>
      <c r="C62" s="2044"/>
      <c r="D62" s="2045"/>
      <c r="E62" s="2046"/>
      <c r="F62" s="2046"/>
      <c r="G62" s="2047"/>
      <c r="H62" s="2005" t="s">
        <v>412</v>
      </c>
      <c r="I62" s="2006"/>
      <c r="J62" s="2006"/>
      <c r="K62" s="2006"/>
      <c r="L62" s="2006"/>
      <c r="M62" s="2006"/>
      <c r="N62" s="2006"/>
      <c r="O62" s="2006"/>
      <c r="P62" s="2006"/>
      <c r="Q62" s="2006"/>
      <c r="R62" s="2006"/>
      <c r="S62" s="2006"/>
      <c r="T62" s="2006"/>
      <c r="U62" s="2006"/>
      <c r="V62" s="2006"/>
      <c r="W62" s="2006"/>
      <c r="X62" s="2006"/>
      <c r="Y62" s="2006"/>
      <c r="Z62" s="2006"/>
      <c r="AA62" s="2006"/>
      <c r="AB62" s="2006"/>
      <c r="AC62" s="2006"/>
      <c r="AD62" s="2006"/>
      <c r="AE62" s="2006"/>
      <c r="AF62" s="2006"/>
      <c r="AG62" s="2006"/>
      <c r="AH62" s="2006"/>
      <c r="AI62" s="2006"/>
      <c r="AJ62" s="2006"/>
      <c r="AK62" s="2006"/>
      <c r="AL62" s="2006"/>
      <c r="AM62" s="2006"/>
      <c r="AN62" s="2006"/>
      <c r="AO62" s="2006"/>
      <c r="AP62" s="2006"/>
      <c r="AQ62" s="2006"/>
      <c r="AR62" s="2007"/>
    </row>
    <row r="63" spans="1:44" ht="16.5">
      <c r="A63" s="2042"/>
      <c r="B63" s="2043"/>
      <c r="C63" s="2044"/>
      <c r="D63" s="2045"/>
      <c r="E63" s="2046"/>
      <c r="F63" s="2046"/>
      <c r="G63" s="2047"/>
      <c r="H63" s="2026" t="s">
        <v>413</v>
      </c>
      <c r="I63" s="2027"/>
      <c r="J63" s="2027"/>
      <c r="K63" s="2027"/>
      <c r="L63" s="2027"/>
      <c r="M63" s="2027"/>
      <c r="N63" s="2027"/>
      <c r="O63" s="2027"/>
      <c r="P63" s="2027"/>
      <c r="Q63" s="2027"/>
      <c r="R63" s="2027"/>
      <c r="S63" s="2027"/>
      <c r="T63" s="2027"/>
      <c r="U63" s="2027"/>
      <c r="V63" s="2027"/>
      <c r="W63" s="2027"/>
      <c r="X63" s="2027"/>
      <c r="Y63" s="2027"/>
      <c r="Z63" s="2027"/>
      <c r="AA63" s="2027"/>
      <c r="AB63" s="2027"/>
      <c r="AC63" s="2027"/>
      <c r="AD63" s="2027"/>
      <c r="AE63" s="2027"/>
      <c r="AF63" s="2027"/>
      <c r="AG63" s="2027"/>
      <c r="AH63" s="2027"/>
      <c r="AI63" s="2027"/>
      <c r="AJ63" s="2027"/>
      <c r="AK63" s="2027"/>
      <c r="AL63" s="2027"/>
      <c r="AM63" s="2027"/>
      <c r="AN63" s="2027"/>
      <c r="AO63" s="2027"/>
      <c r="AP63" s="2027"/>
      <c r="AQ63" s="2027"/>
      <c r="AR63" s="2028"/>
    </row>
    <row r="64" spans="1:44" ht="16.5">
      <c r="A64" s="2042"/>
      <c r="B64" s="2043"/>
      <c r="C64" s="2044"/>
      <c r="D64" s="2045"/>
      <c r="E64" s="2046"/>
      <c r="F64" s="2046"/>
      <c r="G64" s="2047"/>
      <c r="H64" s="2026"/>
      <c r="I64" s="2027"/>
      <c r="J64" s="2027"/>
      <c r="K64" s="2027"/>
      <c r="L64" s="2027"/>
      <c r="M64" s="2027"/>
      <c r="N64" s="2027"/>
      <c r="O64" s="2027"/>
      <c r="P64" s="2027"/>
      <c r="Q64" s="2027"/>
      <c r="R64" s="2027"/>
      <c r="S64" s="2027"/>
      <c r="T64" s="2027"/>
      <c r="U64" s="2027"/>
      <c r="V64" s="2027"/>
      <c r="W64" s="2027"/>
      <c r="X64" s="2027"/>
      <c r="Y64" s="2027"/>
      <c r="Z64" s="2027"/>
      <c r="AA64" s="2027"/>
      <c r="AB64" s="2027"/>
      <c r="AC64" s="2027"/>
      <c r="AD64" s="2027"/>
      <c r="AE64" s="2027"/>
      <c r="AF64" s="2027"/>
      <c r="AG64" s="2027"/>
      <c r="AH64" s="2027"/>
      <c r="AI64" s="2027"/>
      <c r="AJ64" s="2027"/>
      <c r="AK64" s="2027"/>
      <c r="AL64" s="2027"/>
      <c r="AM64" s="2027"/>
      <c r="AN64" s="2027"/>
      <c r="AO64" s="2027"/>
      <c r="AP64" s="2027"/>
      <c r="AQ64" s="2027"/>
      <c r="AR64" s="2028"/>
    </row>
    <row r="65" spans="1:44" ht="16.5">
      <c r="A65" s="2042"/>
      <c r="B65" s="2043"/>
      <c r="C65" s="2044"/>
      <c r="D65" s="2045"/>
      <c r="E65" s="2046"/>
      <c r="F65" s="2046"/>
      <c r="G65" s="2047"/>
      <c r="H65" s="2005" t="s">
        <v>290</v>
      </c>
      <c r="I65" s="2006"/>
      <c r="J65" s="2006"/>
      <c r="K65" s="2006"/>
      <c r="L65" s="2006"/>
      <c r="M65" s="2006"/>
      <c r="N65" s="2006"/>
      <c r="O65" s="2006"/>
      <c r="P65" s="2006"/>
      <c r="Q65" s="2006"/>
      <c r="R65" s="2006"/>
      <c r="S65" s="2006"/>
      <c r="T65" s="2006"/>
      <c r="U65" s="2006"/>
      <c r="V65" s="2006"/>
      <c r="W65" s="2006"/>
      <c r="X65" s="2006"/>
      <c r="Y65" s="2006"/>
      <c r="Z65" s="2006"/>
      <c r="AA65" s="2006"/>
      <c r="AB65" s="2006"/>
      <c r="AC65" s="2006"/>
      <c r="AD65" s="2006"/>
      <c r="AE65" s="2006"/>
      <c r="AF65" s="2006"/>
      <c r="AG65" s="2006"/>
      <c r="AH65" s="2006"/>
      <c r="AI65" s="2006"/>
      <c r="AJ65" s="2006"/>
      <c r="AK65" s="2006"/>
      <c r="AL65" s="2006"/>
      <c r="AM65" s="2006"/>
      <c r="AN65" s="2006"/>
      <c r="AO65" s="2006"/>
      <c r="AP65" s="2006"/>
      <c r="AQ65" s="2006"/>
      <c r="AR65" s="2007"/>
    </row>
    <row r="66" spans="1:44" ht="16.5">
      <c r="A66" s="2042"/>
      <c r="B66" s="2043"/>
      <c r="C66" s="2044"/>
      <c r="D66" s="2045"/>
      <c r="E66" s="2046"/>
      <c r="F66" s="2046"/>
      <c r="G66" s="2047"/>
      <c r="H66" s="2056" t="s">
        <v>408</v>
      </c>
      <c r="I66" s="2057"/>
      <c r="J66" s="2057"/>
      <c r="K66" s="2057"/>
      <c r="L66" s="2057"/>
      <c r="M66" s="2057"/>
      <c r="N66" s="2057"/>
      <c r="O66" s="2057"/>
      <c r="P66" s="2057"/>
      <c r="Q66" s="2057"/>
      <c r="R66" s="2057"/>
      <c r="S66" s="2057"/>
      <c r="T66" s="2057"/>
      <c r="U66" s="2057"/>
      <c r="V66" s="2057"/>
      <c r="W66" s="2057"/>
      <c r="X66" s="2057"/>
      <c r="Y66" s="2057"/>
      <c r="Z66" s="2057"/>
      <c r="AA66" s="2057"/>
      <c r="AB66" s="2057"/>
      <c r="AC66" s="2057"/>
      <c r="AD66" s="2057"/>
      <c r="AE66" s="2057"/>
      <c r="AF66" s="2057"/>
      <c r="AG66" s="2057"/>
      <c r="AH66" s="2057"/>
      <c r="AI66" s="2057"/>
      <c r="AJ66" s="2057"/>
      <c r="AK66" s="2057"/>
      <c r="AL66" s="2057"/>
      <c r="AM66" s="2057"/>
      <c r="AN66" s="2057"/>
      <c r="AO66" s="2057"/>
      <c r="AP66" s="2057"/>
      <c r="AQ66" s="2057"/>
      <c r="AR66" s="2040"/>
    </row>
    <row r="67" spans="1:44" ht="16.5">
      <c r="A67" s="2042"/>
      <c r="B67" s="2043"/>
      <c r="C67" s="2044"/>
      <c r="D67" s="2045"/>
      <c r="E67" s="2046"/>
      <c r="F67" s="2046"/>
      <c r="G67" s="2047"/>
      <c r="H67" s="2058" t="s">
        <v>407</v>
      </c>
      <c r="I67" s="2059"/>
      <c r="J67" s="2059"/>
      <c r="K67" s="2059"/>
      <c r="L67" s="2059"/>
      <c r="M67" s="2059"/>
      <c r="N67" s="2059"/>
      <c r="O67" s="2059"/>
      <c r="P67" s="2059"/>
      <c r="Q67" s="2059"/>
      <c r="R67" s="2059"/>
      <c r="S67" s="2059"/>
      <c r="T67" s="2059"/>
      <c r="U67" s="2059"/>
      <c r="V67" s="2059"/>
      <c r="W67" s="2059"/>
      <c r="X67" s="2059"/>
      <c r="Y67" s="2059"/>
      <c r="Z67" s="2059"/>
      <c r="AA67" s="2059"/>
      <c r="AB67" s="2059"/>
      <c r="AC67" s="2059"/>
      <c r="AD67" s="2059"/>
      <c r="AE67" s="2059"/>
      <c r="AF67" s="2059"/>
      <c r="AG67" s="2059"/>
      <c r="AH67" s="2059"/>
      <c r="AI67" s="2059"/>
      <c r="AJ67" s="2059"/>
      <c r="AK67" s="2059"/>
      <c r="AL67" s="2059"/>
      <c r="AM67" s="2059"/>
      <c r="AN67" s="2059"/>
      <c r="AO67" s="2059"/>
      <c r="AP67" s="2059"/>
      <c r="AQ67" s="2059"/>
      <c r="AR67" s="2060"/>
    </row>
    <row r="68" spans="1:44" s="156" customFormat="1" ht="16.5">
      <c r="A68" s="813"/>
      <c r="B68" s="814"/>
      <c r="C68" s="815"/>
      <c r="D68" s="816"/>
      <c r="E68" s="817"/>
      <c r="F68" s="817"/>
      <c r="G68" s="818"/>
      <c r="H68" s="2050" t="s">
        <v>410</v>
      </c>
      <c r="I68" s="2051"/>
      <c r="J68" s="2051"/>
      <c r="K68" s="2051"/>
      <c r="L68" s="2051"/>
      <c r="M68" s="2051"/>
      <c r="N68" s="2051"/>
      <c r="O68" s="2051"/>
      <c r="P68" s="2051"/>
      <c r="Q68" s="2051"/>
      <c r="R68" s="2051"/>
      <c r="S68" s="2051"/>
      <c r="T68" s="2051"/>
      <c r="U68" s="2051"/>
      <c r="V68" s="2051"/>
      <c r="W68" s="2051"/>
      <c r="X68" s="2051"/>
      <c r="Y68" s="2051"/>
      <c r="Z68" s="2051"/>
      <c r="AA68" s="2051"/>
      <c r="AB68" s="2051"/>
      <c r="AC68" s="2051"/>
      <c r="AD68" s="2051"/>
      <c r="AE68" s="2051"/>
      <c r="AF68" s="2051"/>
      <c r="AG68" s="2051"/>
      <c r="AH68" s="2051"/>
      <c r="AI68" s="2051"/>
      <c r="AJ68" s="2051"/>
      <c r="AK68" s="2051"/>
      <c r="AL68" s="2051"/>
      <c r="AM68" s="2051"/>
      <c r="AN68" s="2051"/>
      <c r="AO68" s="2051"/>
      <c r="AP68" s="2051"/>
      <c r="AQ68" s="2051"/>
      <c r="AR68" s="2052"/>
    </row>
    <row r="69" spans="1:44" ht="39.75" customHeight="1">
      <c r="A69" s="2042"/>
      <c r="B69" s="2043"/>
      <c r="C69" s="2044"/>
      <c r="D69" s="2045"/>
      <c r="E69" s="2046"/>
      <c r="F69" s="2046"/>
      <c r="G69" s="2047"/>
      <c r="H69" s="2048" t="s">
        <v>417</v>
      </c>
      <c r="I69" s="2049"/>
      <c r="J69" s="2049"/>
      <c r="K69" s="2049"/>
      <c r="L69" s="2049"/>
      <c r="M69" s="2049"/>
      <c r="N69" s="2049"/>
      <c r="O69" s="2049"/>
      <c r="P69" s="2049"/>
      <c r="Q69" s="2049"/>
      <c r="R69" s="2049"/>
      <c r="S69" s="2049"/>
      <c r="T69" s="2049"/>
      <c r="U69" s="2049"/>
      <c r="V69" s="2049"/>
      <c r="W69" s="2049"/>
      <c r="X69" s="2049"/>
      <c r="Y69" s="2049"/>
      <c r="Z69" s="2049"/>
      <c r="AA69" s="2049"/>
      <c r="AB69" s="2049"/>
      <c r="AC69" s="2049"/>
      <c r="AD69" s="2049"/>
      <c r="AE69" s="2049"/>
      <c r="AF69" s="2049"/>
      <c r="AG69" s="2049"/>
      <c r="AH69" s="2049"/>
      <c r="AI69" s="2049"/>
      <c r="AJ69" s="2049"/>
      <c r="AK69" s="2049"/>
      <c r="AL69" s="2049"/>
      <c r="AM69" s="2049"/>
      <c r="AN69" s="2049"/>
      <c r="AO69" s="2049"/>
      <c r="AP69" s="2049"/>
      <c r="AQ69" s="2049"/>
      <c r="AR69" s="2038"/>
    </row>
    <row r="70" spans="1:44" ht="16.5">
      <c r="A70" s="2042"/>
      <c r="B70" s="2043"/>
      <c r="C70" s="2044"/>
      <c r="D70" s="2045"/>
      <c r="E70" s="2046"/>
      <c r="F70" s="2046"/>
      <c r="G70" s="2047"/>
      <c r="H70" s="2050" t="s">
        <v>400</v>
      </c>
      <c r="I70" s="2051"/>
      <c r="J70" s="2051"/>
      <c r="K70" s="2051"/>
      <c r="L70" s="2051"/>
      <c r="M70" s="2051"/>
      <c r="N70" s="2051"/>
      <c r="O70" s="2051"/>
      <c r="P70" s="2051"/>
      <c r="Q70" s="2051"/>
      <c r="R70" s="2051"/>
      <c r="S70" s="2051"/>
      <c r="T70" s="2051"/>
      <c r="U70" s="2051"/>
      <c r="V70" s="2051"/>
      <c r="W70" s="2051"/>
      <c r="X70" s="2051"/>
      <c r="Y70" s="2051"/>
      <c r="Z70" s="2051"/>
      <c r="AA70" s="2051"/>
      <c r="AB70" s="2051"/>
      <c r="AC70" s="2051"/>
      <c r="AD70" s="2051"/>
      <c r="AE70" s="2051"/>
      <c r="AF70" s="2051"/>
      <c r="AG70" s="2051"/>
      <c r="AH70" s="2051"/>
      <c r="AI70" s="2051"/>
      <c r="AJ70" s="2051"/>
      <c r="AK70" s="2051"/>
      <c r="AL70" s="2051"/>
      <c r="AM70" s="2051"/>
      <c r="AN70" s="2051"/>
      <c r="AO70" s="2051"/>
      <c r="AP70" s="2051"/>
      <c r="AQ70" s="2051"/>
      <c r="AR70" s="2052"/>
    </row>
    <row r="71" spans="1:44" ht="16.5">
      <c r="A71" s="2042"/>
      <c r="B71" s="2043"/>
      <c r="C71" s="2044"/>
      <c r="D71" s="2045"/>
      <c r="E71" s="2046"/>
      <c r="F71" s="2046"/>
      <c r="G71" s="2047"/>
      <c r="H71" s="2053" t="s">
        <v>409</v>
      </c>
      <c r="I71" s="2054"/>
      <c r="J71" s="2054"/>
      <c r="K71" s="2054"/>
      <c r="L71" s="2054"/>
      <c r="M71" s="2054"/>
      <c r="N71" s="2054"/>
      <c r="O71" s="2054"/>
      <c r="P71" s="2054"/>
      <c r="Q71" s="2054"/>
      <c r="R71" s="2054"/>
      <c r="S71" s="2054"/>
      <c r="T71" s="2054"/>
      <c r="U71" s="2054"/>
      <c r="V71" s="2054"/>
      <c r="W71" s="2054"/>
      <c r="X71" s="2054"/>
      <c r="Y71" s="2054"/>
      <c r="Z71" s="2054"/>
      <c r="AA71" s="2054"/>
      <c r="AB71" s="2054"/>
      <c r="AC71" s="2054"/>
      <c r="AD71" s="2054"/>
      <c r="AE71" s="2054"/>
      <c r="AF71" s="2054"/>
      <c r="AG71" s="2054"/>
      <c r="AH71" s="2054"/>
      <c r="AI71" s="2054"/>
      <c r="AJ71" s="2054"/>
      <c r="AK71" s="2054"/>
      <c r="AL71" s="2054"/>
      <c r="AM71" s="2054"/>
      <c r="AN71" s="2054"/>
      <c r="AO71" s="2054"/>
      <c r="AP71" s="2054"/>
      <c r="AQ71" s="2054"/>
      <c r="AR71" s="2055"/>
    </row>
    <row r="72" spans="1:44" ht="16.5">
      <c r="A72" s="2008"/>
      <c r="B72" s="2009"/>
      <c r="C72" s="2010"/>
      <c r="D72" s="2011"/>
      <c r="E72" s="2012"/>
      <c r="F72" s="2012"/>
      <c r="G72" s="2013"/>
      <c r="H72" s="2026" t="s">
        <v>411</v>
      </c>
      <c r="I72" s="2027"/>
      <c r="J72" s="2027"/>
      <c r="K72" s="2027"/>
      <c r="L72" s="2027"/>
      <c r="M72" s="2027"/>
      <c r="N72" s="2027"/>
      <c r="O72" s="2027"/>
      <c r="P72" s="2027"/>
      <c r="Q72" s="2027"/>
      <c r="R72" s="2027"/>
      <c r="S72" s="2027"/>
      <c r="T72" s="2027"/>
      <c r="U72" s="2027"/>
      <c r="V72" s="2027"/>
      <c r="W72" s="2027"/>
      <c r="X72" s="2027"/>
      <c r="Y72" s="2027"/>
      <c r="Z72" s="2027"/>
      <c r="AA72" s="2027"/>
      <c r="AB72" s="2027"/>
      <c r="AC72" s="2027"/>
      <c r="AD72" s="2027"/>
      <c r="AE72" s="2027"/>
      <c r="AF72" s="2027"/>
      <c r="AG72" s="2027"/>
      <c r="AH72" s="2027"/>
      <c r="AI72" s="2027"/>
      <c r="AJ72" s="2027"/>
      <c r="AK72" s="2027"/>
      <c r="AL72" s="2027"/>
      <c r="AM72" s="2027"/>
      <c r="AN72" s="2027"/>
      <c r="AO72" s="2027"/>
      <c r="AP72" s="2027"/>
      <c r="AQ72" s="2027"/>
      <c r="AR72" s="2028"/>
    </row>
    <row r="73" spans="1:44" s="156" customFormat="1" ht="16.5">
      <c r="A73" s="848"/>
      <c r="B73" s="849"/>
      <c r="C73" s="850"/>
      <c r="D73" s="851"/>
      <c r="E73" s="852"/>
      <c r="F73" s="852"/>
      <c r="G73" s="853"/>
      <c r="H73" s="857"/>
      <c r="I73" s="858"/>
      <c r="J73" s="858"/>
      <c r="K73" s="858"/>
      <c r="L73" s="858"/>
      <c r="M73" s="858"/>
      <c r="N73" s="858"/>
      <c r="O73" s="858"/>
      <c r="P73" s="858"/>
      <c r="Q73" s="858"/>
      <c r="R73" s="858"/>
      <c r="S73" s="858"/>
      <c r="T73" s="858"/>
      <c r="U73" s="858"/>
      <c r="V73" s="858"/>
      <c r="W73" s="858"/>
      <c r="X73" s="858"/>
      <c r="Y73" s="858"/>
      <c r="Z73" s="858"/>
      <c r="AA73" s="858"/>
      <c r="AB73" s="858"/>
      <c r="AC73" s="858"/>
      <c r="AD73" s="858"/>
      <c r="AE73" s="858"/>
      <c r="AF73" s="858"/>
      <c r="AG73" s="858"/>
      <c r="AH73" s="858"/>
      <c r="AI73" s="858"/>
      <c r="AJ73" s="858"/>
      <c r="AK73" s="858"/>
      <c r="AL73" s="858"/>
      <c r="AM73" s="858"/>
      <c r="AN73" s="858"/>
      <c r="AO73" s="858"/>
      <c r="AP73" s="858"/>
      <c r="AQ73" s="858"/>
      <c r="AR73" s="859"/>
    </row>
    <row r="74" spans="1:44" s="156" customFormat="1" ht="16.5">
      <c r="A74" s="848"/>
      <c r="B74" s="849"/>
      <c r="C74" s="850"/>
      <c r="D74" s="851"/>
      <c r="E74" s="852"/>
      <c r="F74" s="852"/>
      <c r="G74" s="853"/>
      <c r="H74" s="2005" t="s">
        <v>126</v>
      </c>
      <c r="I74" s="2006"/>
      <c r="J74" s="2006"/>
      <c r="K74" s="2006"/>
      <c r="L74" s="2006"/>
      <c r="M74" s="2006"/>
      <c r="N74" s="2006"/>
      <c r="O74" s="2006"/>
      <c r="P74" s="2006"/>
      <c r="Q74" s="2006"/>
      <c r="R74" s="2006"/>
      <c r="S74" s="2006"/>
      <c r="T74" s="2006"/>
      <c r="U74" s="2006"/>
      <c r="V74" s="2006"/>
      <c r="W74" s="2006"/>
      <c r="X74" s="2006"/>
      <c r="Y74" s="2006"/>
      <c r="Z74" s="2006"/>
      <c r="AA74" s="2006"/>
      <c r="AB74" s="2006"/>
      <c r="AC74" s="2006"/>
      <c r="AD74" s="2006"/>
      <c r="AE74" s="2006"/>
      <c r="AF74" s="2006"/>
      <c r="AG74" s="2006"/>
      <c r="AH74" s="2006"/>
      <c r="AI74" s="2006"/>
      <c r="AJ74" s="2006"/>
      <c r="AK74" s="2006"/>
      <c r="AL74" s="2006"/>
      <c r="AM74" s="2006"/>
      <c r="AN74" s="2006"/>
      <c r="AO74" s="2006"/>
      <c r="AP74" s="2006"/>
      <c r="AQ74" s="2006"/>
      <c r="AR74" s="2007"/>
    </row>
    <row r="75" spans="1:44" s="156" customFormat="1" ht="16.5">
      <c r="A75" s="848"/>
      <c r="B75" s="849"/>
      <c r="C75" s="850"/>
      <c r="D75" s="851"/>
      <c r="E75" s="852"/>
      <c r="F75" s="852"/>
      <c r="G75" s="853"/>
      <c r="H75" s="889" t="s">
        <v>458</v>
      </c>
      <c r="I75" s="860"/>
      <c r="J75" s="860"/>
      <c r="K75" s="860"/>
      <c r="L75" s="860"/>
      <c r="M75" s="860"/>
      <c r="N75" s="860"/>
      <c r="O75" s="860"/>
      <c r="P75" s="860"/>
      <c r="Q75" s="860"/>
      <c r="R75" s="860"/>
      <c r="S75" s="860"/>
      <c r="T75" s="860"/>
      <c r="U75" s="860"/>
      <c r="V75" s="860"/>
      <c r="W75" s="860"/>
      <c r="X75" s="860"/>
      <c r="Y75" s="860"/>
      <c r="Z75" s="860"/>
      <c r="AA75" s="860"/>
      <c r="AB75" s="860"/>
      <c r="AC75" s="860"/>
      <c r="AD75" s="860"/>
      <c r="AE75" s="860"/>
      <c r="AF75" s="860"/>
      <c r="AG75" s="860"/>
      <c r="AH75" s="860"/>
      <c r="AI75" s="860"/>
      <c r="AJ75" s="860"/>
      <c r="AK75" s="860"/>
      <c r="AL75" s="860"/>
      <c r="AM75" s="860"/>
      <c r="AN75" s="860"/>
      <c r="AO75" s="860"/>
      <c r="AP75" s="860"/>
      <c r="AQ75" s="860"/>
      <c r="AR75" s="861"/>
    </row>
    <row r="76" spans="1:44" ht="16.5">
      <c r="A76" s="2008"/>
      <c r="B76" s="2009"/>
      <c r="C76" s="2010"/>
      <c r="D76" s="2011"/>
      <c r="E76" s="2012"/>
      <c r="F76" s="2012"/>
      <c r="G76" s="2013"/>
      <c r="H76" s="2014"/>
      <c r="I76" s="2015"/>
      <c r="J76" s="2015"/>
      <c r="K76" s="2015"/>
      <c r="L76" s="2015"/>
      <c r="M76" s="2015"/>
      <c r="N76" s="2015"/>
      <c r="O76" s="2015"/>
      <c r="P76" s="2015"/>
      <c r="Q76" s="2015"/>
      <c r="R76" s="2015"/>
      <c r="S76" s="2015"/>
      <c r="T76" s="2015"/>
      <c r="U76" s="2015"/>
      <c r="V76" s="2015"/>
      <c r="W76" s="2015"/>
      <c r="X76" s="2015"/>
      <c r="Y76" s="2015"/>
      <c r="Z76" s="2015"/>
      <c r="AA76" s="2015"/>
      <c r="AB76" s="2015"/>
      <c r="AC76" s="2015"/>
      <c r="AD76" s="2015"/>
      <c r="AE76" s="2015"/>
      <c r="AF76" s="2015"/>
      <c r="AG76" s="2015"/>
      <c r="AH76" s="2015"/>
      <c r="AI76" s="2015"/>
      <c r="AJ76" s="2015"/>
      <c r="AK76" s="2015"/>
      <c r="AL76" s="2015"/>
      <c r="AM76" s="2015"/>
      <c r="AN76" s="2015"/>
      <c r="AO76" s="2015"/>
      <c r="AP76" s="2015"/>
      <c r="AQ76" s="2015"/>
      <c r="AR76" s="2016"/>
    </row>
    <row r="77" spans="1:44" ht="16.5">
      <c r="A77" s="2008"/>
      <c r="B77" s="2009"/>
      <c r="C77" s="2010"/>
      <c r="D77" s="2011"/>
      <c r="E77" s="2012"/>
      <c r="F77" s="2012"/>
      <c r="G77" s="2013"/>
      <c r="H77" s="2005" t="s">
        <v>416</v>
      </c>
      <c r="I77" s="2006"/>
      <c r="J77" s="2006"/>
      <c r="K77" s="2006"/>
      <c r="L77" s="2006"/>
      <c r="M77" s="2006"/>
      <c r="N77" s="2006"/>
      <c r="O77" s="2006"/>
      <c r="P77" s="2006"/>
      <c r="Q77" s="2006"/>
      <c r="R77" s="2006"/>
      <c r="S77" s="2006"/>
      <c r="T77" s="2006"/>
      <c r="U77" s="2006"/>
      <c r="V77" s="2006"/>
      <c r="W77" s="2006"/>
      <c r="X77" s="2006"/>
      <c r="Y77" s="2006"/>
      <c r="Z77" s="2006"/>
      <c r="AA77" s="2006"/>
      <c r="AB77" s="2006"/>
      <c r="AC77" s="2006"/>
      <c r="AD77" s="2006"/>
      <c r="AE77" s="2006"/>
      <c r="AF77" s="2006"/>
      <c r="AG77" s="2006"/>
      <c r="AH77" s="2006"/>
      <c r="AI77" s="2006"/>
      <c r="AJ77" s="2006"/>
      <c r="AK77" s="2006"/>
      <c r="AL77" s="2006"/>
      <c r="AM77" s="2006"/>
      <c r="AN77" s="2006"/>
      <c r="AO77" s="2006"/>
      <c r="AP77" s="2006"/>
      <c r="AQ77" s="2006"/>
      <c r="AR77" s="2007"/>
    </row>
    <row r="78" spans="1:44" ht="55.5" customHeight="1">
      <c r="A78" s="2008"/>
      <c r="B78" s="2009"/>
      <c r="C78" s="2010"/>
      <c r="D78" s="2011"/>
      <c r="E78" s="2012"/>
      <c r="F78" s="2012"/>
      <c r="G78" s="2013"/>
      <c r="H78" s="2040" t="s">
        <v>423</v>
      </c>
      <c r="I78" s="2041"/>
      <c r="J78" s="2041"/>
      <c r="K78" s="2041"/>
      <c r="L78" s="2041"/>
      <c r="M78" s="2041"/>
      <c r="N78" s="2041"/>
      <c r="O78" s="2041"/>
      <c r="P78" s="2041"/>
      <c r="Q78" s="2041"/>
      <c r="R78" s="2041"/>
      <c r="S78" s="2041"/>
      <c r="T78" s="2041"/>
      <c r="U78" s="2041"/>
      <c r="V78" s="2041"/>
      <c r="W78" s="2041"/>
      <c r="X78" s="2041"/>
      <c r="Y78" s="2041"/>
      <c r="Z78" s="2041"/>
      <c r="AA78" s="2041"/>
      <c r="AB78" s="2041"/>
      <c r="AC78" s="2041"/>
      <c r="AD78" s="2041"/>
      <c r="AE78" s="2041"/>
      <c r="AF78" s="2041"/>
      <c r="AG78" s="2041"/>
      <c r="AH78" s="2041"/>
      <c r="AI78" s="2041"/>
      <c r="AJ78" s="2041"/>
      <c r="AK78" s="2041"/>
      <c r="AL78" s="2041"/>
      <c r="AM78" s="2041"/>
      <c r="AN78" s="2041"/>
      <c r="AO78" s="2041"/>
      <c r="AP78" s="2041"/>
      <c r="AQ78" s="2041"/>
      <c r="AR78" s="2041"/>
    </row>
    <row r="79" spans="1:44" ht="16.5">
      <c r="A79" s="2008"/>
      <c r="B79" s="2009"/>
      <c r="C79" s="2010"/>
      <c r="D79" s="2011"/>
      <c r="E79" s="2012"/>
      <c r="F79" s="2012"/>
      <c r="G79" s="2013"/>
      <c r="H79" s="2014"/>
      <c r="I79" s="2015"/>
      <c r="J79" s="2015"/>
      <c r="K79" s="2015"/>
      <c r="L79" s="2015"/>
      <c r="M79" s="2015"/>
      <c r="N79" s="2015"/>
      <c r="O79" s="2015"/>
      <c r="P79" s="2015"/>
      <c r="Q79" s="2015"/>
      <c r="R79" s="2015"/>
      <c r="S79" s="2015"/>
      <c r="T79" s="2015"/>
      <c r="U79" s="2015"/>
      <c r="V79" s="2015"/>
      <c r="W79" s="2015"/>
      <c r="X79" s="2015"/>
      <c r="Y79" s="2015"/>
      <c r="Z79" s="2015"/>
      <c r="AA79" s="2015"/>
      <c r="AB79" s="2015"/>
      <c r="AC79" s="2015"/>
      <c r="AD79" s="2015"/>
      <c r="AE79" s="2015"/>
      <c r="AF79" s="2015"/>
      <c r="AG79" s="2015"/>
      <c r="AH79" s="2015"/>
      <c r="AI79" s="2015"/>
      <c r="AJ79" s="2015"/>
      <c r="AK79" s="2015"/>
      <c r="AL79" s="2015"/>
      <c r="AM79" s="2015"/>
      <c r="AN79" s="2015"/>
      <c r="AO79" s="2015"/>
      <c r="AP79" s="2015"/>
      <c r="AQ79" s="2015"/>
      <c r="AR79" s="2016"/>
    </row>
    <row r="80" spans="1:44" ht="37.5" customHeight="1">
      <c r="A80" s="2008"/>
      <c r="B80" s="2009"/>
      <c r="C80" s="2010"/>
      <c r="D80" s="2011"/>
      <c r="E80" s="2012"/>
      <c r="F80" s="2012"/>
      <c r="G80" s="2013"/>
      <c r="H80" s="2040" t="s">
        <v>426</v>
      </c>
      <c r="I80" s="2041"/>
      <c r="J80" s="2041"/>
      <c r="K80" s="2041"/>
      <c r="L80" s="2041"/>
      <c r="M80" s="2041"/>
      <c r="N80" s="2041"/>
      <c r="O80" s="2041"/>
      <c r="P80" s="2041"/>
      <c r="Q80" s="2041"/>
      <c r="R80" s="2041"/>
      <c r="S80" s="2041"/>
      <c r="T80" s="2041"/>
      <c r="U80" s="2041"/>
      <c r="V80" s="2041"/>
      <c r="W80" s="2041"/>
      <c r="X80" s="2041"/>
      <c r="Y80" s="2041"/>
      <c r="Z80" s="2041"/>
      <c r="AA80" s="2041"/>
      <c r="AB80" s="2041"/>
      <c r="AC80" s="2041"/>
      <c r="AD80" s="2041"/>
      <c r="AE80" s="2041"/>
      <c r="AF80" s="2041"/>
      <c r="AG80" s="2041"/>
      <c r="AH80" s="2041"/>
      <c r="AI80" s="2041"/>
      <c r="AJ80" s="2041"/>
      <c r="AK80" s="2041"/>
      <c r="AL80" s="2041"/>
      <c r="AM80" s="2041"/>
      <c r="AN80" s="2041"/>
      <c r="AO80" s="2041"/>
      <c r="AP80" s="2041"/>
      <c r="AQ80" s="2041"/>
      <c r="AR80" s="2041"/>
    </row>
    <row r="81" spans="1:44" ht="16.5">
      <c r="A81" s="2008"/>
      <c r="B81" s="2009"/>
      <c r="C81" s="2010"/>
      <c r="D81" s="2011"/>
      <c r="E81" s="2012"/>
      <c r="F81" s="2012"/>
      <c r="G81" s="2013"/>
      <c r="H81" s="2014"/>
      <c r="I81" s="2015"/>
      <c r="J81" s="2015"/>
      <c r="K81" s="2015"/>
      <c r="L81" s="2015"/>
      <c r="M81" s="2015"/>
      <c r="N81" s="2015"/>
      <c r="O81" s="2015"/>
      <c r="P81" s="2015"/>
      <c r="Q81" s="2015"/>
      <c r="R81" s="2015"/>
      <c r="S81" s="2015"/>
      <c r="T81" s="2015"/>
      <c r="U81" s="2015"/>
      <c r="V81" s="2015"/>
      <c r="W81" s="2015"/>
      <c r="X81" s="2015"/>
      <c r="Y81" s="2015"/>
      <c r="Z81" s="2015"/>
      <c r="AA81" s="2015"/>
      <c r="AB81" s="2015"/>
      <c r="AC81" s="2015"/>
      <c r="AD81" s="2015"/>
      <c r="AE81" s="2015"/>
      <c r="AF81" s="2015"/>
      <c r="AG81" s="2015"/>
      <c r="AH81" s="2015"/>
      <c r="AI81" s="2015"/>
      <c r="AJ81" s="2015"/>
      <c r="AK81" s="2015"/>
      <c r="AL81" s="2015"/>
      <c r="AM81" s="2015"/>
      <c r="AN81" s="2015"/>
      <c r="AO81" s="2015"/>
      <c r="AP81" s="2015"/>
      <c r="AQ81" s="2015"/>
      <c r="AR81" s="2016"/>
    </row>
    <row r="82" spans="1:44" ht="72.75" customHeight="1">
      <c r="A82" s="2008"/>
      <c r="B82" s="2009"/>
      <c r="C82" s="2010"/>
      <c r="D82" s="2011"/>
      <c r="E82" s="2012"/>
      <c r="F82" s="2012"/>
      <c r="G82" s="2013"/>
      <c r="H82" s="2038" t="s">
        <v>427</v>
      </c>
      <c r="I82" s="2039"/>
      <c r="J82" s="2039"/>
      <c r="K82" s="2039"/>
      <c r="L82" s="2039"/>
      <c r="M82" s="2039"/>
      <c r="N82" s="2039"/>
      <c r="O82" s="2039"/>
      <c r="P82" s="2039"/>
      <c r="Q82" s="2039"/>
      <c r="R82" s="2039"/>
      <c r="S82" s="2039"/>
      <c r="T82" s="2039"/>
      <c r="U82" s="2039"/>
      <c r="V82" s="2039"/>
      <c r="W82" s="2039"/>
      <c r="X82" s="2039"/>
      <c r="Y82" s="2039"/>
      <c r="Z82" s="2039"/>
      <c r="AA82" s="2039"/>
      <c r="AB82" s="2039"/>
      <c r="AC82" s="2039"/>
      <c r="AD82" s="2039"/>
      <c r="AE82" s="2039"/>
      <c r="AF82" s="2039"/>
      <c r="AG82" s="2039"/>
      <c r="AH82" s="2039"/>
      <c r="AI82" s="2039"/>
      <c r="AJ82" s="2039"/>
      <c r="AK82" s="2039"/>
      <c r="AL82" s="2039"/>
      <c r="AM82" s="2039"/>
      <c r="AN82" s="2039"/>
      <c r="AO82" s="2039"/>
      <c r="AP82" s="2039"/>
      <c r="AQ82" s="2039"/>
      <c r="AR82" s="2039"/>
    </row>
    <row r="83" spans="1:44" ht="16.5">
      <c r="A83" s="2008"/>
      <c r="B83" s="2009"/>
      <c r="C83" s="2010"/>
      <c r="D83" s="2011"/>
      <c r="E83" s="2012"/>
      <c r="F83" s="2012"/>
      <c r="G83" s="2013"/>
      <c r="H83" s="2014"/>
      <c r="I83" s="2015"/>
      <c r="J83" s="2015"/>
      <c r="K83" s="2015"/>
      <c r="L83" s="2015"/>
      <c r="M83" s="2015"/>
      <c r="N83" s="2015"/>
      <c r="O83" s="2015"/>
      <c r="P83" s="2015"/>
      <c r="Q83" s="2015"/>
      <c r="R83" s="2015"/>
      <c r="S83" s="2015"/>
      <c r="T83" s="2015"/>
      <c r="U83" s="2015"/>
      <c r="V83" s="2015"/>
      <c r="W83" s="2015"/>
      <c r="X83" s="2015"/>
      <c r="Y83" s="2015"/>
      <c r="Z83" s="2015"/>
      <c r="AA83" s="2015"/>
      <c r="AB83" s="2015"/>
      <c r="AC83" s="2015"/>
      <c r="AD83" s="2015"/>
      <c r="AE83" s="2015"/>
      <c r="AF83" s="2015"/>
      <c r="AG83" s="2015"/>
      <c r="AH83" s="2015"/>
      <c r="AI83" s="2015"/>
      <c r="AJ83" s="2015"/>
      <c r="AK83" s="2015"/>
      <c r="AL83" s="2015"/>
      <c r="AM83" s="2015"/>
      <c r="AN83" s="2015"/>
      <c r="AO83" s="2015"/>
      <c r="AP83" s="2015"/>
      <c r="AQ83" s="2015"/>
      <c r="AR83" s="2016"/>
    </row>
    <row r="84" spans="1:44" ht="16.5">
      <c r="A84" s="2008"/>
      <c r="B84" s="2009"/>
      <c r="C84" s="2010"/>
      <c r="D84" s="2011"/>
      <c r="E84" s="2012"/>
      <c r="F84" s="2012"/>
      <c r="G84" s="2013"/>
      <c r="H84" s="2005" t="s">
        <v>374</v>
      </c>
      <c r="I84" s="2006"/>
      <c r="J84" s="2006"/>
      <c r="K84" s="2006"/>
      <c r="L84" s="2006"/>
      <c r="M84" s="2006"/>
      <c r="N84" s="2006"/>
      <c r="O84" s="2006"/>
      <c r="P84" s="2006"/>
      <c r="Q84" s="2006"/>
      <c r="R84" s="2006"/>
      <c r="S84" s="2006"/>
      <c r="T84" s="2006"/>
      <c r="U84" s="2006"/>
      <c r="V84" s="2006"/>
      <c r="W84" s="2006"/>
      <c r="X84" s="2006"/>
      <c r="Y84" s="2006"/>
      <c r="Z84" s="2006"/>
      <c r="AA84" s="2006"/>
      <c r="AB84" s="2006"/>
      <c r="AC84" s="2006"/>
      <c r="AD84" s="2006"/>
      <c r="AE84" s="2006"/>
      <c r="AF84" s="2006"/>
      <c r="AG84" s="2006"/>
      <c r="AH84" s="2006"/>
      <c r="AI84" s="2006"/>
      <c r="AJ84" s="2006"/>
      <c r="AK84" s="2006"/>
      <c r="AL84" s="2006"/>
      <c r="AM84" s="2006"/>
      <c r="AN84" s="2006"/>
      <c r="AO84" s="2006"/>
      <c r="AP84" s="2006"/>
      <c r="AQ84" s="2006"/>
      <c r="AR84" s="2007"/>
    </row>
    <row r="85" spans="1:44" ht="16.5">
      <c r="A85" s="2008"/>
      <c r="B85" s="2009"/>
      <c r="C85" s="2010"/>
      <c r="D85" s="2011"/>
      <c r="E85" s="2012"/>
      <c r="F85" s="2012"/>
      <c r="G85" s="2013"/>
      <c r="H85" s="2014" t="s">
        <v>455</v>
      </c>
      <c r="I85" s="2015"/>
      <c r="J85" s="2015"/>
      <c r="K85" s="2015"/>
      <c r="L85" s="2015"/>
      <c r="M85" s="2015"/>
      <c r="N85" s="2015"/>
      <c r="O85" s="2015"/>
      <c r="P85" s="2015"/>
      <c r="Q85" s="2015"/>
      <c r="R85" s="2015"/>
      <c r="S85" s="2015"/>
      <c r="T85" s="2015"/>
      <c r="U85" s="2015"/>
      <c r="V85" s="2015"/>
      <c r="W85" s="2015"/>
      <c r="X85" s="2015"/>
      <c r="Y85" s="2015"/>
      <c r="Z85" s="2015"/>
      <c r="AA85" s="2015"/>
      <c r="AB85" s="2015"/>
      <c r="AC85" s="2015"/>
      <c r="AD85" s="2015"/>
      <c r="AE85" s="2015"/>
      <c r="AF85" s="2015"/>
      <c r="AG85" s="2015"/>
      <c r="AH85" s="2015"/>
      <c r="AI85" s="2015"/>
      <c r="AJ85" s="2015"/>
      <c r="AK85" s="2015"/>
      <c r="AL85" s="2015"/>
      <c r="AM85" s="2015"/>
      <c r="AN85" s="2015"/>
      <c r="AO85" s="2015"/>
      <c r="AP85" s="2015"/>
      <c r="AQ85" s="2015"/>
      <c r="AR85" s="2016"/>
    </row>
    <row r="86" spans="1:44" s="156" customFormat="1" ht="16.5">
      <c r="A86" s="848"/>
      <c r="B86" s="849"/>
      <c r="C86" s="850"/>
      <c r="D86" s="851"/>
      <c r="E86" s="852"/>
      <c r="F86" s="852"/>
      <c r="G86" s="853"/>
      <c r="H86" s="889" t="s">
        <v>471</v>
      </c>
      <c r="I86" s="895"/>
      <c r="J86" s="895"/>
      <c r="K86" s="895"/>
      <c r="L86" s="895"/>
      <c r="M86" s="895"/>
      <c r="N86" s="895"/>
      <c r="O86" s="895"/>
      <c r="P86" s="895"/>
      <c r="Q86" s="895"/>
      <c r="R86" s="895"/>
      <c r="S86" s="895"/>
      <c r="T86" s="895"/>
      <c r="U86" s="895"/>
      <c r="V86" s="895"/>
      <c r="W86" s="895"/>
      <c r="X86" s="895"/>
      <c r="Y86" s="895"/>
      <c r="Z86" s="895"/>
      <c r="AA86" s="895"/>
      <c r="AB86" s="895"/>
      <c r="AC86" s="895"/>
      <c r="AD86" s="895"/>
      <c r="AE86" s="895"/>
      <c r="AF86" s="895"/>
      <c r="AG86" s="895"/>
      <c r="AH86" s="895"/>
      <c r="AI86" s="895"/>
      <c r="AJ86" s="895"/>
      <c r="AK86" s="895"/>
      <c r="AL86" s="895"/>
      <c r="AM86" s="895"/>
      <c r="AN86" s="895"/>
      <c r="AO86" s="895"/>
      <c r="AP86" s="895"/>
      <c r="AQ86" s="895"/>
      <c r="AR86" s="896"/>
    </row>
    <row r="87" spans="1:44" s="156" customFormat="1" ht="16.5">
      <c r="A87" s="848"/>
      <c r="B87" s="849"/>
      <c r="C87" s="850"/>
      <c r="D87" s="851"/>
      <c r="E87" s="852"/>
      <c r="F87" s="852"/>
      <c r="G87" s="853"/>
      <c r="H87" s="854"/>
      <c r="I87" s="855"/>
      <c r="J87" s="855"/>
      <c r="K87" s="855"/>
      <c r="L87" s="855"/>
      <c r="M87" s="855"/>
      <c r="N87" s="855"/>
      <c r="O87" s="855"/>
      <c r="P87" s="855"/>
      <c r="Q87" s="855"/>
      <c r="R87" s="855"/>
      <c r="S87" s="855"/>
      <c r="T87" s="855"/>
      <c r="U87" s="855"/>
      <c r="V87" s="855"/>
      <c r="W87" s="855"/>
      <c r="X87" s="855"/>
      <c r="Y87" s="855"/>
      <c r="Z87" s="855"/>
      <c r="AA87" s="855"/>
      <c r="AB87" s="855"/>
      <c r="AC87" s="855"/>
      <c r="AD87" s="855"/>
      <c r="AE87" s="855"/>
      <c r="AF87" s="855"/>
      <c r="AG87" s="855"/>
      <c r="AH87" s="855"/>
      <c r="AI87" s="855"/>
      <c r="AJ87" s="855"/>
      <c r="AK87" s="855"/>
      <c r="AL87" s="855"/>
      <c r="AM87" s="855"/>
      <c r="AN87" s="855"/>
      <c r="AO87" s="855"/>
      <c r="AP87" s="855"/>
      <c r="AQ87" s="855"/>
      <c r="AR87" s="856"/>
    </row>
    <row r="88" spans="1:44" s="156" customFormat="1" ht="16.5">
      <c r="A88" s="848"/>
      <c r="B88" s="849"/>
      <c r="C88" s="850"/>
      <c r="D88" s="851"/>
      <c r="E88" s="852"/>
      <c r="F88" s="852"/>
      <c r="G88" s="853"/>
      <c r="H88" s="2005" t="s">
        <v>375</v>
      </c>
      <c r="I88" s="2006"/>
      <c r="J88" s="2006"/>
      <c r="K88" s="2006"/>
      <c r="L88" s="2006"/>
      <c r="M88" s="2006"/>
      <c r="N88" s="2006"/>
      <c r="O88" s="2006"/>
      <c r="P88" s="2006"/>
      <c r="Q88" s="2006"/>
      <c r="R88" s="2006"/>
      <c r="S88" s="2006"/>
      <c r="T88" s="2006"/>
      <c r="U88" s="2006"/>
      <c r="V88" s="2006"/>
      <c r="W88" s="2006"/>
      <c r="X88" s="2006"/>
      <c r="Y88" s="2006"/>
      <c r="Z88" s="2006"/>
      <c r="AA88" s="2006"/>
      <c r="AB88" s="2006"/>
      <c r="AC88" s="2006"/>
      <c r="AD88" s="2006"/>
      <c r="AE88" s="2006"/>
      <c r="AF88" s="2006"/>
      <c r="AG88" s="2006"/>
      <c r="AH88" s="2006"/>
      <c r="AI88" s="2006"/>
      <c r="AJ88" s="2006"/>
      <c r="AK88" s="2006"/>
      <c r="AL88" s="2006"/>
      <c r="AM88" s="2006"/>
      <c r="AN88" s="2006"/>
      <c r="AO88" s="2006"/>
      <c r="AP88" s="2006"/>
      <c r="AQ88" s="2006"/>
      <c r="AR88" s="2007"/>
    </row>
    <row r="89" spans="1:44" ht="16.5">
      <c r="A89" s="2008"/>
      <c r="B89" s="2009"/>
      <c r="C89" s="2010"/>
      <c r="D89" s="2011"/>
      <c r="E89" s="2012"/>
      <c r="F89" s="2012"/>
      <c r="G89" s="2013"/>
      <c r="H89" s="2002" t="s">
        <v>456</v>
      </c>
      <c r="I89" s="2003"/>
      <c r="J89" s="2003"/>
      <c r="K89" s="2003"/>
      <c r="L89" s="2003"/>
      <c r="M89" s="2003"/>
      <c r="N89" s="2003"/>
      <c r="O89" s="2003"/>
      <c r="P89" s="2003"/>
      <c r="Q89" s="2003"/>
      <c r="R89" s="2003"/>
      <c r="S89" s="2003"/>
      <c r="T89" s="2003"/>
      <c r="U89" s="2003"/>
      <c r="V89" s="2003"/>
      <c r="W89" s="2003"/>
      <c r="X89" s="2003"/>
      <c r="Y89" s="2003"/>
      <c r="Z89" s="2003"/>
      <c r="AA89" s="2003"/>
      <c r="AB89" s="2003"/>
      <c r="AC89" s="2003"/>
      <c r="AD89" s="2003"/>
      <c r="AE89" s="2003"/>
      <c r="AF89" s="2003"/>
      <c r="AG89" s="2003"/>
      <c r="AH89" s="2003"/>
      <c r="AI89" s="2003"/>
      <c r="AJ89" s="2003"/>
      <c r="AK89" s="2003"/>
      <c r="AL89" s="2003"/>
      <c r="AM89" s="2003"/>
      <c r="AN89" s="2003"/>
      <c r="AO89" s="2003"/>
      <c r="AP89" s="2003"/>
      <c r="AQ89" s="2003"/>
      <c r="AR89" s="2004"/>
    </row>
    <row r="90" spans="1:44" s="156" customFormat="1" ht="16.5">
      <c r="A90" s="848"/>
      <c r="B90" s="849"/>
      <c r="C90" s="850"/>
      <c r="D90" s="851"/>
      <c r="E90" s="852"/>
      <c r="F90" s="852"/>
      <c r="G90" s="853"/>
      <c r="H90" s="2002" t="s">
        <v>457</v>
      </c>
      <c r="I90" s="2003"/>
      <c r="J90" s="2003"/>
      <c r="K90" s="2003"/>
      <c r="L90" s="2003"/>
      <c r="M90" s="2003"/>
      <c r="N90" s="2003"/>
      <c r="O90" s="2003"/>
      <c r="P90" s="2003"/>
      <c r="Q90" s="2003"/>
      <c r="R90" s="2003"/>
      <c r="S90" s="2003"/>
      <c r="T90" s="2003"/>
      <c r="U90" s="2003"/>
      <c r="V90" s="2003"/>
      <c r="W90" s="2003"/>
      <c r="X90" s="2003"/>
      <c r="Y90" s="2003"/>
      <c r="Z90" s="2003"/>
      <c r="AA90" s="2003"/>
      <c r="AB90" s="2003"/>
      <c r="AC90" s="2003"/>
      <c r="AD90" s="2003"/>
      <c r="AE90" s="2003"/>
      <c r="AF90" s="2003"/>
      <c r="AG90" s="2003"/>
      <c r="AH90" s="2003"/>
      <c r="AI90" s="2003"/>
      <c r="AJ90" s="2003"/>
      <c r="AK90" s="2003"/>
      <c r="AL90" s="2003"/>
      <c r="AM90" s="2003"/>
      <c r="AN90" s="2003"/>
      <c r="AO90" s="2003"/>
      <c r="AP90" s="2003"/>
      <c r="AQ90" s="2003"/>
      <c r="AR90" s="2004"/>
    </row>
    <row r="91" spans="1:44" ht="16.5">
      <c r="A91" s="2008"/>
      <c r="B91" s="2009"/>
      <c r="C91" s="2010"/>
      <c r="D91" s="2011"/>
      <c r="E91" s="2012"/>
      <c r="F91" s="2012"/>
      <c r="G91" s="2013"/>
      <c r="H91" s="2014"/>
      <c r="I91" s="2015"/>
      <c r="J91" s="2015"/>
      <c r="K91" s="2015"/>
      <c r="L91" s="2015"/>
      <c r="M91" s="2015"/>
      <c r="N91" s="2015"/>
      <c r="O91" s="2015"/>
      <c r="P91" s="2015"/>
      <c r="Q91" s="2015"/>
      <c r="R91" s="2015"/>
      <c r="S91" s="2015"/>
      <c r="T91" s="2015"/>
      <c r="U91" s="2015"/>
      <c r="V91" s="2015"/>
      <c r="W91" s="2015"/>
      <c r="X91" s="2015"/>
      <c r="Y91" s="2015"/>
      <c r="Z91" s="2015"/>
      <c r="AA91" s="2015"/>
      <c r="AB91" s="2015"/>
      <c r="AC91" s="2015"/>
      <c r="AD91" s="2015"/>
      <c r="AE91" s="2015"/>
      <c r="AF91" s="2015"/>
      <c r="AG91" s="2015"/>
      <c r="AH91" s="2015"/>
      <c r="AI91" s="2015"/>
      <c r="AJ91" s="2015"/>
      <c r="AK91" s="2015"/>
      <c r="AL91" s="2015"/>
      <c r="AM91" s="2015"/>
      <c r="AN91" s="2015"/>
      <c r="AO91" s="2015"/>
      <c r="AP91" s="2015"/>
      <c r="AQ91" s="2015"/>
      <c r="AR91" s="2016"/>
    </row>
    <row r="92" spans="1:44" ht="16.5">
      <c r="A92" s="2008"/>
      <c r="B92" s="2009"/>
      <c r="C92" s="2010"/>
      <c r="D92" s="2011"/>
      <c r="E92" s="2012"/>
      <c r="F92" s="2012"/>
      <c r="G92" s="2013"/>
      <c r="H92" s="2014"/>
      <c r="I92" s="2015"/>
      <c r="J92" s="2015"/>
      <c r="K92" s="2015"/>
      <c r="L92" s="2015"/>
      <c r="M92" s="2015"/>
      <c r="N92" s="2015"/>
      <c r="O92" s="2015"/>
      <c r="P92" s="2015"/>
      <c r="Q92" s="2015"/>
      <c r="R92" s="2015"/>
      <c r="S92" s="2015"/>
      <c r="T92" s="2015"/>
      <c r="U92" s="2015"/>
      <c r="V92" s="2015"/>
      <c r="W92" s="2015"/>
      <c r="X92" s="2015"/>
      <c r="Y92" s="2015"/>
      <c r="Z92" s="2015"/>
      <c r="AA92" s="2015"/>
      <c r="AB92" s="2015"/>
      <c r="AC92" s="2015"/>
      <c r="AD92" s="2015"/>
      <c r="AE92" s="2015"/>
      <c r="AF92" s="2015"/>
      <c r="AG92" s="2015"/>
      <c r="AH92" s="2015"/>
      <c r="AI92" s="2015"/>
      <c r="AJ92" s="2015"/>
      <c r="AK92" s="2015"/>
      <c r="AL92" s="2015"/>
      <c r="AM92" s="2015"/>
      <c r="AN92" s="2015"/>
      <c r="AO92" s="2015"/>
      <c r="AP92" s="2015"/>
      <c r="AQ92" s="2015"/>
      <c r="AR92" s="2016"/>
    </row>
    <row r="93" spans="1:44" ht="16.5">
      <c r="A93" s="2008"/>
      <c r="B93" s="2009"/>
      <c r="C93" s="2010"/>
      <c r="D93" s="2011"/>
      <c r="E93" s="2012"/>
      <c r="F93" s="2012"/>
      <c r="G93" s="2013"/>
      <c r="H93" s="2014"/>
      <c r="I93" s="2015"/>
      <c r="J93" s="2015"/>
      <c r="K93" s="2015"/>
      <c r="L93" s="2015"/>
      <c r="M93" s="2015"/>
      <c r="N93" s="2015"/>
      <c r="O93" s="2015"/>
      <c r="P93" s="2015"/>
      <c r="Q93" s="2015"/>
      <c r="R93" s="2015"/>
      <c r="S93" s="2015"/>
      <c r="T93" s="2015"/>
      <c r="U93" s="2015"/>
      <c r="V93" s="2015"/>
      <c r="W93" s="2015"/>
      <c r="X93" s="2015"/>
      <c r="Y93" s="2015"/>
      <c r="Z93" s="2015"/>
      <c r="AA93" s="2015"/>
      <c r="AB93" s="2015"/>
      <c r="AC93" s="2015"/>
      <c r="AD93" s="2015"/>
      <c r="AE93" s="2015"/>
      <c r="AF93" s="2015"/>
      <c r="AG93" s="2015"/>
      <c r="AH93" s="2015"/>
      <c r="AI93" s="2015"/>
      <c r="AJ93" s="2015"/>
      <c r="AK93" s="2015"/>
      <c r="AL93" s="2015"/>
      <c r="AM93" s="2015"/>
      <c r="AN93" s="2015"/>
      <c r="AO93" s="2015"/>
      <c r="AP93" s="2015"/>
      <c r="AQ93" s="2015"/>
      <c r="AR93" s="2016"/>
    </row>
    <row r="94" spans="1:44" ht="16.5">
      <c r="A94" s="2008"/>
      <c r="B94" s="2009"/>
      <c r="C94" s="2010"/>
      <c r="D94" s="2011"/>
      <c r="E94" s="2012"/>
      <c r="F94" s="2012"/>
      <c r="G94" s="2013"/>
      <c r="H94" s="2014"/>
      <c r="I94" s="2015"/>
      <c r="J94" s="2015"/>
      <c r="K94" s="2015"/>
      <c r="L94" s="2015"/>
      <c r="M94" s="2015"/>
      <c r="N94" s="2015"/>
      <c r="O94" s="2015"/>
      <c r="P94" s="2015"/>
      <c r="Q94" s="2015"/>
      <c r="R94" s="2015"/>
      <c r="S94" s="2015"/>
      <c r="T94" s="2015"/>
      <c r="U94" s="2015"/>
      <c r="V94" s="2015"/>
      <c r="W94" s="2015"/>
      <c r="X94" s="2015"/>
      <c r="Y94" s="2015"/>
      <c r="Z94" s="2015"/>
      <c r="AA94" s="2015"/>
      <c r="AB94" s="2015"/>
      <c r="AC94" s="2015"/>
      <c r="AD94" s="2015"/>
      <c r="AE94" s="2015"/>
      <c r="AF94" s="2015"/>
      <c r="AG94" s="2015"/>
      <c r="AH94" s="2015"/>
      <c r="AI94" s="2015"/>
      <c r="AJ94" s="2015"/>
      <c r="AK94" s="2015"/>
      <c r="AL94" s="2015"/>
      <c r="AM94" s="2015"/>
      <c r="AN94" s="2015"/>
      <c r="AO94" s="2015"/>
      <c r="AP94" s="2015"/>
      <c r="AQ94" s="2015"/>
      <c r="AR94" s="2016"/>
    </row>
    <row r="95" spans="1:44" ht="16.5">
      <c r="A95" s="2008"/>
      <c r="B95" s="2009"/>
      <c r="C95" s="2010"/>
      <c r="D95" s="2011"/>
      <c r="E95" s="2012"/>
      <c r="F95" s="2012"/>
      <c r="G95" s="2013"/>
      <c r="H95" s="2014"/>
      <c r="I95" s="2015"/>
      <c r="J95" s="2015"/>
      <c r="K95" s="2015"/>
      <c r="L95" s="2015"/>
      <c r="M95" s="2015"/>
      <c r="N95" s="2015"/>
      <c r="O95" s="2015"/>
      <c r="P95" s="2015"/>
      <c r="Q95" s="2015"/>
      <c r="R95" s="2015"/>
      <c r="S95" s="2015"/>
      <c r="T95" s="2015"/>
      <c r="U95" s="2015"/>
      <c r="V95" s="2015"/>
      <c r="W95" s="2015"/>
      <c r="X95" s="2015"/>
      <c r="Y95" s="2015"/>
      <c r="Z95" s="2015"/>
      <c r="AA95" s="2015"/>
      <c r="AB95" s="2015"/>
      <c r="AC95" s="2015"/>
      <c r="AD95" s="2015"/>
      <c r="AE95" s="2015"/>
      <c r="AF95" s="2015"/>
      <c r="AG95" s="2015"/>
      <c r="AH95" s="2015"/>
      <c r="AI95" s="2015"/>
      <c r="AJ95" s="2015"/>
      <c r="AK95" s="2015"/>
      <c r="AL95" s="2015"/>
      <c r="AM95" s="2015"/>
      <c r="AN95" s="2015"/>
      <c r="AO95" s="2015"/>
      <c r="AP95" s="2015"/>
      <c r="AQ95" s="2015"/>
      <c r="AR95" s="2016"/>
    </row>
    <row r="96" spans="1:44" ht="16.5">
      <c r="A96" s="2008"/>
      <c r="B96" s="2009"/>
      <c r="C96" s="2010"/>
      <c r="D96" s="2011"/>
      <c r="E96" s="2012"/>
      <c r="F96" s="2012"/>
      <c r="G96" s="2013"/>
      <c r="H96" s="2014"/>
      <c r="I96" s="2015"/>
      <c r="J96" s="2015"/>
      <c r="K96" s="2015"/>
      <c r="L96" s="2015"/>
      <c r="M96" s="2015"/>
      <c r="N96" s="2015"/>
      <c r="O96" s="2015"/>
      <c r="P96" s="2015"/>
      <c r="Q96" s="2015"/>
      <c r="R96" s="2015"/>
      <c r="S96" s="2015"/>
      <c r="T96" s="2015"/>
      <c r="U96" s="2015"/>
      <c r="V96" s="2015"/>
      <c r="W96" s="2015"/>
      <c r="X96" s="2015"/>
      <c r="Y96" s="2015"/>
      <c r="Z96" s="2015"/>
      <c r="AA96" s="2015"/>
      <c r="AB96" s="2015"/>
      <c r="AC96" s="2015"/>
      <c r="AD96" s="2015"/>
      <c r="AE96" s="2015"/>
      <c r="AF96" s="2015"/>
      <c r="AG96" s="2015"/>
      <c r="AH96" s="2015"/>
      <c r="AI96" s="2015"/>
      <c r="AJ96" s="2015"/>
      <c r="AK96" s="2015"/>
      <c r="AL96" s="2015"/>
      <c r="AM96" s="2015"/>
      <c r="AN96" s="2015"/>
      <c r="AO96" s="2015"/>
      <c r="AP96" s="2015"/>
      <c r="AQ96" s="2015"/>
      <c r="AR96" s="2016"/>
    </row>
    <row r="97" spans="1:44" ht="16.5">
      <c r="A97" s="2008"/>
      <c r="B97" s="2009"/>
      <c r="C97" s="2010"/>
      <c r="D97" s="2011"/>
      <c r="E97" s="2012"/>
      <c r="F97" s="2012"/>
      <c r="G97" s="2013"/>
      <c r="H97" s="2014"/>
      <c r="I97" s="2015"/>
      <c r="J97" s="2015"/>
      <c r="K97" s="2015"/>
      <c r="L97" s="2015"/>
      <c r="M97" s="2015"/>
      <c r="N97" s="2015"/>
      <c r="O97" s="2015"/>
      <c r="P97" s="2015"/>
      <c r="Q97" s="2015"/>
      <c r="R97" s="2015"/>
      <c r="S97" s="2015"/>
      <c r="T97" s="2015"/>
      <c r="U97" s="2015"/>
      <c r="V97" s="2015"/>
      <c r="W97" s="2015"/>
      <c r="X97" s="2015"/>
      <c r="Y97" s="2015"/>
      <c r="Z97" s="2015"/>
      <c r="AA97" s="2015"/>
      <c r="AB97" s="2015"/>
      <c r="AC97" s="2015"/>
      <c r="AD97" s="2015"/>
      <c r="AE97" s="2015"/>
      <c r="AF97" s="2015"/>
      <c r="AG97" s="2015"/>
      <c r="AH97" s="2015"/>
      <c r="AI97" s="2015"/>
      <c r="AJ97" s="2015"/>
      <c r="AK97" s="2015"/>
      <c r="AL97" s="2015"/>
      <c r="AM97" s="2015"/>
      <c r="AN97" s="2015"/>
      <c r="AO97" s="2015"/>
      <c r="AP97" s="2015"/>
      <c r="AQ97" s="2015"/>
      <c r="AR97" s="2016"/>
    </row>
    <row r="98" spans="1:44" ht="16.5">
      <c r="A98" s="2008"/>
      <c r="B98" s="2009"/>
      <c r="C98" s="2010"/>
      <c r="D98" s="2011"/>
      <c r="E98" s="2012"/>
      <c r="F98" s="2012"/>
      <c r="G98" s="2013"/>
      <c r="H98" s="2014"/>
      <c r="I98" s="2015"/>
      <c r="J98" s="2015"/>
      <c r="K98" s="2015"/>
      <c r="L98" s="2015"/>
      <c r="M98" s="2015"/>
      <c r="N98" s="2015"/>
      <c r="O98" s="2015"/>
      <c r="P98" s="2015"/>
      <c r="Q98" s="2015"/>
      <c r="R98" s="2015"/>
      <c r="S98" s="2015"/>
      <c r="T98" s="2015"/>
      <c r="U98" s="2015"/>
      <c r="V98" s="2015"/>
      <c r="W98" s="2015"/>
      <c r="X98" s="2015"/>
      <c r="Y98" s="2015"/>
      <c r="Z98" s="2015"/>
      <c r="AA98" s="2015"/>
      <c r="AB98" s="2015"/>
      <c r="AC98" s="2015"/>
      <c r="AD98" s="2015"/>
      <c r="AE98" s="2015"/>
      <c r="AF98" s="2015"/>
      <c r="AG98" s="2015"/>
      <c r="AH98" s="2015"/>
      <c r="AI98" s="2015"/>
      <c r="AJ98" s="2015"/>
      <c r="AK98" s="2015"/>
      <c r="AL98" s="2015"/>
      <c r="AM98" s="2015"/>
      <c r="AN98" s="2015"/>
      <c r="AO98" s="2015"/>
      <c r="AP98" s="2015"/>
      <c r="AQ98" s="2015"/>
      <c r="AR98" s="2016"/>
    </row>
    <row r="99" spans="1:44" ht="16.5">
      <c r="A99" s="2008"/>
      <c r="B99" s="2009"/>
      <c r="C99" s="2010"/>
      <c r="D99" s="2011"/>
      <c r="E99" s="2012"/>
      <c r="F99" s="2012"/>
      <c r="G99" s="2013"/>
      <c r="H99" s="2014"/>
      <c r="I99" s="2015"/>
      <c r="J99" s="2015"/>
      <c r="K99" s="2015"/>
      <c r="L99" s="2015"/>
      <c r="M99" s="2015"/>
      <c r="N99" s="2015"/>
      <c r="O99" s="2015"/>
      <c r="P99" s="2015"/>
      <c r="Q99" s="2015"/>
      <c r="R99" s="2015"/>
      <c r="S99" s="2015"/>
      <c r="T99" s="2015"/>
      <c r="U99" s="2015"/>
      <c r="V99" s="2015"/>
      <c r="W99" s="2015"/>
      <c r="X99" s="2015"/>
      <c r="Y99" s="2015"/>
      <c r="Z99" s="2015"/>
      <c r="AA99" s="2015"/>
      <c r="AB99" s="2015"/>
      <c r="AC99" s="2015"/>
      <c r="AD99" s="2015"/>
      <c r="AE99" s="2015"/>
      <c r="AF99" s="2015"/>
      <c r="AG99" s="2015"/>
      <c r="AH99" s="2015"/>
      <c r="AI99" s="2015"/>
      <c r="AJ99" s="2015"/>
      <c r="AK99" s="2015"/>
      <c r="AL99" s="2015"/>
      <c r="AM99" s="2015"/>
      <c r="AN99" s="2015"/>
      <c r="AO99" s="2015"/>
      <c r="AP99" s="2015"/>
      <c r="AQ99" s="2015"/>
      <c r="AR99" s="2016"/>
    </row>
    <row r="100" spans="1:44" ht="16.5">
      <c r="A100" s="2008"/>
      <c r="B100" s="2009"/>
      <c r="C100" s="2010"/>
      <c r="D100" s="2011"/>
      <c r="E100" s="2012"/>
      <c r="F100" s="2012"/>
      <c r="G100" s="2013"/>
      <c r="H100" s="2014"/>
      <c r="I100" s="2015"/>
      <c r="J100" s="2015"/>
      <c r="K100" s="2015"/>
      <c r="L100" s="2015"/>
      <c r="M100" s="2015"/>
      <c r="N100" s="2015"/>
      <c r="O100" s="2015"/>
      <c r="P100" s="2015"/>
      <c r="Q100" s="2015"/>
      <c r="R100" s="2015"/>
      <c r="S100" s="2015"/>
      <c r="T100" s="2015"/>
      <c r="U100" s="2015"/>
      <c r="V100" s="2015"/>
      <c r="W100" s="2015"/>
      <c r="X100" s="2015"/>
      <c r="Y100" s="2015"/>
      <c r="Z100" s="2015"/>
      <c r="AA100" s="2015"/>
      <c r="AB100" s="2015"/>
      <c r="AC100" s="2015"/>
      <c r="AD100" s="2015"/>
      <c r="AE100" s="2015"/>
      <c r="AF100" s="2015"/>
      <c r="AG100" s="2015"/>
      <c r="AH100" s="2015"/>
      <c r="AI100" s="2015"/>
      <c r="AJ100" s="2015"/>
      <c r="AK100" s="2015"/>
      <c r="AL100" s="2015"/>
      <c r="AM100" s="2015"/>
      <c r="AN100" s="2015"/>
      <c r="AO100" s="2015"/>
      <c r="AP100" s="2015"/>
      <c r="AQ100" s="2015"/>
      <c r="AR100" s="2016"/>
    </row>
    <row r="101" spans="1:44" ht="16.5">
      <c r="A101" s="2008"/>
      <c r="B101" s="2009"/>
      <c r="C101" s="2010"/>
      <c r="D101" s="2011"/>
      <c r="E101" s="2012"/>
      <c r="F101" s="2012"/>
      <c r="G101" s="2013"/>
      <c r="H101" s="2014"/>
      <c r="I101" s="2015"/>
      <c r="J101" s="2015"/>
      <c r="K101" s="2015"/>
      <c r="L101" s="2015"/>
      <c r="M101" s="2015"/>
      <c r="N101" s="2015"/>
      <c r="O101" s="2015"/>
      <c r="P101" s="2015"/>
      <c r="Q101" s="2015"/>
      <c r="R101" s="2015"/>
      <c r="S101" s="2015"/>
      <c r="T101" s="2015"/>
      <c r="U101" s="2015"/>
      <c r="V101" s="2015"/>
      <c r="W101" s="2015"/>
      <c r="X101" s="2015"/>
      <c r="Y101" s="2015"/>
      <c r="Z101" s="2015"/>
      <c r="AA101" s="2015"/>
      <c r="AB101" s="2015"/>
      <c r="AC101" s="2015"/>
      <c r="AD101" s="2015"/>
      <c r="AE101" s="2015"/>
      <c r="AF101" s="2015"/>
      <c r="AG101" s="2015"/>
      <c r="AH101" s="2015"/>
      <c r="AI101" s="2015"/>
      <c r="AJ101" s="2015"/>
      <c r="AK101" s="2015"/>
      <c r="AL101" s="2015"/>
      <c r="AM101" s="2015"/>
      <c r="AN101" s="2015"/>
      <c r="AO101" s="2015"/>
      <c r="AP101" s="2015"/>
      <c r="AQ101" s="2015"/>
      <c r="AR101" s="2016"/>
    </row>
    <row r="102" spans="1:44" ht="16.5">
      <c r="A102" s="2008"/>
      <c r="B102" s="2009"/>
      <c r="C102" s="2010"/>
      <c r="D102" s="2011"/>
      <c r="E102" s="2012"/>
      <c r="F102" s="2012"/>
      <c r="G102" s="2013"/>
      <c r="H102" s="2014"/>
      <c r="I102" s="2015"/>
      <c r="J102" s="2015"/>
      <c r="K102" s="2015"/>
      <c r="L102" s="2015"/>
      <c r="M102" s="2015"/>
      <c r="N102" s="2015"/>
      <c r="O102" s="2015"/>
      <c r="P102" s="2015"/>
      <c r="Q102" s="2015"/>
      <c r="R102" s="2015"/>
      <c r="S102" s="2015"/>
      <c r="T102" s="2015"/>
      <c r="U102" s="2015"/>
      <c r="V102" s="2015"/>
      <c r="W102" s="2015"/>
      <c r="X102" s="2015"/>
      <c r="Y102" s="2015"/>
      <c r="Z102" s="2015"/>
      <c r="AA102" s="2015"/>
      <c r="AB102" s="2015"/>
      <c r="AC102" s="2015"/>
      <c r="AD102" s="2015"/>
      <c r="AE102" s="2015"/>
      <c r="AF102" s="2015"/>
      <c r="AG102" s="2015"/>
      <c r="AH102" s="2015"/>
      <c r="AI102" s="2015"/>
      <c r="AJ102" s="2015"/>
      <c r="AK102" s="2015"/>
      <c r="AL102" s="2015"/>
      <c r="AM102" s="2015"/>
      <c r="AN102" s="2015"/>
      <c r="AO102" s="2015"/>
      <c r="AP102" s="2015"/>
      <c r="AQ102" s="2015"/>
      <c r="AR102" s="2016"/>
    </row>
    <row r="103" spans="1:44" ht="16.5">
      <c r="A103" s="2008"/>
      <c r="B103" s="2009"/>
      <c r="C103" s="2010"/>
      <c r="D103" s="2011"/>
      <c r="E103" s="2012"/>
      <c r="F103" s="2012"/>
      <c r="G103" s="2013"/>
      <c r="H103" s="2014"/>
      <c r="I103" s="2015"/>
      <c r="J103" s="2015"/>
      <c r="K103" s="2015"/>
      <c r="L103" s="2015"/>
      <c r="M103" s="2015"/>
      <c r="N103" s="2015"/>
      <c r="O103" s="2015"/>
      <c r="P103" s="2015"/>
      <c r="Q103" s="2015"/>
      <c r="R103" s="2015"/>
      <c r="S103" s="2015"/>
      <c r="T103" s="2015"/>
      <c r="U103" s="2015"/>
      <c r="V103" s="2015"/>
      <c r="W103" s="2015"/>
      <c r="X103" s="2015"/>
      <c r="Y103" s="2015"/>
      <c r="Z103" s="2015"/>
      <c r="AA103" s="2015"/>
      <c r="AB103" s="2015"/>
      <c r="AC103" s="2015"/>
      <c r="AD103" s="2015"/>
      <c r="AE103" s="2015"/>
      <c r="AF103" s="2015"/>
      <c r="AG103" s="2015"/>
      <c r="AH103" s="2015"/>
      <c r="AI103" s="2015"/>
      <c r="AJ103" s="2015"/>
      <c r="AK103" s="2015"/>
      <c r="AL103" s="2015"/>
      <c r="AM103" s="2015"/>
      <c r="AN103" s="2015"/>
      <c r="AO103" s="2015"/>
      <c r="AP103" s="2015"/>
      <c r="AQ103" s="2015"/>
      <c r="AR103" s="2016"/>
    </row>
    <row r="104" spans="1:44" ht="16.5">
      <c r="A104" s="2008"/>
      <c r="B104" s="2009"/>
      <c r="C104" s="2010"/>
      <c r="D104" s="2011"/>
      <c r="E104" s="2012"/>
      <c r="F104" s="2012"/>
      <c r="G104" s="2013"/>
      <c r="H104" s="2014"/>
      <c r="I104" s="2015"/>
      <c r="J104" s="2015"/>
      <c r="K104" s="2015"/>
      <c r="L104" s="2015"/>
      <c r="M104" s="2015"/>
      <c r="N104" s="2015"/>
      <c r="O104" s="2015"/>
      <c r="P104" s="2015"/>
      <c r="Q104" s="2015"/>
      <c r="R104" s="2015"/>
      <c r="S104" s="2015"/>
      <c r="T104" s="2015"/>
      <c r="U104" s="2015"/>
      <c r="V104" s="2015"/>
      <c r="W104" s="2015"/>
      <c r="X104" s="2015"/>
      <c r="Y104" s="2015"/>
      <c r="Z104" s="2015"/>
      <c r="AA104" s="2015"/>
      <c r="AB104" s="2015"/>
      <c r="AC104" s="2015"/>
      <c r="AD104" s="2015"/>
      <c r="AE104" s="2015"/>
      <c r="AF104" s="2015"/>
      <c r="AG104" s="2015"/>
      <c r="AH104" s="2015"/>
      <c r="AI104" s="2015"/>
      <c r="AJ104" s="2015"/>
      <c r="AK104" s="2015"/>
      <c r="AL104" s="2015"/>
      <c r="AM104" s="2015"/>
      <c r="AN104" s="2015"/>
      <c r="AO104" s="2015"/>
      <c r="AP104" s="2015"/>
      <c r="AQ104" s="2015"/>
      <c r="AR104" s="2016"/>
    </row>
    <row r="105" spans="1:44" ht="16.5">
      <c r="A105" s="2008"/>
      <c r="B105" s="2009"/>
      <c r="C105" s="2010"/>
      <c r="D105" s="2011"/>
      <c r="E105" s="2012"/>
      <c r="F105" s="2012"/>
      <c r="G105" s="2013"/>
      <c r="H105" s="2014"/>
      <c r="I105" s="2015"/>
      <c r="J105" s="2015"/>
      <c r="K105" s="2015"/>
      <c r="L105" s="2015"/>
      <c r="M105" s="2015"/>
      <c r="N105" s="2015"/>
      <c r="O105" s="2015"/>
      <c r="P105" s="2015"/>
      <c r="Q105" s="2015"/>
      <c r="R105" s="2015"/>
      <c r="S105" s="2015"/>
      <c r="T105" s="2015"/>
      <c r="U105" s="2015"/>
      <c r="V105" s="2015"/>
      <c r="W105" s="2015"/>
      <c r="X105" s="2015"/>
      <c r="Y105" s="2015"/>
      <c r="Z105" s="2015"/>
      <c r="AA105" s="2015"/>
      <c r="AB105" s="2015"/>
      <c r="AC105" s="2015"/>
      <c r="AD105" s="2015"/>
      <c r="AE105" s="2015"/>
      <c r="AF105" s="2015"/>
      <c r="AG105" s="2015"/>
      <c r="AH105" s="2015"/>
      <c r="AI105" s="2015"/>
      <c r="AJ105" s="2015"/>
      <c r="AK105" s="2015"/>
      <c r="AL105" s="2015"/>
      <c r="AM105" s="2015"/>
      <c r="AN105" s="2015"/>
      <c r="AO105" s="2015"/>
      <c r="AP105" s="2015"/>
      <c r="AQ105" s="2015"/>
      <c r="AR105" s="2016"/>
    </row>
    <row r="106" spans="1:44" ht="16.5">
      <c r="A106" s="2008"/>
      <c r="B106" s="2009"/>
      <c r="C106" s="2010"/>
      <c r="D106" s="2011"/>
      <c r="E106" s="2012"/>
      <c r="F106" s="2012"/>
      <c r="G106" s="2013"/>
      <c r="H106" s="2014"/>
      <c r="I106" s="2015"/>
      <c r="J106" s="2015"/>
      <c r="K106" s="2015"/>
      <c r="L106" s="2015"/>
      <c r="M106" s="2015"/>
      <c r="N106" s="2015"/>
      <c r="O106" s="2015"/>
      <c r="P106" s="2015"/>
      <c r="Q106" s="2015"/>
      <c r="R106" s="2015"/>
      <c r="S106" s="2015"/>
      <c r="T106" s="2015"/>
      <c r="U106" s="2015"/>
      <c r="V106" s="2015"/>
      <c r="W106" s="2015"/>
      <c r="X106" s="2015"/>
      <c r="Y106" s="2015"/>
      <c r="Z106" s="2015"/>
      <c r="AA106" s="2015"/>
      <c r="AB106" s="2015"/>
      <c r="AC106" s="2015"/>
      <c r="AD106" s="2015"/>
      <c r="AE106" s="2015"/>
      <c r="AF106" s="2015"/>
      <c r="AG106" s="2015"/>
      <c r="AH106" s="2015"/>
      <c r="AI106" s="2015"/>
      <c r="AJ106" s="2015"/>
      <c r="AK106" s="2015"/>
      <c r="AL106" s="2015"/>
      <c r="AM106" s="2015"/>
      <c r="AN106" s="2015"/>
      <c r="AO106" s="2015"/>
      <c r="AP106" s="2015"/>
      <c r="AQ106" s="2015"/>
      <c r="AR106" s="2016"/>
    </row>
    <row r="107" spans="1:44" ht="16.5">
      <c r="A107" s="2008"/>
      <c r="B107" s="2009"/>
      <c r="C107" s="2010"/>
      <c r="D107" s="2011"/>
      <c r="E107" s="2012"/>
      <c r="F107" s="2012"/>
      <c r="G107" s="2013"/>
      <c r="H107" s="2014"/>
      <c r="I107" s="2015"/>
      <c r="J107" s="2015"/>
      <c r="K107" s="2015"/>
      <c r="L107" s="2015"/>
      <c r="M107" s="2015"/>
      <c r="N107" s="2015"/>
      <c r="O107" s="2015"/>
      <c r="P107" s="2015"/>
      <c r="Q107" s="2015"/>
      <c r="R107" s="2015"/>
      <c r="S107" s="2015"/>
      <c r="T107" s="2015"/>
      <c r="U107" s="2015"/>
      <c r="V107" s="2015"/>
      <c r="W107" s="2015"/>
      <c r="X107" s="2015"/>
      <c r="Y107" s="2015"/>
      <c r="Z107" s="2015"/>
      <c r="AA107" s="2015"/>
      <c r="AB107" s="2015"/>
      <c r="AC107" s="2015"/>
      <c r="AD107" s="2015"/>
      <c r="AE107" s="2015"/>
      <c r="AF107" s="2015"/>
      <c r="AG107" s="2015"/>
      <c r="AH107" s="2015"/>
      <c r="AI107" s="2015"/>
      <c r="AJ107" s="2015"/>
      <c r="AK107" s="2015"/>
      <c r="AL107" s="2015"/>
      <c r="AM107" s="2015"/>
      <c r="AN107" s="2015"/>
      <c r="AO107" s="2015"/>
      <c r="AP107" s="2015"/>
      <c r="AQ107" s="2015"/>
      <c r="AR107" s="2016"/>
    </row>
    <row r="108" spans="1:44" ht="16.5">
      <c r="A108" s="2008"/>
      <c r="B108" s="2009"/>
      <c r="C108" s="2010"/>
      <c r="D108" s="2011"/>
      <c r="E108" s="2012"/>
      <c r="F108" s="2012"/>
      <c r="G108" s="2013"/>
      <c r="H108" s="2014"/>
      <c r="I108" s="2015"/>
      <c r="J108" s="2015"/>
      <c r="K108" s="2015"/>
      <c r="L108" s="2015"/>
      <c r="M108" s="2015"/>
      <c r="N108" s="2015"/>
      <c r="O108" s="2015"/>
      <c r="P108" s="2015"/>
      <c r="Q108" s="2015"/>
      <c r="R108" s="2015"/>
      <c r="S108" s="2015"/>
      <c r="T108" s="2015"/>
      <c r="U108" s="2015"/>
      <c r="V108" s="2015"/>
      <c r="W108" s="2015"/>
      <c r="X108" s="2015"/>
      <c r="Y108" s="2015"/>
      <c r="Z108" s="2015"/>
      <c r="AA108" s="2015"/>
      <c r="AB108" s="2015"/>
      <c r="AC108" s="2015"/>
      <c r="AD108" s="2015"/>
      <c r="AE108" s="2015"/>
      <c r="AF108" s="2015"/>
      <c r="AG108" s="2015"/>
      <c r="AH108" s="2015"/>
      <c r="AI108" s="2015"/>
      <c r="AJ108" s="2015"/>
      <c r="AK108" s="2015"/>
      <c r="AL108" s="2015"/>
      <c r="AM108" s="2015"/>
      <c r="AN108" s="2015"/>
      <c r="AO108" s="2015"/>
      <c r="AP108" s="2015"/>
      <c r="AQ108" s="2015"/>
      <c r="AR108" s="2016"/>
    </row>
    <row r="109" spans="1:44" ht="16.5">
      <c r="A109" s="2008"/>
      <c r="B109" s="2009"/>
      <c r="C109" s="2010"/>
      <c r="D109" s="2011"/>
      <c r="E109" s="2012"/>
      <c r="F109" s="2012"/>
      <c r="G109" s="2013"/>
      <c r="H109" s="2014"/>
      <c r="I109" s="2015"/>
      <c r="J109" s="2015"/>
      <c r="K109" s="2015"/>
      <c r="L109" s="2015"/>
      <c r="M109" s="2015"/>
      <c r="N109" s="2015"/>
      <c r="O109" s="2015"/>
      <c r="P109" s="2015"/>
      <c r="Q109" s="2015"/>
      <c r="R109" s="2015"/>
      <c r="S109" s="2015"/>
      <c r="T109" s="2015"/>
      <c r="U109" s="2015"/>
      <c r="V109" s="2015"/>
      <c r="W109" s="2015"/>
      <c r="X109" s="2015"/>
      <c r="Y109" s="2015"/>
      <c r="Z109" s="2015"/>
      <c r="AA109" s="2015"/>
      <c r="AB109" s="2015"/>
      <c r="AC109" s="2015"/>
      <c r="AD109" s="2015"/>
      <c r="AE109" s="2015"/>
      <c r="AF109" s="2015"/>
      <c r="AG109" s="2015"/>
      <c r="AH109" s="2015"/>
      <c r="AI109" s="2015"/>
      <c r="AJ109" s="2015"/>
      <c r="AK109" s="2015"/>
      <c r="AL109" s="2015"/>
      <c r="AM109" s="2015"/>
      <c r="AN109" s="2015"/>
      <c r="AO109" s="2015"/>
      <c r="AP109" s="2015"/>
      <c r="AQ109" s="2015"/>
      <c r="AR109" s="2016"/>
    </row>
    <row r="110" spans="1:44" ht="16.5">
      <c r="A110" s="2008"/>
      <c r="B110" s="2009"/>
      <c r="C110" s="2010"/>
      <c r="D110" s="2011"/>
      <c r="E110" s="2012"/>
      <c r="F110" s="2012"/>
      <c r="G110" s="2013"/>
      <c r="H110" s="2014"/>
      <c r="I110" s="2015"/>
      <c r="J110" s="2015"/>
      <c r="K110" s="2015"/>
      <c r="L110" s="2015"/>
      <c r="M110" s="2015"/>
      <c r="N110" s="2015"/>
      <c r="O110" s="2015"/>
      <c r="P110" s="2015"/>
      <c r="Q110" s="2015"/>
      <c r="R110" s="2015"/>
      <c r="S110" s="2015"/>
      <c r="T110" s="2015"/>
      <c r="U110" s="2015"/>
      <c r="V110" s="2015"/>
      <c r="W110" s="2015"/>
      <c r="X110" s="2015"/>
      <c r="Y110" s="2015"/>
      <c r="Z110" s="2015"/>
      <c r="AA110" s="2015"/>
      <c r="AB110" s="2015"/>
      <c r="AC110" s="2015"/>
      <c r="AD110" s="2015"/>
      <c r="AE110" s="2015"/>
      <c r="AF110" s="2015"/>
      <c r="AG110" s="2015"/>
      <c r="AH110" s="2015"/>
      <c r="AI110" s="2015"/>
      <c r="AJ110" s="2015"/>
      <c r="AK110" s="2015"/>
      <c r="AL110" s="2015"/>
      <c r="AM110" s="2015"/>
      <c r="AN110" s="2015"/>
      <c r="AO110" s="2015"/>
      <c r="AP110" s="2015"/>
      <c r="AQ110" s="2015"/>
      <c r="AR110" s="2016"/>
    </row>
    <row r="111" spans="1:44" ht="16.5">
      <c r="A111" s="2008"/>
      <c r="B111" s="2009"/>
      <c r="C111" s="2010"/>
      <c r="D111" s="2011"/>
      <c r="E111" s="2012"/>
      <c r="F111" s="2012"/>
      <c r="G111" s="2013"/>
      <c r="H111" s="2014"/>
      <c r="I111" s="2015"/>
      <c r="J111" s="2015"/>
      <c r="K111" s="2015"/>
      <c r="L111" s="2015"/>
      <c r="M111" s="2015"/>
      <c r="N111" s="2015"/>
      <c r="O111" s="2015"/>
      <c r="P111" s="2015"/>
      <c r="Q111" s="2015"/>
      <c r="R111" s="2015"/>
      <c r="S111" s="2015"/>
      <c r="T111" s="2015"/>
      <c r="U111" s="2015"/>
      <c r="V111" s="2015"/>
      <c r="W111" s="2015"/>
      <c r="X111" s="2015"/>
      <c r="Y111" s="2015"/>
      <c r="Z111" s="2015"/>
      <c r="AA111" s="2015"/>
      <c r="AB111" s="2015"/>
      <c r="AC111" s="2015"/>
      <c r="AD111" s="2015"/>
      <c r="AE111" s="2015"/>
      <c r="AF111" s="2015"/>
      <c r="AG111" s="2015"/>
      <c r="AH111" s="2015"/>
      <c r="AI111" s="2015"/>
      <c r="AJ111" s="2015"/>
      <c r="AK111" s="2015"/>
      <c r="AL111" s="2015"/>
      <c r="AM111" s="2015"/>
      <c r="AN111" s="2015"/>
      <c r="AO111" s="2015"/>
      <c r="AP111" s="2015"/>
      <c r="AQ111" s="2015"/>
      <c r="AR111" s="2016"/>
    </row>
    <row r="112" spans="1:44" ht="16.5">
      <c r="A112" s="2008"/>
      <c r="B112" s="2009"/>
      <c r="C112" s="2010"/>
      <c r="D112" s="2011"/>
      <c r="E112" s="2012"/>
      <c r="F112" s="2012"/>
      <c r="G112" s="2013"/>
      <c r="H112" s="2014"/>
      <c r="I112" s="2015"/>
      <c r="J112" s="2015"/>
      <c r="K112" s="2015"/>
      <c r="L112" s="2015"/>
      <c r="M112" s="2015"/>
      <c r="N112" s="2015"/>
      <c r="O112" s="2015"/>
      <c r="P112" s="2015"/>
      <c r="Q112" s="2015"/>
      <c r="R112" s="2015"/>
      <c r="S112" s="2015"/>
      <c r="T112" s="2015"/>
      <c r="U112" s="2015"/>
      <c r="V112" s="2015"/>
      <c r="W112" s="2015"/>
      <c r="X112" s="2015"/>
      <c r="Y112" s="2015"/>
      <c r="Z112" s="2015"/>
      <c r="AA112" s="2015"/>
      <c r="AB112" s="2015"/>
      <c r="AC112" s="2015"/>
      <c r="AD112" s="2015"/>
      <c r="AE112" s="2015"/>
      <c r="AF112" s="2015"/>
      <c r="AG112" s="2015"/>
      <c r="AH112" s="2015"/>
      <c r="AI112" s="2015"/>
      <c r="AJ112" s="2015"/>
      <c r="AK112" s="2015"/>
      <c r="AL112" s="2015"/>
      <c r="AM112" s="2015"/>
      <c r="AN112" s="2015"/>
      <c r="AO112" s="2015"/>
      <c r="AP112" s="2015"/>
      <c r="AQ112" s="2015"/>
      <c r="AR112" s="2016"/>
    </row>
    <row r="113" spans="1:44" ht="16.5">
      <c r="A113" s="2008"/>
      <c r="B113" s="2009"/>
      <c r="C113" s="2010"/>
      <c r="D113" s="2011"/>
      <c r="E113" s="2012"/>
      <c r="F113" s="2012"/>
      <c r="G113" s="2013"/>
      <c r="H113" s="2014"/>
      <c r="I113" s="2015"/>
      <c r="J113" s="2015"/>
      <c r="K113" s="2015"/>
      <c r="L113" s="2015"/>
      <c r="M113" s="2015"/>
      <c r="N113" s="2015"/>
      <c r="O113" s="2015"/>
      <c r="P113" s="2015"/>
      <c r="Q113" s="2015"/>
      <c r="R113" s="2015"/>
      <c r="S113" s="2015"/>
      <c r="T113" s="2015"/>
      <c r="U113" s="2015"/>
      <c r="V113" s="2015"/>
      <c r="W113" s="2015"/>
      <c r="X113" s="2015"/>
      <c r="Y113" s="2015"/>
      <c r="Z113" s="2015"/>
      <c r="AA113" s="2015"/>
      <c r="AB113" s="2015"/>
      <c r="AC113" s="2015"/>
      <c r="AD113" s="2015"/>
      <c r="AE113" s="2015"/>
      <c r="AF113" s="2015"/>
      <c r="AG113" s="2015"/>
      <c r="AH113" s="2015"/>
      <c r="AI113" s="2015"/>
      <c r="AJ113" s="2015"/>
      <c r="AK113" s="2015"/>
      <c r="AL113" s="2015"/>
      <c r="AM113" s="2015"/>
      <c r="AN113" s="2015"/>
      <c r="AO113" s="2015"/>
      <c r="AP113" s="2015"/>
      <c r="AQ113" s="2015"/>
      <c r="AR113" s="2016"/>
    </row>
    <row r="114" spans="1:44" ht="16.5">
      <c r="A114" s="2008"/>
      <c r="B114" s="2009"/>
      <c r="C114" s="2010"/>
      <c r="D114" s="2011"/>
      <c r="E114" s="2012"/>
      <c r="F114" s="2012"/>
      <c r="G114" s="2013"/>
      <c r="H114" s="2014"/>
      <c r="I114" s="2015"/>
      <c r="J114" s="2015"/>
      <c r="K114" s="2015"/>
      <c r="L114" s="2015"/>
      <c r="M114" s="2015"/>
      <c r="N114" s="2015"/>
      <c r="O114" s="2015"/>
      <c r="P114" s="2015"/>
      <c r="Q114" s="2015"/>
      <c r="R114" s="2015"/>
      <c r="S114" s="2015"/>
      <c r="T114" s="2015"/>
      <c r="U114" s="2015"/>
      <c r="V114" s="2015"/>
      <c r="W114" s="2015"/>
      <c r="X114" s="2015"/>
      <c r="Y114" s="2015"/>
      <c r="Z114" s="2015"/>
      <c r="AA114" s="2015"/>
      <c r="AB114" s="2015"/>
      <c r="AC114" s="2015"/>
      <c r="AD114" s="2015"/>
      <c r="AE114" s="2015"/>
      <c r="AF114" s="2015"/>
      <c r="AG114" s="2015"/>
      <c r="AH114" s="2015"/>
      <c r="AI114" s="2015"/>
      <c r="AJ114" s="2015"/>
      <c r="AK114" s="2015"/>
      <c r="AL114" s="2015"/>
      <c r="AM114" s="2015"/>
      <c r="AN114" s="2015"/>
      <c r="AO114" s="2015"/>
      <c r="AP114" s="2015"/>
      <c r="AQ114" s="2015"/>
      <c r="AR114" s="2016"/>
    </row>
    <row r="115" spans="1:44" ht="16.5">
      <c r="A115" s="2008"/>
      <c r="B115" s="2009"/>
      <c r="C115" s="2010"/>
      <c r="D115" s="2011"/>
      <c r="E115" s="2012"/>
      <c r="F115" s="2012"/>
      <c r="G115" s="2013"/>
      <c r="H115" s="2014"/>
      <c r="I115" s="2015"/>
      <c r="J115" s="2015"/>
      <c r="K115" s="2015"/>
      <c r="L115" s="2015"/>
      <c r="M115" s="2015"/>
      <c r="N115" s="2015"/>
      <c r="O115" s="2015"/>
      <c r="P115" s="2015"/>
      <c r="Q115" s="2015"/>
      <c r="R115" s="2015"/>
      <c r="S115" s="2015"/>
      <c r="T115" s="2015"/>
      <c r="U115" s="2015"/>
      <c r="V115" s="2015"/>
      <c r="W115" s="2015"/>
      <c r="X115" s="2015"/>
      <c r="Y115" s="2015"/>
      <c r="Z115" s="2015"/>
      <c r="AA115" s="2015"/>
      <c r="AB115" s="2015"/>
      <c r="AC115" s="2015"/>
      <c r="AD115" s="2015"/>
      <c r="AE115" s="2015"/>
      <c r="AF115" s="2015"/>
      <c r="AG115" s="2015"/>
      <c r="AH115" s="2015"/>
      <c r="AI115" s="2015"/>
      <c r="AJ115" s="2015"/>
      <c r="AK115" s="2015"/>
      <c r="AL115" s="2015"/>
      <c r="AM115" s="2015"/>
      <c r="AN115" s="2015"/>
      <c r="AO115" s="2015"/>
      <c r="AP115" s="2015"/>
      <c r="AQ115" s="2015"/>
      <c r="AR115" s="2016"/>
    </row>
    <row r="116" spans="1:44" ht="16.5">
      <c r="A116" s="2008"/>
      <c r="B116" s="2009"/>
      <c r="C116" s="2010"/>
      <c r="D116" s="2011"/>
      <c r="E116" s="2012"/>
      <c r="F116" s="2012"/>
      <c r="G116" s="2013"/>
      <c r="H116" s="2014"/>
      <c r="I116" s="2015"/>
      <c r="J116" s="2015"/>
      <c r="K116" s="2015"/>
      <c r="L116" s="2015"/>
      <c r="M116" s="2015"/>
      <c r="N116" s="2015"/>
      <c r="O116" s="2015"/>
      <c r="P116" s="2015"/>
      <c r="Q116" s="2015"/>
      <c r="R116" s="2015"/>
      <c r="S116" s="2015"/>
      <c r="T116" s="2015"/>
      <c r="U116" s="2015"/>
      <c r="V116" s="2015"/>
      <c r="W116" s="2015"/>
      <c r="X116" s="2015"/>
      <c r="Y116" s="2015"/>
      <c r="Z116" s="2015"/>
      <c r="AA116" s="2015"/>
      <c r="AB116" s="2015"/>
      <c r="AC116" s="2015"/>
      <c r="AD116" s="2015"/>
      <c r="AE116" s="2015"/>
      <c r="AF116" s="2015"/>
      <c r="AG116" s="2015"/>
      <c r="AH116" s="2015"/>
      <c r="AI116" s="2015"/>
      <c r="AJ116" s="2015"/>
      <c r="AK116" s="2015"/>
      <c r="AL116" s="2015"/>
      <c r="AM116" s="2015"/>
      <c r="AN116" s="2015"/>
      <c r="AO116" s="2015"/>
      <c r="AP116" s="2015"/>
      <c r="AQ116" s="2015"/>
      <c r="AR116" s="2016"/>
    </row>
    <row r="117" spans="1:44" ht="16.5">
      <c r="A117" s="2008"/>
      <c r="B117" s="2009"/>
      <c r="C117" s="2010"/>
      <c r="D117" s="2011"/>
      <c r="E117" s="2012"/>
      <c r="F117" s="2012"/>
      <c r="G117" s="2013"/>
      <c r="H117" s="2014"/>
      <c r="I117" s="2015"/>
      <c r="J117" s="2015"/>
      <c r="K117" s="2015"/>
      <c r="L117" s="2015"/>
      <c r="M117" s="2015"/>
      <c r="N117" s="2015"/>
      <c r="O117" s="2015"/>
      <c r="P117" s="2015"/>
      <c r="Q117" s="2015"/>
      <c r="R117" s="2015"/>
      <c r="S117" s="2015"/>
      <c r="T117" s="2015"/>
      <c r="U117" s="2015"/>
      <c r="V117" s="2015"/>
      <c r="W117" s="2015"/>
      <c r="X117" s="2015"/>
      <c r="Y117" s="2015"/>
      <c r="Z117" s="2015"/>
      <c r="AA117" s="2015"/>
      <c r="AB117" s="2015"/>
      <c r="AC117" s="2015"/>
      <c r="AD117" s="2015"/>
      <c r="AE117" s="2015"/>
      <c r="AF117" s="2015"/>
      <c r="AG117" s="2015"/>
      <c r="AH117" s="2015"/>
      <c r="AI117" s="2015"/>
      <c r="AJ117" s="2015"/>
      <c r="AK117" s="2015"/>
      <c r="AL117" s="2015"/>
      <c r="AM117" s="2015"/>
      <c r="AN117" s="2015"/>
      <c r="AO117" s="2015"/>
      <c r="AP117" s="2015"/>
      <c r="AQ117" s="2015"/>
      <c r="AR117" s="2016"/>
    </row>
    <row r="118" spans="1:44" ht="16.5">
      <c r="A118" s="2008"/>
      <c r="B118" s="2009"/>
      <c r="C118" s="2010"/>
      <c r="D118" s="2011"/>
      <c r="E118" s="2012"/>
      <c r="F118" s="2012"/>
      <c r="G118" s="2013"/>
      <c r="H118" s="2014"/>
      <c r="I118" s="2015"/>
      <c r="J118" s="2015"/>
      <c r="K118" s="2015"/>
      <c r="L118" s="2015"/>
      <c r="M118" s="2015"/>
      <c r="N118" s="2015"/>
      <c r="O118" s="2015"/>
      <c r="P118" s="2015"/>
      <c r="Q118" s="2015"/>
      <c r="R118" s="2015"/>
      <c r="S118" s="2015"/>
      <c r="T118" s="2015"/>
      <c r="U118" s="2015"/>
      <c r="V118" s="2015"/>
      <c r="W118" s="2015"/>
      <c r="X118" s="2015"/>
      <c r="Y118" s="2015"/>
      <c r="Z118" s="2015"/>
      <c r="AA118" s="2015"/>
      <c r="AB118" s="2015"/>
      <c r="AC118" s="2015"/>
      <c r="AD118" s="2015"/>
      <c r="AE118" s="2015"/>
      <c r="AF118" s="2015"/>
      <c r="AG118" s="2015"/>
      <c r="AH118" s="2015"/>
      <c r="AI118" s="2015"/>
      <c r="AJ118" s="2015"/>
      <c r="AK118" s="2015"/>
      <c r="AL118" s="2015"/>
      <c r="AM118" s="2015"/>
      <c r="AN118" s="2015"/>
      <c r="AO118" s="2015"/>
      <c r="AP118" s="2015"/>
      <c r="AQ118" s="2015"/>
      <c r="AR118" s="2016"/>
    </row>
    <row r="119" spans="1:44" ht="16.5">
      <c r="A119" s="2008"/>
      <c r="B119" s="2009"/>
      <c r="C119" s="2010"/>
      <c r="D119" s="2011"/>
      <c r="E119" s="2012"/>
      <c r="F119" s="2012"/>
      <c r="G119" s="2013"/>
      <c r="H119" s="2014"/>
      <c r="I119" s="2015"/>
      <c r="J119" s="2015"/>
      <c r="K119" s="2015"/>
      <c r="L119" s="2015"/>
      <c r="M119" s="2015"/>
      <c r="N119" s="2015"/>
      <c r="O119" s="2015"/>
      <c r="P119" s="2015"/>
      <c r="Q119" s="2015"/>
      <c r="R119" s="2015"/>
      <c r="S119" s="2015"/>
      <c r="T119" s="2015"/>
      <c r="U119" s="2015"/>
      <c r="V119" s="2015"/>
      <c r="W119" s="2015"/>
      <c r="X119" s="2015"/>
      <c r="Y119" s="2015"/>
      <c r="Z119" s="2015"/>
      <c r="AA119" s="2015"/>
      <c r="AB119" s="2015"/>
      <c r="AC119" s="2015"/>
      <c r="AD119" s="2015"/>
      <c r="AE119" s="2015"/>
      <c r="AF119" s="2015"/>
      <c r="AG119" s="2015"/>
      <c r="AH119" s="2015"/>
      <c r="AI119" s="2015"/>
      <c r="AJ119" s="2015"/>
      <c r="AK119" s="2015"/>
      <c r="AL119" s="2015"/>
      <c r="AM119" s="2015"/>
      <c r="AN119" s="2015"/>
      <c r="AO119" s="2015"/>
      <c r="AP119" s="2015"/>
      <c r="AQ119" s="2015"/>
      <c r="AR119" s="2016"/>
    </row>
    <row r="120" spans="1:44" ht="16.5">
      <c r="A120" s="2008"/>
      <c r="B120" s="2009"/>
      <c r="C120" s="2010"/>
      <c r="D120" s="2011"/>
      <c r="E120" s="2012"/>
      <c r="F120" s="2012"/>
      <c r="G120" s="2013"/>
      <c r="H120" s="2014"/>
      <c r="I120" s="2015"/>
      <c r="J120" s="2015"/>
      <c r="K120" s="2015"/>
      <c r="L120" s="2015"/>
      <c r="M120" s="2015"/>
      <c r="N120" s="2015"/>
      <c r="O120" s="2015"/>
      <c r="P120" s="2015"/>
      <c r="Q120" s="2015"/>
      <c r="R120" s="2015"/>
      <c r="S120" s="2015"/>
      <c r="T120" s="2015"/>
      <c r="U120" s="2015"/>
      <c r="V120" s="2015"/>
      <c r="W120" s="2015"/>
      <c r="X120" s="2015"/>
      <c r="Y120" s="2015"/>
      <c r="Z120" s="2015"/>
      <c r="AA120" s="2015"/>
      <c r="AB120" s="2015"/>
      <c r="AC120" s="2015"/>
      <c r="AD120" s="2015"/>
      <c r="AE120" s="2015"/>
      <c r="AF120" s="2015"/>
      <c r="AG120" s="2015"/>
      <c r="AH120" s="2015"/>
      <c r="AI120" s="2015"/>
      <c r="AJ120" s="2015"/>
      <c r="AK120" s="2015"/>
      <c r="AL120" s="2015"/>
      <c r="AM120" s="2015"/>
      <c r="AN120" s="2015"/>
      <c r="AO120" s="2015"/>
      <c r="AP120" s="2015"/>
      <c r="AQ120" s="2015"/>
      <c r="AR120" s="2016"/>
    </row>
    <row r="121" spans="1:44" ht="16.5">
      <c r="A121" s="2008"/>
      <c r="B121" s="2009"/>
      <c r="C121" s="2010"/>
      <c r="D121" s="2011"/>
      <c r="E121" s="2012"/>
      <c r="F121" s="2012"/>
      <c r="G121" s="2013"/>
      <c r="H121" s="2014"/>
      <c r="I121" s="2015"/>
      <c r="J121" s="2015"/>
      <c r="K121" s="2015"/>
      <c r="L121" s="2015"/>
      <c r="M121" s="2015"/>
      <c r="N121" s="2015"/>
      <c r="O121" s="2015"/>
      <c r="P121" s="2015"/>
      <c r="Q121" s="2015"/>
      <c r="R121" s="2015"/>
      <c r="S121" s="2015"/>
      <c r="T121" s="2015"/>
      <c r="U121" s="2015"/>
      <c r="V121" s="2015"/>
      <c r="W121" s="2015"/>
      <c r="X121" s="2015"/>
      <c r="Y121" s="2015"/>
      <c r="Z121" s="2015"/>
      <c r="AA121" s="2015"/>
      <c r="AB121" s="2015"/>
      <c r="AC121" s="2015"/>
      <c r="AD121" s="2015"/>
      <c r="AE121" s="2015"/>
      <c r="AF121" s="2015"/>
      <c r="AG121" s="2015"/>
      <c r="AH121" s="2015"/>
      <c r="AI121" s="2015"/>
      <c r="AJ121" s="2015"/>
      <c r="AK121" s="2015"/>
      <c r="AL121" s="2015"/>
      <c r="AM121" s="2015"/>
      <c r="AN121" s="2015"/>
      <c r="AO121" s="2015"/>
      <c r="AP121" s="2015"/>
      <c r="AQ121" s="2015"/>
      <c r="AR121" s="2016"/>
    </row>
    <row r="122" spans="1:44" ht="16.5">
      <c r="A122" s="2029"/>
      <c r="B122" s="2030"/>
      <c r="C122" s="2031"/>
      <c r="D122" s="2032"/>
      <c r="E122" s="2033"/>
      <c r="F122" s="2033"/>
      <c r="G122" s="2034"/>
      <c r="H122" s="2035"/>
      <c r="I122" s="2036"/>
      <c r="J122" s="2036"/>
      <c r="K122" s="2036"/>
      <c r="L122" s="2036"/>
      <c r="M122" s="2036"/>
      <c r="N122" s="2036"/>
      <c r="O122" s="2036"/>
      <c r="P122" s="2036"/>
      <c r="Q122" s="2036"/>
      <c r="R122" s="2036"/>
      <c r="S122" s="2036"/>
      <c r="T122" s="2036"/>
      <c r="U122" s="2036"/>
      <c r="V122" s="2036"/>
      <c r="W122" s="2036"/>
      <c r="X122" s="2036"/>
      <c r="Y122" s="2036"/>
      <c r="Z122" s="2036"/>
      <c r="AA122" s="2036"/>
      <c r="AB122" s="2036"/>
      <c r="AC122" s="2036"/>
      <c r="AD122" s="2036"/>
      <c r="AE122" s="2036"/>
      <c r="AF122" s="2036"/>
      <c r="AG122" s="2036"/>
      <c r="AH122" s="2036"/>
      <c r="AI122" s="2036"/>
      <c r="AJ122" s="2036"/>
      <c r="AK122" s="2036"/>
      <c r="AL122" s="2036"/>
      <c r="AM122" s="2036"/>
      <c r="AN122" s="2036"/>
      <c r="AO122" s="2036"/>
      <c r="AP122" s="2036"/>
      <c r="AQ122" s="2036"/>
      <c r="AR122" s="2037"/>
    </row>
    <row r="123" spans="1:44" ht="16.5">
      <c r="A123" s="2029"/>
      <c r="B123" s="2030"/>
      <c r="C123" s="2031"/>
      <c r="D123" s="2032"/>
      <c r="E123" s="2033"/>
      <c r="F123" s="2033"/>
      <c r="G123" s="2034"/>
      <c r="H123" s="2035"/>
      <c r="I123" s="2036"/>
      <c r="J123" s="2036"/>
      <c r="K123" s="2036"/>
      <c r="L123" s="2036"/>
      <c r="M123" s="2036"/>
      <c r="N123" s="2036"/>
      <c r="O123" s="2036"/>
      <c r="P123" s="2036"/>
      <c r="Q123" s="2036"/>
      <c r="R123" s="2036"/>
      <c r="S123" s="2036"/>
      <c r="T123" s="2036"/>
      <c r="U123" s="2036"/>
      <c r="V123" s="2036"/>
      <c r="W123" s="2036"/>
      <c r="X123" s="2036"/>
      <c r="Y123" s="2036"/>
      <c r="Z123" s="2036"/>
      <c r="AA123" s="2036"/>
      <c r="AB123" s="2036"/>
      <c r="AC123" s="2036"/>
      <c r="AD123" s="2036"/>
      <c r="AE123" s="2036"/>
      <c r="AF123" s="2036"/>
      <c r="AG123" s="2036"/>
      <c r="AH123" s="2036"/>
      <c r="AI123" s="2036"/>
      <c r="AJ123" s="2036"/>
      <c r="AK123" s="2036"/>
      <c r="AL123" s="2036"/>
      <c r="AM123" s="2036"/>
      <c r="AN123" s="2036"/>
      <c r="AO123" s="2036"/>
      <c r="AP123" s="2036"/>
      <c r="AQ123" s="2036"/>
      <c r="AR123" s="2037"/>
    </row>
    <row r="124" spans="1:44" ht="16.5">
      <c r="A124" s="2008"/>
      <c r="B124" s="2009"/>
      <c r="C124" s="2010"/>
      <c r="D124" s="2011"/>
      <c r="E124" s="2012"/>
      <c r="F124" s="2012"/>
      <c r="G124" s="2013"/>
      <c r="H124" s="2014"/>
      <c r="I124" s="2015"/>
      <c r="J124" s="2015"/>
      <c r="K124" s="2015"/>
      <c r="L124" s="2015"/>
      <c r="M124" s="2015"/>
      <c r="N124" s="2015"/>
      <c r="O124" s="2015"/>
      <c r="P124" s="2015"/>
      <c r="Q124" s="2015"/>
      <c r="R124" s="2015"/>
      <c r="S124" s="2015"/>
      <c r="T124" s="2015"/>
      <c r="U124" s="2015"/>
      <c r="V124" s="2015"/>
      <c r="W124" s="2015"/>
      <c r="X124" s="2015"/>
      <c r="Y124" s="2015"/>
      <c r="Z124" s="2015"/>
      <c r="AA124" s="2015"/>
      <c r="AB124" s="2015"/>
      <c r="AC124" s="2015"/>
      <c r="AD124" s="2015"/>
      <c r="AE124" s="2015"/>
      <c r="AF124" s="2015"/>
      <c r="AG124" s="2015"/>
      <c r="AH124" s="2015"/>
      <c r="AI124" s="2015"/>
      <c r="AJ124" s="2015"/>
      <c r="AK124" s="2015"/>
      <c r="AL124" s="2015"/>
      <c r="AM124" s="2015"/>
      <c r="AN124" s="2015"/>
      <c r="AO124" s="2015"/>
      <c r="AP124" s="2015"/>
      <c r="AQ124" s="2015"/>
      <c r="AR124" s="2016"/>
    </row>
    <row r="125" spans="1:44" ht="16.5">
      <c r="A125" s="2008"/>
      <c r="B125" s="2009"/>
      <c r="C125" s="2010"/>
      <c r="D125" s="2011"/>
      <c r="E125" s="2012"/>
      <c r="F125" s="2012"/>
      <c r="G125" s="2013"/>
      <c r="H125" s="2014"/>
      <c r="I125" s="2015"/>
      <c r="J125" s="2015"/>
      <c r="K125" s="2015"/>
      <c r="L125" s="2015"/>
      <c r="M125" s="2015"/>
      <c r="N125" s="2015"/>
      <c r="O125" s="2015"/>
      <c r="P125" s="2015"/>
      <c r="Q125" s="2015"/>
      <c r="R125" s="2015"/>
      <c r="S125" s="2015"/>
      <c r="T125" s="2015"/>
      <c r="U125" s="2015"/>
      <c r="V125" s="2015"/>
      <c r="W125" s="2015"/>
      <c r="X125" s="2015"/>
      <c r="Y125" s="2015"/>
      <c r="Z125" s="2015"/>
      <c r="AA125" s="2015"/>
      <c r="AB125" s="2015"/>
      <c r="AC125" s="2015"/>
      <c r="AD125" s="2015"/>
      <c r="AE125" s="2015"/>
      <c r="AF125" s="2015"/>
      <c r="AG125" s="2015"/>
      <c r="AH125" s="2015"/>
      <c r="AI125" s="2015"/>
      <c r="AJ125" s="2015"/>
      <c r="AK125" s="2015"/>
      <c r="AL125" s="2015"/>
      <c r="AM125" s="2015"/>
      <c r="AN125" s="2015"/>
      <c r="AO125" s="2015"/>
      <c r="AP125" s="2015"/>
      <c r="AQ125" s="2015"/>
      <c r="AR125" s="2016"/>
    </row>
    <row r="126" spans="1:44" ht="16.5">
      <c r="A126" s="2029"/>
      <c r="B126" s="2030"/>
      <c r="C126" s="2031"/>
      <c r="D126" s="2032"/>
      <c r="E126" s="2033"/>
      <c r="F126" s="2033"/>
      <c r="G126" s="2034"/>
      <c r="H126" s="2035"/>
      <c r="I126" s="2036"/>
      <c r="J126" s="2036"/>
      <c r="K126" s="2036"/>
      <c r="L126" s="2036"/>
      <c r="M126" s="2036"/>
      <c r="N126" s="2036"/>
      <c r="O126" s="2036"/>
      <c r="P126" s="2036"/>
      <c r="Q126" s="2036"/>
      <c r="R126" s="2036"/>
      <c r="S126" s="2036"/>
      <c r="T126" s="2036"/>
      <c r="U126" s="2036"/>
      <c r="V126" s="2036"/>
      <c r="W126" s="2036"/>
      <c r="X126" s="2036"/>
      <c r="Y126" s="2036"/>
      <c r="Z126" s="2036"/>
      <c r="AA126" s="2036"/>
      <c r="AB126" s="2036"/>
      <c r="AC126" s="2036"/>
      <c r="AD126" s="2036"/>
      <c r="AE126" s="2036"/>
      <c r="AF126" s="2036"/>
      <c r="AG126" s="2036"/>
      <c r="AH126" s="2036"/>
      <c r="AI126" s="2036"/>
      <c r="AJ126" s="2036"/>
      <c r="AK126" s="2036"/>
      <c r="AL126" s="2036"/>
      <c r="AM126" s="2036"/>
      <c r="AN126" s="2036"/>
      <c r="AO126" s="2036"/>
      <c r="AP126" s="2036"/>
      <c r="AQ126" s="2036"/>
      <c r="AR126" s="2037"/>
    </row>
    <row r="127" spans="1:44" ht="16.5">
      <c r="A127" s="2008"/>
      <c r="B127" s="2009"/>
      <c r="C127" s="2010"/>
      <c r="D127" s="2011"/>
      <c r="E127" s="2012"/>
      <c r="F127" s="2012"/>
      <c r="G127" s="2013"/>
      <c r="H127" s="2014"/>
      <c r="I127" s="2015"/>
      <c r="J127" s="2015"/>
      <c r="K127" s="2015"/>
      <c r="L127" s="2015"/>
      <c r="M127" s="2015"/>
      <c r="N127" s="2015"/>
      <c r="O127" s="2015"/>
      <c r="P127" s="2015"/>
      <c r="Q127" s="2015"/>
      <c r="R127" s="2015"/>
      <c r="S127" s="2015"/>
      <c r="T127" s="2015"/>
      <c r="U127" s="2015"/>
      <c r="V127" s="2015"/>
      <c r="W127" s="2015"/>
      <c r="X127" s="2015"/>
      <c r="Y127" s="2015"/>
      <c r="Z127" s="2015"/>
      <c r="AA127" s="2015"/>
      <c r="AB127" s="2015"/>
      <c r="AC127" s="2015"/>
      <c r="AD127" s="2015"/>
      <c r="AE127" s="2015"/>
      <c r="AF127" s="2015"/>
      <c r="AG127" s="2015"/>
      <c r="AH127" s="2015"/>
      <c r="AI127" s="2015"/>
      <c r="AJ127" s="2015"/>
      <c r="AK127" s="2015"/>
      <c r="AL127" s="2015"/>
      <c r="AM127" s="2015"/>
      <c r="AN127" s="2015"/>
      <c r="AO127" s="2015"/>
      <c r="AP127" s="2015"/>
      <c r="AQ127" s="2015"/>
      <c r="AR127" s="2016"/>
    </row>
    <row r="128" spans="1:44" ht="16.5">
      <c r="A128" s="2008"/>
      <c r="B128" s="2009"/>
      <c r="C128" s="2010"/>
      <c r="D128" s="2011"/>
      <c r="E128" s="2012"/>
      <c r="F128" s="2012"/>
      <c r="G128" s="2013"/>
      <c r="H128" s="2014"/>
      <c r="I128" s="2015"/>
      <c r="J128" s="2015"/>
      <c r="K128" s="2015"/>
      <c r="L128" s="2015"/>
      <c r="M128" s="2015"/>
      <c r="N128" s="2015"/>
      <c r="O128" s="2015"/>
      <c r="P128" s="2015"/>
      <c r="Q128" s="2015"/>
      <c r="R128" s="2015"/>
      <c r="S128" s="2015"/>
      <c r="T128" s="2015"/>
      <c r="U128" s="2015"/>
      <c r="V128" s="2015"/>
      <c r="W128" s="2015"/>
      <c r="X128" s="2015"/>
      <c r="Y128" s="2015"/>
      <c r="Z128" s="2015"/>
      <c r="AA128" s="2015"/>
      <c r="AB128" s="2015"/>
      <c r="AC128" s="2015"/>
      <c r="AD128" s="2015"/>
      <c r="AE128" s="2015"/>
      <c r="AF128" s="2015"/>
      <c r="AG128" s="2015"/>
      <c r="AH128" s="2015"/>
      <c r="AI128" s="2015"/>
      <c r="AJ128" s="2015"/>
      <c r="AK128" s="2015"/>
      <c r="AL128" s="2015"/>
      <c r="AM128" s="2015"/>
      <c r="AN128" s="2015"/>
      <c r="AO128" s="2015"/>
      <c r="AP128" s="2015"/>
      <c r="AQ128" s="2015"/>
      <c r="AR128" s="2016"/>
    </row>
    <row r="129" spans="1:44" ht="16.5">
      <c r="A129" s="2020"/>
      <c r="B129" s="2021"/>
      <c r="C129" s="2022"/>
      <c r="D129" s="2023"/>
      <c r="E129" s="2024"/>
      <c r="F129" s="2024"/>
      <c r="G129" s="2025"/>
      <c r="H129" s="2026"/>
      <c r="I129" s="2027"/>
      <c r="J129" s="2027"/>
      <c r="K129" s="2027"/>
      <c r="L129" s="2027"/>
      <c r="M129" s="2027"/>
      <c r="N129" s="2027"/>
      <c r="O129" s="2027"/>
      <c r="P129" s="2027"/>
      <c r="Q129" s="2027"/>
      <c r="R129" s="2027"/>
      <c r="S129" s="2027"/>
      <c r="T129" s="2027"/>
      <c r="U129" s="2027"/>
      <c r="V129" s="2027"/>
      <c r="W129" s="2027"/>
      <c r="X129" s="2027"/>
      <c r="Y129" s="2027"/>
      <c r="Z129" s="2027"/>
      <c r="AA129" s="2027"/>
      <c r="AB129" s="2027"/>
      <c r="AC129" s="2027"/>
      <c r="AD129" s="2027"/>
      <c r="AE129" s="2027"/>
      <c r="AF129" s="2027"/>
      <c r="AG129" s="2027"/>
      <c r="AH129" s="2027"/>
      <c r="AI129" s="2027"/>
      <c r="AJ129" s="2027"/>
      <c r="AK129" s="2027"/>
      <c r="AL129" s="2027"/>
      <c r="AM129" s="2027"/>
      <c r="AN129" s="2027"/>
      <c r="AO129" s="2027"/>
      <c r="AP129" s="2027"/>
      <c r="AQ129" s="2027"/>
      <c r="AR129" s="2028"/>
    </row>
    <row r="130" spans="1:44" ht="16.5">
      <c r="A130" s="2008"/>
      <c r="B130" s="2009"/>
      <c r="C130" s="2010"/>
      <c r="D130" s="2011"/>
      <c r="E130" s="2012"/>
      <c r="F130" s="2012"/>
      <c r="G130" s="2013"/>
      <c r="H130" s="2014"/>
      <c r="I130" s="2015"/>
      <c r="J130" s="2015"/>
      <c r="K130" s="2015"/>
      <c r="L130" s="2015"/>
      <c r="M130" s="2015"/>
      <c r="N130" s="2015"/>
      <c r="O130" s="2015"/>
      <c r="P130" s="2015"/>
      <c r="Q130" s="2015"/>
      <c r="R130" s="2015"/>
      <c r="S130" s="2015"/>
      <c r="T130" s="2015"/>
      <c r="U130" s="2015"/>
      <c r="V130" s="2015"/>
      <c r="W130" s="2015"/>
      <c r="X130" s="2015"/>
      <c r="Y130" s="2015"/>
      <c r="Z130" s="2015"/>
      <c r="AA130" s="2015"/>
      <c r="AB130" s="2015"/>
      <c r="AC130" s="2015"/>
      <c r="AD130" s="2015"/>
      <c r="AE130" s="2015"/>
      <c r="AF130" s="2015"/>
      <c r="AG130" s="2015"/>
      <c r="AH130" s="2015"/>
      <c r="AI130" s="2015"/>
      <c r="AJ130" s="2015"/>
      <c r="AK130" s="2015"/>
      <c r="AL130" s="2015"/>
      <c r="AM130" s="2015"/>
      <c r="AN130" s="2015"/>
      <c r="AO130" s="2015"/>
      <c r="AP130" s="2015"/>
      <c r="AQ130" s="2015"/>
      <c r="AR130" s="2016"/>
    </row>
    <row r="131" spans="1:44" ht="16.5">
      <c r="A131" s="2008"/>
      <c r="B131" s="2009"/>
      <c r="C131" s="2010"/>
      <c r="D131" s="2011"/>
      <c r="E131" s="2012"/>
      <c r="F131" s="2012"/>
      <c r="G131" s="2013"/>
      <c r="H131" s="2017"/>
      <c r="I131" s="2018"/>
      <c r="J131" s="2018"/>
      <c r="K131" s="2018"/>
      <c r="L131" s="2018"/>
      <c r="M131" s="2018"/>
      <c r="N131" s="2018"/>
      <c r="O131" s="2018"/>
      <c r="P131" s="2018"/>
      <c r="Q131" s="2018"/>
      <c r="R131" s="2018"/>
      <c r="S131" s="2018"/>
      <c r="T131" s="2018"/>
      <c r="U131" s="2018"/>
      <c r="V131" s="2018"/>
      <c r="W131" s="2018"/>
      <c r="X131" s="2018"/>
      <c r="Y131" s="2018"/>
      <c r="Z131" s="2018"/>
      <c r="AA131" s="2018"/>
      <c r="AB131" s="2018"/>
      <c r="AC131" s="2018"/>
      <c r="AD131" s="2018"/>
      <c r="AE131" s="2018"/>
      <c r="AF131" s="2018"/>
      <c r="AG131" s="2018"/>
      <c r="AH131" s="2018"/>
      <c r="AI131" s="2018"/>
      <c r="AJ131" s="2018"/>
      <c r="AK131" s="2018"/>
      <c r="AL131" s="2018"/>
      <c r="AM131" s="2018"/>
      <c r="AN131" s="2018"/>
      <c r="AO131" s="2018"/>
      <c r="AP131" s="2018"/>
      <c r="AQ131" s="2018"/>
      <c r="AR131" s="2019"/>
    </row>
    <row r="132" spans="1:44" ht="16.5">
      <c r="A132" s="2008"/>
      <c r="B132" s="2009"/>
      <c r="C132" s="2010"/>
      <c r="D132" s="2011"/>
      <c r="E132" s="2012"/>
      <c r="F132" s="2012"/>
      <c r="G132" s="2013"/>
      <c r="H132" s="2014"/>
      <c r="I132" s="2015"/>
      <c r="J132" s="2015"/>
      <c r="K132" s="2015"/>
      <c r="L132" s="2015"/>
      <c r="M132" s="2015"/>
      <c r="N132" s="2015"/>
      <c r="O132" s="2015"/>
      <c r="P132" s="2015"/>
      <c r="Q132" s="2015"/>
      <c r="R132" s="2015"/>
      <c r="S132" s="2015"/>
      <c r="T132" s="2015"/>
      <c r="U132" s="2015"/>
      <c r="V132" s="2015"/>
      <c r="W132" s="2015"/>
      <c r="X132" s="2015"/>
      <c r="Y132" s="2015"/>
      <c r="Z132" s="2015"/>
      <c r="AA132" s="2015"/>
      <c r="AB132" s="2015"/>
      <c r="AC132" s="2015"/>
      <c r="AD132" s="2015"/>
      <c r="AE132" s="2015"/>
      <c r="AF132" s="2015"/>
      <c r="AG132" s="2015"/>
      <c r="AH132" s="2015"/>
      <c r="AI132" s="2015"/>
      <c r="AJ132" s="2015"/>
      <c r="AK132" s="2015"/>
      <c r="AL132" s="2015"/>
      <c r="AM132" s="2015"/>
      <c r="AN132" s="2015"/>
      <c r="AO132" s="2015"/>
      <c r="AP132" s="2015"/>
      <c r="AQ132" s="2015"/>
      <c r="AR132" s="2016"/>
    </row>
    <row r="133" spans="1:44" ht="16.5">
      <c r="A133" s="2008"/>
      <c r="B133" s="2009"/>
      <c r="C133" s="2010"/>
      <c r="D133" s="2011"/>
      <c r="E133" s="2012"/>
      <c r="F133" s="2012"/>
      <c r="G133" s="2013"/>
      <c r="H133" s="2014"/>
      <c r="I133" s="2015"/>
      <c r="J133" s="2015"/>
      <c r="K133" s="2015"/>
      <c r="L133" s="2015"/>
      <c r="M133" s="2015"/>
      <c r="N133" s="2015"/>
      <c r="O133" s="2015"/>
      <c r="P133" s="2015"/>
      <c r="Q133" s="2015"/>
      <c r="R133" s="2015"/>
      <c r="S133" s="2015"/>
      <c r="T133" s="2015"/>
      <c r="U133" s="2015"/>
      <c r="V133" s="2015"/>
      <c r="W133" s="2015"/>
      <c r="X133" s="2015"/>
      <c r="Y133" s="2015"/>
      <c r="Z133" s="2015"/>
      <c r="AA133" s="2015"/>
      <c r="AB133" s="2015"/>
      <c r="AC133" s="2015"/>
      <c r="AD133" s="2015"/>
      <c r="AE133" s="2015"/>
      <c r="AF133" s="2015"/>
      <c r="AG133" s="2015"/>
      <c r="AH133" s="2015"/>
      <c r="AI133" s="2015"/>
      <c r="AJ133" s="2015"/>
      <c r="AK133" s="2015"/>
      <c r="AL133" s="2015"/>
      <c r="AM133" s="2015"/>
      <c r="AN133" s="2015"/>
      <c r="AO133" s="2015"/>
      <c r="AP133" s="2015"/>
      <c r="AQ133" s="2015"/>
      <c r="AR133" s="2016"/>
    </row>
    <row r="134" spans="1:44" ht="16.5">
      <c r="A134" s="2008"/>
      <c r="B134" s="2009"/>
      <c r="C134" s="2010"/>
      <c r="D134" s="2011"/>
      <c r="E134" s="2012"/>
      <c r="F134" s="2012"/>
      <c r="G134" s="2013"/>
      <c r="H134" s="2017"/>
      <c r="I134" s="2018"/>
      <c r="J134" s="2018"/>
      <c r="K134" s="2018"/>
      <c r="L134" s="2018"/>
      <c r="M134" s="2018"/>
      <c r="N134" s="2018"/>
      <c r="O134" s="2018"/>
      <c r="P134" s="2018"/>
      <c r="Q134" s="2018"/>
      <c r="R134" s="2018"/>
      <c r="S134" s="2018"/>
      <c r="T134" s="2018"/>
      <c r="U134" s="2018"/>
      <c r="V134" s="2018"/>
      <c r="W134" s="2018"/>
      <c r="X134" s="2018"/>
      <c r="Y134" s="2018"/>
      <c r="Z134" s="2018"/>
      <c r="AA134" s="2018"/>
      <c r="AB134" s="2018"/>
      <c r="AC134" s="2018"/>
      <c r="AD134" s="2018"/>
      <c r="AE134" s="2018"/>
      <c r="AF134" s="2018"/>
      <c r="AG134" s="2018"/>
      <c r="AH134" s="2018"/>
      <c r="AI134" s="2018"/>
      <c r="AJ134" s="2018"/>
      <c r="AK134" s="2018"/>
      <c r="AL134" s="2018"/>
      <c r="AM134" s="2018"/>
      <c r="AN134" s="2018"/>
      <c r="AO134" s="2018"/>
      <c r="AP134" s="2018"/>
      <c r="AQ134" s="2018"/>
      <c r="AR134" s="2019"/>
    </row>
    <row r="135" spans="1:44" ht="16.5">
      <c r="A135" s="2008"/>
      <c r="B135" s="2009"/>
      <c r="C135" s="2010"/>
      <c r="D135" s="2011"/>
      <c r="E135" s="2012"/>
      <c r="F135" s="2012"/>
      <c r="G135" s="2013"/>
      <c r="H135" s="2014"/>
      <c r="I135" s="2015"/>
      <c r="J135" s="2015"/>
      <c r="K135" s="2015"/>
      <c r="L135" s="2015"/>
      <c r="M135" s="2015"/>
      <c r="N135" s="2015"/>
      <c r="O135" s="2015"/>
      <c r="P135" s="2015"/>
      <c r="Q135" s="2015"/>
      <c r="R135" s="2015"/>
      <c r="S135" s="2015"/>
      <c r="T135" s="2015"/>
      <c r="U135" s="2015"/>
      <c r="V135" s="2015"/>
      <c r="W135" s="2015"/>
      <c r="X135" s="2015"/>
      <c r="Y135" s="2015"/>
      <c r="Z135" s="2015"/>
      <c r="AA135" s="2015"/>
      <c r="AB135" s="2015"/>
      <c r="AC135" s="2015"/>
      <c r="AD135" s="2015"/>
      <c r="AE135" s="2015"/>
      <c r="AF135" s="2015"/>
      <c r="AG135" s="2015"/>
      <c r="AH135" s="2015"/>
      <c r="AI135" s="2015"/>
      <c r="AJ135" s="2015"/>
      <c r="AK135" s="2015"/>
      <c r="AL135" s="2015"/>
      <c r="AM135" s="2015"/>
      <c r="AN135" s="2015"/>
      <c r="AO135" s="2015"/>
      <c r="AP135" s="2015"/>
      <c r="AQ135" s="2015"/>
      <c r="AR135" s="2016"/>
    </row>
    <row r="136" spans="1:44" ht="16.5">
      <c r="A136" s="2008"/>
      <c r="B136" s="2009"/>
      <c r="C136" s="2010"/>
      <c r="D136" s="2011"/>
      <c r="E136" s="2012"/>
      <c r="F136" s="2012"/>
      <c r="G136" s="2013"/>
      <c r="H136" s="2014"/>
      <c r="I136" s="2015"/>
      <c r="J136" s="2015"/>
      <c r="K136" s="2015"/>
      <c r="L136" s="2015"/>
      <c r="M136" s="2015"/>
      <c r="N136" s="2015"/>
      <c r="O136" s="2015"/>
      <c r="P136" s="2015"/>
      <c r="Q136" s="2015"/>
      <c r="R136" s="2015"/>
      <c r="S136" s="2015"/>
      <c r="T136" s="2015"/>
      <c r="U136" s="2015"/>
      <c r="V136" s="2015"/>
      <c r="W136" s="2015"/>
      <c r="X136" s="2015"/>
      <c r="Y136" s="2015"/>
      <c r="Z136" s="2015"/>
      <c r="AA136" s="2015"/>
      <c r="AB136" s="2015"/>
      <c r="AC136" s="2015"/>
      <c r="AD136" s="2015"/>
      <c r="AE136" s="2015"/>
      <c r="AF136" s="2015"/>
      <c r="AG136" s="2015"/>
      <c r="AH136" s="2015"/>
      <c r="AI136" s="2015"/>
      <c r="AJ136" s="2015"/>
      <c r="AK136" s="2015"/>
      <c r="AL136" s="2015"/>
      <c r="AM136" s="2015"/>
      <c r="AN136" s="2015"/>
      <c r="AO136" s="2015"/>
      <c r="AP136" s="2015"/>
      <c r="AQ136" s="2015"/>
      <c r="AR136" s="2016"/>
    </row>
    <row r="137" spans="1:44" ht="16.5">
      <c r="A137" s="2008"/>
      <c r="B137" s="2009"/>
      <c r="C137" s="2010"/>
      <c r="D137" s="2011"/>
      <c r="E137" s="2012"/>
      <c r="F137" s="2012"/>
      <c r="G137" s="2013"/>
      <c r="H137" s="2014"/>
      <c r="I137" s="2015"/>
      <c r="J137" s="2015"/>
      <c r="K137" s="2015"/>
      <c r="L137" s="2015"/>
      <c r="M137" s="2015"/>
      <c r="N137" s="2015"/>
      <c r="O137" s="2015"/>
      <c r="P137" s="2015"/>
      <c r="Q137" s="2015"/>
      <c r="R137" s="2015"/>
      <c r="S137" s="2015"/>
      <c r="T137" s="2015"/>
      <c r="U137" s="2015"/>
      <c r="V137" s="2015"/>
      <c r="W137" s="2015"/>
      <c r="X137" s="2015"/>
      <c r="Y137" s="2015"/>
      <c r="Z137" s="2015"/>
      <c r="AA137" s="2015"/>
      <c r="AB137" s="2015"/>
      <c r="AC137" s="2015"/>
      <c r="AD137" s="2015"/>
      <c r="AE137" s="2015"/>
      <c r="AF137" s="2015"/>
      <c r="AG137" s="2015"/>
      <c r="AH137" s="2015"/>
      <c r="AI137" s="2015"/>
      <c r="AJ137" s="2015"/>
      <c r="AK137" s="2015"/>
      <c r="AL137" s="2015"/>
      <c r="AM137" s="2015"/>
      <c r="AN137" s="2015"/>
      <c r="AO137" s="2015"/>
      <c r="AP137" s="2015"/>
      <c r="AQ137" s="2015"/>
      <c r="AR137" s="2016"/>
    </row>
    <row r="138" spans="1:44" ht="16.5">
      <c r="A138" s="2008"/>
      <c r="B138" s="2009"/>
      <c r="C138" s="2010"/>
      <c r="D138" s="2011"/>
      <c r="E138" s="2012"/>
      <c r="F138" s="2012"/>
      <c r="G138" s="2013"/>
      <c r="H138" s="2017"/>
      <c r="I138" s="2018"/>
      <c r="J138" s="2018"/>
      <c r="K138" s="2018"/>
      <c r="L138" s="2018"/>
      <c r="M138" s="2018"/>
      <c r="N138" s="2018"/>
      <c r="O138" s="2018"/>
      <c r="P138" s="2018"/>
      <c r="Q138" s="2018"/>
      <c r="R138" s="2018"/>
      <c r="S138" s="2018"/>
      <c r="T138" s="2018"/>
      <c r="U138" s="2018"/>
      <c r="V138" s="2018"/>
      <c r="W138" s="2018"/>
      <c r="X138" s="2018"/>
      <c r="Y138" s="2018"/>
      <c r="Z138" s="2018"/>
      <c r="AA138" s="2018"/>
      <c r="AB138" s="2018"/>
      <c r="AC138" s="2018"/>
      <c r="AD138" s="2018"/>
      <c r="AE138" s="2018"/>
      <c r="AF138" s="2018"/>
      <c r="AG138" s="2018"/>
      <c r="AH138" s="2018"/>
      <c r="AI138" s="2018"/>
      <c r="AJ138" s="2018"/>
      <c r="AK138" s="2018"/>
      <c r="AL138" s="2018"/>
      <c r="AM138" s="2018"/>
      <c r="AN138" s="2018"/>
      <c r="AO138" s="2018"/>
      <c r="AP138" s="2018"/>
      <c r="AQ138" s="2018"/>
      <c r="AR138" s="2019"/>
    </row>
    <row r="139" spans="1:44" ht="16.5">
      <c r="A139" s="2008"/>
      <c r="B139" s="2009"/>
      <c r="C139" s="2010"/>
      <c r="D139" s="2011"/>
      <c r="E139" s="2012"/>
      <c r="F139" s="2012"/>
      <c r="G139" s="2013"/>
      <c r="H139" s="2014"/>
      <c r="I139" s="2015"/>
      <c r="J139" s="2015"/>
      <c r="K139" s="2015"/>
      <c r="L139" s="2015"/>
      <c r="M139" s="2015"/>
      <c r="N139" s="2015"/>
      <c r="O139" s="2015"/>
      <c r="P139" s="2015"/>
      <c r="Q139" s="2015"/>
      <c r="R139" s="2015"/>
      <c r="S139" s="2015"/>
      <c r="T139" s="2015"/>
      <c r="U139" s="2015"/>
      <c r="V139" s="2015"/>
      <c r="W139" s="2015"/>
      <c r="X139" s="2015"/>
      <c r="Y139" s="2015"/>
      <c r="Z139" s="2015"/>
      <c r="AA139" s="2015"/>
      <c r="AB139" s="2015"/>
      <c r="AC139" s="2015"/>
      <c r="AD139" s="2015"/>
      <c r="AE139" s="2015"/>
      <c r="AF139" s="2015"/>
      <c r="AG139" s="2015"/>
      <c r="AH139" s="2015"/>
      <c r="AI139" s="2015"/>
      <c r="AJ139" s="2015"/>
      <c r="AK139" s="2015"/>
      <c r="AL139" s="2015"/>
      <c r="AM139" s="2015"/>
      <c r="AN139" s="2015"/>
      <c r="AO139" s="2015"/>
      <c r="AP139" s="2015"/>
      <c r="AQ139" s="2015"/>
      <c r="AR139" s="2016"/>
    </row>
    <row r="140" spans="1:44" ht="16.5">
      <c r="A140" s="2008"/>
      <c r="B140" s="2009"/>
      <c r="C140" s="2010"/>
      <c r="D140" s="2011"/>
      <c r="E140" s="2012"/>
      <c r="F140" s="2012"/>
      <c r="G140" s="2013"/>
      <c r="H140" s="2014"/>
      <c r="I140" s="2015"/>
      <c r="J140" s="2015"/>
      <c r="K140" s="2015"/>
      <c r="L140" s="2015"/>
      <c r="M140" s="2015"/>
      <c r="N140" s="2015"/>
      <c r="O140" s="2015"/>
      <c r="P140" s="2015"/>
      <c r="Q140" s="2015"/>
      <c r="R140" s="2015"/>
      <c r="S140" s="2015"/>
      <c r="T140" s="2015"/>
      <c r="U140" s="2015"/>
      <c r="V140" s="2015"/>
      <c r="W140" s="2015"/>
      <c r="X140" s="2015"/>
      <c r="Y140" s="2015"/>
      <c r="Z140" s="2015"/>
      <c r="AA140" s="2015"/>
      <c r="AB140" s="2015"/>
      <c r="AC140" s="2015"/>
      <c r="AD140" s="2015"/>
      <c r="AE140" s="2015"/>
      <c r="AF140" s="2015"/>
      <c r="AG140" s="2015"/>
      <c r="AH140" s="2015"/>
      <c r="AI140" s="2015"/>
      <c r="AJ140" s="2015"/>
      <c r="AK140" s="2015"/>
      <c r="AL140" s="2015"/>
      <c r="AM140" s="2015"/>
      <c r="AN140" s="2015"/>
      <c r="AO140" s="2015"/>
      <c r="AP140" s="2015"/>
      <c r="AQ140" s="2015"/>
      <c r="AR140" s="2016"/>
    </row>
    <row r="141" spans="1:44" ht="16.5">
      <c r="A141" s="2008"/>
      <c r="B141" s="2009"/>
      <c r="C141" s="2010"/>
      <c r="D141" s="2011"/>
      <c r="E141" s="2012"/>
      <c r="F141" s="2012"/>
      <c r="G141" s="2013"/>
      <c r="H141" s="2014"/>
      <c r="I141" s="2015"/>
      <c r="J141" s="2015"/>
      <c r="K141" s="2015"/>
      <c r="L141" s="2015"/>
      <c r="M141" s="2015"/>
      <c r="N141" s="2015"/>
      <c r="O141" s="2015"/>
      <c r="P141" s="2015"/>
      <c r="Q141" s="2015"/>
      <c r="R141" s="2015"/>
      <c r="S141" s="2015"/>
      <c r="T141" s="2015"/>
      <c r="U141" s="2015"/>
      <c r="V141" s="2015"/>
      <c r="W141" s="2015"/>
      <c r="X141" s="2015"/>
      <c r="Y141" s="2015"/>
      <c r="Z141" s="2015"/>
      <c r="AA141" s="2015"/>
      <c r="AB141" s="2015"/>
      <c r="AC141" s="2015"/>
      <c r="AD141" s="2015"/>
      <c r="AE141" s="2015"/>
      <c r="AF141" s="2015"/>
      <c r="AG141" s="2015"/>
      <c r="AH141" s="2015"/>
      <c r="AI141" s="2015"/>
      <c r="AJ141" s="2015"/>
      <c r="AK141" s="2015"/>
      <c r="AL141" s="2015"/>
      <c r="AM141" s="2015"/>
      <c r="AN141" s="2015"/>
      <c r="AO141" s="2015"/>
      <c r="AP141" s="2015"/>
      <c r="AQ141" s="2015"/>
      <c r="AR141" s="2016"/>
    </row>
    <row r="142" spans="1:44" ht="16.5">
      <c r="A142" s="2008"/>
      <c r="B142" s="2009"/>
      <c r="C142" s="2010"/>
      <c r="D142" s="2011"/>
      <c r="E142" s="2012"/>
      <c r="F142" s="2012"/>
      <c r="G142" s="2013"/>
      <c r="H142" s="2014"/>
      <c r="I142" s="2015"/>
      <c r="J142" s="2015"/>
      <c r="K142" s="2015"/>
      <c r="L142" s="2015"/>
      <c r="M142" s="2015"/>
      <c r="N142" s="2015"/>
      <c r="O142" s="2015"/>
      <c r="P142" s="2015"/>
      <c r="Q142" s="2015"/>
      <c r="R142" s="2015"/>
      <c r="S142" s="2015"/>
      <c r="T142" s="2015"/>
      <c r="U142" s="2015"/>
      <c r="V142" s="2015"/>
      <c r="W142" s="2015"/>
      <c r="X142" s="2015"/>
      <c r="Y142" s="2015"/>
      <c r="Z142" s="2015"/>
      <c r="AA142" s="2015"/>
      <c r="AB142" s="2015"/>
      <c r="AC142" s="2015"/>
      <c r="AD142" s="2015"/>
      <c r="AE142" s="2015"/>
      <c r="AF142" s="2015"/>
      <c r="AG142" s="2015"/>
      <c r="AH142" s="2015"/>
      <c r="AI142" s="2015"/>
      <c r="AJ142" s="2015"/>
      <c r="AK142" s="2015"/>
      <c r="AL142" s="2015"/>
      <c r="AM142" s="2015"/>
      <c r="AN142" s="2015"/>
      <c r="AO142" s="2015"/>
      <c r="AP142" s="2015"/>
      <c r="AQ142" s="2015"/>
      <c r="AR142" s="2016"/>
    </row>
    <row r="143" spans="1:44" ht="16.5">
      <c r="A143" s="2008"/>
      <c r="B143" s="2009"/>
      <c r="C143" s="2010"/>
      <c r="D143" s="2011"/>
      <c r="E143" s="2012"/>
      <c r="F143" s="2012"/>
      <c r="G143" s="2013"/>
      <c r="H143" s="2017"/>
      <c r="I143" s="2018"/>
      <c r="J143" s="2018"/>
      <c r="K143" s="2018"/>
      <c r="L143" s="2018"/>
      <c r="M143" s="2018"/>
      <c r="N143" s="2018"/>
      <c r="O143" s="2018"/>
      <c r="P143" s="2018"/>
      <c r="Q143" s="2018"/>
      <c r="R143" s="2018"/>
      <c r="S143" s="2018"/>
      <c r="T143" s="2018"/>
      <c r="U143" s="2018"/>
      <c r="V143" s="2018"/>
      <c r="W143" s="2018"/>
      <c r="X143" s="2018"/>
      <c r="Y143" s="2018"/>
      <c r="Z143" s="2018"/>
      <c r="AA143" s="2018"/>
      <c r="AB143" s="2018"/>
      <c r="AC143" s="2018"/>
      <c r="AD143" s="2018"/>
      <c r="AE143" s="2018"/>
      <c r="AF143" s="2018"/>
      <c r="AG143" s="2018"/>
      <c r="AH143" s="2018"/>
      <c r="AI143" s="2018"/>
      <c r="AJ143" s="2018"/>
      <c r="AK143" s="2018"/>
      <c r="AL143" s="2018"/>
      <c r="AM143" s="2018"/>
      <c r="AN143" s="2018"/>
      <c r="AO143" s="2018"/>
      <c r="AP143" s="2018"/>
      <c r="AQ143" s="2018"/>
      <c r="AR143" s="2019"/>
    </row>
    <row r="144" spans="1:44" ht="16.5">
      <c r="A144" s="2008"/>
      <c r="B144" s="2009"/>
      <c r="C144" s="2010"/>
      <c r="D144" s="2011"/>
      <c r="E144" s="2012"/>
      <c r="F144" s="2012"/>
      <c r="G144" s="2013"/>
      <c r="H144" s="2014"/>
      <c r="I144" s="2015"/>
      <c r="J144" s="2015"/>
      <c r="K144" s="2015"/>
      <c r="L144" s="2015"/>
      <c r="M144" s="2015"/>
      <c r="N144" s="2015"/>
      <c r="O144" s="2015"/>
      <c r="P144" s="2015"/>
      <c r="Q144" s="2015"/>
      <c r="R144" s="2015"/>
      <c r="S144" s="2015"/>
      <c r="T144" s="2015"/>
      <c r="U144" s="2015"/>
      <c r="V144" s="2015"/>
      <c r="W144" s="2015"/>
      <c r="X144" s="2015"/>
      <c r="Y144" s="2015"/>
      <c r="Z144" s="2015"/>
      <c r="AA144" s="2015"/>
      <c r="AB144" s="2015"/>
      <c r="AC144" s="2015"/>
      <c r="AD144" s="2015"/>
      <c r="AE144" s="2015"/>
      <c r="AF144" s="2015"/>
      <c r="AG144" s="2015"/>
      <c r="AH144" s="2015"/>
      <c r="AI144" s="2015"/>
      <c r="AJ144" s="2015"/>
      <c r="AK144" s="2015"/>
      <c r="AL144" s="2015"/>
      <c r="AM144" s="2015"/>
      <c r="AN144" s="2015"/>
      <c r="AO144" s="2015"/>
      <c r="AP144" s="2015"/>
      <c r="AQ144" s="2015"/>
      <c r="AR144" s="2016"/>
    </row>
    <row r="145" spans="1:44" ht="16.5">
      <c r="A145" s="2008"/>
      <c r="B145" s="2009"/>
      <c r="C145" s="2010"/>
      <c r="D145" s="2011"/>
      <c r="E145" s="2012"/>
      <c r="F145" s="2012"/>
      <c r="G145" s="2013"/>
      <c r="H145" s="2014"/>
      <c r="I145" s="2015"/>
      <c r="J145" s="2015"/>
      <c r="K145" s="2015"/>
      <c r="L145" s="2015"/>
      <c r="M145" s="2015"/>
      <c r="N145" s="2015"/>
      <c r="O145" s="2015"/>
      <c r="P145" s="2015"/>
      <c r="Q145" s="2015"/>
      <c r="R145" s="2015"/>
      <c r="S145" s="2015"/>
      <c r="T145" s="2015"/>
      <c r="U145" s="2015"/>
      <c r="V145" s="2015"/>
      <c r="W145" s="2015"/>
      <c r="X145" s="2015"/>
      <c r="Y145" s="2015"/>
      <c r="Z145" s="2015"/>
      <c r="AA145" s="2015"/>
      <c r="AB145" s="2015"/>
      <c r="AC145" s="2015"/>
      <c r="AD145" s="2015"/>
      <c r="AE145" s="2015"/>
      <c r="AF145" s="2015"/>
      <c r="AG145" s="2015"/>
      <c r="AH145" s="2015"/>
      <c r="AI145" s="2015"/>
      <c r="AJ145" s="2015"/>
      <c r="AK145" s="2015"/>
      <c r="AL145" s="2015"/>
      <c r="AM145" s="2015"/>
      <c r="AN145" s="2015"/>
      <c r="AO145" s="2015"/>
      <c r="AP145" s="2015"/>
      <c r="AQ145" s="2015"/>
      <c r="AR145" s="2016"/>
    </row>
    <row r="146" spans="1:44" ht="16.5">
      <c r="A146" s="2008"/>
      <c r="B146" s="2009"/>
      <c r="C146" s="2010"/>
      <c r="D146" s="2011"/>
      <c r="E146" s="2012"/>
      <c r="F146" s="2012"/>
      <c r="G146" s="2013"/>
      <c r="H146" s="2014"/>
      <c r="I146" s="2015"/>
      <c r="J146" s="2015"/>
      <c r="K146" s="2015"/>
      <c r="L146" s="2015"/>
      <c r="M146" s="2015"/>
      <c r="N146" s="2015"/>
      <c r="O146" s="2015"/>
      <c r="P146" s="2015"/>
      <c r="Q146" s="2015"/>
      <c r="R146" s="2015"/>
      <c r="S146" s="2015"/>
      <c r="T146" s="2015"/>
      <c r="U146" s="2015"/>
      <c r="V146" s="2015"/>
      <c r="W146" s="2015"/>
      <c r="X146" s="2015"/>
      <c r="Y146" s="2015"/>
      <c r="Z146" s="2015"/>
      <c r="AA146" s="2015"/>
      <c r="AB146" s="2015"/>
      <c r="AC146" s="2015"/>
      <c r="AD146" s="2015"/>
      <c r="AE146" s="2015"/>
      <c r="AF146" s="2015"/>
      <c r="AG146" s="2015"/>
      <c r="AH146" s="2015"/>
      <c r="AI146" s="2015"/>
      <c r="AJ146" s="2015"/>
      <c r="AK146" s="2015"/>
      <c r="AL146" s="2015"/>
      <c r="AM146" s="2015"/>
      <c r="AN146" s="2015"/>
      <c r="AO146" s="2015"/>
      <c r="AP146" s="2015"/>
      <c r="AQ146" s="2015"/>
      <c r="AR146" s="2016"/>
    </row>
    <row r="147" spans="1:44" ht="16.5">
      <c r="A147" s="2008"/>
      <c r="B147" s="2009"/>
      <c r="C147" s="2010"/>
      <c r="D147" s="2011"/>
      <c r="E147" s="2012"/>
      <c r="F147" s="2012"/>
      <c r="G147" s="2013"/>
      <c r="H147" s="2014"/>
      <c r="I147" s="2015"/>
      <c r="J147" s="2015"/>
      <c r="K147" s="2015"/>
      <c r="L147" s="2015"/>
      <c r="M147" s="2015"/>
      <c r="N147" s="2015"/>
      <c r="O147" s="2015"/>
      <c r="P147" s="2015"/>
      <c r="Q147" s="2015"/>
      <c r="R147" s="2015"/>
      <c r="S147" s="2015"/>
      <c r="T147" s="2015"/>
      <c r="U147" s="2015"/>
      <c r="V147" s="2015"/>
      <c r="W147" s="2015"/>
      <c r="X147" s="2015"/>
      <c r="Y147" s="2015"/>
      <c r="Z147" s="2015"/>
      <c r="AA147" s="2015"/>
      <c r="AB147" s="2015"/>
      <c r="AC147" s="2015"/>
      <c r="AD147" s="2015"/>
      <c r="AE147" s="2015"/>
      <c r="AF147" s="2015"/>
      <c r="AG147" s="2015"/>
      <c r="AH147" s="2015"/>
      <c r="AI147" s="2015"/>
      <c r="AJ147" s="2015"/>
      <c r="AK147" s="2015"/>
      <c r="AL147" s="2015"/>
      <c r="AM147" s="2015"/>
      <c r="AN147" s="2015"/>
      <c r="AO147" s="2015"/>
      <c r="AP147" s="2015"/>
      <c r="AQ147" s="2015"/>
      <c r="AR147" s="2016"/>
    </row>
    <row r="148" spans="1:44" ht="16.5">
      <c r="A148" s="2008"/>
      <c r="B148" s="2009"/>
      <c r="C148" s="2010"/>
      <c r="D148" s="2011"/>
      <c r="E148" s="2012"/>
      <c r="F148" s="2012"/>
      <c r="G148" s="2013"/>
      <c r="H148" s="2014"/>
      <c r="I148" s="2015"/>
      <c r="J148" s="2015"/>
      <c r="K148" s="2015"/>
      <c r="L148" s="2015"/>
      <c r="M148" s="2015"/>
      <c r="N148" s="2015"/>
      <c r="O148" s="2015"/>
      <c r="P148" s="2015"/>
      <c r="Q148" s="2015"/>
      <c r="R148" s="2015"/>
      <c r="S148" s="2015"/>
      <c r="T148" s="2015"/>
      <c r="U148" s="2015"/>
      <c r="V148" s="2015"/>
      <c r="W148" s="2015"/>
      <c r="X148" s="2015"/>
      <c r="Y148" s="2015"/>
      <c r="Z148" s="2015"/>
      <c r="AA148" s="2015"/>
      <c r="AB148" s="2015"/>
      <c r="AC148" s="2015"/>
      <c r="AD148" s="2015"/>
      <c r="AE148" s="2015"/>
      <c r="AF148" s="2015"/>
      <c r="AG148" s="2015"/>
      <c r="AH148" s="2015"/>
      <c r="AI148" s="2015"/>
      <c r="AJ148" s="2015"/>
      <c r="AK148" s="2015"/>
      <c r="AL148" s="2015"/>
      <c r="AM148" s="2015"/>
      <c r="AN148" s="2015"/>
      <c r="AO148" s="2015"/>
      <c r="AP148" s="2015"/>
      <c r="AQ148" s="2015"/>
      <c r="AR148" s="2016"/>
    </row>
    <row r="149" spans="1:44" ht="16.5">
      <c r="A149" s="2008"/>
      <c r="B149" s="2009"/>
      <c r="C149" s="2010"/>
      <c r="D149" s="2011"/>
      <c r="E149" s="2012"/>
      <c r="F149" s="2012"/>
      <c r="G149" s="2013"/>
      <c r="H149" s="2014"/>
      <c r="I149" s="2015"/>
      <c r="J149" s="2015"/>
      <c r="K149" s="2015"/>
      <c r="L149" s="2015"/>
      <c r="M149" s="2015"/>
      <c r="N149" s="2015"/>
      <c r="O149" s="2015"/>
      <c r="P149" s="2015"/>
      <c r="Q149" s="2015"/>
      <c r="R149" s="2015"/>
      <c r="S149" s="2015"/>
      <c r="T149" s="2015"/>
      <c r="U149" s="2015"/>
      <c r="V149" s="2015"/>
      <c r="W149" s="2015"/>
      <c r="X149" s="2015"/>
      <c r="Y149" s="2015"/>
      <c r="Z149" s="2015"/>
      <c r="AA149" s="2015"/>
      <c r="AB149" s="2015"/>
      <c r="AC149" s="2015"/>
      <c r="AD149" s="2015"/>
      <c r="AE149" s="2015"/>
      <c r="AF149" s="2015"/>
      <c r="AG149" s="2015"/>
      <c r="AH149" s="2015"/>
      <c r="AI149" s="2015"/>
      <c r="AJ149" s="2015"/>
      <c r="AK149" s="2015"/>
      <c r="AL149" s="2015"/>
      <c r="AM149" s="2015"/>
      <c r="AN149" s="2015"/>
      <c r="AO149" s="2015"/>
      <c r="AP149" s="2015"/>
      <c r="AQ149" s="2015"/>
      <c r="AR149" s="2016"/>
    </row>
    <row r="150" spans="1:44" ht="16.5">
      <c r="A150" s="2008"/>
      <c r="B150" s="2009"/>
      <c r="C150" s="2010"/>
      <c r="D150" s="2011"/>
      <c r="E150" s="2012"/>
      <c r="F150" s="2012"/>
      <c r="G150" s="2013"/>
      <c r="H150" s="2014"/>
      <c r="I150" s="2015"/>
      <c r="J150" s="2015"/>
      <c r="K150" s="2015"/>
      <c r="L150" s="2015"/>
      <c r="M150" s="2015"/>
      <c r="N150" s="2015"/>
      <c r="O150" s="2015"/>
      <c r="P150" s="2015"/>
      <c r="Q150" s="2015"/>
      <c r="R150" s="2015"/>
      <c r="S150" s="2015"/>
      <c r="T150" s="2015"/>
      <c r="U150" s="2015"/>
      <c r="V150" s="2015"/>
      <c r="W150" s="2015"/>
      <c r="X150" s="2015"/>
      <c r="Y150" s="2015"/>
      <c r="Z150" s="2015"/>
      <c r="AA150" s="2015"/>
      <c r="AB150" s="2015"/>
      <c r="AC150" s="2015"/>
      <c r="AD150" s="2015"/>
      <c r="AE150" s="2015"/>
      <c r="AF150" s="2015"/>
      <c r="AG150" s="2015"/>
      <c r="AH150" s="2015"/>
      <c r="AI150" s="2015"/>
      <c r="AJ150" s="2015"/>
      <c r="AK150" s="2015"/>
      <c r="AL150" s="2015"/>
      <c r="AM150" s="2015"/>
      <c r="AN150" s="2015"/>
      <c r="AO150" s="2015"/>
      <c r="AP150" s="2015"/>
      <c r="AQ150" s="2015"/>
      <c r="AR150" s="2016"/>
    </row>
    <row r="151" spans="1:44" ht="16.5">
      <c r="A151" s="2008"/>
      <c r="B151" s="2009"/>
      <c r="C151" s="2010"/>
      <c r="D151" s="2011"/>
      <c r="E151" s="2012"/>
      <c r="F151" s="2012"/>
      <c r="G151" s="2013"/>
      <c r="H151" s="2014"/>
      <c r="I151" s="2015"/>
      <c r="J151" s="2015"/>
      <c r="K151" s="2015"/>
      <c r="L151" s="2015"/>
      <c r="M151" s="2015"/>
      <c r="N151" s="2015"/>
      <c r="O151" s="2015"/>
      <c r="P151" s="2015"/>
      <c r="Q151" s="2015"/>
      <c r="R151" s="2015"/>
      <c r="S151" s="2015"/>
      <c r="T151" s="2015"/>
      <c r="U151" s="2015"/>
      <c r="V151" s="2015"/>
      <c r="W151" s="2015"/>
      <c r="X151" s="2015"/>
      <c r="Y151" s="2015"/>
      <c r="Z151" s="2015"/>
      <c r="AA151" s="2015"/>
      <c r="AB151" s="2015"/>
      <c r="AC151" s="2015"/>
      <c r="AD151" s="2015"/>
      <c r="AE151" s="2015"/>
      <c r="AF151" s="2015"/>
      <c r="AG151" s="2015"/>
      <c r="AH151" s="2015"/>
      <c r="AI151" s="2015"/>
      <c r="AJ151" s="2015"/>
      <c r="AK151" s="2015"/>
      <c r="AL151" s="2015"/>
      <c r="AM151" s="2015"/>
      <c r="AN151" s="2015"/>
      <c r="AO151" s="2015"/>
      <c r="AP151" s="2015"/>
      <c r="AQ151" s="2015"/>
      <c r="AR151" s="2016"/>
    </row>
    <row r="152" spans="1:44" ht="16.5">
      <c r="A152" s="2008"/>
      <c r="B152" s="2009"/>
      <c r="C152" s="2010"/>
      <c r="D152" s="2011"/>
      <c r="E152" s="2012"/>
      <c r="F152" s="2012"/>
      <c r="G152" s="2013"/>
      <c r="H152" s="2014"/>
      <c r="I152" s="2015"/>
      <c r="J152" s="2015"/>
      <c r="K152" s="2015"/>
      <c r="L152" s="2015"/>
      <c r="M152" s="2015"/>
      <c r="N152" s="2015"/>
      <c r="O152" s="2015"/>
      <c r="P152" s="2015"/>
      <c r="Q152" s="2015"/>
      <c r="R152" s="2015"/>
      <c r="S152" s="2015"/>
      <c r="T152" s="2015"/>
      <c r="U152" s="2015"/>
      <c r="V152" s="2015"/>
      <c r="W152" s="2015"/>
      <c r="X152" s="2015"/>
      <c r="Y152" s="2015"/>
      <c r="Z152" s="2015"/>
      <c r="AA152" s="2015"/>
      <c r="AB152" s="2015"/>
      <c r="AC152" s="2015"/>
      <c r="AD152" s="2015"/>
      <c r="AE152" s="2015"/>
      <c r="AF152" s="2015"/>
      <c r="AG152" s="2015"/>
      <c r="AH152" s="2015"/>
      <c r="AI152" s="2015"/>
      <c r="AJ152" s="2015"/>
      <c r="AK152" s="2015"/>
      <c r="AL152" s="2015"/>
      <c r="AM152" s="2015"/>
      <c r="AN152" s="2015"/>
      <c r="AO152" s="2015"/>
      <c r="AP152" s="2015"/>
      <c r="AQ152" s="2015"/>
      <c r="AR152" s="2016"/>
    </row>
    <row r="153" spans="1:44" ht="16.5">
      <c r="A153" s="2008"/>
      <c r="B153" s="2009"/>
      <c r="C153" s="2010"/>
      <c r="D153" s="2011"/>
      <c r="E153" s="2012"/>
      <c r="F153" s="2012"/>
      <c r="G153" s="2013"/>
      <c r="H153" s="2014"/>
      <c r="I153" s="2015"/>
      <c r="J153" s="2015"/>
      <c r="K153" s="2015"/>
      <c r="L153" s="2015"/>
      <c r="M153" s="2015"/>
      <c r="N153" s="2015"/>
      <c r="O153" s="2015"/>
      <c r="P153" s="2015"/>
      <c r="Q153" s="2015"/>
      <c r="R153" s="2015"/>
      <c r="S153" s="2015"/>
      <c r="T153" s="2015"/>
      <c r="U153" s="2015"/>
      <c r="V153" s="2015"/>
      <c r="W153" s="2015"/>
      <c r="X153" s="2015"/>
      <c r="Y153" s="2015"/>
      <c r="Z153" s="2015"/>
      <c r="AA153" s="2015"/>
      <c r="AB153" s="2015"/>
      <c r="AC153" s="2015"/>
      <c r="AD153" s="2015"/>
      <c r="AE153" s="2015"/>
      <c r="AF153" s="2015"/>
      <c r="AG153" s="2015"/>
      <c r="AH153" s="2015"/>
      <c r="AI153" s="2015"/>
      <c r="AJ153" s="2015"/>
      <c r="AK153" s="2015"/>
      <c r="AL153" s="2015"/>
      <c r="AM153" s="2015"/>
      <c r="AN153" s="2015"/>
      <c r="AO153" s="2015"/>
      <c r="AP153" s="2015"/>
      <c r="AQ153" s="2015"/>
      <c r="AR153" s="2016"/>
    </row>
    <row r="154" spans="1:44" ht="16.5">
      <c r="A154" s="2008"/>
      <c r="B154" s="2009"/>
      <c r="C154" s="2010"/>
      <c r="D154" s="2011"/>
      <c r="E154" s="2012"/>
      <c r="F154" s="2012"/>
      <c r="G154" s="2013"/>
      <c r="H154" s="2014"/>
      <c r="I154" s="2015"/>
      <c r="J154" s="2015"/>
      <c r="K154" s="2015"/>
      <c r="L154" s="2015"/>
      <c r="M154" s="2015"/>
      <c r="N154" s="2015"/>
      <c r="O154" s="2015"/>
      <c r="P154" s="2015"/>
      <c r="Q154" s="2015"/>
      <c r="R154" s="2015"/>
      <c r="S154" s="2015"/>
      <c r="T154" s="2015"/>
      <c r="U154" s="2015"/>
      <c r="V154" s="2015"/>
      <c r="W154" s="2015"/>
      <c r="X154" s="2015"/>
      <c r="Y154" s="2015"/>
      <c r="Z154" s="2015"/>
      <c r="AA154" s="2015"/>
      <c r="AB154" s="2015"/>
      <c r="AC154" s="2015"/>
      <c r="AD154" s="2015"/>
      <c r="AE154" s="2015"/>
      <c r="AF154" s="2015"/>
      <c r="AG154" s="2015"/>
      <c r="AH154" s="2015"/>
      <c r="AI154" s="2015"/>
      <c r="AJ154" s="2015"/>
      <c r="AK154" s="2015"/>
      <c r="AL154" s="2015"/>
      <c r="AM154" s="2015"/>
      <c r="AN154" s="2015"/>
      <c r="AO154" s="2015"/>
      <c r="AP154" s="2015"/>
      <c r="AQ154" s="2015"/>
      <c r="AR154" s="2016"/>
    </row>
    <row r="155" spans="1:44" ht="16.5">
      <c r="A155" s="2008"/>
      <c r="B155" s="2009"/>
      <c r="C155" s="2010"/>
      <c r="D155" s="2011"/>
      <c r="E155" s="2012"/>
      <c r="F155" s="2012"/>
      <c r="G155" s="2013"/>
      <c r="H155" s="2014"/>
      <c r="I155" s="2015"/>
      <c r="J155" s="2015"/>
      <c r="K155" s="2015"/>
      <c r="L155" s="2015"/>
      <c r="M155" s="2015"/>
      <c r="N155" s="2015"/>
      <c r="O155" s="2015"/>
      <c r="P155" s="2015"/>
      <c r="Q155" s="2015"/>
      <c r="R155" s="2015"/>
      <c r="S155" s="2015"/>
      <c r="T155" s="2015"/>
      <c r="U155" s="2015"/>
      <c r="V155" s="2015"/>
      <c r="W155" s="2015"/>
      <c r="X155" s="2015"/>
      <c r="Y155" s="2015"/>
      <c r="Z155" s="2015"/>
      <c r="AA155" s="2015"/>
      <c r="AB155" s="2015"/>
      <c r="AC155" s="2015"/>
      <c r="AD155" s="2015"/>
      <c r="AE155" s="2015"/>
      <c r="AF155" s="2015"/>
      <c r="AG155" s="2015"/>
      <c r="AH155" s="2015"/>
      <c r="AI155" s="2015"/>
      <c r="AJ155" s="2015"/>
      <c r="AK155" s="2015"/>
      <c r="AL155" s="2015"/>
      <c r="AM155" s="2015"/>
      <c r="AN155" s="2015"/>
      <c r="AO155" s="2015"/>
      <c r="AP155" s="2015"/>
      <c r="AQ155" s="2015"/>
      <c r="AR155" s="2016"/>
    </row>
    <row r="156" spans="1:44" ht="16.5">
      <c r="A156" s="2008"/>
      <c r="B156" s="2009"/>
      <c r="C156" s="2010"/>
      <c r="D156" s="2011"/>
      <c r="E156" s="2012"/>
      <c r="F156" s="2012"/>
      <c r="G156" s="2013"/>
      <c r="H156" s="2014"/>
      <c r="I156" s="2015"/>
      <c r="J156" s="2015"/>
      <c r="K156" s="2015"/>
      <c r="L156" s="2015"/>
      <c r="M156" s="2015"/>
      <c r="N156" s="2015"/>
      <c r="O156" s="2015"/>
      <c r="P156" s="2015"/>
      <c r="Q156" s="2015"/>
      <c r="R156" s="2015"/>
      <c r="S156" s="2015"/>
      <c r="T156" s="2015"/>
      <c r="U156" s="2015"/>
      <c r="V156" s="2015"/>
      <c r="W156" s="2015"/>
      <c r="X156" s="2015"/>
      <c r="Y156" s="2015"/>
      <c r="Z156" s="2015"/>
      <c r="AA156" s="2015"/>
      <c r="AB156" s="2015"/>
      <c r="AC156" s="2015"/>
      <c r="AD156" s="2015"/>
      <c r="AE156" s="2015"/>
      <c r="AF156" s="2015"/>
      <c r="AG156" s="2015"/>
      <c r="AH156" s="2015"/>
      <c r="AI156" s="2015"/>
      <c r="AJ156" s="2015"/>
      <c r="AK156" s="2015"/>
      <c r="AL156" s="2015"/>
      <c r="AM156" s="2015"/>
      <c r="AN156" s="2015"/>
      <c r="AO156" s="2015"/>
      <c r="AP156" s="2015"/>
      <c r="AQ156" s="2015"/>
      <c r="AR156" s="2016"/>
    </row>
    <row r="157" spans="1:44" ht="16.5">
      <c r="A157" s="2008"/>
      <c r="B157" s="2009"/>
      <c r="C157" s="2010"/>
      <c r="D157" s="2011"/>
      <c r="E157" s="2012"/>
      <c r="F157" s="2012"/>
      <c r="G157" s="2013"/>
      <c r="H157" s="2014"/>
      <c r="I157" s="2015"/>
      <c r="J157" s="2015"/>
      <c r="K157" s="2015"/>
      <c r="L157" s="2015"/>
      <c r="M157" s="2015"/>
      <c r="N157" s="2015"/>
      <c r="O157" s="2015"/>
      <c r="P157" s="2015"/>
      <c r="Q157" s="2015"/>
      <c r="R157" s="2015"/>
      <c r="S157" s="2015"/>
      <c r="T157" s="2015"/>
      <c r="U157" s="2015"/>
      <c r="V157" s="2015"/>
      <c r="W157" s="2015"/>
      <c r="X157" s="2015"/>
      <c r="Y157" s="2015"/>
      <c r="Z157" s="2015"/>
      <c r="AA157" s="2015"/>
      <c r="AB157" s="2015"/>
      <c r="AC157" s="2015"/>
      <c r="AD157" s="2015"/>
      <c r="AE157" s="2015"/>
      <c r="AF157" s="2015"/>
      <c r="AG157" s="2015"/>
      <c r="AH157" s="2015"/>
      <c r="AI157" s="2015"/>
      <c r="AJ157" s="2015"/>
      <c r="AK157" s="2015"/>
      <c r="AL157" s="2015"/>
      <c r="AM157" s="2015"/>
      <c r="AN157" s="2015"/>
      <c r="AO157" s="2015"/>
      <c r="AP157" s="2015"/>
      <c r="AQ157" s="2015"/>
      <c r="AR157" s="2016"/>
    </row>
    <row r="158" spans="1:44" ht="16.5">
      <c r="A158" s="2008"/>
      <c r="B158" s="2009"/>
      <c r="C158" s="2010"/>
      <c r="D158" s="2011"/>
      <c r="E158" s="2012"/>
      <c r="F158" s="2012"/>
      <c r="G158" s="2013"/>
      <c r="H158" s="2014"/>
      <c r="I158" s="2015"/>
      <c r="J158" s="2015"/>
      <c r="K158" s="2015"/>
      <c r="L158" s="2015"/>
      <c r="M158" s="2015"/>
      <c r="N158" s="2015"/>
      <c r="O158" s="2015"/>
      <c r="P158" s="2015"/>
      <c r="Q158" s="2015"/>
      <c r="R158" s="2015"/>
      <c r="S158" s="2015"/>
      <c r="T158" s="2015"/>
      <c r="U158" s="2015"/>
      <c r="V158" s="2015"/>
      <c r="W158" s="2015"/>
      <c r="X158" s="2015"/>
      <c r="Y158" s="2015"/>
      <c r="Z158" s="2015"/>
      <c r="AA158" s="2015"/>
      <c r="AB158" s="2015"/>
      <c r="AC158" s="2015"/>
      <c r="AD158" s="2015"/>
      <c r="AE158" s="2015"/>
      <c r="AF158" s="2015"/>
      <c r="AG158" s="2015"/>
      <c r="AH158" s="2015"/>
      <c r="AI158" s="2015"/>
      <c r="AJ158" s="2015"/>
      <c r="AK158" s="2015"/>
      <c r="AL158" s="2015"/>
      <c r="AM158" s="2015"/>
      <c r="AN158" s="2015"/>
      <c r="AO158" s="2015"/>
      <c r="AP158" s="2015"/>
      <c r="AQ158" s="2015"/>
      <c r="AR158" s="2016"/>
    </row>
    <row r="159" spans="1:44" ht="16.5">
      <c r="A159" s="2008"/>
      <c r="B159" s="2009"/>
      <c r="C159" s="2010"/>
      <c r="D159" s="2011"/>
      <c r="E159" s="2012"/>
      <c r="F159" s="2012"/>
      <c r="G159" s="2013"/>
      <c r="H159" s="2014"/>
      <c r="I159" s="2015"/>
      <c r="J159" s="2015"/>
      <c r="K159" s="2015"/>
      <c r="L159" s="2015"/>
      <c r="M159" s="2015"/>
      <c r="N159" s="2015"/>
      <c r="O159" s="2015"/>
      <c r="P159" s="2015"/>
      <c r="Q159" s="2015"/>
      <c r="R159" s="2015"/>
      <c r="S159" s="2015"/>
      <c r="T159" s="2015"/>
      <c r="U159" s="2015"/>
      <c r="V159" s="2015"/>
      <c r="W159" s="2015"/>
      <c r="X159" s="2015"/>
      <c r="Y159" s="2015"/>
      <c r="Z159" s="2015"/>
      <c r="AA159" s="2015"/>
      <c r="AB159" s="2015"/>
      <c r="AC159" s="2015"/>
      <c r="AD159" s="2015"/>
      <c r="AE159" s="2015"/>
      <c r="AF159" s="2015"/>
      <c r="AG159" s="2015"/>
      <c r="AH159" s="2015"/>
      <c r="AI159" s="2015"/>
      <c r="AJ159" s="2015"/>
      <c r="AK159" s="2015"/>
      <c r="AL159" s="2015"/>
      <c r="AM159" s="2015"/>
      <c r="AN159" s="2015"/>
      <c r="AO159" s="2015"/>
      <c r="AP159" s="2015"/>
      <c r="AQ159" s="2015"/>
      <c r="AR159" s="2016"/>
    </row>
    <row r="160" spans="1:44" ht="16.5">
      <c r="A160" s="2008"/>
      <c r="B160" s="2009"/>
      <c r="C160" s="2010"/>
      <c r="D160" s="2011"/>
      <c r="E160" s="2012"/>
      <c r="F160" s="2012"/>
      <c r="G160" s="2013"/>
      <c r="H160" s="2014"/>
      <c r="I160" s="2015"/>
      <c r="J160" s="2015"/>
      <c r="K160" s="2015"/>
      <c r="L160" s="2015"/>
      <c r="M160" s="2015"/>
      <c r="N160" s="2015"/>
      <c r="O160" s="2015"/>
      <c r="P160" s="2015"/>
      <c r="Q160" s="2015"/>
      <c r="R160" s="2015"/>
      <c r="S160" s="2015"/>
      <c r="T160" s="2015"/>
      <c r="U160" s="2015"/>
      <c r="V160" s="2015"/>
      <c r="W160" s="2015"/>
      <c r="X160" s="2015"/>
      <c r="Y160" s="2015"/>
      <c r="Z160" s="2015"/>
      <c r="AA160" s="2015"/>
      <c r="AB160" s="2015"/>
      <c r="AC160" s="2015"/>
      <c r="AD160" s="2015"/>
      <c r="AE160" s="2015"/>
      <c r="AF160" s="2015"/>
      <c r="AG160" s="2015"/>
      <c r="AH160" s="2015"/>
      <c r="AI160" s="2015"/>
      <c r="AJ160" s="2015"/>
      <c r="AK160" s="2015"/>
      <c r="AL160" s="2015"/>
      <c r="AM160" s="2015"/>
      <c r="AN160" s="2015"/>
      <c r="AO160" s="2015"/>
      <c r="AP160" s="2015"/>
      <c r="AQ160" s="2015"/>
      <c r="AR160" s="2016"/>
    </row>
    <row r="161" spans="1:44" ht="16.5">
      <c r="A161" s="2008"/>
      <c r="B161" s="2009"/>
      <c r="C161" s="2010"/>
      <c r="D161" s="2011"/>
      <c r="E161" s="2012"/>
      <c r="F161" s="2012"/>
      <c r="G161" s="2013"/>
      <c r="H161" s="2014"/>
      <c r="I161" s="2015"/>
      <c r="J161" s="2015"/>
      <c r="K161" s="2015"/>
      <c r="L161" s="2015"/>
      <c r="M161" s="2015"/>
      <c r="N161" s="2015"/>
      <c r="O161" s="2015"/>
      <c r="P161" s="2015"/>
      <c r="Q161" s="2015"/>
      <c r="R161" s="2015"/>
      <c r="S161" s="2015"/>
      <c r="T161" s="2015"/>
      <c r="U161" s="2015"/>
      <c r="V161" s="2015"/>
      <c r="W161" s="2015"/>
      <c r="X161" s="2015"/>
      <c r="Y161" s="2015"/>
      <c r="Z161" s="2015"/>
      <c r="AA161" s="2015"/>
      <c r="AB161" s="2015"/>
      <c r="AC161" s="2015"/>
      <c r="AD161" s="2015"/>
      <c r="AE161" s="2015"/>
      <c r="AF161" s="2015"/>
      <c r="AG161" s="2015"/>
      <c r="AH161" s="2015"/>
      <c r="AI161" s="2015"/>
      <c r="AJ161" s="2015"/>
      <c r="AK161" s="2015"/>
      <c r="AL161" s="2015"/>
      <c r="AM161" s="2015"/>
      <c r="AN161" s="2015"/>
      <c r="AO161" s="2015"/>
      <c r="AP161" s="2015"/>
      <c r="AQ161" s="2015"/>
      <c r="AR161" s="2016"/>
    </row>
    <row r="162" spans="1:44" ht="16.5">
      <c r="A162" s="2008"/>
      <c r="B162" s="2009"/>
      <c r="C162" s="2010"/>
      <c r="D162" s="2011"/>
      <c r="E162" s="2012"/>
      <c r="F162" s="2012"/>
      <c r="G162" s="2013"/>
      <c r="H162" s="2014"/>
      <c r="I162" s="2015"/>
      <c r="J162" s="2015"/>
      <c r="K162" s="2015"/>
      <c r="L162" s="2015"/>
      <c r="M162" s="2015"/>
      <c r="N162" s="2015"/>
      <c r="O162" s="2015"/>
      <c r="P162" s="2015"/>
      <c r="Q162" s="2015"/>
      <c r="R162" s="2015"/>
      <c r="S162" s="2015"/>
      <c r="T162" s="2015"/>
      <c r="U162" s="2015"/>
      <c r="V162" s="2015"/>
      <c r="W162" s="2015"/>
      <c r="X162" s="2015"/>
      <c r="Y162" s="2015"/>
      <c r="Z162" s="2015"/>
      <c r="AA162" s="2015"/>
      <c r="AB162" s="2015"/>
      <c r="AC162" s="2015"/>
      <c r="AD162" s="2015"/>
      <c r="AE162" s="2015"/>
      <c r="AF162" s="2015"/>
      <c r="AG162" s="2015"/>
      <c r="AH162" s="2015"/>
      <c r="AI162" s="2015"/>
      <c r="AJ162" s="2015"/>
      <c r="AK162" s="2015"/>
      <c r="AL162" s="2015"/>
      <c r="AM162" s="2015"/>
      <c r="AN162" s="2015"/>
      <c r="AO162" s="2015"/>
      <c r="AP162" s="2015"/>
      <c r="AQ162" s="2015"/>
      <c r="AR162" s="2016"/>
    </row>
    <row r="163" spans="1:44" ht="16.5">
      <c r="A163" s="2008"/>
      <c r="B163" s="2009"/>
      <c r="C163" s="2010"/>
      <c r="D163" s="2011"/>
      <c r="E163" s="2012"/>
      <c r="F163" s="2012"/>
      <c r="G163" s="2013"/>
      <c r="H163" s="2014"/>
      <c r="I163" s="2015"/>
      <c r="J163" s="2015"/>
      <c r="K163" s="2015"/>
      <c r="L163" s="2015"/>
      <c r="M163" s="2015"/>
      <c r="N163" s="2015"/>
      <c r="O163" s="2015"/>
      <c r="P163" s="2015"/>
      <c r="Q163" s="2015"/>
      <c r="R163" s="2015"/>
      <c r="S163" s="2015"/>
      <c r="T163" s="2015"/>
      <c r="U163" s="2015"/>
      <c r="V163" s="2015"/>
      <c r="W163" s="2015"/>
      <c r="X163" s="2015"/>
      <c r="Y163" s="2015"/>
      <c r="Z163" s="2015"/>
      <c r="AA163" s="2015"/>
      <c r="AB163" s="2015"/>
      <c r="AC163" s="2015"/>
      <c r="AD163" s="2015"/>
      <c r="AE163" s="2015"/>
      <c r="AF163" s="2015"/>
      <c r="AG163" s="2015"/>
      <c r="AH163" s="2015"/>
      <c r="AI163" s="2015"/>
      <c r="AJ163" s="2015"/>
      <c r="AK163" s="2015"/>
      <c r="AL163" s="2015"/>
      <c r="AM163" s="2015"/>
      <c r="AN163" s="2015"/>
      <c r="AO163" s="2015"/>
      <c r="AP163" s="2015"/>
      <c r="AQ163" s="2015"/>
      <c r="AR163" s="2016"/>
    </row>
    <row r="164" spans="1:44" ht="16.5">
      <c r="A164" s="2008"/>
      <c r="B164" s="2009"/>
      <c r="C164" s="2010"/>
      <c r="D164" s="2011"/>
      <c r="E164" s="2012"/>
      <c r="F164" s="2012"/>
      <c r="G164" s="2013"/>
      <c r="H164" s="2014"/>
      <c r="I164" s="2015"/>
      <c r="J164" s="2015"/>
      <c r="K164" s="2015"/>
      <c r="L164" s="2015"/>
      <c r="M164" s="2015"/>
      <c r="N164" s="2015"/>
      <c r="O164" s="2015"/>
      <c r="P164" s="2015"/>
      <c r="Q164" s="2015"/>
      <c r="R164" s="2015"/>
      <c r="S164" s="2015"/>
      <c r="T164" s="2015"/>
      <c r="U164" s="2015"/>
      <c r="V164" s="2015"/>
      <c r="W164" s="2015"/>
      <c r="X164" s="2015"/>
      <c r="Y164" s="2015"/>
      <c r="Z164" s="2015"/>
      <c r="AA164" s="2015"/>
      <c r="AB164" s="2015"/>
      <c r="AC164" s="2015"/>
      <c r="AD164" s="2015"/>
      <c r="AE164" s="2015"/>
      <c r="AF164" s="2015"/>
      <c r="AG164" s="2015"/>
      <c r="AH164" s="2015"/>
      <c r="AI164" s="2015"/>
      <c r="AJ164" s="2015"/>
      <c r="AK164" s="2015"/>
      <c r="AL164" s="2015"/>
      <c r="AM164" s="2015"/>
      <c r="AN164" s="2015"/>
      <c r="AO164" s="2015"/>
      <c r="AP164" s="2015"/>
      <c r="AQ164" s="2015"/>
      <c r="AR164" s="2016"/>
    </row>
    <row r="165" spans="1:44" ht="16.5">
      <c r="A165" s="2008"/>
      <c r="B165" s="2009"/>
      <c r="C165" s="2010"/>
      <c r="D165" s="2011"/>
      <c r="E165" s="2012"/>
      <c r="F165" s="2012"/>
      <c r="G165" s="2013"/>
      <c r="H165" s="2014"/>
      <c r="I165" s="2015"/>
      <c r="J165" s="2015"/>
      <c r="K165" s="2015"/>
      <c r="L165" s="2015"/>
      <c r="M165" s="2015"/>
      <c r="N165" s="2015"/>
      <c r="O165" s="2015"/>
      <c r="P165" s="2015"/>
      <c r="Q165" s="2015"/>
      <c r="R165" s="2015"/>
      <c r="S165" s="2015"/>
      <c r="T165" s="2015"/>
      <c r="U165" s="2015"/>
      <c r="V165" s="2015"/>
      <c r="W165" s="2015"/>
      <c r="X165" s="2015"/>
      <c r="Y165" s="2015"/>
      <c r="Z165" s="2015"/>
      <c r="AA165" s="2015"/>
      <c r="AB165" s="2015"/>
      <c r="AC165" s="2015"/>
      <c r="AD165" s="2015"/>
      <c r="AE165" s="2015"/>
      <c r="AF165" s="2015"/>
      <c r="AG165" s="2015"/>
      <c r="AH165" s="2015"/>
      <c r="AI165" s="2015"/>
      <c r="AJ165" s="2015"/>
      <c r="AK165" s="2015"/>
      <c r="AL165" s="2015"/>
      <c r="AM165" s="2015"/>
      <c r="AN165" s="2015"/>
      <c r="AO165" s="2015"/>
      <c r="AP165" s="2015"/>
      <c r="AQ165" s="2015"/>
      <c r="AR165" s="2016"/>
    </row>
    <row r="166" spans="1:44" ht="16.5">
      <c r="A166" s="2008"/>
      <c r="B166" s="2009"/>
      <c r="C166" s="2010"/>
      <c r="D166" s="2011"/>
      <c r="E166" s="2012"/>
      <c r="F166" s="2012"/>
      <c r="G166" s="2013"/>
      <c r="H166" s="2014"/>
      <c r="I166" s="2015"/>
      <c r="J166" s="2015"/>
      <c r="K166" s="2015"/>
      <c r="L166" s="2015"/>
      <c r="M166" s="2015"/>
      <c r="N166" s="2015"/>
      <c r="O166" s="2015"/>
      <c r="P166" s="2015"/>
      <c r="Q166" s="2015"/>
      <c r="R166" s="2015"/>
      <c r="S166" s="2015"/>
      <c r="T166" s="2015"/>
      <c r="U166" s="2015"/>
      <c r="V166" s="2015"/>
      <c r="W166" s="2015"/>
      <c r="X166" s="2015"/>
      <c r="Y166" s="2015"/>
      <c r="Z166" s="2015"/>
      <c r="AA166" s="2015"/>
      <c r="AB166" s="2015"/>
      <c r="AC166" s="2015"/>
      <c r="AD166" s="2015"/>
      <c r="AE166" s="2015"/>
      <c r="AF166" s="2015"/>
      <c r="AG166" s="2015"/>
      <c r="AH166" s="2015"/>
      <c r="AI166" s="2015"/>
      <c r="AJ166" s="2015"/>
      <c r="AK166" s="2015"/>
      <c r="AL166" s="2015"/>
      <c r="AM166" s="2015"/>
      <c r="AN166" s="2015"/>
      <c r="AO166" s="2015"/>
      <c r="AP166" s="2015"/>
      <c r="AQ166" s="2015"/>
      <c r="AR166" s="2016"/>
    </row>
    <row r="167" spans="1:44" ht="16.5">
      <c r="A167" s="2008"/>
      <c r="B167" s="2009"/>
      <c r="C167" s="2010"/>
      <c r="D167" s="2011"/>
      <c r="E167" s="2012"/>
      <c r="F167" s="2012"/>
      <c r="G167" s="2013"/>
      <c r="H167" s="2014"/>
      <c r="I167" s="2015"/>
      <c r="J167" s="2015"/>
      <c r="K167" s="2015"/>
      <c r="L167" s="2015"/>
      <c r="M167" s="2015"/>
      <c r="N167" s="2015"/>
      <c r="O167" s="2015"/>
      <c r="P167" s="2015"/>
      <c r="Q167" s="2015"/>
      <c r="R167" s="2015"/>
      <c r="S167" s="2015"/>
      <c r="T167" s="2015"/>
      <c r="U167" s="2015"/>
      <c r="V167" s="2015"/>
      <c r="W167" s="2015"/>
      <c r="X167" s="2015"/>
      <c r="Y167" s="2015"/>
      <c r="Z167" s="2015"/>
      <c r="AA167" s="2015"/>
      <c r="AB167" s="2015"/>
      <c r="AC167" s="2015"/>
      <c r="AD167" s="2015"/>
      <c r="AE167" s="2015"/>
      <c r="AF167" s="2015"/>
      <c r="AG167" s="2015"/>
      <c r="AH167" s="2015"/>
      <c r="AI167" s="2015"/>
      <c r="AJ167" s="2015"/>
      <c r="AK167" s="2015"/>
      <c r="AL167" s="2015"/>
      <c r="AM167" s="2015"/>
      <c r="AN167" s="2015"/>
      <c r="AO167" s="2015"/>
      <c r="AP167" s="2015"/>
      <c r="AQ167" s="2015"/>
      <c r="AR167" s="2016"/>
    </row>
    <row r="168" spans="1:44" ht="16.5">
      <c r="A168" s="2008"/>
      <c r="B168" s="2009"/>
      <c r="C168" s="2010"/>
      <c r="D168" s="2011"/>
      <c r="E168" s="2012"/>
      <c r="F168" s="2012"/>
      <c r="G168" s="2013"/>
      <c r="H168" s="2014"/>
      <c r="I168" s="2015"/>
      <c r="J168" s="2015"/>
      <c r="K168" s="2015"/>
      <c r="L168" s="2015"/>
      <c r="M168" s="2015"/>
      <c r="N168" s="2015"/>
      <c r="O168" s="2015"/>
      <c r="P168" s="2015"/>
      <c r="Q168" s="2015"/>
      <c r="R168" s="2015"/>
      <c r="S168" s="2015"/>
      <c r="T168" s="2015"/>
      <c r="U168" s="2015"/>
      <c r="V168" s="2015"/>
      <c r="W168" s="2015"/>
      <c r="X168" s="2015"/>
      <c r="Y168" s="2015"/>
      <c r="Z168" s="2015"/>
      <c r="AA168" s="2015"/>
      <c r="AB168" s="2015"/>
      <c r="AC168" s="2015"/>
      <c r="AD168" s="2015"/>
      <c r="AE168" s="2015"/>
      <c r="AF168" s="2015"/>
      <c r="AG168" s="2015"/>
      <c r="AH168" s="2015"/>
      <c r="AI168" s="2015"/>
      <c r="AJ168" s="2015"/>
      <c r="AK168" s="2015"/>
      <c r="AL168" s="2015"/>
      <c r="AM168" s="2015"/>
      <c r="AN168" s="2015"/>
      <c r="AO168" s="2015"/>
      <c r="AP168" s="2015"/>
      <c r="AQ168" s="2015"/>
      <c r="AR168" s="2016"/>
    </row>
    <row r="169" spans="1:44" ht="16.5">
      <c r="A169" s="2008"/>
      <c r="B169" s="2009"/>
      <c r="C169" s="2010"/>
      <c r="D169" s="2011"/>
      <c r="E169" s="2012"/>
      <c r="F169" s="2012"/>
      <c r="G169" s="2013"/>
      <c r="H169" s="2014"/>
      <c r="I169" s="2015"/>
      <c r="J169" s="2015"/>
      <c r="K169" s="2015"/>
      <c r="L169" s="2015"/>
      <c r="M169" s="2015"/>
      <c r="N169" s="2015"/>
      <c r="O169" s="2015"/>
      <c r="P169" s="2015"/>
      <c r="Q169" s="2015"/>
      <c r="R169" s="2015"/>
      <c r="S169" s="2015"/>
      <c r="T169" s="2015"/>
      <c r="U169" s="2015"/>
      <c r="V169" s="2015"/>
      <c r="W169" s="2015"/>
      <c r="X169" s="2015"/>
      <c r="Y169" s="2015"/>
      <c r="Z169" s="2015"/>
      <c r="AA169" s="2015"/>
      <c r="AB169" s="2015"/>
      <c r="AC169" s="2015"/>
      <c r="AD169" s="2015"/>
      <c r="AE169" s="2015"/>
      <c r="AF169" s="2015"/>
      <c r="AG169" s="2015"/>
      <c r="AH169" s="2015"/>
      <c r="AI169" s="2015"/>
      <c r="AJ169" s="2015"/>
      <c r="AK169" s="2015"/>
      <c r="AL169" s="2015"/>
      <c r="AM169" s="2015"/>
      <c r="AN169" s="2015"/>
      <c r="AO169" s="2015"/>
      <c r="AP169" s="2015"/>
      <c r="AQ169" s="2015"/>
      <c r="AR169" s="2016"/>
    </row>
    <row r="170" spans="1:44" ht="16.5">
      <c r="A170" s="2008"/>
      <c r="B170" s="2009"/>
      <c r="C170" s="2010"/>
      <c r="D170" s="2011"/>
      <c r="E170" s="2012"/>
      <c r="F170" s="2012"/>
      <c r="G170" s="2013"/>
      <c r="H170" s="2014"/>
      <c r="I170" s="2015"/>
      <c r="J170" s="2015"/>
      <c r="K170" s="2015"/>
      <c r="L170" s="2015"/>
      <c r="M170" s="2015"/>
      <c r="N170" s="2015"/>
      <c r="O170" s="2015"/>
      <c r="P170" s="2015"/>
      <c r="Q170" s="2015"/>
      <c r="R170" s="2015"/>
      <c r="S170" s="2015"/>
      <c r="T170" s="2015"/>
      <c r="U170" s="2015"/>
      <c r="V170" s="2015"/>
      <c r="W170" s="2015"/>
      <c r="X170" s="2015"/>
      <c r="Y170" s="2015"/>
      <c r="Z170" s="2015"/>
      <c r="AA170" s="2015"/>
      <c r="AB170" s="2015"/>
      <c r="AC170" s="2015"/>
      <c r="AD170" s="2015"/>
      <c r="AE170" s="2015"/>
      <c r="AF170" s="2015"/>
      <c r="AG170" s="2015"/>
      <c r="AH170" s="2015"/>
      <c r="AI170" s="2015"/>
      <c r="AJ170" s="2015"/>
      <c r="AK170" s="2015"/>
      <c r="AL170" s="2015"/>
      <c r="AM170" s="2015"/>
      <c r="AN170" s="2015"/>
      <c r="AO170" s="2015"/>
      <c r="AP170" s="2015"/>
      <c r="AQ170" s="2015"/>
      <c r="AR170" s="2016"/>
    </row>
    <row r="171" spans="1:44" ht="16.5">
      <c r="A171" s="2008"/>
      <c r="B171" s="2009"/>
      <c r="C171" s="2010"/>
      <c r="D171" s="2011"/>
      <c r="E171" s="2012"/>
      <c r="F171" s="2012"/>
      <c r="G171" s="2013"/>
      <c r="H171" s="2014"/>
      <c r="I171" s="2015"/>
      <c r="J171" s="2015"/>
      <c r="K171" s="2015"/>
      <c r="L171" s="2015"/>
      <c r="M171" s="2015"/>
      <c r="N171" s="2015"/>
      <c r="O171" s="2015"/>
      <c r="P171" s="2015"/>
      <c r="Q171" s="2015"/>
      <c r="R171" s="2015"/>
      <c r="S171" s="2015"/>
      <c r="T171" s="2015"/>
      <c r="U171" s="2015"/>
      <c r="V171" s="2015"/>
      <c r="W171" s="2015"/>
      <c r="X171" s="2015"/>
      <c r="Y171" s="2015"/>
      <c r="Z171" s="2015"/>
      <c r="AA171" s="2015"/>
      <c r="AB171" s="2015"/>
      <c r="AC171" s="2015"/>
      <c r="AD171" s="2015"/>
      <c r="AE171" s="2015"/>
      <c r="AF171" s="2015"/>
      <c r="AG171" s="2015"/>
      <c r="AH171" s="2015"/>
      <c r="AI171" s="2015"/>
      <c r="AJ171" s="2015"/>
      <c r="AK171" s="2015"/>
      <c r="AL171" s="2015"/>
      <c r="AM171" s="2015"/>
      <c r="AN171" s="2015"/>
      <c r="AO171" s="2015"/>
      <c r="AP171" s="2015"/>
      <c r="AQ171" s="2015"/>
      <c r="AR171" s="2016"/>
    </row>
    <row r="172" spans="1:44" ht="16.5">
      <c r="A172" s="2008"/>
      <c r="B172" s="2009"/>
      <c r="C172" s="2010"/>
      <c r="D172" s="2011"/>
      <c r="E172" s="2012"/>
      <c r="F172" s="2012"/>
      <c r="G172" s="2013"/>
      <c r="H172" s="2014"/>
      <c r="I172" s="2015"/>
      <c r="J172" s="2015"/>
      <c r="K172" s="2015"/>
      <c r="L172" s="2015"/>
      <c r="M172" s="2015"/>
      <c r="N172" s="2015"/>
      <c r="O172" s="2015"/>
      <c r="P172" s="2015"/>
      <c r="Q172" s="2015"/>
      <c r="R172" s="2015"/>
      <c r="S172" s="2015"/>
      <c r="T172" s="2015"/>
      <c r="U172" s="2015"/>
      <c r="V172" s="2015"/>
      <c r="W172" s="2015"/>
      <c r="X172" s="2015"/>
      <c r="Y172" s="2015"/>
      <c r="Z172" s="2015"/>
      <c r="AA172" s="2015"/>
      <c r="AB172" s="2015"/>
      <c r="AC172" s="2015"/>
      <c r="AD172" s="2015"/>
      <c r="AE172" s="2015"/>
      <c r="AF172" s="2015"/>
      <c r="AG172" s="2015"/>
      <c r="AH172" s="2015"/>
      <c r="AI172" s="2015"/>
      <c r="AJ172" s="2015"/>
      <c r="AK172" s="2015"/>
      <c r="AL172" s="2015"/>
      <c r="AM172" s="2015"/>
      <c r="AN172" s="2015"/>
      <c r="AO172" s="2015"/>
      <c r="AP172" s="2015"/>
      <c r="AQ172" s="2015"/>
      <c r="AR172" s="2016"/>
    </row>
    <row r="173" spans="1:44" ht="16.5">
      <c r="A173" s="2008"/>
      <c r="B173" s="2009"/>
      <c r="C173" s="2010"/>
      <c r="D173" s="2011"/>
      <c r="E173" s="2012"/>
      <c r="F173" s="2012"/>
      <c r="G173" s="2013"/>
      <c r="H173" s="2014"/>
      <c r="I173" s="2015"/>
      <c r="J173" s="2015"/>
      <c r="K173" s="2015"/>
      <c r="L173" s="2015"/>
      <c r="M173" s="2015"/>
      <c r="N173" s="2015"/>
      <c r="O173" s="2015"/>
      <c r="P173" s="2015"/>
      <c r="Q173" s="2015"/>
      <c r="R173" s="2015"/>
      <c r="S173" s="2015"/>
      <c r="T173" s="2015"/>
      <c r="U173" s="2015"/>
      <c r="V173" s="2015"/>
      <c r="W173" s="2015"/>
      <c r="X173" s="2015"/>
      <c r="Y173" s="2015"/>
      <c r="Z173" s="2015"/>
      <c r="AA173" s="2015"/>
      <c r="AB173" s="2015"/>
      <c r="AC173" s="2015"/>
      <c r="AD173" s="2015"/>
      <c r="AE173" s="2015"/>
      <c r="AF173" s="2015"/>
      <c r="AG173" s="2015"/>
      <c r="AH173" s="2015"/>
      <c r="AI173" s="2015"/>
      <c r="AJ173" s="2015"/>
      <c r="AK173" s="2015"/>
      <c r="AL173" s="2015"/>
      <c r="AM173" s="2015"/>
      <c r="AN173" s="2015"/>
      <c r="AO173" s="2015"/>
      <c r="AP173" s="2015"/>
      <c r="AQ173" s="2015"/>
      <c r="AR173" s="2016"/>
    </row>
    <row r="174" spans="1:44" ht="16.5">
      <c r="A174" s="2008"/>
      <c r="B174" s="2009"/>
      <c r="C174" s="2010"/>
      <c r="D174" s="2011"/>
      <c r="E174" s="2012"/>
      <c r="F174" s="2012"/>
      <c r="G174" s="2013"/>
      <c r="H174" s="2014"/>
      <c r="I174" s="2015"/>
      <c r="J174" s="2015"/>
      <c r="K174" s="2015"/>
      <c r="L174" s="2015"/>
      <c r="M174" s="2015"/>
      <c r="N174" s="2015"/>
      <c r="O174" s="2015"/>
      <c r="P174" s="2015"/>
      <c r="Q174" s="2015"/>
      <c r="R174" s="2015"/>
      <c r="S174" s="2015"/>
      <c r="T174" s="2015"/>
      <c r="U174" s="2015"/>
      <c r="V174" s="2015"/>
      <c r="W174" s="2015"/>
      <c r="X174" s="2015"/>
      <c r="Y174" s="2015"/>
      <c r="Z174" s="2015"/>
      <c r="AA174" s="2015"/>
      <c r="AB174" s="2015"/>
      <c r="AC174" s="2015"/>
      <c r="AD174" s="2015"/>
      <c r="AE174" s="2015"/>
      <c r="AF174" s="2015"/>
      <c r="AG174" s="2015"/>
      <c r="AH174" s="2015"/>
      <c r="AI174" s="2015"/>
      <c r="AJ174" s="2015"/>
      <c r="AK174" s="2015"/>
      <c r="AL174" s="2015"/>
      <c r="AM174" s="2015"/>
      <c r="AN174" s="2015"/>
      <c r="AO174" s="2015"/>
      <c r="AP174" s="2015"/>
      <c r="AQ174" s="2015"/>
      <c r="AR174" s="2016"/>
    </row>
    <row r="175" spans="1:44" ht="16.5">
      <c r="A175" s="2008"/>
      <c r="B175" s="2009"/>
      <c r="C175" s="2010"/>
      <c r="D175" s="2011"/>
      <c r="E175" s="2012"/>
      <c r="F175" s="2012"/>
      <c r="G175" s="2013"/>
      <c r="H175" s="2014"/>
      <c r="I175" s="2015"/>
      <c r="J175" s="2015"/>
      <c r="K175" s="2015"/>
      <c r="L175" s="2015"/>
      <c r="M175" s="2015"/>
      <c r="N175" s="2015"/>
      <c r="O175" s="2015"/>
      <c r="P175" s="2015"/>
      <c r="Q175" s="2015"/>
      <c r="R175" s="2015"/>
      <c r="S175" s="2015"/>
      <c r="T175" s="2015"/>
      <c r="U175" s="2015"/>
      <c r="V175" s="2015"/>
      <c r="W175" s="2015"/>
      <c r="X175" s="2015"/>
      <c r="Y175" s="2015"/>
      <c r="Z175" s="2015"/>
      <c r="AA175" s="2015"/>
      <c r="AB175" s="2015"/>
      <c r="AC175" s="2015"/>
      <c r="AD175" s="2015"/>
      <c r="AE175" s="2015"/>
      <c r="AF175" s="2015"/>
      <c r="AG175" s="2015"/>
      <c r="AH175" s="2015"/>
      <c r="AI175" s="2015"/>
      <c r="AJ175" s="2015"/>
      <c r="AK175" s="2015"/>
      <c r="AL175" s="2015"/>
      <c r="AM175" s="2015"/>
      <c r="AN175" s="2015"/>
      <c r="AO175" s="2015"/>
      <c r="AP175" s="2015"/>
      <c r="AQ175" s="2015"/>
      <c r="AR175" s="2016"/>
    </row>
    <row r="176" spans="1:44" ht="16.5">
      <c r="A176" s="2008"/>
      <c r="B176" s="2009"/>
      <c r="C176" s="2010"/>
      <c r="D176" s="2011"/>
      <c r="E176" s="2012"/>
      <c r="F176" s="2012"/>
      <c r="G176" s="2013"/>
      <c r="H176" s="2014"/>
      <c r="I176" s="2015"/>
      <c r="J176" s="2015"/>
      <c r="K176" s="2015"/>
      <c r="L176" s="2015"/>
      <c r="M176" s="2015"/>
      <c r="N176" s="2015"/>
      <c r="O176" s="2015"/>
      <c r="P176" s="2015"/>
      <c r="Q176" s="2015"/>
      <c r="R176" s="2015"/>
      <c r="S176" s="2015"/>
      <c r="T176" s="2015"/>
      <c r="U176" s="2015"/>
      <c r="V176" s="2015"/>
      <c r="W176" s="2015"/>
      <c r="X176" s="2015"/>
      <c r="Y176" s="2015"/>
      <c r="Z176" s="2015"/>
      <c r="AA176" s="2015"/>
      <c r="AB176" s="2015"/>
      <c r="AC176" s="2015"/>
      <c r="AD176" s="2015"/>
      <c r="AE176" s="2015"/>
      <c r="AF176" s="2015"/>
      <c r="AG176" s="2015"/>
      <c r="AH176" s="2015"/>
      <c r="AI176" s="2015"/>
      <c r="AJ176" s="2015"/>
      <c r="AK176" s="2015"/>
      <c r="AL176" s="2015"/>
      <c r="AM176" s="2015"/>
      <c r="AN176" s="2015"/>
      <c r="AO176" s="2015"/>
      <c r="AP176" s="2015"/>
      <c r="AQ176" s="2015"/>
      <c r="AR176" s="2016"/>
    </row>
    <row r="177" spans="1:44" ht="16.5">
      <c r="A177" s="2008"/>
      <c r="B177" s="2009"/>
      <c r="C177" s="2010"/>
      <c r="D177" s="2011"/>
      <c r="E177" s="2012"/>
      <c r="F177" s="2012"/>
      <c r="G177" s="2013"/>
      <c r="H177" s="2014"/>
      <c r="I177" s="2015"/>
      <c r="J177" s="2015"/>
      <c r="K177" s="2015"/>
      <c r="L177" s="2015"/>
      <c r="M177" s="2015"/>
      <c r="N177" s="2015"/>
      <c r="O177" s="2015"/>
      <c r="P177" s="2015"/>
      <c r="Q177" s="2015"/>
      <c r="R177" s="2015"/>
      <c r="S177" s="2015"/>
      <c r="T177" s="2015"/>
      <c r="U177" s="2015"/>
      <c r="V177" s="2015"/>
      <c r="W177" s="2015"/>
      <c r="X177" s="2015"/>
      <c r="Y177" s="2015"/>
      <c r="Z177" s="2015"/>
      <c r="AA177" s="2015"/>
      <c r="AB177" s="2015"/>
      <c r="AC177" s="2015"/>
      <c r="AD177" s="2015"/>
      <c r="AE177" s="2015"/>
      <c r="AF177" s="2015"/>
      <c r="AG177" s="2015"/>
      <c r="AH177" s="2015"/>
      <c r="AI177" s="2015"/>
      <c r="AJ177" s="2015"/>
      <c r="AK177" s="2015"/>
      <c r="AL177" s="2015"/>
      <c r="AM177" s="2015"/>
      <c r="AN177" s="2015"/>
      <c r="AO177" s="2015"/>
      <c r="AP177" s="2015"/>
      <c r="AQ177" s="2015"/>
      <c r="AR177" s="2016"/>
    </row>
    <row r="178" spans="1:44" ht="16.5">
      <c r="A178" s="2008"/>
      <c r="B178" s="2009"/>
      <c r="C178" s="2010"/>
      <c r="D178" s="2011"/>
      <c r="E178" s="2012"/>
      <c r="F178" s="2012"/>
      <c r="G178" s="2013"/>
      <c r="H178" s="2014"/>
      <c r="I178" s="2015"/>
      <c r="J178" s="2015"/>
      <c r="K178" s="2015"/>
      <c r="L178" s="2015"/>
      <c r="M178" s="2015"/>
      <c r="N178" s="2015"/>
      <c r="O178" s="2015"/>
      <c r="P178" s="2015"/>
      <c r="Q178" s="2015"/>
      <c r="R178" s="2015"/>
      <c r="S178" s="2015"/>
      <c r="T178" s="2015"/>
      <c r="U178" s="2015"/>
      <c r="V178" s="2015"/>
      <c r="W178" s="2015"/>
      <c r="X178" s="2015"/>
      <c r="Y178" s="2015"/>
      <c r="Z178" s="2015"/>
      <c r="AA178" s="2015"/>
      <c r="AB178" s="2015"/>
      <c r="AC178" s="2015"/>
      <c r="AD178" s="2015"/>
      <c r="AE178" s="2015"/>
      <c r="AF178" s="2015"/>
      <c r="AG178" s="2015"/>
      <c r="AH178" s="2015"/>
      <c r="AI178" s="2015"/>
      <c r="AJ178" s="2015"/>
      <c r="AK178" s="2015"/>
      <c r="AL178" s="2015"/>
      <c r="AM178" s="2015"/>
      <c r="AN178" s="2015"/>
      <c r="AO178" s="2015"/>
      <c r="AP178" s="2015"/>
      <c r="AQ178" s="2015"/>
      <c r="AR178" s="2016"/>
    </row>
    <row r="179" spans="1:44" ht="16.5">
      <c r="A179" s="2008"/>
      <c r="B179" s="2009"/>
      <c r="C179" s="2010"/>
      <c r="D179" s="2011"/>
      <c r="E179" s="2012"/>
      <c r="F179" s="2012"/>
      <c r="G179" s="2013"/>
      <c r="H179" s="2014"/>
      <c r="I179" s="2015"/>
      <c r="J179" s="2015"/>
      <c r="K179" s="2015"/>
      <c r="L179" s="2015"/>
      <c r="M179" s="2015"/>
      <c r="N179" s="2015"/>
      <c r="O179" s="2015"/>
      <c r="P179" s="2015"/>
      <c r="Q179" s="2015"/>
      <c r="R179" s="2015"/>
      <c r="S179" s="2015"/>
      <c r="T179" s="2015"/>
      <c r="U179" s="2015"/>
      <c r="V179" s="2015"/>
      <c r="W179" s="2015"/>
      <c r="X179" s="2015"/>
      <c r="Y179" s="2015"/>
      <c r="Z179" s="2015"/>
      <c r="AA179" s="2015"/>
      <c r="AB179" s="2015"/>
      <c r="AC179" s="2015"/>
      <c r="AD179" s="2015"/>
      <c r="AE179" s="2015"/>
      <c r="AF179" s="2015"/>
      <c r="AG179" s="2015"/>
      <c r="AH179" s="2015"/>
      <c r="AI179" s="2015"/>
      <c r="AJ179" s="2015"/>
      <c r="AK179" s="2015"/>
      <c r="AL179" s="2015"/>
      <c r="AM179" s="2015"/>
      <c r="AN179" s="2015"/>
      <c r="AO179" s="2015"/>
      <c r="AP179" s="2015"/>
      <c r="AQ179" s="2015"/>
      <c r="AR179" s="2016"/>
    </row>
    <row r="180" spans="1:44" ht="16.5">
      <c r="A180" s="2008"/>
      <c r="B180" s="2009"/>
      <c r="C180" s="2010"/>
      <c r="D180" s="2011"/>
      <c r="E180" s="2012"/>
      <c r="F180" s="2012"/>
      <c r="G180" s="2013"/>
      <c r="H180" s="2014"/>
      <c r="I180" s="2015"/>
      <c r="J180" s="2015"/>
      <c r="K180" s="2015"/>
      <c r="L180" s="2015"/>
      <c r="M180" s="2015"/>
      <c r="N180" s="2015"/>
      <c r="O180" s="2015"/>
      <c r="P180" s="2015"/>
      <c r="Q180" s="2015"/>
      <c r="R180" s="2015"/>
      <c r="S180" s="2015"/>
      <c r="T180" s="2015"/>
      <c r="U180" s="2015"/>
      <c r="V180" s="2015"/>
      <c r="W180" s="2015"/>
      <c r="X180" s="2015"/>
      <c r="Y180" s="2015"/>
      <c r="Z180" s="2015"/>
      <c r="AA180" s="2015"/>
      <c r="AB180" s="2015"/>
      <c r="AC180" s="2015"/>
      <c r="AD180" s="2015"/>
      <c r="AE180" s="2015"/>
      <c r="AF180" s="2015"/>
      <c r="AG180" s="2015"/>
      <c r="AH180" s="2015"/>
      <c r="AI180" s="2015"/>
      <c r="AJ180" s="2015"/>
      <c r="AK180" s="2015"/>
      <c r="AL180" s="2015"/>
      <c r="AM180" s="2015"/>
      <c r="AN180" s="2015"/>
      <c r="AO180" s="2015"/>
      <c r="AP180" s="2015"/>
      <c r="AQ180" s="2015"/>
      <c r="AR180" s="2016"/>
    </row>
    <row r="181" spans="1:44" ht="16.5">
      <c r="A181" s="2008"/>
      <c r="B181" s="2009"/>
      <c r="C181" s="2010"/>
      <c r="D181" s="2011"/>
      <c r="E181" s="2012"/>
      <c r="F181" s="2012"/>
      <c r="G181" s="2013"/>
      <c r="H181" s="2014"/>
      <c r="I181" s="2015"/>
      <c r="J181" s="2015"/>
      <c r="K181" s="2015"/>
      <c r="L181" s="2015"/>
      <c r="M181" s="2015"/>
      <c r="N181" s="2015"/>
      <c r="O181" s="2015"/>
      <c r="P181" s="2015"/>
      <c r="Q181" s="2015"/>
      <c r="R181" s="2015"/>
      <c r="S181" s="2015"/>
      <c r="T181" s="2015"/>
      <c r="U181" s="2015"/>
      <c r="V181" s="2015"/>
      <c r="W181" s="2015"/>
      <c r="X181" s="2015"/>
      <c r="Y181" s="2015"/>
      <c r="Z181" s="2015"/>
      <c r="AA181" s="2015"/>
      <c r="AB181" s="2015"/>
      <c r="AC181" s="2015"/>
      <c r="AD181" s="2015"/>
      <c r="AE181" s="2015"/>
      <c r="AF181" s="2015"/>
      <c r="AG181" s="2015"/>
      <c r="AH181" s="2015"/>
      <c r="AI181" s="2015"/>
      <c r="AJ181" s="2015"/>
      <c r="AK181" s="2015"/>
      <c r="AL181" s="2015"/>
      <c r="AM181" s="2015"/>
      <c r="AN181" s="2015"/>
      <c r="AO181" s="2015"/>
      <c r="AP181" s="2015"/>
      <c r="AQ181" s="2015"/>
      <c r="AR181" s="2016"/>
    </row>
    <row r="182" spans="1:44" ht="16.5">
      <c r="A182" s="2008"/>
      <c r="B182" s="2009"/>
      <c r="C182" s="2010"/>
      <c r="D182" s="2011"/>
      <c r="E182" s="2012"/>
      <c r="F182" s="2012"/>
      <c r="G182" s="2013"/>
      <c r="H182" s="2014"/>
      <c r="I182" s="2015"/>
      <c r="J182" s="2015"/>
      <c r="K182" s="2015"/>
      <c r="L182" s="2015"/>
      <c r="M182" s="2015"/>
      <c r="N182" s="2015"/>
      <c r="O182" s="2015"/>
      <c r="P182" s="2015"/>
      <c r="Q182" s="2015"/>
      <c r="R182" s="2015"/>
      <c r="S182" s="2015"/>
      <c r="T182" s="2015"/>
      <c r="U182" s="2015"/>
      <c r="V182" s="2015"/>
      <c r="W182" s="2015"/>
      <c r="X182" s="2015"/>
      <c r="Y182" s="2015"/>
      <c r="Z182" s="2015"/>
      <c r="AA182" s="2015"/>
      <c r="AB182" s="2015"/>
      <c r="AC182" s="2015"/>
      <c r="AD182" s="2015"/>
      <c r="AE182" s="2015"/>
      <c r="AF182" s="2015"/>
      <c r="AG182" s="2015"/>
      <c r="AH182" s="2015"/>
      <c r="AI182" s="2015"/>
      <c r="AJ182" s="2015"/>
      <c r="AK182" s="2015"/>
      <c r="AL182" s="2015"/>
      <c r="AM182" s="2015"/>
      <c r="AN182" s="2015"/>
      <c r="AO182" s="2015"/>
      <c r="AP182" s="2015"/>
      <c r="AQ182" s="2015"/>
      <c r="AR182" s="2016"/>
    </row>
    <row r="183" spans="1:44" ht="16.5">
      <c r="A183" s="2008"/>
      <c r="B183" s="2009"/>
      <c r="C183" s="2010"/>
      <c r="D183" s="2011"/>
      <c r="E183" s="2012"/>
      <c r="F183" s="2012"/>
      <c r="G183" s="2013"/>
      <c r="H183" s="2014"/>
      <c r="I183" s="2015"/>
      <c r="J183" s="2015"/>
      <c r="K183" s="2015"/>
      <c r="L183" s="2015"/>
      <c r="M183" s="2015"/>
      <c r="N183" s="2015"/>
      <c r="O183" s="2015"/>
      <c r="P183" s="2015"/>
      <c r="Q183" s="2015"/>
      <c r="R183" s="2015"/>
      <c r="S183" s="2015"/>
      <c r="T183" s="2015"/>
      <c r="U183" s="2015"/>
      <c r="V183" s="2015"/>
      <c r="W183" s="2015"/>
      <c r="X183" s="2015"/>
      <c r="Y183" s="2015"/>
      <c r="Z183" s="2015"/>
      <c r="AA183" s="2015"/>
      <c r="AB183" s="2015"/>
      <c r="AC183" s="2015"/>
      <c r="AD183" s="2015"/>
      <c r="AE183" s="2015"/>
      <c r="AF183" s="2015"/>
      <c r="AG183" s="2015"/>
      <c r="AH183" s="2015"/>
      <c r="AI183" s="2015"/>
      <c r="AJ183" s="2015"/>
      <c r="AK183" s="2015"/>
      <c r="AL183" s="2015"/>
      <c r="AM183" s="2015"/>
      <c r="AN183" s="2015"/>
      <c r="AO183" s="2015"/>
      <c r="AP183" s="2015"/>
      <c r="AQ183" s="2015"/>
      <c r="AR183" s="2016"/>
    </row>
    <row r="184" spans="1:44" ht="16.5">
      <c r="A184" s="2008"/>
      <c r="B184" s="2009"/>
      <c r="C184" s="2010"/>
      <c r="D184" s="2011"/>
      <c r="E184" s="2012"/>
      <c r="F184" s="2012"/>
      <c r="G184" s="2013"/>
      <c r="H184" s="2014"/>
      <c r="I184" s="2015"/>
      <c r="J184" s="2015"/>
      <c r="K184" s="2015"/>
      <c r="L184" s="2015"/>
      <c r="M184" s="2015"/>
      <c r="N184" s="2015"/>
      <c r="O184" s="2015"/>
      <c r="P184" s="2015"/>
      <c r="Q184" s="2015"/>
      <c r="R184" s="2015"/>
      <c r="S184" s="2015"/>
      <c r="T184" s="2015"/>
      <c r="U184" s="2015"/>
      <c r="V184" s="2015"/>
      <c r="W184" s="2015"/>
      <c r="X184" s="2015"/>
      <c r="Y184" s="2015"/>
      <c r="Z184" s="2015"/>
      <c r="AA184" s="2015"/>
      <c r="AB184" s="2015"/>
      <c r="AC184" s="2015"/>
      <c r="AD184" s="2015"/>
      <c r="AE184" s="2015"/>
      <c r="AF184" s="2015"/>
      <c r="AG184" s="2015"/>
      <c r="AH184" s="2015"/>
      <c r="AI184" s="2015"/>
      <c r="AJ184" s="2015"/>
      <c r="AK184" s="2015"/>
      <c r="AL184" s="2015"/>
      <c r="AM184" s="2015"/>
      <c r="AN184" s="2015"/>
      <c r="AO184" s="2015"/>
      <c r="AP184" s="2015"/>
      <c r="AQ184" s="2015"/>
      <c r="AR184" s="2016"/>
    </row>
    <row r="185" spans="1:44" ht="16.5">
      <c r="A185" s="2008"/>
      <c r="B185" s="2009"/>
      <c r="C185" s="2010"/>
      <c r="D185" s="2011"/>
      <c r="E185" s="2012"/>
      <c r="F185" s="2012"/>
      <c r="G185" s="2013"/>
      <c r="H185" s="2014"/>
      <c r="I185" s="2015"/>
      <c r="J185" s="2015"/>
      <c r="K185" s="2015"/>
      <c r="L185" s="2015"/>
      <c r="M185" s="2015"/>
      <c r="N185" s="2015"/>
      <c r="O185" s="2015"/>
      <c r="P185" s="2015"/>
      <c r="Q185" s="2015"/>
      <c r="R185" s="2015"/>
      <c r="S185" s="2015"/>
      <c r="T185" s="2015"/>
      <c r="U185" s="2015"/>
      <c r="V185" s="2015"/>
      <c r="W185" s="2015"/>
      <c r="X185" s="2015"/>
      <c r="Y185" s="2015"/>
      <c r="Z185" s="2015"/>
      <c r="AA185" s="2015"/>
      <c r="AB185" s="2015"/>
      <c r="AC185" s="2015"/>
      <c r="AD185" s="2015"/>
      <c r="AE185" s="2015"/>
      <c r="AF185" s="2015"/>
      <c r="AG185" s="2015"/>
      <c r="AH185" s="2015"/>
      <c r="AI185" s="2015"/>
      <c r="AJ185" s="2015"/>
      <c r="AK185" s="2015"/>
      <c r="AL185" s="2015"/>
      <c r="AM185" s="2015"/>
      <c r="AN185" s="2015"/>
      <c r="AO185" s="2015"/>
      <c r="AP185" s="2015"/>
      <c r="AQ185" s="2015"/>
      <c r="AR185" s="2016"/>
    </row>
    <row r="186" spans="1:44" ht="16.5">
      <c r="A186" s="2008"/>
      <c r="B186" s="2009"/>
      <c r="C186" s="2010"/>
      <c r="D186" s="2011"/>
      <c r="E186" s="2012"/>
      <c r="F186" s="2012"/>
      <c r="G186" s="2013"/>
      <c r="H186" s="2014"/>
      <c r="I186" s="2015"/>
      <c r="J186" s="2015"/>
      <c r="K186" s="2015"/>
      <c r="L186" s="2015"/>
      <c r="M186" s="2015"/>
      <c r="N186" s="2015"/>
      <c r="O186" s="2015"/>
      <c r="P186" s="2015"/>
      <c r="Q186" s="2015"/>
      <c r="R186" s="2015"/>
      <c r="S186" s="2015"/>
      <c r="T186" s="2015"/>
      <c r="U186" s="2015"/>
      <c r="V186" s="2015"/>
      <c r="W186" s="2015"/>
      <c r="X186" s="2015"/>
      <c r="Y186" s="2015"/>
      <c r="Z186" s="2015"/>
      <c r="AA186" s="2015"/>
      <c r="AB186" s="2015"/>
      <c r="AC186" s="2015"/>
      <c r="AD186" s="2015"/>
      <c r="AE186" s="2015"/>
      <c r="AF186" s="2015"/>
      <c r="AG186" s="2015"/>
      <c r="AH186" s="2015"/>
      <c r="AI186" s="2015"/>
      <c r="AJ186" s="2015"/>
      <c r="AK186" s="2015"/>
      <c r="AL186" s="2015"/>
      <c r="AM186" s="2015"/>
      <c r="AN186" s="2015"/>
      <c r="AO186" s="2015"/>
      <c r="AP186" s="2015"/>
      <c r="AQ186" s="2015"/>
      <c r="AR186" s="2016"/>
    </row>
    <row r="187" spans="1:44" ht="16.5">
      <c r="A187" s="2008"/>
      <c r="B187" s="2009"/>
      <c r="C187" s="2010"/>
      <c r="D187" s="2011"/>
      <c r="E187" s="2012"/>
      <c r="F187" s="2012"/>
      <c r="G187" s="2013"/>
      <c r="H187" s="2014"/>
      <c r="I187" s="2015"/>
      <c r="J187" s="2015"/>
      <c r="K187" s="2015"/>
      <c r="L187" s="2015"/>
      <c r="M187" s="2015"/>
      <c r="N187" s="2015"/>
      <c r="O187" s="2015"/>
      <c r="P187" s="2015"/>
      <c r="Q187" s="2015"/>
      <c r="R187" s="2015"/>
      <c r="S187" s="2015"/>
      <c r="T187" s="2015"/>
      <c r="U187" s="2015"/>
      <c r="V187" s="2015"/>
      <c r="W187" s="2015"/>
      <c r="X187" s="2015"/>
      <c r="Y187" s="2015"/>
      <c r="Z187" s="2015"/>
      <c r="AA187" s="2015"/>
      <c r="AB187" s="2015"/>
      <c r="AC187" s="2015"/>
      <c r="AD187" s="2015"/>
      <c r="AE187" s="2015"/>
      <c r="AF187" s="2015"/>
      <c r="AG187" s="2015"/>
      <c r="AH187" s="2015"/>
      <c r="AI187" s="2015"/>
      <c r="AJ187" s="2015"/>
      <c r="AK187" s="2015"/>
      <c r="AL187" s="2015"/>
      <c r="AM187" s="2015"/>
      <c r="AN187" s="2015"/>
      <c r="AO187" s="2015"/>
      <c r="AP187" s="2015"/>
      <c r="AQ187" s="2015"/>
      <c r="AR187" s="2016"/>
    </row>
    <row r="188" spans="1:44" ht="16.5">
      <c r="A188" s="2008"/>
      <c r="B188" s="2009"/>
      <c r="C188" s="2010"/>
      <c r="D188" s="2011"/>
      <c r="E188" s="2012"/>
      <c r="F188" s="2012"/>
      <c r="G188" s="2013"/>
      <c r="H188" s="2014"/>
      <c r="I188" s="2015"/>
      <c r="J188" s="2015"/>
      <c r="K188" s="2015"/>
      <c r="L188" s="2015"/>
      <c r="M188" s="2015"/>
      <c r="N188" s="2015"/>
      <c r="O188" s="2015"/>
      <c r="P188" s="2015"/>
      <c r="Q188" s="2015"/>
      <c r="R188" s="2015"/>
      <c r="S188" s="2015"/>
      <c r="T188" s="2015"/>
      <c r="U188" s="2015"/>
      <c r="V188" s="2015"/>
      <c r="W188" s="2015"/>
      <c r="X188" s="2015"/>
      <c r="Y188" s="2015"/>
      <c r="Z188" s="2015"/>
      <c r="AA188" s="2015"/>
      <c r="AB188" s="2015"/>
      <c r="AC188" s="2015"/>
      <c r="AD188" s="2015"/>
      <c r="AE188" s="2015"/>
      <c r="AF188" s="2015"/>
      <c r="AG188" s="2015"/>
      <c r="AH188" s="2015"/>
      <c r="AI188" s="2015"/>
      <c r="AJ188" s="2015"/>
      <c r="AK188" s="2015"/>
      <c r="AL188" s="2015"/>
      <c r="AM188" s="2015"/>
      <c r="AN188" s="2015"/>
      <c r="AO188" s="2015"/>
      <c r="AP188" s="2015"/>
      <c r="AQ188" s="2015"/>
      <c r="AR188" s="2016"/>
    </row>
    <row r="189" spans="1:44" ht="16.5">
      <c r="A189" s="2008"/>
      <c r="B189" s="2009"/>
      <c r="C189" s="2010"/>
      <c r="D189" s="2011"/>
      <c r="E189" s="2012"/>
      <c r="F189" s="2012"/>
      <c r="G189" s="2013"/>
      <c r="H189" s="2014"/>
      <c r="I189" s="2015"/>
      <c r="J189" s="2015"/>
      <c r="K189" s="2015"/>
      <c r="L189" s="2015"/>
      <c r="M189" s="2015"/>
      <c r="N189" s="2015"/>
      <c r="O189" s="2015"/>
      <c r="P189" s="2015"/>
      <c r="Q189" s="2015"/>
      <c r="R189" s="2015"/>
      <c r="S189" s="2015"/>
      <c r="T189" s="2015"/>
      <c r="U189" s="2015"/>
      <c r="V189" s="2015"/>
      <c r="W189" s="2015"/>
      <c r="X189" s="2015"/>
      <c r="Y189" s="2015"/>
      <c r="Z189" s="2015"/>
      <c r="AA189" s="2015"/>
      <c r="AB189" s="2015"/>
      <c r="AC189" s="2015"/>
      <c r="AD189" s="2015"/>
      <c r="AE189" s="2015"/>
      <c r="AF189" s="2015"/>
      <c r="AG189" s="2015"/>
      <c r="AH189" s="2015"/>
      <c r="AI189" s="2015"/>
      <c r="AJ189" s="2015"/>
      <c r="AK189" s="2015"/>
      <c r="AL189" s="2015"/>
      <c r="AM189" s="2015"/>
      <c r="AN189" s="2015"/>
      <c r="AO189" s="2015"/>
      <c r="AP189" s="2015"/>
      <c r="AQ189" s="2015"/>
      <c r="AR189" s="2016"/>
    </row>
    <row r="190" spans="1:44" ht="16.5">
      <c r="A190" s="2008"/>
      <c r="B190" s="2009"/>
      <c r="C190" s="2010"/>
      <c r="D190" s="2011"/>
      <c r="E190" s="2012"/>
      <c r="F190" s="2012"/>
      <c r="G190" s="2013"/>
      <c r="H190" s="2014"/>
      <c r="I190" s="2015"/>
      <c r="J190" s="2015"/>
      <c r="K190" s="2015"/>
      <c r="L190" s="2015"/>
      <c r="M190" s="2015"/>
      <c r="N190" s="2015"/>
      <c r="O190" s="2015"/>
      <c r="P190" s="2015"/>
      <c r="Q190" s="2015"/>
      <c r="R190" s="2015"/>
      <c r="S190" s="2015"/>
      <c r="T190" s="2015"/>
      <c r="U190" s="2015"/>
      <c r="V190" s="2015"/>
      <c r="W190" s="2015"/>
      <c r="X190" s="2015"/>
      <c r="Y190" s="2015"/>
      <c r="Z190" s="2015"/>
      <c r="AA190" s="2015"/>
      <c r="AB190" s="2015"/>
      <c r="AC190" s="2015"/>
      <c r="AD190" s="2015"/>
      <c r="AE190" s="2015"/>
      <c r="AF190" s="2015"/>
      <c r="AG190" s="2015"/>
      <c r="AH190" s="2015"/>
      <c r="AI190" s="2015"/>
      <c r="AJ190" s="2015"/>
      <c r="AK190" s="2015"/>
      <c r="AL190" s="2015"/>
      <c r="AM190" s="2015"/>
      <c r="AN190" s="2015"/>
      <c r="AO190" s="2015"/>
      <c r="AP190" s="2015"/>
      <c r="AQ190" s="2015"/>
      <c r="AR190" s="2016"/>
    </row>
    <row r="191" spans="1:44" ht="16.5">
      <c r="A191" s="2008"/>
      <c r="B191" s="2009"/>
      <c r="C191" s="2010"/>
      <c r="D191" s="2011"/>
      <c r="E191" s="2012"/>
      <c r="F191" s="2012"/>
      <c r="G191" s="2013"/>
      <c r="H191" s="2014"/>
      <c r="I191" s="2015"/>
      <c r="J191" s="2015"/>
      <c r="K191" s="2015"/>
      <c r="L191" s="2015"/>
      <c r="M191" s="2015"/>
      <c r="N191" s="2015"/>
      <c r="O191" s="2015"/>
      <c r="P191" s="2015"/>
      <c r="Q191" s="2015"/>
      <c r="R191" s="2015"/>
      <c r="S191" s="2015"/>
      <c r="T191" s="2015"/>
      <c r="U191" s="2015"/>
      <c r="V191" s="2015"/>
      <c r="W191" s="2015"/>
      <c r="X191" s="2015"/>
      <c r="Y191" s="2015"/>
      <c r="Z191" s="2015"/>
      <c r="AA191" s="2015"/>
      <c r="AB191" s="2015"/>
      <c r="AC191" s="2015"/>
      <c r="AD191" s="2015"/>
      <c r="AE191" s="2015"/>
      <c r="AF191" s="2015"/>
      <c r="AG191" s="2015"/>
      <c r="AH191" s="2015"/>
      <c r="AI191" s="2015"/>
      <c r="AJ191" s="2015"/>
      <c r="AK191" s="2015"/>
      <c r="AL191" s="2015"/>
      <c r="AM191" s="2015"/>
      <c r="AN191" s="2015"/>
      <c r="AO191" s="2015"/>
      <c r="AP191" s="2015"/>
      <c r="AQ191" s="2015"/>
      <c r="AR191" s="2016"/>
    </row>
    <row r="192" spans="1:44" ht="16.5">
      <c r="A192" s="2008"/>
      <c r="B192" s="2009"/>
      <c r="C192" s="2010"/>
      <c r="D192" s="2011"/>
      <c r="E192" s="2012"/>
      <c r="F192" s="2012"/>
      <c r="G192" s="2013"/>
      <c r="H192" s="2014"/>
      <c r="I192" s="2015"/>
      <c r="J192" s="2015"/>
      <c r="K192" s="2015"/>
      <c r="L192" s="2015"/>
      <c r="M192" s="2015"/>
      <c r="N192" s="2015"/>
      <c r="O192" s="2015"/>
      <c r="P192" s="2015"/>
      <c r="Q192" s="2015"/>
      <c r="R192" s="2015"/>
      <c r="S192" s="2015"/>
      <c r="T192" s="2015"/>
      <c r="U192" s="2015"/>
      <c r="V192" s="2015"/>
      <c r="W192" s="2015"/>
      <c r="X192" s="2015"/>
      <c r="Y192" s="2015"/>
      <c r="Z192" s="2015"/>
      <c r="AA192" s="2015"/>
      <c r="AB192" s="2015"/>
      <c r="AC192" s="2015"/>
      <c r="AD192" s="2015"/>
      <c r="AE192" s="2015"/>
      <c r="AF192" s="2015"/>
      <c r="AG192" s="2015"/>
      <c r="AH192" s="2015"/>
      <c r="AI192" s="2015"/>
      <c r="AJ192" s="2015"/>
      <c r="AK192" s="2015"/>
      <c r="AL192" s="2015"/>
      <c r="AM192" s="2015"/>
      <c r="AN192" s="2015"/>
      <c r="AO192" s="2015"/>
      <c r="AP192" s="2015"/>
      <c r="AQ192" s="2015"/>
      <c r="AR192" s="2016"/>
    </row>
    <row r="193" spans="1:44" ht="16.5">
      <c r="A193" s="2008"/>
      <c r="B193" s="2009"/>
      <c r="C193" s="2010"/>
      <c r="D193" s="2011"/>
      <c r="E193" s="2012"/>
      <c r="F193" s="2012"/>
      <c r="G193" s="2013"/>
      <c r="H193" s="2014"/>
      <c r="I193" s="2015"/>
      <c r="J193" s="2015"/>
      <c r="K193" s="2015"/>
      <c r="L193" s="2015"/>
      <c r="M193" s="2015"/>
      <c r="N193" s="2015"/>
      <c r="O193" s="2015"/>
      <c r="P193" s="2015"/>
      <c r="Q193" s="2015"/>
      <c r="R193" s="2015"/>
      <c r="S193" s="2015"/>
      <c r="T193" s="2015"/>
      <c r="U193" s="2015"/>
      <c r="V193" s="2015"/>
      <c r="W193" s="2015"/>
      <c r="X193" s="2015"/>
      <c r="Y193" s="2015"/>
      <c r="Z193" s="2015"/>
      <c r="AA193" s="2015"/>
      <c r="AB193" s="2015"/>
      <c r="AC193" s="2015"/>
      <c r="AD193" s="2015"/>
      <c r="AE193" s="2015"/>
      <c r="AF193" s="2015"/>
      <c r="AG193" s="2015"/>
      <c r="AH193" s="2015"/>
      <c r="AI193" s="2015"/>
      <c r="AJ193" s="2015"/>
      <c r="AK193" s="2015"/>
      <c r="AL193" s="2015"/>
      <c r="AM193" s="2015"/>
      <c r="AN193" s="2015"/>
      <c r="AO193" s="2015"/>
      <c r="AP193" s="2015"/>
      <c r="AQ193" s="2015"/>
      <c r="AR193" s="2016"/>
    </row>
    <row r="194" spans="1:44" ht="16.5">
      <c r="A194" s="2008"/>
      <c r="B194" s="2009"/>
      <c r="C194" s="2010"/>
      <c r="D194" s="2011"/>
      <c r="E194" s="2012"/>
      <c r="F194" s="2012"/>
      <c r="G194" s="2013"/>
      <c r="H194" s="2014"/>
      <c r="I194" s="2015"/>
      <c r="J194" s="2015"/>
      <c r="K194" s="2015"/>
      <c r="L194" s="2015"/>
      <c r="M194" s="2015"/>
      <c r="N194" s="2015"/>
      <c r="O194" s="2015"/>
      <c r="P194" s="2015"/>
      <c r="Q194" s="2015"/>
      <c r="R194" s="2015"/>
      <c r="S194" s="2015"/>
      <c r="T194" s="2015"/>
      <c r="U194" s="2015"/>
      <c r="V194" s="2015"/>
      <c r="W194" s="2015"/>
      <c r="X194" s="2015"/>
      <c r="Y194" s="2015"/>
      <c r="Z194" s="2015"/>
      <c r="AA194" s="2015"/>
      <c r="AB194" s="2015"/>
      <c r="AC194" s="2015"/>
      <c r="AD194" s="2015"/>
      <c r="AE194" s="2015"/>
      <c r="AF194" s="2015"/>
      <c r="AG194" s="2015"/>
      <c r="AH194" s="2015"/>
      <c r="AI194" s="2015"/>
      <c r="AJ194" s="2015"/>
      <c r="AK194" s="2015"/>
      <c r="AL194" s="2015"/>
      <c r="AM194" s="2015"/>
      <c r="AN194" s="2015"/>
      <c r="AO194" s="2015"/>
      <c r="AP194" s="2015"/>
      <c r="AQ194" s="2015"/>
      <c r="AR194" s="2016"/>
    </row>
    <row r="195" spans="1:44" ht="16.5">
      <c r="A195" s="2008"/>
      <c r="B195" s="2009"/>
      <c r="C195" s="2010"/>
      <c r="D195" s="2011"/>
      <c r="E195" s="2012"/>
      <c r="F195" s="2012"/>
      <c r="G195" s="2013"/>
      <c r="H195" s="2014"/>
      <c r="I195" s="2015"/>
      <c r="J195" s="2015"/>
      <c r="K195" s="2015"/>
      <c r="L195" s="2015"/>
      <c r="M195" s="2015"/>
      <c r="N195" s="2015"/>
      <c r="O195" s="2015"/>
      <c r="P195" s="2015"/>
      <c r="Q195" s="2015"/>
      <c r="R195" s="2015"/>
      <c r="S195" s="2015"/>
      <c r="T195" s="2015"/>
      <c r="U195" s="2015"/>
      <c r="V195" s="2015"/>
      <c r="W195" s="2015"/>
      <c r="X195" s="2015"/>
      <c r="Y195" s="2015"/>
      <c r="Z195" s="2015"/>
      <c r="AA195" s="2015"/>
      <c r="AB195" s="2015"/>
      <c r="AC195" s="2015"/>
      <c r="AD195" s="2015"/>
      <c r="AE195" s="2015"/>
      <c r="AF195" s="2015"/>
      <c r="AG195" s="2015"/>
      <c r="AH195" s="2015"/>
      <c r="AI195" s="2015"/>
      <c r="AJ195" s="2015"/>
      <c r="AK195" s="2015"/>
      <c r="AL195" s="2015"/>
      <c r="AM195" s="2015"/>
      <c r="AN195" s="2015"/>
      <c r="AO195" s="2015"/>
      <c r="AP195" s="2015"/>
      <c r="AQ195" s="2015"/>
      <c r="AR195" s="2016"/>
    </row>
    <row r="196" spans="1:44" ht="16.5">
      <c r="A196" s="2008"/>
      <c r="B196" s="2009"/>
      <c r="C196" s="2010"/>
      <c r="D196" s="2011"/>
      <c r="E196" s="2012"/>
      <c r="F196" s="2012"/>
      <c r="G196" s="2013"/>
      <c r="H196" s="2014"/>
      <c r="I196" s="2015"/>
      <c r="J196" s="2015"/>
      <c r="K196" s="2015"/>
      <c r="L196" s="2015"/>
      <c r="M196" s="2015"/>
      <c r="N196" s="2015"/>
      <c r="O196" s="2015"/>
      <c r="P196" s="2015"/>
      <c r="Q196" s="2015"/>
      <c r="R196" s="2015"/>
      <c r="S196" s="2015"/>
      <c r="T196" s="2015"/>
      <c r="U196" s="2015"/>
      <c r="V196" s="2015"/>
      <c r="W196" s="2015"/>
      <c r="X196" s="2015"/>
      <c r="Y196" s="2015"/>
      <c r="Z196" s="2015"/>
      <c r="AA196" s="2015"/>
      <c r="AB196" s="2015"/>
      <c r="AC196" s="2015"/>
      <c r="AD196" s="2015"/>
      <c r="AE196" s="2015"/>
      <c r="AF196" s="2015"/>
      <c r="AG196" s="2015"/>
      <c r="AH196" s="2015"/>
      <c r="AI196" s="2015"/>
      <c r="AJ196" s="2015"/>
      <c r="AK196" s="2015"/>
      <c r="AL196" s="2015"/>
      <c r="AM196" s="2015"/>
      <c r="AN196" s="2015"/>
      <c r="AO196" s="2015"/>
      <c r="AP196" s="2015"/>
      <c r="AQ196" s="2015"/>
      <c r="AR196" s="2016"/>
    </row>
    <row r="197" spans="1:44" ht="16.5">
      <c r="A197" s="2008"/>
      <c r="B197" s="2009"/>
      <c r="C197" s="2010"/>
      <c r="D197" s="2011"/>
      <c r="E197" s="2012"/>
      <c r="F197" s="2012"/>
      <c r="G197" s="2013"/>
      <c r="H197" s="2014"/>
      <c r="I197" s="2015"/>
      <c r="J197" s="2015"/>
      <c r="K197" s="2015"/>
      <c r="L197" s="2015"/>
      <c r="M197" s="2015"/>
      <c r="N197" s="2015"/>
      <c r="O197" s="2015"/>
      <c r="P197" s="2015"/>
      <c r="Q197" s="2015"/>
      <c r="R197" s="2015"/>
      <c r="S197" s="2015"/>
      <c r="T197" s="2015"/>
      <c r="U197" s="2015"/>
      <c r="V197" s="2015"/>
      <c r="W197" s="2015"/>
      <c r="X197" s="2015"/>
      <c r="Y197" s="2015"/>
      <c r="Z197" s="2015"/>
      <c r="AA197" s="2015"/>
      <c r="AB197" s="2015"/>
      <c r="AC197" s="2015"/>
      <c r="AD197" s="2015"/>
      <c r="AE197" s="2015"/>
      <c r="AF197" s="2015"/>
      <c r="AG197" s="2015"/>
      <c r="AH197" s="2015"/>
      <c r="AI197" s="2015"/>
      <c r="AJ197" s="2015"/>
      <c r="AK197" s="2015"/>
      <c r="AL197" s="2015"/>
      <c r="AM197" s="2015"/>
      <c r="AN197" s="2015"/>
      <c r="AO197" s="2015"/>
      <c r="AP197" s="2015"/>
      <c r="AQ197" s="2015"/>
      <c r="AR197" s="2016"/>
    </row>
    <row r="198" spans="1:44" ht="16.5">
      <c r="A198" s="2008"/>
      <c r="B198" s="2009"/>
      <c r="C198" s="2010"/>
      <c r="D198" s="2011"/>
      <c r="E198" s="2012"/>
      <c r="F198" s="2012"/>
      <c r="G198" s="2013"/>
      <c r="H198" s="2014"/>
      <c r="I198" s="2015"/>
      <c r="J198" s="2015"/>
      <c r="K198" s="2015"/>
      <c r="L198" s="2015"/>
      <c r="M198" s="2015"/>
      <c r="N198" s="2015"/>
      <c r="O198" s="2015"/>
      <c r="P198" s="2015"/>
      <c r="Q198" s="2015"/>
      <c r="R198" s="2015"/>
      <c r="S198" s="2015"/>
      <c r="T198" s="2015"/>
      <c r="U198" s="2015"/>
      <c r="V198" s="2015"/>
      <c r="W198" s="2015"/>
      <c r="X198" s="2015"/>
      <c r="Y198" s="2015"/>
      <c r="Z198" s="2015"/>
      <c r="AA198" s="2015"/>
      <c r="AB198" s="2015"/>
      <c r="AC198" s="2015"/>
      <c r="AD198" s="2015"/>
      <c r="AE198" s="2015"/>
      <c r="AF198" s="2015"/>
      <c r="AG198" s="2015"/>
      <c r="AH198" s="2015"/>
      <c r="AI198" s="2015"/>
      <c r="AJ198" s="2015"/>
      <c r="AK198" s="2015"/>
      <c r="AL198" s="2015"/>
      <c r="AM198" s="2015"/>
      <c r="AN198" s="2015"/>
      <c r="AO198" s="2015"/>
      <c r="AP198" s="2015"/>
      <c r="AQ198" s="2015"/>
      <c r="AR198" s="2016"/>
    </row>
    <row r="199" spans="1:44" ht="16.5">
      <c r="A199" s="2008"/>
      <c r="B199" s="2009"/>
      <c r="C199" s="2010"/>
      <c r="D199" s="2011"/>
      <c r="E199" s="2012"/>
      <c r="F199" s="2012"/>
      <c r="G199" s="2013"/>
      <c r="H199" s="2014"/>
      <c r="I199" s="2015"/>
      <c r="J199" s="2015"/>
      <c r="K199" s="2015"/>
      <c r="L199" s="2015"/>
      <c r="M199" s="2015"/>
      <c r="N199" s="2015"/>
      <c r="O199" s="2015"/>
      <c r="P199" s="2015"/>
      <c r="Q199" s="2015"/>
      <c r="R199" s="2015"/>
      <c r="S199" s="2015"/>
      <c r="T199" s="2015"/>
      <c r="U199" s="2015"/>
      <c r="V199" s="2015"/>
      <c r="W199" s="2015"/>
      <c r="X199" s="2015"/>
      <c r="Y199" s="2015"/>
      <c r="Z199" s="2015"/>
      <c r="AA199" s="2015"/>
      <c r="AB199" s="2015"/>
      <c r="AC199" s="2015"/>
      <c r="AD199" s="2015"/>
      <c r="AE199" s="2015"/>
      <c r="AF199" s="2015"/>
      <c r="AG199" s="2015"/>
      <c r="AH199" s="2015"/>
      <c r="AI199" s="2015"/>
      <c r="AJ199" s="2015"/>
      <c r="AK199" s="2015"/>
      <c r="AL199" s="2015"/>
      <c r="AM199" s="2015"/>
      <c r="AN199" s="2015"/>
      <c r="AO199" s="2015"/>
      <c r="AP199" s="2015"/>
      <c r="AQ199" s="2015"/>
      <c r="AR199" s="2016"/>
    </row>
    <row r="200" spans="1:44" ht="16.5">
      <c r="A200" s="2008"/>
      <c r="B200" s="2009"/>
      <c r="C200" s="2010"/>
      <c r="D200" s="2011"/>
      <c r="E200" s="2012"/>
      <c r="F200" s="2012"/>
      <c r="G200" s="2013"/>
      <c r="H200" s="2014"/>
      <c r="I200" s="2015"/>
      <c r="J200" s="2015"/>
      <c r="K200" s="2015"/>
      <c r="L200" s="2015"/>
      <c r="M200" s="2015"/>
      <c r="N200" s="2015"/>
      <c r="O200" s="2015"/>
      <c r="P200" s="2015"/>
      <c r="Q200" s="2015"/>
      <c r="R200" s="2015"/>
      <c r="S200" s="2015"/>
      <c r="T200" s="2015"/>
      <c r="U200" s="2015"/>
      <c r="V200" s="2015"/>
      <c r="W200" s="2015"/>
      <c r="X200" s="2015"/>
      <c r="Y200" s="2015"/>
      <c r="Z200" s="2015"/>
      <c r="AA200" s="2015"/>
      <c r="AB200" s="2015"/>
      <c r="AC200" s="2015"/>
      <c r="AD200" s="2015"/>
      <c r="AE200" s="2015"/>
      <c r="AF200" s="2015"/>
      <c r="AG200" s="2015"/>
      <c r="AH200" s="2015"/>
      <c r="AI200" s="2015"/>
      <c r="AJ200" s="2015"/>
      <c r="AK200" s="2015"/>
      <c r="AL200" s="2015"/>
      <c r="AM200" s="2015"/>
      <c r="AN200" s="2015"/>
      <c r="AO200" s="2015"/>
      <c r="AP200" s="2015"/>
      <c r="AQ200" s="2015"/>
      <c r="AR200" s="2016"/>
    </row>
    <row r="201" spans="1:44" ht="16.5">
      <c r="A201" s="2008"/>
      <c r="B201" s="2009"/>
      <c r="C201" s="2010"/>
      <c r="D201" s="2011"/>
      <c r="E201" s="2012"/>
      <c r="F201" s="2012"/>
      <c r="G201" s="2013"/>
      <c r="H201" s="2014"/>
      <c r="I201" s="2015"/>
      <c r="J201" s="2015"/>
      <c r="K201" s="2015"/>
      <c r="L201" s="2015"/>
      <c r="M201" s="2015"/>
      <c r="N201" s="2015"/>
      <c r="O201" s="2015"/>
      <c r="P201" s="2015"/>
      <c r="Q201" s="2015"/>
      <c r="R201" s="2015"/>
      <c r="S201" s="2015"/>
      <c r="T201" s="2015"/>
      <c r="U201" s="2015"/>
      <c r="V201" s="2015"/>
      <c r="W201" s="2015"/>
      <c r="X201" s="2015"/>
      <c r="Y201" s="2015"/>
      <c r="Z201" s="2015"/>
      <c r="AA201" s="2015"/>
      <c r="AB201" s="2015"/>
      <c r="AC201" s="2015"/>
      <c r="AD201" s="2015"/>
      <c r="AE201" s="2015"/>
      <c r="AF201" s="2015"/>
      <c r="AG201" s="2015"/>
      <c r="AH201" s="2015"/>
      <c r="AI201" s="2015"/>
      <c r="AJ201" s="2015"/>
      <c r="AK201" s="2015"/>
      <c r="AL201" s="2015"/>
      <c r="AM201" s="2015"/>
      <c r="AN201" s="2015"/>
      <c r="AO201" s="2015"/>
      <c r="AP201" s="2015"/>
      <c r="AQ201" s="2015"/>
      <c r="AR201" s="2016"/>
    </row>
    <row r="202" spans="1:44" ht="16.5">
      <c r="A202" s="2008"/>
      <c r="B202" s="2009"/>
      <c r="C202" s="2010"/>
      <c r="D202" s="2011"/>
      <c r="E202" s="2012"/>
      <c r="F202" s="2012"/>
      <c r="G202" s="2013"/>
      <c r="H202" s="2014"/>
      <c r="I202" s="2015"/>
      <c r="J202" s="2015"/>
      <c r="K202" s="2015"/>
      <c r="L202" s="2015"/>
      <c r="M202" s="2015"/>
      <c r="N202" s="2015"/>
      <c r="O202" s="2015"/>
      <c r="P202" s="2015"/>
      <c r="Q202" s="2015"/>
      <c r="R202" s="2015"/>
      <c r="S202" s="2015"/>
      <c r="T202" s="2015"/>
      <c r="U202" s="2015"/>
      <c r="V202" s="2015"/>
      <c r="W202" s="2015"/>
      <c r="X202" s="2015"/>
      <c r="Y202" s="2015"/>
      <c r="Z202" s="2015"/>
      <c r="AA202" s="2015"/>
      <c r="AB202" s="2015"/>
      <c r="AC202" s="2015"/>
      <c r="AD202" s="2015"/>
      <c r="AE202" s="2015"/>
      <c r="AF202" s="2015"/>
      <c r="AG202" s="2015"/>
      <c r="AH202" s="2015"/>
      <c r="AI202" s="2015"/>
      <c r="AJ202" s="2015"/>
      <c r="AK202" s="2015"/>
      <c r="AL202" s="2015"/>
      <c r="AM202" s="2015"/>
      <c r="AN202" s="2015"/>
      <c r="AO202" s="2015"/>
      <c r="AP202" s="2015"/>
      <c r="AQ202" s="2015"/>
      <c r="AR202" s="2016"/>
    </row>
    <row r="203" spans="1:44" ht="16.5">
      <c r="A203" s="2008"/>
      <c r="B203" s="2009"/>
      <c r="C203" s="2010"/>
      <c r="D203" s="2011"/>
      <c r="E203" s="2012"/>
      <c r="F203" s="2012"/>
      <c r="G203" s="2013"/>
      <c r="H203" s="2014"/>
      <c r="I203" s="2015"/>
      <c r="J203" s="2015"/>
      <c r="K203" s="2015"/>
      <c r="L203" s="2015"/>
      <c r="M203" s="2015"/>
      <c r="N203" s="2015"/>
      <c r="O203" s="2015"/>
      <c r="P203" s="2015"/>
      <c r="Q203" s="2015"/>
      <c r="R203" s="2015"/>
      <c r="S203" s="2015"/>
      <c r="T203" s="2015"/>
      <c r="U203" s="2015"/>
      <c r="V203" s="2015"/>
      <c r="W203" s="2015"/>
      <c r="X203" s="2015"/>
      <c r="Y203" s="2015"/>
      <c r="Z203" s="2015"/>
      <c r="AA203" s="2015"/>
      <c r="AB203" s="2015"/>
      <c r="AC203" s="2015"/>
      <c r="AD203" s="2015"/>
      <c r="AE203" s="2015"/>
      <c r="AF203" s="2015"/>
      <c r="AG203" s="2015"/>
      <c r="AH203" s="2015"/>
      <c r="AI203" s="2015"/>
      <c r="AJ203" s="2015"/>
      <c r="AK203" s="2015"/>
      <c r="AL203" s="2015"/>
      <c r="AM203" s="2015"/>
      <c r="AN203" s="2015"/>
      <c r="AO203" s="2015"/>
      <c r="AP203" s="2015"/>
      <c r="AQ203" s="2015"/>
      <c r="AR203" s="2016"/>
    </row>
    <row r="204" spans="1:44" ht="16.5">
      <c r="A204" s="2008"/>
      <c r="B204" s="2009"/>
      <c r="C204" s="2010"/>
      <c r="D204" s="2011"/>
      <c r="E204" s="2012"/>
      <c r="F204" s="2012"/>
      <c r="G204" s="2013"/>
      <c r="H204" s="2014"/>
      <c r="I204" s="2015"/>
      <c r="J204" s="2015"/>
      <c r="K204" s="2015"/>
      <c r="L204" s="2015"/>
      <c r="M204" s="2015"/>
      <c r="N204" s="2015"/>
      <c r="O204" s="2015"/>
      <c r="P204" s="2015"/>
      <c r="Q204" s="2015"/>
      <c r="R204" s="2015"/>
      <c r="S204" s="2015"/>
      <c r="T204" s="2015"/>
      <c r="U204" s="2015"/>
      <c r="V204" s="2015"/>
      <c r="W204" s="2015"/>
      <c r="X204" s="2015"/>
      <c r="Y204" s="2015"/>
      <c r="Z204" s="2015"/>
      <c r="AA204" s="2015"/>
      <c r="AB204" s="2015"/>
      <c r="AC204" s="2015"/>
      <c r="AD204" s="2015"/>
      <c r="AE204" s="2015"/>
      <c r="AF204" s="2015"/>
      <c r="AG204" s="2015"/>
      <c r="AH204" s="2015"/>
      <c r="AI204" s="2015"/>
      <c r="AJ204" s="2015"/>
      <c r="AK204" s="2015"/>
      <c r="AL204" s="2015"/>
      <c r="AM204" s="2015"/>
      <c r="AN204" s="2015"/>
      <c r="AO204" s="2015"/>
      <c r="AP204" s="2015"/>
      <c r="AQ204" s="2015"/>
      <c r="AR204" s="2016"/>
    </row>
    <row r="205" spans="1:44" ht="16.5">
      <c r="A205" s="2008"/>
      <c r="B205" s="2009"/>
      <c r="C205" s="2010"/>
      <c r="D205" s="2011"/>
      <c r="E205" s="2012"/>
      <c r="F205" s="2012"/>
      <c r="G205" s="2013"/>
      <c r="H205" s="2014"/>
      <c r="I205" s="2015"/>
      <c r="J205" s="2015"/>
      <c r="K205" s="2015"/>
      <c r="L205" s="2015"/>
      <c r="M205" s="2015"/>
      <c r="N205" s="2015"/>
      <c r="O205" s="2015"/>
      <c r="P205" s="2015"/>
      <c r="Q205" s="2015"/>
      <c r="R205" s="2015"/>
      <c r="S205" s="2015"/>
      <c r="T205" s="2015"/>
      <c r="U205" s="2015"/>
      <c r="V205" s="2015"/>
      <c r="W205" s="2015"/>
      <c r="X205" s="2015"/>
      <c r="Y205" s="2015"/>
      <c r="Z205" s="2015"/>
      <c r="AA205" s="2015"/>
      <c r="AB205" s="2015"/>
      <c r="AC205" s="2015"/>
      <c r="AD205" s="2015"/>
      <c r="AE205" s="2015"/>
      <c r="AF205" s="2015"/>
      <c r="AG205" s="2015"/>
      <c r="AH205" s="2015"/>
      <c r="AI205" s="2015"/>
      <c r="AJ205" s="2015"/>
      <c r="AK205" s="2015"/>
      <c r="AL205" s="2015"/>
      <c r="AM205" s="2015"/>
      <c r="AN205" s="2015"/>
      <c r="AO205" s="2015"/>
      <c r="AP205" s="2015"/>
      <c r="AQ205" s="2015"/>
      <c r="AR205" s="2016"/>
    </row>
    <row r="206" spans="1:44" ht="16.5">
      <c r="A206" s="2008"/>
      <c r="B206" s="2009"/>
      <c r="C206" s="2010"/>
      <c r="D206" s="2011"/>
      <c r="E206" s="2012"/>
      <c r="F206" s="2012"/>
      <c r="G206" s="2013"/>
      <c r="H206" s="2014"/>
      <c r="I206" s="2015"/>
      <c r="J206" s="2015"/>
      <c r="K206" s="2015"/>
      <c r="L206" s="2015"/>
      <c r="M206" s="2015"/>
      <c r="N206" s="2015"/>
      <c r="O206" s="2015"/>
      <c r="P206" s="2015"/>
      <c r="Q206" s="2015"/>
      <c r="R206" s="2015"/>
      <c r="S206" s="2015"/>
      <c r="T206" s="2015"/>
      <c r="U206" s="2015"/>
      <c r="V206" s="2015"/>
      <c r="W206" s="2015"/>
      <c r="X206" s="2015"/>
      <c r="Y206" s="2015"/>
      <c r="Z206" s="2015"/>
      <c r="AA206" s="2015"/>
      <c r="AB206" s="2015"/>
      <c r="AC206" s="2015"/>
      <c r="AD206" s="2015"/>
      <c r="AE206" s="2015"/>
      <c r="AF206" s="2015"/>
      <c r="AG206" s="2015"/>
      <c r="AH206" s="2015"/>
      <c r="AI206" s="2015"/>
      <c r="AJ206" s="2015"/>
      <c r="AK206" s="2015"/>
      <c r="AL206" s="2015"/>
      <c r="AM206" s="2015"/>
      <c r="AN206" s="2015"/>
      <c r="AO206" s="2015"/>
      <c r="AP206" s="2015"/>
      <c r="AQ206" s="2015"/>
      <c r="AR206" s="2016"/>
    </row>
    <row r="207" spans="1:44" ht="16.5">
      <c r="A207" s="2008"/>
      <c r="B207" s="2009"/>
      <c r="C207" s="2010"/>
      <c r="D207" s="2011"/>
      <c r="E207" s="2012"/>
      <c r="F207" s="2012"/>
      <c r="G207" s="2013"/>
      <c r="H207" s="2014"/>
      <c r="I207" s="2015"/>
      <c r="J207" s="2015"/>
      <c r="K207" s="2015"/>
      <c r="L207" s="2015"/>
      <c r="M207" s="2015"/>
      <c r="N207" s="2015"/>
      <c r="O207" s="2015"/>
      <c r="P207" s="2015"/>
      <c r="Q207" s="2015"/>
      <c r="R207" s="2015"/>
      <c r="S207" s="2015"/>
      <c r="T207" s="2015"/>
      <c r="U207" s="2015"/>
      <c r="V207" s="2015"/>
      <c r="W207" s="2015"/>
      <c r="X207" s="2015"/>
      <c r="Y207" s="2015"/>
      <c r="Z207" s="2015"/>
      <c r="AA207" s="2015"/>
      <c r="AB207" s="2015"/>
      <c r="AC207" s="2015"/>
      <c r="AD207" s="2015"/>
      <c r="AE207" s="2015"/>
      <c r="AF207" s="2015"/>
      <c r="AG207" s="2015"/>
      <c r="AH207" s="2015"/>
      <c r="AI207" s="2015"/>
      <c r="AJ207" s="2015"/>
      <c r="AK207" s="2015"/>
      <c r="AL207" s="2015"/>
      <c r="AM207" s="2015"/>
      <c r="AN207" s="2015"/>
      <c r="AO207" s="2015"/>
      <c r="AP207" s="2015"/>
      <c r="AQ207" s="2015"/>
      <c r="AR207" s="2016"/>
    </row>
    <row r="208" spans="1:44" ht="16.5">
      <c r="A208" s="2008"/>
      <c r="B208" s="2009"/>
      <c r="C208" s="2010"/>
      <c r="D208" s="2011"/>
      <c r="E208" s="2012"/>
      <c r="F208" s="2012"/>
      <c r="G208" s="2013"/>
      <c r="H208" s="2014"/>
      <c r="I208" s="2015"/>
      <c r="J208" s="2015"/>
      <c r="K208" s="2015"/>
      <c r="L208" s="2015"/>
      <c r="M208" s="2015"/>
      <c r="N208" s="2015"/>
      <c r="O208" s="2015"/>
      <c r="P208" s="2015"/>
      <c r="Q208" s="2015"/>
      <c r="R208" s="2015"/>
      <c r="S208" s="2015"/>
      <c r="T208" s="2015"/>
      <c r="U208" s="2015"/>
      <c r="V208" s="2015"/>
      <c r="W208" s="2015"/>
      <c r="X208" s="2015"/>
      <c r="Y208" s="2015"/>
      <c r="Z208" s="2015"/>
      <c r="AA208" s="2015"/>
      <c r="AB208" s="2015"/>
      <c r="AC208" s="2015"/>
      <c r="AD208" s="2015"/>
      <c r="AE208" s="2015"/>
      <c r="AF208" s="2015"/>
      <c r="AG208" s="2015"/>
      <c r="AH208" s="2015"/>
      <c r="AI208" s="2015"/>
      <c r="AJ208" s="2015"/>
      <c r="AK208" s="2015"/>
      <c r="AL208" s="2015"/>
      <c r="AM208" s="2015"/>
      <c r="AN208" s="2015"/>
      <c r="AO208" s="2015"/>
      <c r="AP208" s="2015"/>
      <c r="AQ208" s="2015"/>
      <c r="AR208" s="2016"/>
    </row>
    <row r="209" spans="1:44" ht="16.5">
      <c r="A209" s="2008"/>
      <c r="B209" s="2009"/>
      <c r="C209" s="2010"/>
      <c r="D209" s="2011"/>
      <c r="E209" s="2012"/>
      <c r="F209" s="2012"/>
      <c r="G209" s="2013"/>
      <c r="H209" s="2014"/>
      <c r="I209" s="2015"/>
      <c r="J209" s="2015"/>
      <c r="K209" s="2015"/>
      <c r="L209" s="2015"/>
      <c r="M209" s="2015"/>
      <c r="N209" s="2015"/>
      <c r="O209" s="2015"/>
      <c r="P209" s="2015"/>
      <c r="Q209" s="2015"/>
      <c r="R209" s="2015"/>
      <c r="S209" s="2015"/>
      <c r="T209" s="2015"/>
      <c r="U209" s="2015"/>
      <c r="V209" s="2015"/>
      <c r="W209" s="2015"/>
      <c r="X209" s="2015"/>
      <c r="Y209" s="2015"/>
      <c r="Z209" s="2015"/>
      <c r="AA209" s="2015"/>
      <c r="AB209" s="2015"/>
      <c r="AC209" s="2015"/>
      <c r="AD209" s="2015"/>
      <c r="AE209" s="2015"/>
      <c r="AF209" s="2015"/>
      <c r="AG209" s="2015"/>
      <c r="AH209" s="2015"/>
      <c r="AI209" s="2015"/>
      <c r="AJ209" s="2015"/>
      <c r="AK209" s="2015"/>
      <c r="AL209" s="2015"/>
      <c r="AM209" s="2015"/>
      <c r="AN209" s="2015"/>
      <c r="AO209" s="2015"/>
      <c r="AP209" s="2015"/>
      <c r="AQ209" s="2015"/>
      <c r="AR209" s="2016"/>
    </row>
    <row r="210" spans="1:44" ht="16.5">
      <c r="A210" s="2008"/>
      <c r="B210" s="2009"/>
      <c r="C210" s="2010"/>
      <c r="D210" s="2011"/>
      <c r="E210" s="2012"/>
      <c r="F210" s="2012"/>
      <c r="G210" s="2013"/>
      <c r="H210" s="2014"/>
      <c r="I210" s="2015"/>
      <c r="J210" s="2015"/>
      <c r="K210" s="2015"/>
      <c r="L210" s="2015"/>
      <c r="M210" s="2015"/>
      <c r="N210" s="2015"/>
      <c r="O210" s="2015"/>
      <c r="P210" s="2015"/>
      <c r="Q210" s="2015"/>
      <c r="R210" s="2015"/>
      <c r="S210" s="2015"/>
      <c r="T210" s="2015"/>
      <c r="U210" s="2015"/>
      <c r="V210" s="2015"/>
      <c r="W210" s="2015"/>
      <c r="X210" s="2015"/>
      <c r="Y210" s="2015"/>
      <c r="Z210" s="2015"/>
      <c r="AA210" s="2015"/>
      <c r="AB210" s="2015"/>
      <c r="AC210" s="2015"/>
      <c r="AD210" s="2015"/>
      <c r="AE210" s="2015"/>
      <c r="AF210" s="2015"/>
      <c r="AG210" s="2015"/>
      <c r="AH210" s="2015"/>
      <c r="AI210" s="2015"/>
      <c r="AJ210" s="2015"/>
      <c r="AK210" s="2015"/>
      <c r="AL210" s="2015"/>
      <c r="AM210" s="2015"/>
      <c r="AN210" s="2015"/>
      <c r="AO210" s="2015"/>
      <c r="AP210" s="2015"/>
      <c r="AQ210" s="2015"/>
      <c r="AR210" s="2016"/>
    </row>
    <row r="211" spans="1:44" ht="16.5">
      <c r="A211" s="2008"/>
      <c r="B211" s="2009"/>
      <c r="C211" s="2010"/>
      <c r="D211" s="2011"/>
      <c r="E211" s="2012"/>
      <c r="F211" s="2012"/>
      <c r="G211" s="2013"/>
      <c r="H211" s="2014"/>
      <c r="I211" s="2015"/>
      <c r="J211" s="2015"/>
      <c r="K211" s="2015"/>
      <c r="L211" s="2015"/>
      <c r="M211" s="2015"/>
      <c r="N211" s="2015"/>
      <c r="O211" s="2015"/>
      <c r="P211" s="2015"/>
      <c r="Q211" s="2015"/>
      <c r="R211" s="2015"/>
      <c r="S211" s="2015"/>
      <c r="T211" s="2015"/>
      <c r="U211" s="2015"/>
      <c r="V211" s="2015"/>
      <c r="W211" s="2015"/>
      <c r="X211" s="2015"/>
      <c r="Y211" s="2015"/>
      <c r="Z211" s="2015"/>
      <c r="AA211" s="2015"/>
      <c r="AB211" s="2015"/>
      <c r="AC211" s="2015"/>
      <c r="AD211" s="2015"/>
      <c r="AE211" s="2015"/>
      <c r="AF211" s="2015"/>
      <c r="AG211" s="2015"/>
      <c r="AH211" s="2015"/>
      <c r="AI211" s="2015"/>
      <c r="AJ211" s="2015"/>
      <c r="AK211" s="2015"/>
      <c r="AL211" s="2015"/>
      <c r="AM211" s="2015"/>
      <c r="AN211" s="2015"/>
      <c r="AO211" s="2015"/>
      <c r="AP211" s="2015"/>
      <c r="AQ211" s="2015"/>
      <c r="AR211" s="2016"/>
    </row>
    <row r="212" spans="1:44" ht="16.5">
      <c r="A212" s="2008"/>
      <c r="B212" s="2009"/>
      <c r="C212" s="2010"/>
      <c r="D212" s="2011"/>
      <c r="E212" s="2012"/>
      <c r="F212" s="2012"/>
      <c r="G212" s="2013"/>
      <c r="H212" s="2014"/>
      <c r="I212" s="2015"/>
      <c r="J212" s="2015"/>
      <c r="K212" s="2015"/>
      <c r="L212" s="2015"/>
      <c r="M212" s="2015"/>
      <c r="N212" s="2015"/>
      <c r="O212" s="2015"/>
      <c r="P212" s="2015"/>
      <c r="Q212" s="2015"/>
      <c r="R212" s="2015"/>
      <c r="S212" s="2015"/>
      <c r="T212" s="2015"/>
      <c r="U212" s="2015"/>
      <c r="V212" s="2015"/>
      <c r="W212" s="2015"/>
      <c r="X212" s="2015"/>
      <c r="Y212" s="2015"/>
      <c r="Z212" s="2015"/>
      <c r="AA212" s="2015"/>
      <c r="AB212" s="2015"/>
      <c r="AC212" s="2015"/>
      <c r="AD212" s="2015"/>
      <c r="AE212" s="2015"/>
      <c r="AF212" s="2015"/>
      <c r="AG212" s="2015"/>
      <c r="AH212" s="2015"/>
      <c r="AI212" s="2015"/>
      <c r="AJ212" s="2015"/>
      <c r="AK212" s="2015"/>
      <c r="AL212" s="2015"/>
      <c r="AM212" s="2015"/>
      <c r="AN212" s="2015"/>
      <c r="AO212" s="2015"/>
      <c r="AP212" s="2015"/>
      <c r="AQ212" s="2015"/>
      <c r="AR212" s="2016"/>
    </row>
    <row r="213" spans="1:44" ht="16.5">
      <c r="A213" s="2008"/>
      <c r="B213" s="2009"/>
      <c r="C213" s="2010"/>
      <c r="D213" s="2011"/>
      <c r="E213" s="2012"/>
      <c r="F213" s="2012"/>
      <c r="G213" s="2013"/>
      <c r="H213" s="2014"/>
      <c r="I213" s="2015"/>
      <c r="J213" s="2015"/>
      <c r="K213" s="2015"/>
      <c r="L213" s="2015"/>
      <c r="M213" s="2015"/>
      <c r="N213" s="2015"/>
      <c r="O213" s="2015"/>
      <c r="P213" s="2015"/>
      <c r="Q213" s="2015"/>
      <c r="R213" s="2015"/>
      <c r="S213" s="2015"/>
      <c r="T213" s="2015"/>
      <c r="U213" s="2015"/>
      <c r="V213" s="2015"/>
      <c r="W213" s="2015"/>
      <c r="X213" s="2015"/>
      <c r="Y213" s="2015"/>
      <c r="Z213" s="2015"/>
      <c r="AA213" s="2015"/>
      <c r="AB213" s="2015"/>
      <c r="AC213" s="2015"/>
      <c r="AD213" s="2015"/>
      <c r="AE213" s="2015"/>
      <c r="AF213" s="2015"/>
      <c r="AG213" s="2015"/>
      <c r="AH213" s="2015"/>
      <c r="AI213" s="2015"/>
      <c r="AJ213" s="2015"/>
      <c r="AK213" s="2015"/>
      <c r="AL213" s="2015"/>
      <c r="AM213" s="2015"/>
      <c r="AN213" s="2015"/>
      <c r="AO213" s="2015"/>
      <c r="AP213" s="2015"/>
      <c r="AQ213" s="2015"/>
      <c r="AR213" s="2016"/>
    </row>
    <row r="214" spans="1:44" ht="16.5">
      <c r="A214" s="2008"/>
      <c r="B214" s="2009"/>
      <c r="C214" s="2010"/>
      <c r="D214" s="2011"/>
      <c r="E214" s="2012"/>
      <c r="F214" s="2012"/>
      <c r="G214" s="2013"/>
      <c r="H214" s="2014"/>
      <c r="I214" s="2015"/>
      <c r="J214" s="2015"/>
      <c r="K214" s="2015"/>
      <c r="L214" s="2015"/>
      <c r="M214" s="2015"/>
      <c r="N214" s="2015"/>
      <c r="O214" s="2015"/>
      <c r="P214" s="2015"/>
      <c r="Q214" s="2015"/>
      <c r="R214" s="2015"/>
      <c r="S214" s="2015"/>
      <c r="T214" s="2015"/>
      <c r="U214" s="2015"/>
      <c r="V214" s="2015"/>
      <c r="W214" s="2015"/>
      <c r="X214" s="2015"/>
      <c r="Y214" s="2015"/>
      <c r="Z214" s="2015"/>
      <c r="AA214" s="2015"/>
      <c r="AB214" s="2015"/>
      <c r="AC214" s="2015"/>
      <c r="AD214" s="2015"/>
      <c r="AE214" s="2015"/>
      <c r="AF214" s="2015"/>
      <c r="AG214" s="2015"/>
      <c r="AH214" s="2015"/>
      <c r="AI214" s="2015"/>
      <c r="AJ214" s="2015"/>
      <c r="AK214" s="2015"/>
      <c r="AL214" s="2015"/>
      <c r="AM214" s="2015"/>
      <c r="AN214" s="2015"/>
      <c r="AO214" s="2015"/>
      <c r="AP214" s="2015"/>
      <c r="AQ214" s="2015"/>
      <c r="AR214" s="2016"/>
    </row>
    <row r="215" spans="1:44" ht="16.5">
      <c r="A215" s="2008"/>
      <c r="B215" s="2009"/>
      <c r="C215" s="2010"/>
      <c r="D215" s="2011"/>
      <c r="E215" s="2012"/>
      <c r="F215" s="2012"/>
      <c r="G215" s="2013"/>
      <c r="H215" s="2014"/>
      <c r="I215" s="2015"/>
      <c r="J215" s="2015"/>
      <c r="K215" s="2015"/>
      <c r="L215" s="2015"/>
      <c r="M215" s="2015"/>
      <c r="N215" s="2015"/>
      <c r="O215" s="2015"/>
      <c r="P215" s="2015"/>
      <c r="Q215" s="2015"/>
      <c r="R215" s="2015"/>
      <c r="S215" s="2015"/>
      <c r="T215" s="2015"/>
      <c r="U215" s="2015"/>
      <c r="V215" s="2015"/>
      <c r="W215" s="2015"/>
      <c r="X215" s="2015"/>
      <c r="Y215" s="2015"/>
      <c r="Z215" s="2015"/>
      <c r="AA215" s="2015"/>
      <c r="AB215" s="2015"/>
      <c r="AC215" s="2015"/>
      <c r="AD215" s="2015"/>
      <c r="AE215" s="2015"/>
      <c r="AF215" s="2015"/>
      <c r="AG215" s="2015"/>
      <c r="AH215" s="2015"/>
      <c r="AI215" s="2015"/>
      <c r="AJ215" s="2015"/>
      <c r="AK215" s="2015"/>
      <c r="AL215" s="2015"/>
      <c r="AM215" s="2015"/>
      <c r="AN215" s="2015"/>
      <c r="AO215" s="2015"/>
      <c r="AP215" s="2015"/>
      <c r="AQ215" s="2015"/>
      <c r="AR215" s="2016"/>
    </row>
    <row r="216" spans="1:44" ht="16.5">
      <c r="A216" s="2008"/>
      <c r="B216" s="2009"/>
      <c r="C216" s="2010"/>
      <c r="D216" s="2011"/>
      <c r="E216" s="2012"/>
      <c r="F216" s="2012"/>
      <c r="G216" s="2013"/>
      <c r="H216" s="2014"/>
      <c r="I216" s="2015"/>
      <c r="J216" s="2015"/>
      <c r="K216" s="2015"/>
      <c r="L216" s="2015"/>
      <c r="M216" s="2015"/>
      <c r="N216" s="2015"/>
      <c r="O216" s="2015"/>
      <c r="P216" s="2015"/>
      <c r="Q216" s="2015"/>
      <c r="R216" s="2015"/>
      <c r="S216" s="2015"/>
      <c r="T216" s="2015"/>
      <c r="U216" s="2015"/>
      <c r="V216" s="2015"/>
      <c r="W216" s="2015"/>
      <c r="X216" s="2015"/>
      <c r="Y216" s="2015"/>
      <c r="Z216" s="2015"/>
      <c r="AA216" s="2015"/>
      <c r="AB216" s="2015"/>
      <c r="AC216" s="2015"/>
      <c r="AD216" s="2015"/>
      <c r="AE216" s="2015"/>
      <c r="AF216" s="2015"/>
      <c r="AG216" s="2015"/>
      <c r="AH216" s="2015"/>
      <c r="AI216" s="2015"/>
      <c r="AJ216" s="2015"/>
      <c r="AK216" s="2015"/>
      <c r="AL216" s="2015"/>
      <c r="AM216" s="2015"/>
      <c r="AN216" s="2015"/>
      <c r="AO216" s="2015"/>
      <c r="AP216" s="2015"/>
      <c r="AQ216" s="2015"/>
      <c r="AR216" s="2016"/>
    </row>
    <row r="217" spans="1:44" ht="16.5">
      <c r="A217" s="2008"/>
      <c r="B217" s="2009"/>
      <c r="C217" s="2010"/>
      <c r="D217" s="2011"/>
      <c r="E217" s="2012"/>
      <c r="F217" s="2012"/>
      <c r="G217" s="2013"/>
      <c r="H217" s="2014"/>
      <c r="I217" s="2015"/>
      <c r="J217" s="2015"/>
      <c r="K217" s="2015"/>
      <c r="L217" s="2015"/>
      <c r="M217" s="2015"/>
      <c r="N217" s="2015"/>
      <c r="O217" s="2015"/>
      <c r="P217" s="2015"/>
      <c r="Q217" s="2015"/>
      <c r="R217" s="2015"/>
      <c r="S217" s="2015"/>
      <c r="T217" s="2015"/>
      <c r="U217" s="2015"/>
      <c r="V217" s="2015"/>
      <c r="W217" s="2015"/>
      <c r="X217" s="2015"/>
      <c r="Y217" s="2015"/>
      <c r="Z217" s="2015"/>
      <c r="AA217" s="2015"/>
      <c r="AB217" s="2015"/>
      <c r="AC217" s="2015"/>
      <c r="AD217" s="2015"/>
      <c r="AE217" s="2015"/>
      <c r="AF217" s="2015"/>
      <c r="AG217" s="2015"/>
      <c r="AH217" s="2015"/>
      <c r="AI217" s="2015"/>
      <c r="AJ217" s="2015"/>
      <c r="AK217" s="2015"/>
      <c r="AL217" s="2015"/>
      <c r="AM217" s="2015"/>
      <c r="AN217" s="2015"/>
      <c r="AO217" s="2015"/>
      <c r="AP217" s="2015"/>
      <c r="AQ217" s="2015"/>
      <c r="AR217" s="2016"/>
    </row>
    <row r="218" spans="1:44" ht="16.5">
      <c r="A218" s="2008"/>
      <c r="B218" s="2009"/>
      <c r="C218" s="2010"/>
      <c r="D218" s="2011"/>
      <c r="E218" s="2012"/>
      <c r="F218" s="2012"/>
      <c r="G218" s="2013"/>
      <c r="H218" s="2014"/>
      <c r="I218" s="2015"/>
      <c r="J218" s="2015"/>
      <c r="K218" s="2015"/>
      <c r="L218" s="2015"/>
      <c r="M218" s="2015"/>
      <c r="N218" s="2015"/>
      <c r="O218" s="2015"/>
      <c r="P218" s="2015"/>
      <c r="Q218" s="2015"/>
      <c r="R218" s="2015"/>
      <c r="S218" s="2015"/>
      <c r="T218" s="2015"/>
      <c r="U218" s="2015"/>
      <c r="V218" s="2015"/>
      <c r="W218" s="2015"/>
      <c r="X218" s="2015"/>
      <c r="Y218" s="2015"/>
      <c r="Z218" s="2015"/>
      <c r="AA218" s="2015"/>
      <c r="AB218" s="2015"/>
      <c r="AC218" s="2015"/>
      <c r="AD218" s="2015"/>
      <c r="AE218" s="2015"/>
      <c r="AF218" s="2015"/>
      <c r="AG218" s="2015"/>
      <c r="AH218" s="2015"/>
      <c r="AI218" s="2015"/>
      <c r="AJ218" s="2015"/>
      <c r="AK218" s="2015"/>
      <c r="AL218" s="2015"/>
      <c r="AM218" s="2015"/>
      <c r="AN218" s="2015"/>
      <c r="AO218" s="2015"/>
      <c r="AP218" s="2015"/>
      <c r="AQ218" s="2015"/>
      <c r="AR218" s="2016"/>
    </row>
    <row r="219" spans="1:44" ht="16.5">
      <c r="A219" s="2008"/>
      <c r="B219" s="2009"/>
      <c r="C219" s="2010"/>
      <c r="D219" s="2011"/>
      <c r="E219" s="2012"/>
      <c r="F219" s="2012"/>
      <c r="G219" s="2013"/>
      <c r="H219" s="2014"/>
      <c r="I219" s="2015"/>
      <c r="J219" s="2015"/>
      <c r="K219" s="2015"/>
      <c r="L219" s="2015"/>
      <c r="M219" s="2015"/>
      <c r="N219" s="2015"/>
      <c r="O219" s="2015"/>
      <c r="P219" s="2015"/>
      <c r="Q219" s="2015"/>
      <c r="R219" s="2015"/>
      <c r="S219" s="2015"/>
      <c r="T219" s="2015"/>
      <c r="U219" s="2015"/>
      <c r="V219" s="2015"/>
      <c r="W219" s="2015"/>
      <c r="X219" s="2015"/>
      <c r="Y219" s="2015"/>
      <c r="Z219" s="2015"/>
      <c r="AA219" s="2015"/>
      <c r="AB219" s="2015"/>
      <c r="AC219" s="2015"/>
      <c r="AD219" s="2015"/>
      <c r="AE219" s="2015"/>
      <c r="AF219" s="2015"/>
      <c r="AG219" s="2015"/>
      <c r="AH219" s="2015"/>
      <c r="AI219" s="2015"/>
      <c r="AJ219" s="2015"/>
      <c r="AK219" s="2015"/>
      <c r="AL219" s="2015"/>
      <c r="AM219" s="2015"/>
      <c r="AN219" s="2015"/>
      <c r="AO219" s="2015"/>
      <c r="AP219" s="2015"/>
      <c r="AQ219" s="2015"/>
      <c r="AR219" s="2016"/>
    </row>
    <row r="220" spans="1:44" ht="16.5">
      <c r="A220" s="2008"/>
      <c r="B220" s="2009"/>
      <c r="C220" s="2010"/>
      <c r="D220" s="2011"/>
      <c r="E220" s="2012"/>
      <c r="F220" s="2012"/>
      <c r="G220" s="2013"/>
      <c r="H220" s="2014"/>
      <c r="I220" s="2015"/>
      <c r="J220" s="2015"/>
      <c r="K220" s="2015"/>
      <c r="L220" s="2015"/>
      <c r="M220" s="2015"/>
      <c r="N220" s="2015"/>
      <c r="O220" s="2015"/>
      <c r="P220" s="2015"/>
      <c r="Q220" s="2015"/>
      <c r="R220" s="2015"/>
      <c r="S220" s="2015"/>
      <c r="T220" s="2015"/>
      <c r="U220" s="2015"/>
      <c r="V220" s="2015"/>
      <c r="W220" s="2015"/>
      <c r="X220" s="2015"/>
      <c r="Y220" s="2015"/>
      <c r="Z220" s="2015"/>
      <c r="AA220" s="2015"/>
      <c r="AB220" s="2015"/>
      <c r="AC220" s="2015"/>
      <c r="AD220" s="2015"/>
      <c r="AE220" s="2015"/>
      <c r="AF220" s="2015"/>
      <c r="AG220" s="2015"/>
      <c r="AH220" s="2015"/>
      <c r="AI220" s="2015"/>
      <c r="AJ220" s="2015"/>
      <c r="AK220" s="2015"/>
      <c r="AL220" s="2015"/>
      <c r="AM220" s="2015"/>
      <c r="AN220" s="2015"/>
      <c r="AO220" s="2015"/>
      <c r="AP220" s="2015"/>
      <c r="AQ220" s="2015"/>
      <c r="AR220" s="2016"/>
    </row>
    <row r="221" spans="1:44" ht="16.5">
      <c r="A221" s="2008"/>
      <c r="B221" s="2009"/>
      <c r="C221" s="2010"/>
      <c r="D221" s="2011"/>
      <c r="E221" s="2012"/>
      <c r="F221" s="2012"/>
      <c r="G221" s="2013"/>
      <c r="H221" s="2014"/>
      <c r="I221" s="2015"/>
      <c r="J221" s="2015"/>
      <c r="K221" s="2015"/>
      <c r="L221" s="2015"/>
      <c r="M221" s="2015"/>
      <c r="N221" s="2015"/>
      <c r="O221" s="2015"/>
      <c r="P221" s="2015"/>
      <c r="Q221" s="2015"/>
      <c r="R221" s="2015"/>
      <c r="S221" s="2015"/>
      <c r="T221" s="2015"/>
      <c r="U221" s="2015"/>
      <c r="V221" s="2015"/>
      <c r="W221" s="2015"/>
      <c r="X221" s="2015"/>
      <c r="Y221" s="2015"/>
      <c r="Z221" s="2015"/>
      <c r="AA221" s="2015"/>
      <c r="AB221" s="2015"/>
      <c r="AC221" s="2015"/>
      <c r="AD221" s="2015"/>
      <c r="AE221" s="2015"/>
      <c r="AF221" s="2015"/>
      <c r="AG221" s="2015"/>
      <c r="AH221" s="2015"/>
      <c r="AI221" s="2015"/>
      <c r="AJ221" s="2015"/>
      <c r="AK221" s="2015"/>
      <c r="AL221" s="2015"/>
      <c r="AM221" s="2015"/>
      <c r="AN221" s="2015"/>
      <c r="AO221" s="2015"/>
      <c r="AP221" s="2015"/>
      <c r="AQ221" s="2015"/>
      <c r="AR221" s="2016"/>
    </row>
    <row r="222" spans="1:44" ht="16.5">
      <c r="A222" s="2008"/>
      <c r="B222" s="2009"/>
      <c r="C222" s="2010"/>
      <c r="D222" s="2011"/>
      <c r="E222" s="2012"/>
      <c r="F222" s="2012"/>
      <c r="G222" s="2013"/>
      <c r="H222" s="2014"/>
      <c r="I222" s="2015"/>
      <c r="J222" s="2015"/>
      <c r="K222" s="2015"/>
      <c r="L222" s="2015"/>
      <c r="M222" s="2015"/>
      <c r="N222" s="2015"/>
      <c r="O222" s="2015"/>
      <c r="P222" s="2015"/>
      <c r="Q222" s="2015"/>
      <c r="R222" s="2015"/>
      <c r="S222" s="2015"/>
      <c r="T222" s="2015"/>
      <c r="U222" s="2015"/>
      <c r="V222" s="2015"/>
      <c r="W222" s="2015"/>
      <c r="X222" s="2015"/>
      <c r="Y222" s="2015"/>
      <c r="Z222" s="2015"/>
      <c r="AA222" s="2015"/>
      <c r="AB222" s="2015"/>
      <c r="AC222" s="2015"/>
      <c r="AD222" s="2015"/>
      <c r="AE222" s="2015"/>
      <c r="AF222" s="2015"/>
      <c r="AG222" s="2015"/>
      <c r="AH222" s="2015"/>
      <c r="AI222" s="2015"/>
      <c r="AJ222" s="2015"/>
      <c r="AK222" s="2015"/>
      <c r="AL222" s="2015"/>
      <c r="AM222" s="2015"/>
      <c r="AN222" s="2015"/>
      <c r="AO222" s="2015"/>
      <c r="AP222" s="2015"/>
      <c r="AQ222" s="2015"/>
      <c r="AR222" s="2016"/>
    </row>
    <row r="223" spans="1:44" ht="16.5">
      <c r="A223" s="2008"/>
      <c r="B223" s="2009"/>
      <c r="C223" s="2010"/>
      <c r="D223" s="2011"/>
      <c r="E223" s="2012"/>
      <c r="F223" s="2012"/>
      <c r="G223" s="2013"/>
      <c r="H223" s="2014"/>
      <c r="I223" s="2015"/>
      <c r="J223" s="2015"/>
      <c r="K223" s="2015"/>
      <c r="L223" s="2015"/>
      <c r="M223" s="2015"/>
      <c r="N223" s="2015"/>
      <c r="O223" s="2015"/>
      <c r="P223" s="2015"/>
      <c r="Q223" s="2015"/>
      <c r="R223" s="2015"/>
      <c r="S223" s="2015"/>
      <c r="T223" s="2015"/>
      <c r="U223" s="2015"/>
      <c r="V223" s="2015"/>
      <c r="W223" s="2015"/>
      <c r="X223" s="2015"/>
      <c r="Y223" s="2015"/>
      <c r="Z223" s="2015"/>
      <c r="AA223" s="2015"/>
      <c r="AB223" s="2015"/>
      <c r="AC223" s="2015"/>
      <c r="AD223" s="2015"/>
      <c r="AE223" s="2015"/>
      <c r="AF223" s="2015"/>
      <c r="AG223" s="2015"/>
      <c r="AH223" s="2015"/>
      <c r="AI223" s="2015"/>
      <c r="AJ223" s="2015"/>
      <c r="AK223" s="2015"/>
      <c r="AL223" s="2015"/>
      <c r="AM223" s="2015"/>
      <c r="AN223" s="2015"/>
      <c r="AO223" s="2015"/>
      <c r="AP223" s="2015"/>
      <c r="AQ223" s="2015"/>
      <c r="AR223" s="2016"/>
    </row>
    <row r="224" spans="1:44" ht="16.5">
      <c r="A224" s="2008"/>
      <c r="B224" s="2009"/>
      <c r="C224" s="2010"/>
      <c r="D224" s="2011"/>
      <c r="E224" s="2012"/>
      <c r="F224" s="2012"/>
      <c r="G224" s="2013"/>
      <c r="H224" s="2014"/>
      <c r="I224" s="2015"/>
      <c r="J224" s="2015"/>
      <c r="K224" s="2015"/>
      <c r="L224" s="2015"/>
      <c r="M224" s="2015"/>
      <c r="N224" s="2015"/>
      <c r="O224" s="2015"/>
      <c r="P224" s="2015"/>
      <c r="Q224" s="2015"/>
      <c r="R224" s="2015"/>
      <c r="S224" s="2015"/>
      <c r="T224" s="2015"/>
      <c r="U224" s="2015"/>
      <c r="V224" s="2015"/>
      <c r="W224" s="2015"/>
      <c r="X224" s="2015"/>
      <c r="Y224" s="2015"/>
      <c r="Z224" s="2015"/>
      <c r="AA224" s="2015"/>
      <c r="AB224" s="2015"/>
      <c r="AC224" s="2015"/>
      <c r="AD224" s="2015"/>
      <c r="AE224" s="2015"/>
      <c r="AF224" s="2015"/>
      <c r="AG224" s="2015"/>
      <c r="AH224" s="2015"/>
      <c r="AI224" s="2015"/>
      <c r="AJ224" s="2015"/>
      <c r="AK224" s="2015"/>
      <c r="AL224" s="2015"/>
      <c r="AM224" s="2015"/>
      <c r="AN224" s="2015"/>
      <c r="AO224" s="2015"/>
      <c r="AP224" s="2015"/>
      <c r="AQ224" s="2015"/>
      <c r="AR224" s="2016"/>
    </row>
    <row r="225" spans="1:44" ht="16.5">
      <c r="A225" s="2008"/>
      <c r="B225" s="2009"/>
      <c r="C225" s="2010"/>
      <c r="D225" s="2011"/>
      <c r="E225" s="2012"/>
      <c r="F225" s="2012"/>
      <c r="G225" s="2013"/>
      <c r="H225" s="2014"/>
      <c r="I225" s="2015"/>
      <c r="J225" s="2015"/>
      <c r="K225" s="2015"/>
      <c r="L225" s="2015"/>
      <c r="M225" s="2015"/>
      <c r="N225" s="2015"/>
      <c r="O225" s="2015"/>
      <c r="P225" s="2015"/>
      <c r="Q225" s="2015"/>
      <c r="R225" s="2015"/>
      <c r="S225" s="2015"/>
      <c r="T225" s="2015"/>
      <c r="U225" s="2015"/>
      <c r="V225" s="2015"/>
      <c r="W225" s="2015"/>
      <c r="X225" s="2015"/>
      <c r="Y225" s="2015"/>
      <c r="Z225" s="2015"/>
      <c r="AA225" s="2015"/>
      <c r="AB225" s="2015"/>
      <c r="AC225" s="2015"/>
      <c r="AD225" s="2015"/>
      <c r="AE225" s="2015"/>
      <c r="AF225" s="2015"/>
      <c r="AG225" s="2015"/>
      <c r="AH225" s="2015"/>
      <c r="AI225" s="2015"/>
      <c r="AJ225" s="2015"/>
      <c r="AK225" s="2015"/>
      <c r="AL225" s="2015"/>
      <c r="AM225" s="2015"/>
      <c r="AN225" s="2015"/>
      <c r="AO225" s="2015"/>
      <c r="AP225" s="2015"/>
      <c r="AQ225" s="2015"/>
      <c r="AR225" s="2016"/>
    </row>
    <row r="226" spans="1:44" ht="16.5">
      <c r="A226" s="2008"/>
      <c r="B226" s="2009"/>
      <c r="C226" s="2010"/>
      <c r="D226" s="2011"/>
      <c r="E226" s="2012"/>
      <c r="F226" s="2012"/>
      <c r="G226" s="2013"/>
      <c r="H226" s="2014"/>
      <c r="I226" s="2015"/>
      <c r="J226" s="2015"/>
      <c r="K226" s="2015"/>
      <c r="L226" s="2015"/>
      <c r="M226" s="2015"/>
      <c r="N226" s="2015"/>
      <c r="O226" s="2015"/>
      <c r="P226" s="2015"/>
      <c r="Q226" s="2015"/>
      <c r="R226" s="2015"/>
      <c r="S226" s="2015"/>
      <c r="T226" s="2015"/>
      <c r="U226" s="2015"/>
      <c r="V226" s="2015"/>
      <c r="W226" s="2015"/>
      <c r="X226" s="2015"/>
      <c r="Y226" s="2015"/>
      <c r="Z226" s="2015"/>
      <c r="AA226" s="2015"/>
      <c r="AB226" s="2015"/>
      <c r="AC226" s="2015"/>
      <c r="AD226" s="2015"/>
      <c r="AE226" s="2015"/>
      <c r="AF226" s="2015"/>
      <c r="AG226" s="2015"/>
      <c r="AH226" s="2015"/>
      <c r="AI226" s="2015"/>
      <c r="AJ226" s="2015"/>
      <c r="AK226" s="2015"/>
      <c r="AL226" s="2015"/>
      <c r="AM226" s="2015"/>
      <c r="AN226" s="2015"/>
      <c r="AO226" s="2015"/>
      <c r="AP226" s="2015"/>
      <c r="AQ226" s="2015"/>
      <c r="AR226" s="2016"/>
    </row>
    <row r="227" spans="1:44" ht="16.5">
      <c r="A227" s="2008"/>
      <c r="B227" s="2009"/>
      <c r="C227" s="2010"/>
      <c r="D227" s="2011"/>
      <c r="E227" s="2012"/>
      <c r="F227" s="2012"/>
      <c r="G227" s="2013"/>
      <c r="H227" s="2014"/>
      <c r="I227" s="2015"/>
      <c r="J227" s="2015"/>
      <c r="K227" s="2015"/>
      <c r="L227" s="2015"/>
      <c r="M227" s="2015"/>
      <c r="N227" s="2015"/>
      <c r="O227" s="2015"/>
      <c r="P227" s="2015"/>
      <c r="Q227" s="2015"/>
      <c r="R227" s="2015"/>
      <c r="S227" s="2015"/>
      <c r="T227" s="2015"/>
      <c r="U227" s="2015"/>
      <c r="V227" s="2015"/>
      <c r="W227" s="2015"/>
      <c r="X227" s="2015"/>
      <c r="Y227" s="2015"/>
      <c r="Z227" s="2015"/>
      <c r="AA227" s="2015"/>
      <c r="AB227" s="2015"/>
      <c r="AC227" s="2015"/>
      <c r="AD227" s="2015"/>
      <c r="AE227" s="2015"/>
      <c r="AF227" s="2015"/>
      <c r="AG227" s="2015"/>
      <c r="AH227" s="2015"/>
      <c r="AI227" s="2015"/>
      <c r="AJ227" s="2015"/>
      <c r="AK227" s="2015"/>
      <c r="AL227" s="2015"/>
      <c r="AM227" s="2015"/>
      <c r="AN227" s="2015"/>
      <c r="AO227" s="2015"/>
      <c r="AP227" s="2015"/>
      <c r="AQ227" s="2015"/>
      <c r="AR227" s="2016"/>
    </row>
    <row r="228" spans="1:44" ht="16.5">
      <c r="A228" s="2008"/>
      <c r="B228" s="2009"/>
      <c r="C228" s="2010"/>
      <c r="D228" s="2011"/>
      <c r="E228" s="2012"/>
      <c r="F228" s="2012"/>
      <c r="G228" s="2013"/>
      <c r="H228" s="2014"/>
      <c r="I228" s="2015"/>
      <c r="J228" s="2015"/>
      <c r="K228" s="2015"/>
      <c r="L228" s="2015"/>
      <c r="M228" s="2015"/>
      <c r="N228" s="2015"/>
      <c r="O228" s="2015"/>
      <c r="P228" s="2015"/>
      <c r="Q228" s="2015"/>
      <c r="R228" s="2015"/>
      <c r="S228" s="2015"/>
      <c r="T228" s="2015"/>
      <c r="U228" s="2015"/>
      <c r="V228" s="2015"/>
      <c r="W228" s="2015"/>
      <c r="X228" s="2015"/>
      <c r="Y228" s="2015"/>
      <c r="Z228" s="2015"/>
      <c r="AA228" s="2015"/>
      <c r="AB228" s="2015"/>
      <c r="AC228" s="2015"/>
      <c r="AD228" s="2015"/>
      <c r="AE228" s="2015"/>
      <c r="AF228" s="2015"/>
      <c r="AG228" s="2015"/>
      <c r="AH228" s="2015"/>
      <c r="AI228" s="2015"/>
      <c r="AJ228" s="2015"/>
      <c r="AK228" s="2015"/>
      <c r="AL228" s="2015"/>
      <c r="AM228" s="2015"/>
      <c r="AN228" s="2015"/>
      <c r="AO228" s="2015"/>
      <c r="AP228" s="2015"/>
      <c r="AQ228" s="2015"/>
      <c r="AR228" s="2016"/>
    </row>
    <row r="229" spans="1:44" ht="16.5">
      <c r="A229" s="2008"/>
      <c r="B229" s="2009"/>
      <c r="C229" s="2010"/>
      <c r="D229" s="2011"/>
      <c r="E229" s="2012"/>
      <c r="F229" s="2012"/>
      <c r="G229" s="2013"/>
      <c r="H229" s="2014"/>
      <c r="I229" s="2015"/>
      <c r="J229" s="2015"/>
      <c r="K229" s="2015"/>
      <c r="L229" s="2015"/>
      <c r="M229" s="2015"/>
      <c r="N229" s="2015"/>
      <c r="O229" s="2015"/>
      <c r="P229" s="2015"/>
      <c r="Q229" s="2015"/>
      <c r="R229" s="2015"/>
      <c r="S229" s="2015"/>
      <c r="T229" s="2015"/>
      <c r="U229" s="2015"/>
      <c r="V229" s="2015"/>
      <c r="W229" s="2015"/>
      <c r="X229" s="2015"/>
      <c r="Y229" s="2015"/>
      <c r="Z229" s="2015"/>
      <c r="AA229" s="2015"/>
      <c r="AB229" s="2015"/>
      <c r="AC229" s="2015"/>
      <c r="AD229" s="2015"/>
      <c r="AE229" s="2015"/>
      <c r="AF229" s="2015"/>
      <c r="AG229" s="2015"/>
      <c r="AH229" s="2015"/>
      <c r="AI229" s="2015"/>
      <c r="AJ229" s="2015"/>
      <c r="AK229" s="2015"/>
      <c r="AL229" s="2015"/>
      <c r="AM229" s="2015"/>
      <c r="AN229" s="2015"/>
      <c r="AO229" s="2015"/>
      <c r="AP229" s="2015"/>
      <c r="AQ229" s="2015"/>
      <c r="AR229" s="2016"/>
    </row>
    <row r="230" spans="1:44" ht="16.5">
      <c r="A230" s="2008"/>
      <c r="B230" s="2009"/>
      <c r="C230" s="2010"/>
      <c r="D230" s="2011"/>
      <c r="E230" s="2012"/>
      <c r="F230" s="2012"/>
      <c r="G230" s="2013"/>
      <c r="H230" s="2014"/>
      <c r="I230" s="2015"/>
      <c r="J230" s="2015"/>
      <c r="K230" s="2015"/>
      <c r="L230" s="2015"/>
      <c r="M230" s="2015"/>
      <c r="N230" s="2015"/>
      <c r="O230" s="2015"/>
      <c r="P230" s="2015"/>
      <c r="Q230" s="2015"/>
      <c r="R230" s="2015"/>
      <c r="S230" s="2015"/>
      <c r="T230" s="2015"/>
      <c r="U230" s="2015"/>
      <c r="V230" s="2015"/>
      <c r="W230" s="2015"/>
      <c r="X230" s="2015"/>
      <c r="Y230" s="2015"/>
      <c r="Z230" s="2015"/>
      <c r="AA230" s="2015"/>
      <c r="AB230" s="2015"/>
      <c r="AC230" s="2015"/>
      <c r="AD230" s="2015"/>
      <c r="AE230" s="2015"/>
      <c r="AF230" s="2015"/>
      <c r="AG230" s="2015"/>
      <c r="AH230" s="2015"/>
      <c r="AI230" s="2015"/>
      <c r="AJ230" s="2015"/>
      <c r="AK230" s="2015"/>
      <c r="AL230" s="2015"/>
      <c r="AM230" s="2015"/>
      <c r="AN230" s="2015"/>
      <c r="AO230" s="2015"/>
      <c r="AP230" s="2015"/>
      <c r="AQ230" s="2015"/>
      <c r="AR230" s="2016"/>
    </row>
    <row r="231" spans="1:44" ht="16.5">
      <c r="A231" s="2008"/>
      <c r="B231" s="2009"/>
      <c r="C231" s="2010"/>
      <c r="D231" s="2011"/>
      <c r="E231" s="2012"/>
      <c r="F231" s="2012"/>
      <c r="G231" s="2013"/>
      <c r="H231" s="2014"/>
      <c r="I231" s="2015"/>
      <c r="J231" s="2015"/>
      <c r="K231" s="2015"/>
      <c r="L231" s="2015"/>
      <c r="M231" s="2015"/>
      <c r="N231" s="2015"/>
      <c r="O231" s="2015"/>
      <c r="P231" s="2015"/>
      <c r="Q231" s="2015"/>
      <c r="R231" s="2015"/>
      <c r="S231" s="2015"/>
      <c r="T231" s="2015"/>
      <c r="U231" s="2015"/>
      <c r="V231" s="2015"/>
      <c r="W231" s="2015"/>
      <c r="X231" s="2015"/>
      <c r="Y231" s="2015"/>
      <c r="Z231" s="2015"/>
      <c r="AA231" s="2015"/>
      <c r="AB231" s="2015"/>
      <c r="AC231" s="2015"/>
      <c r="AD231" s="2015"/>
      <c r="AE231" s="2015"/>
      <c r="AF231" s="2015"/>
      <c r="AG231" s="2015"/>
      <c r="AH231" s="2015"/>
      <c r="AI231" s="2015"/>
      <c r="AJ231" s="2015"/>
      <c r="AK231" s="2015"/>
      <c r="AL231" s="2015"/>
      <c r="AM231" s="2015"/>
      <c r="AN231" s="2015"/>
      <c r="AO231" s="2015"/>
      <c r="AP231" s="2015"/>
      <c r="AQ231" s="2015"/>
      <c r="AR231" s="2016"/>
    </row>
    <row r="232" spans="1:44" ht="16.5">
      <c r="A232" s="2008"/>
      <c r="B232" s="2009"/>
      <c r="C232" s="2010"/>
      <c r="D232" s="2011"/>
      <c r="E232" s="2012"/>
      <c r="F232" s="2012"/>
      <c r="G232" s="2013"/>
      <c r="H232" s="2014"/>
      <c r="I232" s="2015"/>
      <c r="J232" s="2015"/>
      <c r="K232" s="2015"/>
      <c r="L232" s="2015"/>
      <c r="M232" s="2015"/>
      <c r="N232" s="2015"/>
      <c r="O232" s="2015"/>
      <c r="P232" s="2015"/>
      <c r="Q232" s="2015"/>
      <c r="R232" s="2015"/>
      <c r="S232" s="2015"/>
      <c r="T232" s="2015"/>
      <c r="U232" s="2015"/>
      <c r="V232" s="2015"/>
      <c r="W232" s="2015"/>
      <c r="X232" s="2015"/>
      <c r="Y232" s="2015"/>
      <c r="Z232" s="2015"/>
      <c r="AA232" s="2015"/>
      <c r="AB232" s="2015"/>
      <c r="AC232" s="2015"/>
      <c r="AD232" s="2015"/>
      <c r="AE232" s="2015"/>
      <c r="AF232" s="2015"/>
      <c r="AG232" s="2015"/>
      <c r="AH232" s="2015"/>
      <c r="AI232" s="2015"/>
      <c r="AJ232" s="2015"/>
      <c r="AK232" s="2015"/>
      <c r="AL232" s="2015"/>
      <c r="AM232" s="2015"/>
      <c r="AN232" s="2015"/>
      <c r="AO232" s="2015"/>
      <c r="AP232" s="2015"/>
      <c r="AQ232" s="2015"/>
      <c r="AR232" s="2016"/>
    </row>
    <row r="233" spans="1:44" ht="16.5">
      <c r="A233" s="2008"/>
      <c r="B233" s="2009"/>
      <c r="C233" s="2010"/>
      <c r="D233" s="2011"/>
      <c r="E233" s="2012"/>
      <c r="F233" s="2012"/>
      <c r="G233" s="2013"/>
      <c r="H233" s="2014"/>
      <c r="I233" s="2015"/>
      <c r="J233" s="2015"/>
      <c r="K233" s="2015"/>
      <c r="L233" s="2015"/>
      <c r="M233" s="2015"/>
      <c r="N233" s="2015"/>
      <c r="O233" s="2015"/>
      <c r="P233" s="2015"/>
      <c r="Q233" s="2015"/>
      <c r="R233" s="2015"/>
      <c r="S233" s="2015"/>
      <c r="T233" s="2015"/>
      <c r="U233" s="2015"/>
      <c r="V233" s="2015"/>
      <c r="W233" s="2015"/>
      <c r="X233" s="2015"/>
      <c r="Y233" s="2015"/>
      <c r="Z233" s="2015"/>
      <c r="AA233" s="2015"/>
      <c r="AB233" s="2015"/>
      <c r="AC233" s="2015"/>
      <c r="AD233" s="2015"/>
      <c r="AE233" s="2015"/>
      <c r="AF233" s="2015"/>
      <c r="AG233" s="2015"/>
      <c r="AH233" s="2015"/>
      <c r="AI233" s="2015"/>
      <c r="AJ233" s="2015"/>
      <c r="AK233" s="2015"/>
      <c r="AL233" s="2015"/>
      <c r="AM233" s="2015"/>
      <c r="AN233" s="2015"/>
      <c r="AO233" s="2015"/>
      <c r="AP233" s="2015"/>
      <c r="AQ233" s="2015"/>
      <c r="AR233" s="2016"/>
    </row>
    <row r="234" spans="1:44" ht="16.5">
      <c r="A234" s="2008"/>
      <c r="B234" s="2009"/>
      <c r="C234" s="2010"/>
      <c r="D234" s="2011"/>
      <c r="E234" s="2012"/>
      <c r="F234" s="2012"/>
      <c r="G234" s="2013"/>
      <c r="H234" s="2014"/>
      <c r="I234" s="2015"/>
      <c r="J234" s="2015"/>
      <c r="K234" s="2015"/>
      <c r="L234" s="2015"/>
      <c r="M234" s="2015"/>
      <c r="N234" s="2015"/>
      <c r="O234" s="2015"/>
      <c r="P234" s="2015"/>
      <c r="Q234" s="2015"/>
      <c r="R234" s="2015"/>
      <c r="S234" s="2015"/>
      <c r="T234" s="2015"/>
      <c r="U234" s="2015"/>
      <c r="V234" s="2015"/>
      <c r="W234" s="2015"/>
      <c r="X234" s="2015"/>
      <c r="Y234" s="2015"/>
      <c r="Z234" s="2015"/>
      <c r="AA234" s="2015"/>
      <c r="AB234" s="2015"/>
      <c r="AC234" s="2015"/>
      <c r="AD234" s="2015"/>
      <c r="AE234" s="2015"/>
      <c r="AF234" s="2015"/>
      <c r="AG234" s="2015"/>
      <c r="AH234" s="2015"/>
      <c r="AI234" s="2015"/>
      <c r="AJ234" s="2015"/>
      <c r="AK234" s="2015"/>
      <c r="AL234" s="2015"/>
      <c r="AM234" s="2015"/>
      <c r="AN234" s="2015"/>
      <c r="AO234" s="2015"/>
      <c r="AP234" s="2015"/>
      <c r="AQ234" s="2015"/>
      <c r="AR234" s="2016"/>
    </row>
    <row r="235" spans="1:44" ht="16.5">
      <c r="A235" s="2008"/>
      <c r="B235" s="2009"/>
      <c r="C235" s="2010"/>
      <c r="D235" s="2011"/>
      <c r="E235" s="2012"/>
      <c r="F235" s="2012"/>
      <c r="G235" s="2013"/>
      <c r="H235" s="2014"/>
      <c r="I235" s="2015"/>
      <c r="J235" s="2015"/>
      <c r="K235" s="2015"/>
      <c r="L235" s="2015"/>
      <c r="M235" s="2015"/>
      <c r="N235" s="2015"/>
      <c r="O235" s="2015"/>
      <c r="P235" s="2015"/>
      <c r="Q235" s="2015"/>
      <c r="R235" s="2015"/>
      <c r="S235" s="2015"/>
      <c r="T235" s="2015"/>
      <c r="U235" s="2015"/>
      <c r="V235" s="2015"/>
      <c r="W235" s="2015"/>
      <c r="X235" s="2015"/>
      <c r="Y235" s="2015"/>
      <c r="Z235" s="2015"/>
      <c r="AA235" s="2015"/>
      <c r="AB235" s="2015"/>
      <c r="AC235" s="2015"/>
      <c r="AD235" s="2015"/>
      <c r="AE235" s="2015"/>
      <c r="AF235" s="2015"/>
      <c r="AG235" s="2015"/>
      <c r="AH235" s="2015"/>
      <c r="AI235" s="2015"/>
      <c r="AJ235" s="2015"/>
      <c r="AK235" s="2015"/>
      <c r="AL235" s="2015"/>
      <c r="AM235" s="2015"/>
      <c r="AN235" s="2015"/>
      <c r="AO235" s="2015"/>
      <c r="AP235" s="2015"/>
      <c r="AQ235" s="2015"/>
      <c r="AR235" s="2016"/>
    </row>
    <row r="236" spans="1:44" ht="16.5">
      <c r="A236" s="2008"/>
      <c r="B236" s="2009"/>
      <c r="C236" s="2010"/>
      <c r="D236" s="2011"/>
      <c r="E236" s="2012"/>
      <c r="F236" s="2012"/>
      <c r="G236" s="2013"/>
      <c r="H236" s="2014"/>
      <c r="I236" s="2015"/>
      <c r="J236" s="2015"/>
      <c r="K236" s="2015"/>
      <c r="L236" s="2015"/>
      <c r="M236" s="2015"/>
      <c r="N236" s="2015"/>
      <c r="O236" s="2015"/>
      <c r="P236" s="2015"/>
      <c r="Q236" s="2015"/>
      <c r="R236" s="2015"/>
      <c r="S236" s="2015"/>
      <c r="T236" s="2015"/>
      <c r="U236" s="2015"/>
      <c r="V236" s="2015"/>
      <c r="W236" s="2015"/>
      <c r="X236" s="2015"/>
      <c r="Y236" s="2015"/>
      <c r="Z236" s="2015"/>
      <c r="AA236" s="2015"/>
      <c r="AB236" s="2015"/>
      <c r="AC236" s="2015"/>
      <c r="AD236" s="2015"/>
      <c r="AE236" s="2015"/>
      <c r="AF236" s="2015"/>
      <c r="AG236" s="2015"/>
      <c r="AH236" s="2015"/>
      <c r="AI236" s="2015"/>
      <c r="AJ236" s="2015"/>
      <c r="AK236" s="2015"/>
      <c r="AL236" s="2015"/>
      <c r="AM236" s="2015"/>
      <c r="AN236" s="2015"/>
      <c r="AO236" s="2015"/>
      <c r="AP236" s="2015"/>
      <c r="AQ236" s="2015"/>
      <c r="AR236" s="2016"/>
    </row>
    <row r="237" spans="1:44" ht="16.5">
      <c r="A237" s="2008"/>
      <c r="B237" s="2009"/>
      <c r="C237" s="2010"/>
      <c r="D237" s="2011"/>
      <c r="E237" s="2012"/>
      <c r="F237" s="2012"/>
      <c r="G237" s="2013"/>
      <c r="H237" s="2014"/>
      <c r="I237" s="2015"/>
      <c r="J237" s="2015"/>
      <c r="K237" s="2015"/>
      <c r="L237" s="2015"/>
      <c r="M237" s="2015"/>
      <c r="N237" s="2015"/>
      <c r="O237" s="2015"/>
      <c r="P237" s="2015"/>
      <c r="Q237" s="2015"/>
      <c r="R237" s="2015"/>
      <c r="S237" s="2015"/>
      <c r="T237" s="2015"/>
      <c r="U237" s="2015"/>
      <c r="V237" s="2015"/>
      <c r="W237" s="2015"/>
      <c r="X237" s="2015"/>
      <c r="Y237" s="2015"/>
      <c r="Z237" s="2015"/>
      <c r="AA237" s="2015"/>
      <c r="AB237" s="2015"/>
      <c r="AC237" s="2015"/>
      <c r="AD237" s="2015"/>
      <c r="AE237" s="2015"/>
      <c r="AF237" s="2015"/>
      <c r="AG237" s="2015"/>
      <c r="AH237" s="2015"/>
      <c r="AI237" s="2015"/>
      <c r="AJ237" s="2015"/>
      <c r="AK237" s="2015"/>
      <c r="AL237" s="2015"/>
      <c r="AM237" s="2015"/>
      <c r="AN237" s="2015"/>
      <c r="AO237" s="2015"/>
      <c r="AP237" s="2015"/>
      <c r="AQ237" s="2015"/>
      <c r="AR237" s="2016"/>
    </row>
    <row r="238" spans="1:44" ht="16.5">
      <c r="A238" s="2008"/>
      <c r="B238" s="2009"/>
      <c r="C238" s="2010"/>
      <c r="D238" s="2011"/>
      <c r="E238" s="2012"/>
      <c r="F238" s="2012"/>
      <c r="G238" s="2013"/>
      <c r="H238" s="2014"/>
      <c r="I238" s="2015"/>
      <c r="J238" s="2015"/>
      <c r="K238" s="2015"/>
      <c r="L238" s="2015"/>
      <c r="M238" s="2015"/>
      <c r="N238" s="2015"/>
      <c r="O238" s="2015"/>
      <c r="P238" s="2015"/>
      <c r="Q238" s="2015"/>
      <c r="R238" s="2015"/>
      <c r="S238" s="2015"/>
      <c r="T238" s="2015"/>
      <c r="U238" s="2015"/>
      <c r="V238" s="2015"/>
      <c r="W238" s="2015"/>
      <c r="X238" s="2015"/>
      <c r="Y238" s="2015"/>
      <c r="Z238" s="2015"/>
      <c r="AA238" s="2015"/>
      <c r="AB238" s="2015"/>
      <c r="AC238" s="2015"/>
      <c r="AD238" s="2015"/>
      <c r="AE238" s="2015"/>
      <c r="AF238" s="2015"/>
      <c r="AG238" s="2015"/>
      <c r="AH238" s="2015"/>
      <c r="AI238" s="2015"/>
      <c r="AJ238" s="2015"/>
      <c r="AK238" s="2015"/>
      <c r="AL238" s="2015"/>
      <c r="AM238" s="2015"/>
      <c r="AN238" s="2015"/>
      <c r="AO238" s="2015"/>
      <c r="AP238" s="2015"/>
      <c r="AQ238" s="2015"/>
      <c r="AR238" s="2016"/>
    </row>
    <row r="239" spans="1:44" ht="16.5">
      <c r="A239" s="2008"/>
      <c r="B239" s="2009"/>
      <c r="C239" s="2010"/>
      <c r="D239" s="2011"/>
      <c r="E239" s="2012"/>
      <c r="F239" s="2012"/>
      <c r="G239" s="2013"/>
      <c r="H239" s="2014"/>
      <c r="I239" s="2015"/>
      <c r="J239" s="2015"/>
      <c r="K239" s="2015"/>
      <c r="L239" s="2015"/>
      <c r="M239" s="2015"/>
      <c r="N239" s="2015"/>
      <c r="O239" s="2015"/>
      <c r="P239" s="2015"/>
      <c r="Q239" s="2015"/>
      <c r="R239" s="2015"/>
      <c r="S239" s="2015"/>
      <c r="T239" s="2015"/>
      <c r="U239" s="2015"/>
      <c r="V239" s="2015"/>
      <c r="W239" s="2015"/>
      <c r="X239" s="2015"/>
      <c r="Y239" s="2015"/>
      <c r="Z239" s="2015"/>
      <c r="AA239" s="2015"/>
      <c r="AB239" s="2015"/>
      <c r="AC239" s="2015"/>
      <c r="AD239" s="2015"/>
      <c r="AE239" s="2015"/>
      <c r="AF239" s="2015"/>
      <c r="AG239" s="2015"/>
      <c r="AH239" s="2015"/>
      <c r="AI239" s="2015"/>
      <c r="AJ239" s="2015"/>
      <c r="AK239" s="2015"/>
      <c r="AL239" s="2015"/>
      <c r="AM239" s="2015"/>
      <c r="AN239" s="2015"/>
      <c r="AO239" s="2015"/>
      <c r="AP239" s="2015"/>
      <c r="AQ239" s="2015"/>
      <c r="AR239" s="2016"/>
    </row>
    <row r="240" spans="1:44" ht="16.5">
      <c r="A240" s="2008"/>
      <c r="B240" s="2009"/>
      <c r="C240" s="2010"/>
      <c r="D240" s="2011"/>
      <c r="E240" s="2012"/>
      <c r="F240" s="2012"/>
      <c r="G240" s="2013"/>
      <c r="H240" s="2014"/>
      <c r="I240" s="2015"/>
      <c r="J240" s="2015"/>
      <c r="K240" s="2015"/>
      <c r="L240" s="2015"/>
      <c r="M240" s="2015"/>
      <c r="N240" s="2015"/>
      <c r="O240" s="2015"/>
      <c r="P240" s="2015"/>
      <c r="Q240" s="2015"/>
      <c r="R240" s="2015"/>
      <c r="S240" s="2015"/>
      <c r="T240" s="2015"/>
      <c r="U240" s="2015"/>
      <c r="V240" s="2015"/>
      <c r="W240" s="2015"/>
      <c r="X240" s="2015"/>
      <c r="Y240" s="2015"/>
      <c r="Z240" s="2015"/>
      <c r="AA240" s="2015"/>
      <c r="AB240" s="2015"/>
      <c r="AC240" s="2015"/>
      <c r="AD240" s="2015"/>
      <c r="AE240" s="2015"/>
      <c r="AF240" s="2015"/>
      <c r="AG240" s="2015"/>
      <c r="AH240" s="2015"/>
      <c r="AI240" s="2015"/>
      <c r="AJ240" s="2015"/>
      <c r="AK240" s="2015"/>
      <c r="AL240" s="2015"/>
      <c r="AM240" s="2015"/>
      <c r="AN240" s="2015"/>
      <c r="AO240" s="2015"/>
      <c r="AP240" s="2015"/>
      <c r="AQ240" s="2015"/>
      <c r="AR240" s="2016"/>
    </row>
    <row r="241" spans="1:44" ht="16.5">
      <c r="A241" s="2008"/>
      <c r="B241" s="2009"/>
      <c r="C241" s="2010"/>
      <c r="D241" s="2011"/>
      <c r="E241" s="2012"/>
      <c r="F241" s="2012"/>
      <c r="G241" s="2013"/>
      <c r="H241" s="2014"/>
      <c r="I241" s="2015"/>
      <c r="J241" s="2015"/>
      <c r="K241" s="2015"/>
      <c r="L241" s="2015"/>
      <c r="M241" s="2015"/>
      <c r="N241" s="2015"/>
      <c r="O241" s="2015"/>
      <c r="P241" s="2015"/>
      <c r="Q241" s="2015"/>
      <c r="R241" s="2015"/>
      <c r="S241" s="2015"/>
      <c r="T241" s="2015"/>
      <c r="U241" s="2015"/>
      <c r="V241" s="2015"/>
      <c r="W241" s="2015"/>
      <c r="X241" s="2015"/>
      <c r="Y241" s="2015"/>
      <c r="Z241" s="2015"/>
      <c r="AA241" s="2015"/>
      <c r="AB241" s="2015"/>
      <c r="AC241" s="2015"/>
      <c r="AD241" s="2015"/>
      <c r="AE241" s="2015"/>
      <c r="AF241" s="2015"/>
      <c r="AG241" s="2015"/>
      <c r="AH241" s="2015"/>
      <c r="AI241" s="2015"/>
      <c r="AJ241" s="2015"/>
      <c r="AK241" s="2015"/>
      <c r="AL241" s="2015"/>
      <c r="AM241" s="2015"/>
      <c r="AN241" s="2015"/>
      <c r="AO241" s="2015"/>
      <c r="AP241" s="2015"/>
      <c r="AQ241" s="2015"/>
      <c r="AR241" s="2016"/>
    </row>
    <row r="242" spans="1:44" ht="16.5">
      <c r="A242" s="2008"/>
      <c r="B242" s="2009"/>
      <c r="C242" s="2010"/>
      <c r="D242" s="2011"/>
      <c r="E242" s="2012"/>
      <c r="F242" s="2012"/>
      <c r="G242" s="2013"/>
      <c r="H242" s="2014"/>
      <c r="I242" s="2015"/>
      <c r="J242" s="2015"/>
      <c r="K242" s="2015"/>
      <c r="L242" s="2015"/>
      <c r="M242" s="2015"/>
      <c r="N242" s="2015"/>
      <c r="O242" s="2015"/>
      <c r="P242" s="2015"/>
      <c r="Q242" s="2015"/>
      <c r="R242" s="2015"/>
      <c r="S242" s="2015"/>
      <c r="T242" s="2015"/>
      <c r="U242" s="2015"/>
      <c r="V242" s="2015"/>
      <c r="W242" s="2015"/>
      <c r="X242" s="2015"/>
      <c r="Y242" s="2015"/>
      <c r="Z242" s="2015"/>
      <c r="AA242" s="2015"/>
      <c r="AB242" s="2015"/>
      <c r="AC242" s="2015"/>
      <c r="AD242" s="2015"/>
      <c r="AE242" s="2015"/>
      <c r="AF242" s="2015"/>
      <c r="AG242" s="2015"/>
      <c r="AH242" s="2015"/>
      <c r="AI242" s="2015"/>
      <c r="AJ242" s="2015"/>
      <c r="AK242" s="2015"/>
      <c r="AL242" s="2015"/>
      <c r="AM242" s="2015"/>
      <c r="AN242" s="2015"/>
      <c r="AO242" s="2015"/>
      <c r="AP242" s="2015"/>
      <c r="AQ242" s="2015"/>
      <c r="AR242" s="2016"/>
    </row>
    <row r="243" spans="1:44" ht="16.5">
      <c r="A243" s="2008"/>
      <c r="B243" s="2009"/>
      <c r="C243" s="2010"/>
      <c r="D243" s="2011"/>
      <c r="E243" s="2012"/>
      <c r="F243" s="2012"/>
      <c r="G243" s="2013"/>
      <c r="H243" s="2014"/>
      <c r="I243" s="2015"/>
      <c r="J243" s="2015"/>
      <c r="K243" s="2015"/>
      <c r="L243" s="2015"/>
      <c r="M243" s="2015"/>
      <c r="N243" s="2015"/>
      <c r="O243" s="2015"/>
      <c r="P243" s="2015"/>
      <c r="Q243" s="2015"/>
      <c r="R243" s="2015"/>
      <c r="S243" s="2015"/>
      <c r="T243" s="2015"/>
      <c r="U243" s="2015"/>
      <c r="V243" s="2015"/>
      <c r="W243" s="2015"/>
      <c r="X243" s="2015"/>
      <c r="Y243" s="2015"/>
      <c r="Z243" s="2015"/>
      <c r="AA243" s="2015"/>
      <c r="AB243" s="2015"/>
      <c r="AC243" s="2015"/>
      <c r="AD243" s="2015"/>
      <c r="AE243" s="2015"/>
      <c r="AF243" s="2015"/>
      <c r="AG243" s="2015"/>
      <c r="AH243" s="2015"/>
      <c r="AI243" s="2015"/>
      <c r="AJ243" s="2015"/>
      <c r="AK243" s="2015"/>
      <c r="AL243" s="2015"/>
      <c r="AM243" s="2015"/>
      <c r="AN243" s="2015"/>
      <c r="AO243" s="2015"/>
      <c r="AP243" s="2015"/>
      <c r="AQ243" s="2015"/>
      <c r="AR243" s="2016"/>
    </row>
    <row r="244" spans="1:44" ht="16.5">
      <c r="A244" s="2008"/>
      <c r="B244" s="2009"/>
      <c r="C244" s="2010"/>
      <c r="D244" s="2011"/>
      <c r="E244" s="2012"/>
      <c r="F244" s="2012"/>
      <c r="G244" s="2013"/>
      <c r="H244" s="2014"/>
      <c r="I244" s="2015"/>
      <c r="J244" s="2015"/>
      <c r="K244" s="2015"/>
      <c r="L244" s="2015"/>
      <c r="M244" s="2015"/>
      <c r="N244" s="2015"/>
      <c r="O244" s="2015"/>
      <c r="P244" s="2015"/>
      <c r="Q244" s="2015"/>
      <c r="R244" s="2015"/>
      <c r="S244" s="2015"/>
      <c r="T244" s="2015"/>
      <c r="U244" s="2015"/>
      <c r="V244" s="2015"/>
      <c r="W244" s="2015"/>
      <c r="X244" s="2015"/>
      <c r="Y244" s="2015"/>
      <c r="Z244" s="2015"/>
      <c r="AA244" s="2015"/>
      <c r="AB244" s="2015"/>
      <c r="AC244" s="2015"/>
      <c r="AD244" s="2015"/>
      <c r="AE244" s="2015"/>
      <c r="AF244" s="2015"/>
      <c r="AG244" s="2015"/>
      <c r="AH244" s="2015"/>
      <c r="AI244" s="2015"/>
      <c r="AJ244" s="2015"/>
      <c r="AK244" s="2015"/>
      <c r="AL244" s="2015"/>
      <c r="AM244" s="2015"/>
      <c r="AN244" s="2015"/>
      <c r="AO244" s="2015"/>
      <c r="AP244" s="2015"/>
      <c r="AQ244" s="2015"/>
      <c r="AR244" s="2016"/>
    </row>
    <row r="245" spans="1:44" ht="16.5">
      <c r="A245" s="2008"/>
      <c r="B245" s="2009"/>
      <c r="C245" s="2010"/>
      <c r="D245" s="2011"/>
      <c r="E245" s="2012"/>
      <c r="F245" s="2012"/>
      <c r="G245" s="2013"/>
      <c r="H245" s="2014"/>
      <c r="I245" s="2015"/>
      <c r="J245" s="2015"/>
      <c r="K245" s="2015"/>
      <c r="L245" s="2015"/>
      <c r="M245" s="2015"/>
      <c r="N245" s="2015"/>
      <c r="O245" s="2015"/>
      <c r="P245" s="2015"/>
      <c r="Q245" s="2015"/>
      <c r="R245" s="2015"/>
      <c r="S245" s="2015"/>
      <c r="T245" s="2015"/>
      <c r="U245" s="2015"/>
      <c r="V245" s="2015"/>
      <c r="W245" s="2015"/>
      <c r="X245" s="2015"/>
      <c r="Y245" s="2015"/>
      <c r="Z245" s="2015"/>
      <c r="AA245" s="2015"/>
      <c r="AB245" s="2015"/>
      <c r="AC245" s="2015"/>
      <c r="AD245" s="2015"/>
      <c r="AE245" s="2015"/>
      <c r="AF245" s="2015"/>
      <c r="AG245" s="2015"/>
      <c r="AH245" s="2015"/>
      <c r="AI245" s="2015"/>
      <c r="AJ245" s="2015"/>
      <c r="AK245" s="2015"/>
      <c r="AL245" s="2015"/>
      <c r="AM245" s="2015"/>
      <c r="AN245" s="2015"/>
      <c r="AO245" s="2015"/>
      <c r="AP245" s="2015"/>
      <c r="AQ245" s="2015"/>
      <c r="AR245" s="2016"/>
    </row>
    <row r="246" spans="1:44" ht="16.5">
      <c r="A246" s="2008"/>
      <c r="B246" s="2009"/>
      <c r="C246" s="2010"/>
      <c r="D246" s="2011"/>
      <c r="E246" s="2012"/>
      <c r="F246" s="2012"/>
      <c r="G246" s="2013"/>
      <c r="H246" s="2014"/>
      <c r="I246" s="2015"/>
      <c r="J246" s="2015"/>
      <c r="K246" s="2015"/>
      <c r="L246" s="2015"/>
      <c r="M246" s="2015"/>
      <c r="N246" s="2015"/>
      <c r="O246" s="2015"/>
      <c r="P246" s="2015"/>
      <c r="Q246" s="2015"/>
      <c r="R246" s="2015"/>
      <c r="S246" s="2015"/>
      <c r="T246" s="2015"/>
      <c r="U246" s="2015"/>
      <c r="V246" s="2015"/>
      <c r="W246" s="2015"/>
      <c r="X246" s="2015"/>
      <c r="Y246" s="2015"/>
      <c r="Z246" s="2015"/>
      <c r="AA246" s="2015"/>
      <c r="AB246" s="2015"/>
      <c r="AC246" s="2015"/>
      <c r="AD246" s="2015"/>
      <c r="AE246" s="2015"/>
      <c r="AF246" s="2015"/>
      <c r="AG246" s="2015"/>
      <c r="AH246" s="2015"/>
      <c r="AI246" s="2015"/>
      <c r="AJ246" s="2015"/>
      <c r="AK246" s="2015"/>
      <c r="AL246" s="2015"/>
      <c r="AM246" s="2015"/>
      <c r="AN246" s="2015"/>
      <c r="AO246" s="2015"/>
      <c r="AP246" s="2015"/>
      <c r="AQ246" s="2015"/>
      <c r="AR246" s="2016"/>
    </row>
    <row r="247" spans="1:44" ht="16.5">
      <c r="A247" s="2008"/>
      <c r="B247" s="2009"/>
      <c r="C247" s="2010"/>
      <c r="D247" s="2011"/>
      <c r="E247" s="2012"/>
      <c r="F247" s="2012"/>
      <c r="G247" s="2013"/>
      <c r="H247" s="2014"/>
      <c r="I247" s="2015"/>
      <c r="J247" s="2015"/>
      <c r="K247" s="2015"/>
      <c r="L247" s="2015"/>
      <c r="M247" s="2015"/>
      <c r="N247" s="2015"/>
      <c r="O247" s="2015"/>
      <c r="P247" s="2015"/>
      <c r="Q247" s="2015"/>
      <c r="R247" s="2015"/>
      <c r="S247" s="2015"/>
      <c r="T247" s="2015"/>
      <c r="U247" s="2015"/>
      <c r="V247" s="2015"/>
      <c r="W247" s="2015"/>
      <c r="X247" s="2015"/>
      <c r="Y247" s="2015"/>
      <c r="Z247" s="2015"/>
      <c r="AA247" s="2015"/>
      <c r="AB247" s="2015"/>
      <c r="AC247" s="2015"/>
      <c r="AD247" s="2015"/>
      <c r="AE247" s="2015"/>
      <c r="AF247" s="2015"/>
      <c r="AG247" s="2015"/>
      <c r="AH247" s="2015"/>
      <c r="AI247" s="2015"/>
      <c r="AJ247" s="2015"/>
      <c r="AK247" s="2015"/>
      <c r="AL247" s="2015"/>
      <c r="AM247" s="2015"/>
      <c r="AN247" s="2015"/>
      <c r="AO247" s="2015"/>
      <c r="AP247" s="2015"/>
      <c r="AQ247" s="2015"/>
      <c r="AR247" s="2016"/>
    </row>
    <row r="248" spans="1:44" ht="16.5">
      <c r="A248" s="2008"/>
      <c r="B248" s="2009"/>
      <c r="C248" s="2010"/>
      <c r="D248" s="2011"/>
      <c r="E248" s="2012"/>
      <c r="F248" s="2012"/>
      <c r="G248" s="2013"/>
      <c r="H248" s="2014"/>
      <c r="I248" s="2015"/>
      <c r="J248" s="2015"/>
      <c r="K248" s="2015"/>
      <c r="L248" s="2015"/>
      <c r="M248" s="2015"/>
      <c r="N248" s="2015"/>
      <c r="O248" s="2015"/>
      <c r="P248" s="2015"/>
      <c r="Q248" s="2015"/>
      <c r="R248" s="2015"/>
      <c r="S248" s="2015"/>
      <c r="T248" s="2015"/>
      <c r="U248" s="2015"/>
      <c r="V248" s="2015"/>
      <c r="W248" s="2015"/>
      <c r="X248" s="2015"/>
      <c r="Y248" s="2015"/>
      <c r="Z248" s="2015"/>
      <c r="AA248" s="2015"/>
      <c r="AB248" s="2015"/>
      <c r="AC248" s="2015"/>
      <c r="AD248" s="2015"/>
      <c r="AE248" s="2015"/>
      <c r="AF248" s="2015"/>
      <c r="AG248" s="2015"/>
      <c r="AH248" s="2015"/>
      <c r="AI248" s="2015"/>
      <c r="AJ248" s="2015"/>
      <c r="AK248" s="2015"/>
      <c r="AL248" s="2015"/>
      <c r="AM248" s="2015"/>
      <c r="AN248" s="2015"/>
      <c r="AO248" s="2015"/>
      <c r="AP248" s="2015"/>
      <c r="AQ248" s="2015"/>
      <c r="AR248" s="2016"/>
    </row>
    <row r="249" spans="1:44" ht="16.5">
      <c r="A249" s="2008"/>
      <c r="B249" s="2009"/>
      <c r="C249" s="2010"/>
      <c r="D249" s="2011"/>
      <c r="E249" s="2012"/>
      <c r="F249" s="2012"/>
      <c r="G249" s="2013"/>
      <c r="H249" s="2014"/>
      <c r="I249" s="2015"/>
      <c r="J249" s="2015"/>
      <c r="K249" s="2015"/>
      <c r="L249" s="2015"/>
      <c r="M249" s="2015"/>
      <c r="N249" s="2015"/>
      <c r="O249" s="2015"/>
      <c r="P249" s="2015"/>
      <c r="Q249" s="2015"/>
      <c r="R249" s="2015"/>
      <c r="S249" s="2015"/>
      <c r="T249" s="2015"/>
      <c r="U249" s="2015"/>
      <c r="V249" s="2015"/>
      <c r="W249" s="2015"/>
      <c r="X249" s="2015"/>
      <c r="Y249" s="2015"/>
      <c r="Z249" s="2015"/>
      <c r="AA249" s="2015"/>
      <c r="AB249" s="2015"/>
      <c r="AC249" s="2015"/>
      <c r="AD249" s="2015"/>
      <c r="AE249" s="2015"/>
      <c r="AF249" s="2015"/>
      <c r="AG249" s="2015"/>
      <c r="AH249" s="2015"/>
      <c r="AI249" s="2015"/>
      <c r="AJ249" s="2015"/>
      <c r="AK249" s="2015"/>
      <c r="AL249" s="2015"/>
      <c r="AM249" s="2015"/>
      <c r="AN249" s="2015"/>
      <c r="AO249" s="2015"/>
      <c r="AP249" s="2015"/>
      <c r="AQ249" s="2015"/>
      <c r="AR249" s="2016"/>
    </row>
    <row r="250" spans="1:44" ht="16.5">
      <c r="A250" s="2008"/>
      <c r="B250" s="2009"/>
      <c r="C250" s="2010"/>
      <c r="D250" s="2011"/>
      <c r="E250" s="2012"/>
      <c r="F250" s="2012"/>
      <c r="G250" s="2013"/>
      <c r="H250" s="2014"/>
      <c r="I250" s="2015"/>
      <c r="J250" s="2015"/>
      <c r="K250" s="2015"/>
      <c r="L250" s="2015"/>
      <c r="M250" s="2015"/>
      <c r="N250" s="2015"/>
      <c r="O250" s="2015"/>
      <c r="P250" s="2015"/>
      <c r="Q250" s="2015"/>
      <c r="R250" s="2015"/>
      <c r="S250" s="2015"/>
      <c r="T250" s="2015"/>
      <c r="U250" s="2015"/>
      <c r="V250" s="2015"/>
      <c r="W250" s="2015"/>
      <c r="X250" s="2015"/>
      <c r="Y250" s="2015"/>
      <c r="Z250" s="2015"/>
      <c r="AA250" s="2015"/>
      <c r="AB250" s="2015"/>
      <c r="AC250" s="2015"/>
      <c r="AD250" s="2015"/>
      <c r="AE250" s="2015"/>
      <c r="AF250" s="2015"/>
      <c r="AG250" s="2015"/>
      <c r="AH250" s="2015"/>
      <c r="AI250" s="2015"/>
      <c r="AJ250" s="2015"/>
      <c r="AK250" s="2015"/>
      <c r="AL250" s="2015"/>
      <c r="AM250" s="2015"/>
      <c r="AN250" s="2015"/>
      <c r="AO250" s="2015"/>
      <c r="AP250" s="2015"/>
      <c r="AQ250" s="2015"/>
      <c r="AR250" s="2016"/>
    </row>
    <row r="251" spans="1:44" ht="16.5">
      <c r="A251" s="2008"/>
      <c r="B251" s="2009"/>
      <c r="C251" s="2010"/>
      <c r="D251" s="2011"/>
      <c r="E251" s="2012"/>
      <c r="F251" s="2012"/>
      <c r="G251" s="2013"/>
      <c r="H251" s="2014"/>
      <c r="I251" s="2015"/>
      <c r="J251" s="2015"/>
      <c r="K251" s="2015"/>
      <c r="L251" s="2015"/>
      <c r="M251" s="2015"/>
      <c r="N251" s="2015"/>
      <c r="O251" s="2015"/>
      <c r="P251" s="2015"/>
      <c r="Q251" s="2015"/>
      <c r="R251" s="2015"/>
      <c r="S251" s="2015"/>
      <c r="T251" s="2015"/>
      <c r="U251" s="2015"/>
      <c r="V251" s="2015"/>
      <c r="W251" s="2015"/>
      <c r="X251" s="2015"/>
      <c r="Y251" s="2015"/>
      <c r="Z251" s="2015"/>
      <c r="AA251" s="2015"/>
      <c r="AB251" s="2015"/>
      <c r="AC251" s="2015"/>
      <c r="AD251" s="2015"/>
      <c r="AE251" s="2015"/>
      <c r="AF251" s="2015"/>
      <c r="AG251" s="2015"/>
      <c r="AH251" s="2015"/>
      <c r="AI251" s="2015"/>
      <c r="AJ251" s="2015"/>
      <c r="AK251" s="2015"/>
      <c r="AL251" s="2015"/>
      <c r="AM251" s="2015"/>
      <c r="AN251" s="2015"/>
      <c r="AO251" s="2015"/>
      <c r="AP251" s="2015"/>
      <c r="AQ251" s="2015"/>
      <c r="AR251" s="2016"/>
    </row>
    <row r="252" spans="1:44" ht="16.5">
      <c r="A252" s="2008"/>
      <c r="B252" s="2009"/>
      <c r="C252" s="2010"/>
      <c r="D252" s="2011"/>
      <c r="E252" s="2012"/>
      <c r="F252" s="2012"/>
      <c r="G252" s="2013"/>
      <c r="H252" s="2014"/>
      <c r="I252" s="2015"/>
      <c r="J252" s="2015"/>
      <c r="K252" s="2015"/>
      <c r="L252" s="2015"/>
      <c r="M252" s="2015"/>
      <c r="N252" s="2015"/>
      <c r="O252" s="2015"/>
      <c r="P252" s="2015"/>
      <c r="Q252" s="2015"/>
      <c r="R252" s="2015"/>
      <c r="S252" s="2015"/>
      <c r="T252" s="2015"/>
      <c r="U252" s="2015"/>
      <c r="V252" s="2015"/>
      <c r="W252" s="2015"/>
      <c r="X252" s="2015"/>
      <c r="Y252" s="2015"/>
      <c r="Z252" s="2015"/>
      <c r="AA252" s="2015"/>
      <c r="AB252" s="2015"/>
      <c r="AC252" s="2015"/>
      <c r="AD252" s="2015"/>
      <c r="AE252" s="2015"/>
      <c r="AF252" s="2015"/>
      <c r="AG252" s="2015"/>
      <c r="AH252" s="2015"/>
      <c r="AI252" s="2015"/>
      <c r="AJ252" s="2015"/>
      <c r="AK252" s="2015"/>
      <c r="AL252" s="2015"/>
      <c r="AM252" s="2015"/>
      <c r="AN252" s="2015"/>
      <c r="AO252" s="2015"/>
      <c r="AP252" s="2015"/>
      <c r="AQ252" s="2015"/>
      <c r="AR252" s="2016"/>
    </row>
    <row r="253" spans="1:44" ht="16.5">
      <c r="A253" s="2008"/>
      <c r="B253" s="2009"/>
      <c r="C253" s="2010"/>
      <c r="D253" s="2011"/>
      <c r="E253" s="2012"/>
      <c r="F253" s="2012"/>
      <c r="G253" s="2013"/>
      <c r="H253" s="2014"/>
      <c r="I253" s="2015"/>
      <c r="J253" s="2015"/>
      <c r="K253" s="2015"/>
      <c r="L253" s="2015"/>
      <c r="M253" s="2015"/>
      <c r="N253" s="2015"/>
      <c r="O253" s="2015"/>
      <c r="P253" s="2015"/>
      <c r="Q253" s="2015"/>
      <c r="R253" s="2015"/>
      <c r="S253" s="2015"/>
      <c r="T253" s="2015"/>
      <c r="U253" s="2015"/>
      <c r="V253" s="2015"/>
      <c r="W253" s="2015"/>
      <c r="X253" s="2015"/>
      <c r="Y253" s="2015"/>
      <c r="Z253" s="2015"/>
      <c r="AA253" s="2015"/>
      <c r="AB253" s="2015"/>
      <c r="AC253" s="2015"/>
      <c r="AD253" s="2015"/>
      <c r="AE253" s="2015"/>
      <c r="AF253" s="2015"/>
      <c r="AG253" s="2015"/>
      <c r="AH253" s="2015"/>
      <c r="AI253" s="2015"/>
      <c r="AJ253" s="2015"/>
      <c r="AK253" s="2015"/>
      <c r="AL253" s="2015"/>
      <c r="AM253" s="2015"/>
      <c r="AN253" s="2015"/>
      <c r="AO253" s="2015"/>
      <c r="AP253" s="2015"/>
      <c r="AQ253" s="2015"/>
      <c r="AR253" s="2016"/>
    </row>
    <row r="254" spans="1:44" ht="16.5">
      <c r="A254" s="2008"/>
      <c r="B254" s="2009"/>
      <c r="C254" s="2010"/>
      <c r="D254" s="2011"/>
      <c r="E254" s="2012"/>
      <c r="F254" s="2012"/>
      <c r="G254" s="2013"/>
      <c r="H254" s="2014"/>
      <c r="I254" s="2015"/>
      <c r="J254" s="2015"/>
      <c r="K254" s="2015"/>
      <c r="L254" s="2015"/>
      <c r="M254" s="2015"/>
      <c r="N254" s="2015"/>
      <c r="O254" s="2015"/>
      <c r="P254" s="2015"/>
      <c r="Q254" s="2015"/>
      <c r="R254" s="2015"/>
      <c r="S254" s="2015"/>
      <c r="T254" s="2015"/>
      <c r="U254" s="2015"/>
      <c r="V254" s="2015"/>
      <c r="W254" s="2015"/>
      <c r="X254" s="2015"/>
      <c r="Y254" s="2015"/>
      <c r="Z254" s="2015"/>
      <c r="AA254" s="2015"/>
      <c r="AB254" s="2015"/>
      <c r="AC254" s="2015"/>
      <c r="AD254" s="2015"/>
      <c r="AE254" s="2015"/>
      <c r="AF254" s="2015"/>
      <c r="AG254" s="2015"/>
      <c r="AH254" s="2015"/>
      <c r="AI254" s="2015"/>
      <c r="AJ254" s="2015"/>
      <c r="AK254" s="2015"/>
      <c r="AL254" s="2015"/>
      <c r="AM254" s="2015"/>
      <c r="AN254" s="2015"/>
      <c r="AO254" s="2015"/>
      <c r="AP254" s="2015"/>
      <c r="AQ254" s="2015"/>
      <c r="AR254" s="2016"/>
    </row>
    <row r="255" spans="1:44" ht="16.5">
      <c r="A255" s="2008"/>
      <c r="B255" s="2009"/>
      <c r="C255" s="2010"/>
      <c r="D255" s="2011"/>
      <c r="E255" s="2012"/>
      <c r="F255" s="2012"/>
      <c r="G255" s="2013"/>
      <c r="H255" s="2014"/>
      <c r="I255" s="2015"/>
      <c r="J255" s="2015"/>
      <c r="K255" s="2015"/>
      <c r="L255" s="2015"/>
      <c r="M255" s="2015"/>
      <c r="N255" s="2015"/>
      <c r="O255" s="2015"/>
      <c r="P255" s="2015"/>
      <c r="Q255" s="2015"/>
      <c r="R255" s="2015"/>
      <c r="S255" s="2015"/>
      <c r="T255" s="2015"/>
      <c r="U255" s="2015"/>
      <c r="V255" s="2015"/>
      <c r="W255" s="2015"/>
      <c r="X255" s="2015"/>
      <c r="Y255" s="2015"/>
      <c r="Z255" s="2015"/>
      <c r="AA255" s="2015"/>
      <c r="AB255" s="2015"/>
      <c r="AC255" s="2015"/>
      <c r="AD255" s="2015"/>
      <c r="AE255" s="2015"/>
      <c r="AF255" s="2015"/>
      <c r="AG255" s="2015"/>
      <c r="AH255" s="2015"/>
      <c r="AI255" s="2015"/>
      <c r="AJ255" s="2015"/>
      <c r="AK255" s="2015"/>
      <c r="AL255" s="2015"/>
      <c r="AM255" s="2015"/>
      <c r="AN255" s="2015"/>
      <c r="AO255" s="2015"/>
      <c r="AP255" s="2015"/>
      <c r="AQ255" s="2015"/>
      <c r="AR255" s="2016"/>
    </row>
    <row r="256" spans="1:44" ht="16.5">
      <c r="A256" s="2008"/>
      <c r="B256" s="2009"/>
      <c r="C256" s="2010"/>
      <c r="D256" s="2011"/>
      <c r="E256" s="2012"/>
      <c r="F256" s="2012"/>
      <c r="G256" s="2013"/>
      <c r="H256" s="2014"/>
      <c r="I256" s="2015"/>
      <c r="J256" s="2015"/>
      <c r="K256" s="2015"/>
      <c r="L256" s="2015"/>
      <c r="M256" s="2015"/>
      <c r="N256" s="2015"/>
      <c r="O256" s="2015"/>
      <c r="P256" s="2015"/>
      <c r="Q256" s="2015"/>
      <c r="R256" s="2015"/>
      <c r="S256" s="2015"/>
      <c r="T256" s="2015"/>
      <c r="U256" s="2015"/>
      <c r="V256" s="2015"/>
      <c r="W256" s="2015"/>
      <c r="X256" s="2015"/>
      <c r="Y256" s="2015"/>
      <c r="Z256" s="2015"/>
      <c r="AA256" s="2015"/>
      <c r="AB256" s="2015"/>
      <c r="AC256" s="2015"/>
      <c r="AD256" s="2015"/>
      <c r="AE256" s="2015"/>
      <c r="AF256" s="2015"/>
      <c r="AG256" s="2015"/>
      <c r="AH256" s="2015"/>
      <c r="AI256" s="2015"/>
      <c r="AJ256" s="2015"/>
      <c r="AK256" s="2015"/>
      <c r="AL256" s="2015"/>
      <c r="AM256" s="2015"/>
      <c r="AN256" s="2015"/>
      <c r="AO256" s="2015"/>
      <c r="AP256" s="2015"/>
      <c r="AQ256" s="2015"/>
      <c r="AR256" s="2016"/>
    </row>
    <row r="257" spans="1:44" ht="16.5">
      <c r="A257" s="2008"/>
      <c r="B257" s="2009"/>
      <c r="C257" s="2010"/>
      <c r="D257" s="2011"/>
      <c r="E257" s="2012"/>
      <c r="F257" s="2012"/>
      <c r="G257" s="2013"/>
      <c r="H257" s="2014"/>
      <c r="I257" s="2015"/>
      <c r="J257" s="2015"/>
      <c r="K257" s="2015"/>
      <c r="L257" s="2015"/>
      <c r="M257" s="2015"/>
      <c r="N257" s="2015"/>
      <c r="O257" s="2015"/>
      <c r="P257" s="2015"/>
      <c r="Q257" s="2015"/>
      <c r="R257" s="2015"/>
      <c r="S257" s="2015"/>
      <c r="T257" s="2015"/>
      <c r="U257" s="2015"/>
      <c r="V257" s="2015"/>
      <c r="W257" s="2015"/>
      <c r="X257" s="2015"/>
      <c r="Y257" s="2015"/>
      <c r="Z257" s="2015"/>
      <c r="AA257" s="2015"/>
      <c r="AB257" s="2015"/>
      <c r="AC257" s="2015"/>
      <c r="AD257" s="2015"/>
      <c r="AE257" s="2015"/>
      <c r="AF257" s="2015"/>
      <c r="AG257" s="2015"/>
      <c r="AH257" s="2015"/>
      <c r="AI257" s="2015"/>
      <c r="AJ257" s="2015"/>
      <c r="AK257" s="2015"/>
      <c r="AL257" s="2015"/>
      <c r="AM257" s="2015"/>
      <c r="AN257" s="2015"/>
      <c r="AO257" s="2015"/>
      <c r="AP257" s="2015"/>
      <c r="AQ257" s="2015"/>
      <c r="AR257" s="2016"/>
    </row>
    <row r="258" spans="1:44" ht="16.5">
      <c r="A258" s="2008"/>
      <c r="B258" s="2009"/>
      <c r="C258" s="2010"/>
      <c r="D258" s="2011"/>
      <c r="E258" s="2012"/>
      <c r="F258" s="2012"/>
      <c r="G258" s="2013"/>
      <c r="H258" s="2014"/>
      <c r="I258" s="2015"/>
      <c r="J258" s="2015"/>
      <c r="K258" s="2015"/>
      <c r="L258" s="2015"/>
      <c r="M258" s="2015"/>
      <c r="N258" s="2015"/>
      <c r="O258" s="2015"/>
      <c r="P258" s="2015"/>
      <c r="Q258" s="2015"/>
      <c r="R258" s="2015"/>
      <c r="S258" s="2015"/>
      <c r="T258" s="2015"/>
      <c r="U258" s="2015"/>
      <c r="V258" s="2015"/>
      <c r="W258" s="2015"/>
      <c r="X258" s="2015"/>
      <c r="Y258" s="2015"/>
      <c r="Z258" s="2015"/>
      <c r="AA258" s="2015"/>
      <c r="AB258" s="2015"/>
      <c r="AC258" s="2015"/>
      <c r="AD258" s="2015"/>
      <c r="AE258" s="2015"/>
      <c r="AF258" s="2015"/>
      <c r="AG258" s="2015"/>
      <c r="AH258" s="2015"/>
      <c r="AI258" s="2015"/>
      <c r="AJ258" s="2015"/>
      <c r="AK258" s="2015"/>
      <c r="AL258" s="2015"/>
      <c r="AM258" s="2015"/>
      <c r="AN258" s="2015"/>
      <c r="AO258" s="2015"/>
      <c r="AP258" s="2015"/>
      <c r="AQ258" s="2015"/>
      <c r="AR258" s="2016"/>
    </row>
  </sheetData>
  <mergeCells count="736">
    <mergeCell ref="A61:C61"/>
    <mergeCell ref="D61:G61"/>
    <mergeCell ref="H61:AR61"/>
    <mergeCell ref="A58:C58"/>
    <mergeCell ref="D58:G58"/>
    <mergeCell ref="H58:AR58"/>
    <mergeCell ref="A59:C59"/>
    <mergeCell ref="D59:G59"/>
    <mergeCell ref="H59:AR59"/>
    <mergeCell ref="A60:C60"/>
    <mergeCell ref="D60:G60"/>
    <mergeCell ref="H60:AR60"/>
    <mergeCell ref="A45:C45"/>
    <mergeCell ref="D45:G45"/>
    <mergeCell ref="H45:AR45"/>
    <mergeCell ref="H22:AR22"/>
    <mergeCell ref="H57:AR57"/>
    <mergeCell ref="A57:C57"/>
    <mergeCell ref="D57:G57"/>
    <mergeCell ref="H18:AR18"/>
    <mergeCell ref="H19:AR19"/>
    <mergeCell ref="H20:AR20"/>
    <mergeCell ref="H21:AR21"/>
    <mergeCell ref="A52:C52"/>
    <mergeCell ref="D52:G52"/>
    <mergeCell ref="H52:AR52"/>
    <mergeCell ref="A53:C53"/>
    <mergeCell ref="D53:G53"/>
    <mergeCell ref="H53:AR53"/>
    <mergeCell ref="A56:C56"/>
    <mergeCell ref="D56:G56"/>
    <mergeCell ref="H56:AR56"/>
    <mergeCell ref="A54:C54"/>
    <mergeCell ref="D54:G54"/>
    <mergeCell ref="A46:C46"/>
    <mergeCell ref="D46:G46"/>
    <mergeCell ref="H54:AR54"/>
    <mergeCell ref="A55:C55"/>
    <mergeCell ref="D55:G55"/>
    <mergeCell ref="H55:AR55"/>
    <mergeCell ref="A41:C41"/>
    <mergeCell ref="D41:G41"/>
    <mergeCell ref="H41:AR41"/>
    <mergeCell ref="A42:C42"/>
    <mergeCell ref="D42:G42"/>
    <mergeCell ref="H42:AR42"/>
    <mergeCell ref="A43:C43"/>
    <mergeCell ref="D43:G43"/>
    <mergeCell ref="H43:AR43"/>
    <mergeCell ref="H46:AR46"/>
    <mergeCell ref="A50:C50"/>
    <mergeCell ref="D50:G50"/>
    <mergeCell ref="H50:AR50"/>
    <mergeCell ref="A51:C51"/>
    <mergeCell ref="D51:G51"/>
    <mergeCell ref="H51:AR51"/>
    <mergeCell ref="H47:AR47"/>
    <mergeCell ref="A44:C44"/>
    <mergeCell ref="D44:G44"/>
    <mergeCell ref="H44:AR44"/>
    <mergeCell ref="A38:C38"/>
    <mergeCell ref="D38:G38"/>
    <mergeCell ref="H38:AR38"/>
    <mergeCell ref="A39:C39"/>
    <mergeCell ref="D39:G39"/>
    <mergeCell ref="H39:AR39"/>
    <mergeCell ref="A40:C40"/>
    <mergeCell ref="D40:G40"/>
    <mergeCell ref="H40:AR40"/>
    <mergeCell ref="A35:C35"/>
    <mergeCell ref="D35:G35"/>
    <mergeCell ref="H35:AR35"/>
    <mergeCell ref="A36:C36"/>
    <mergeCell ref="D36:G36"/>
    <mergeCell ref="H36:AR36"/>
    <mergeCell ref="A37:C37"/>
    <mergeCell ref="D37:G37"/>
    <mergeCell ref="H37:AR37"/>
    <mergeCell ref="A32:C32"/>
    <mergeCell ref="D32:G32"/>
    <mergeCell ref="H32:AR32"/>
    <mergeCell ref="A33:C33"/>
    <mergeCell ref="D33:G33"/>
    <mergeCell ref="H33:AR33"/>
    <mergeCell ref="A34:C34"/>
    <mergeCell ref="D34:G34"/>
    <mergeCell ref="H34:AR34"/>
    <mergeCell ref="A30:C30"/>
    <mergeCell ref="D30:G30"/>
    <mergeCell ref="H30:AR30"/>
    <mergeCell ref="A31:C31"/>
    <mergeCell ref="D31:G31"/>
    <mergeCell ref="H31:AR31"/>
    <mergeCell ref="A27:C27"/>
    <mergeCell ref="D27:G27"/>
    <mergeCell ref="H27:AR27"/>
    <mergeCell ref="A28:C28"/>
    <mergeCell ref="D28:G28"/>
    <mergeCell ref="H28:AR28"/>
    <mergeCell ref="A29:C29"/>
    <mergeCell ref="D29:G29"/>
    <mergeCell ref="H29:AR29"/>
    <mergeCell ref="A25:C25"/>
    <mergeCell ref="D25:G25"/>
    <mergeCell ref="H25:AR25"/>
    <mergeCell ref="A26:C26"/>
    <mergeCell ref="D26:G26"/>
    <mergeCell ref="H26:AR26"/>
    <mergeCell ref="H23:AR23"/>
    <mergeCell ref="A24:C24"/>
    <mergeCell ref="D24:G24"/>
    <mergeCell ref="H24:AR24"/>
    <mergeCell ref="A18:C18"/>
    <mergeCell ref="D18:G18"/>
    <mergeCell ref="A22:C22"/>
    <mergeCell ref="D22:G22"/>
    <mergeCell ref="A23:C23"/>
    <mergeCell ref="D23:G23"/>
    <mergeCell ref="A21:C21"/>
    <mergeCell ref="D21:G21"/>
    <mergeCell ref="A19:C19"/>
    <mergeCell ref="D19:G19"/>
    <mergeCell ref="A20:C20"/>
    <mergeCell ref="D20:G20"/>
    <mergeCell ref="A1:AR1"/>
    <mergeCell ref="H8:AR8"/>
    <mergeCell ref="A9:C9"/>
    <mergeCell ref="D9:G9"/>
    <mergeCell ref="A3:F4"/>
    <mergeCell ref="G3:O4"/>
    <mergeCell ref="P3:U4"/>
    <mergeCell ref="V3:AD4"/>
    <mergeCell ref="AE3:AJ4"/>
    <mergeCell ref="AK3:AR4"/>
    <mergeCell ref="D8:G8"/>
    <mergeCell ref="A6:F6"/>
    <mergeCell ref="G6:O6"/>
    <mergeCell ref="P6:U6"/>
    <mergeCell ref="AK6:AR6"/>
    <mergeCell ref="V6:AD6"/>
    <mergeCell ref="AE6:AJ6"/>
    <mergeCell ref="A8:C8"/>
    <mergeCell ref="A10:C10"/>
    <mergeCell ref="H13:AR13"/>
    <mergeCell ref="H14:AR14"/>
    <mergeCell ref="H16:AR16"/>
    <mergeCell ref="H17:AR17"/>
    <mergeCell ref="H10:AR10"/>
    <mergeCell ref="D10:G10"/>
    <mergeCell ref="H9:AR9"/>
    <mergeCell ref="A13:C13"/>
    <mergeCell ref="D13:G13"/>
    <mergeCell ref="A14:C14"/>
    <mergeCell ref="D14:G14"/>
    <mergeCell ref="A16:C16"/>
    <mergeCell ref="D16:G16"/>
    <mergeCell ref="A17:C17"/>
    <mergeCell ref="D17:G17"/>
    <mergeCell ref="A11:C11"/>
    <mergeCell ref="D11:G11"/>
    <mergeCell ref="H11:AR11"/>
    <mergeCell ref="H12:AR12"/>
    <mergeCell ref="A15:C15"/>
    <mergeCell ref="D15:G15"/>
    <mergeCell ref="H15:AR15"/>
    <mergeCell ref="A62:C62"/>
    <mergeCell ref="D62:G62"/>
    <mergeCell ref="H62:AR62"/>
    <mergeCell ref="A63:C63"/>
    <mergeCell ref="D63:G63"/>
    <mergeCell ref="H63:AR63"/>
    <mergeCell ref="A64:C64"/>
    <mergeCell ref="D64:G64"/>
    <mergeCell ref="H64:AR64"/>
    <mergeCell ref="A65:C65"/>
    <mergeCell ref="D65:G65"/>
    <mergeCell ref="H65:AR65"/>
    <mergeCell ref="A66:C66"/>
    <mergeCell ref="D66:G66"/>
    <mergeCell ref="H66:AR66"/>
    <mergeCell ref="A67:C67"/>
    <mergeCell ref="D67:G67"/>
    <mergeCell ref="H67:AR67"/>
    <mergeCell ref="A69:C69"/>
    <mergeCell ref="D69:G69"/>
    <mergeCell ref="H69:AR69"/>
    <mergeCell ref="H68:AR68"/>
    <mergeCell ref="A70:C70"/>
    <mergeCell ref="D70:G70"/>
    <mergeCell ref="H70:AR70"/>
    <mergeCell ref="A71:C71"/>
    <mergeCell ref="D71:G71"/>
    <mergeCell ref="H71:AR71"/>
    <mergeCell ref="A72:C72"/>
    <mergeCell ref="D72:G72"/>
    <mergeCell ref="H72:AR72"/>
    <mergeCell ref="A76:C76"/>
    <mergeCell ref="D76:G76"/>
    <mergeCell ref="H76:AR76"/>
    <mergeCell ref="A77:C77"/>
    <mergeCell ref="D77:G77"/>
    <mergeCell ref="H77:AR77"/>
    <mergeCell ref="A78:C78"/>
    <mergeCell ref="D78:G78"/>
    <mergeCell ref="H78:AR78"/>
    <mergeCell ref="A79:C79"/>
    <mergeCell ref="D79:G79"/>
    <mergeCell ref="H79:AR79"/>
    <mergeCell ref="A80:C80"/>
    <mergeCell ref="D80:G80"/>
    <mergeCell ref="H80:AR80"/>
    <mergeCell ref="A81:C81"/>
    <mergeCell ref="D81:G81"/>
    <mergeCell ref="H81:AR81"/>
    <mergeCell ref="A82:C82"/>
    <mergeCell ref="D82:G82"/>
    <mergeCell ref="H82:AR82"/>
    <mergeCell ref="A83:C83"/>
    <mergeCell ref="D83:G83"/>
    <mergeCell ref="H83:AR83"/>
    <mergeCell ref="A84:C84"/>
    <mergeCell ref="D84:G84"/>
    <mergeCell ref="H84:AR84"/>
    <mergeCell ref="A85:C85"/>
    <mergeCell ref="D85:G85"/>
    <mergeCell ref="H85:AR85"/>
    <mergeCell ref="A89:C89"/>
    <mergeCell ref="D89:G89"/>
    <mergeCell ref="H89:AR89"/>
    <mergeCell ref="H88:AR88"/>
    <mergeCell ref="A91:C91"/>
    <mergeCell ref="D91:G91"/>
    <mergeCell ref="H91:AR91"/>
    <mergeCell ref="A92:C92"/>
    <mergeCell ref="D92:G92"/>
    <mergeCell ref="H92:AR92"/>
    <mergeCell ref="A93:C93"/>
    <mergeCell ref="D93:G93"/>
    <mergeCell ref="H93:AR93"/>
    <mergeCell ref="A94:C94"/>
    <mergeCell ref="D94:G94"/>
    <mergeCell ref="H94:AR94"/>
    <mergeCell ref="A95:C95"/>
    <mergeCell ref="D95:G95"/>
    <mergeCell ref="H95:AR95"/>
    <mergeCell ref="A96:C96"/>
    <mergeCell ref="D96:G96"/>
    <mergeCell ref="H96:AR96"/>
    <mergeCell ref="A97:C97"/>
    <mergeCell ref="D97:G97"/>
    <mergeCell ref="H97:AR97"/>
    <mergeCell ref="A98:C98"/>
    <mergeCell ref="D98:G98"/>
    <mergeCell ref="H98:AR98"/>
    <mergeCell ref="A99:C99"/>
    <mergeCell ref="D99:G99"/>
    <mergeCell ref="H99:AR99"/>
    <mergeCell ref="A100:C100"/>
    <mergeCell ref="D100:G100"/>
    <mergeCell ref="H100:AR100"/>
    <mergeCell ref="A101:C101"/>
    <mergeCell ref="D101:G101"/>
    <mergeCell ref="H101:AR101"/>
    <mergeCell ref="A102:C102"/>
    <mergeCell ref="D102:G102"/>
    <mergeCell ref="H102:AR102"/>
    <mergeCell ref="A103:C103"/>
    <mergeCell ref="D103:G103"/>
    <mergeCell ref="H103:AR103"/>
    <mergeCell ref="A104:C104"/>
    <mergeCell ref="D104:G104"/>
    <mergeCell ref="H104:AR104"/>
    <mergeCell ref="A105:C105"/>
    <mergeCell ref="D105:G105"/>
    <mergeCell ref="H105:AR105"/>
    <mergeCell ref="A106:C106"/>
    <mergeCell ref="D106:G106"/>
    <mergeCell ref="H106:AR106"/>
    <mergeCell ref="A107:C107"/>
    <mergeCell ref="D107:G107"/>
    <mergeCell ref="H107:AR107"/>
    <mergeCell ref="A108:C108"/>
    <mergeCell ref="D108:G108"/>
    <mergeCell ref="H108:AR108"/>
    <mergeCell ref="A109:C109"/>
    <mergeCell ref="D109:G109"/>
    <mergeCell ref="H109:AR109"/>
    <mergeCell ref="A110:C110"/>
    <mergeCell ref="D110:G110"/>
    <mergeCell ref="H110:AR110"/>
    <mergeCell ref="A111:C111"/>
    <mergeCell ref="D111:G111"/>
    <mergeCell ref="H111:AR111"/>
    <mergeCell ref="A112:C112"/>
    <mergeCell ref="D112:G112"/>
    <mergeCell ref="H112:AR112"/>
    <mergeCell ref="A113:C113"/>
    <mergeCell ref="D113:G113"/>
    <mergeCell ref="H113:AR113"/>
    <mergeCell ref="A114:C114"/>
    <mergeCell ref="D114:G114"/>
    <mergeCell ref="H114:AR114"/>
    <mergeCell ref="A115:C115"/>
    <mergeCell ref="D115:G115"/>
    <mergeCell ref="H115:AR115"/>
    <mergeCell ref="A116:C116"/>
    <mergeCell ref="D116:G116"/>
    <mergeCell ref="H116:AR116"/>
    <mergeCell ref="A117:C117"/>
    <mergeCell ref="D117:G117"/>
    <mergeCell ref="H117:AR117"/>
    <mergeCell ref="A118:C118"/>
    <mergeCell ref="D118:G118"/>
    <mergeCell ref="H118:AR118"/>
    <mergeCell ref="A119:C119"/>
    <mergeCell ref="D119:G119"/>
    <mergeCell ref="H119:AR119"/>
    <mergeCell ref="A120:C120"/>
    <mergeCell ref="D120:G120"/>
    <mergeCell ref="H120:AR120"/>
    <mergeCell ref="A121:C121"/>
    <mergeCell ref="D121:G121"/>
    <mergeCell ref="H121:AR121"/>
    <mergeCell ref="A122:C122"/>
    <mergeCell ref="D122:G122"/>
    <mergeCell ref="H122:AR122"/>
    <mergeCell ref="A123:C123"/>
    <mergeCell ref="D123:G123"/>
    <mergeCell ref="H123:AR123"/>
    <mergeCell ref="A124:C124"/>
    <mergeCell ref="D124:G124"/>
    <mergeCell ref="H124:AR124"/>
    <mergeCell ref="A125:C125"/>
    <mergeCell ref="D125:G125"/>
    <mergeCell ref="H125:AR125"/>
    <mergeCell ref="A126:C126"/>
    <mergeCell ref="D126:G126"/>
    <mergeCell ref="H126:AR126"/>
    <mergeCell ref="A127:C127"/>
    <mergeCell ref="D127:G127"/>
    <mergeCell ref="H127:AR127"/>
    <mergeCell ref="A128:C128"/>
    <mergeCell ref="D128:G128"/>
    <mergeCell ref="H128:AR128"/>
    <mergeCell ref="A129:C129"/>
    <mergeCell ref="D129:G129"/>
    <mergeCell ref="H129:AR129"/>
    <mergeCell ref="A130:C130"/>
    <mergeCell ref="D130:G130"/>
    <mergeCell ref="H130:AR130"/>
    <mergeCell ref="A133:C133"/>
    <mergeCell ref="D133:G133"/>
    <mergeCell ref="H133:AR133"/>
    <mergeCell ref="A134:C134"/>
    <mergeCell ref="D134:G134"/>
    <mergeCell ref="H134:AR134"/>
    <mergeCell ref="A131:C131"/>
    <mergeCell ref="D131:G131"/>
    <mergeCell ref="H131:AR131"/>
    <mergeCell ref="A132:C132"/>
    <mergeCell ref="D132:G132"/>
    <mergeCell ref="H132:AR132"/>
    <mergeCell ref="A137:C137"/>
    <mergeCell ref="D137:G137"/>
    <mergeCell ref="H137:AR137"/>
    <mergeCell ref="A135:C135"/>
    <mergeCell ref="D135:G135"/>
    <mergeCell ref="H135:AR135"/>
    <mergeCell ref="A136:C136"/>
    <mergeCell ref="D136:G136"/>
    <mergeCell ref="H136:AR136"/>
    <mergeCell ref="A138:C138"/>
    <mergeCell ref="D138:G138"/>
    <mergeCell ref="H138:AR138"/>
    <mergeCell ref="A139:C139"/>
    <mergeCell ref="D139:G139"/>
    <mergeCell ref="H139:AR139"/>
    <mergeCell ref="A140:C140"/>
    <mergeCell ref="D140:G140"/>
    <mergeCell ref="H140:AR140"/>
    <mergeCell ref="A141:C141"/>
    <mergeCell ref="D141:G141"/>
    <mergeCell ref="H141:AR141"/>
    <mergeCell ref="A142:C142"/>
    <mergeCell ref="D142:G142"/>
    <mergeCell ref="H142:AR142"/>
    <mergeCell ref="A143:C143"/>
    <mergeCell ref="D143:G143"/>
    <mergeCell ref="H143:AR143"/>
    <mergeCell ref="A144:C144"/>
    <mergeCell ref="D144:G144"/>
    <mergeCell ref="H144:AR144"/>
    <mergeCell ref="A145:C145"/>
    <mergeCell ref="D145:G145"/>
    <mergeCell ref="H145:AR145"/>
    <mergeCell ref="A146:C146"/>
    <mergeCell ref="D146:G146"/>
    <mergeCell ref="H146:AR146"/>
    <mergeCell ref="A150:C150"/>
    <mergeCell ref="D150:G150"/>
    <mergeCell ref="H150:AR150"/>
    <mergeCell ref="A151:C151"/>
    <mergeCell ref="D151:G151"/>
    <mergeCell ref="H151:AR151"/>
    <mergeCell ref="A147:C147"/>
    <mergeCell ref="D147:G147"/>
    <mergeCell ref="H147:AR147"/>
    <mergeCell ref="A148:C148"/>
    <mergeCell ref="D148:G148"/>
    <mergeCell ref="H148:AR148"/>
    <mergeCell ref="A149:C149"/>
    <mergeCell ref="D149:G149"/>
    <mergeCell ref="H149:AR149"/>
    <mergeCell ref="A152:C152"/>
    <mergeCell ref="D152:G152"/>
    <mergeCell ref="H152:AR152"/>
    <mergeCell ref="A153:C153"/>
    <mergeCell ref="D153:G153"/>
    <mergeCell ref="H153:AR153"/>
    <mergeCell ref="A154:C154"/>
    <mergeCell ref="D154:G154"/>
    <mergeCell ref="H154:AR154"/>
    <mergeCell ref="A155:C155"/>
    <mergeCell ref="D155:G155"/>
    <mergeCell ref="H155:AR155"/>
    <mergeCell ref="A156:C156"/>
    <mergeCell ref="D156:G156"/>
    <mergeCell ref="H156:AR156"/>
    <mergeCell ref="A157:C157"/>
    <mergeCell ref="D157:G157"/>
    <mergeCell ref="H157:AR157"/>
    <mergeCell ref="A158:C158"/>
    <mergeCell ref="D158:G158"/>
    <mergeCell ref="H158:AR158"/>
    <mergeCell ref="A159:C159"/>
    <mergeCell ref="D159:G159"/>
    <mergeCell ref="H159:AR159"/>
    <mergeCell ref="A160:C160"/>
    <mergeCell ref="D160:G160"/>
    <mergeCell ref="H160:AR160"/>
    <mergeCell ref="A161:C161"/>
    <mergeCell ref="D161:G161"/>
    <mergeCell ref="H161:AR161"/>
    <mergeCell ref="A162:C162"/>
    <mergeCell ref="D162:G162"/>
    <mergeCell ref="H162:AR162"/>
    <mergeCell ref="A163:C163"/>
    <mergeCell ref="D163:G163"/>
    <mergeCell ref="H163:AR163"/>
    <mergeCell ref="A164:C164"/>
    <mergeCell ref="D164:G164"/>
    <mergeCell ref="H164:AR164"/>
    <mergeCell ref="A165:C165"/>
    <mergeCell ref="D165:G165"/>
    <mergeCell ref="H165:AR165"/>
    <mergeCell ref="A166:C166"/>
    <mergeCell ref="D166:G166"/>
    <mergeCell ref="H166:AR166"/>
    <mergeCell ref="A167:C167"/>
    <mergeCell ref="D167:G167"/>
    <mergeCell ref="H167:AR167"/>
    <mergeCell ref="A168:C168"/>
    <mergeCell ref="D168:G168"/>
    <mergeCell ref="H168:AR168"/>
    <mergeCell ref="A169:C169"/>
    <mergeCell ref="D169:G169"/>
    <mergeCell ref="H169:AR169"/>
    <mergeCell ref="A170:C170"/>
    <mergeCell ref="D170:G170"/>
    <mergeCell ref="H170:AR170"/>
    <mergeCell ref="A171:C171"/>
    <mergeCell ref="D171:G171"/>
    <mergeCell ref="H171:AR171"/>
    <mergeCell ref="A172:C172"/>
    <mergeCell ref="D172:G172"/>
    <mergeCell ref="H172:AR172"/>
    <mergeCell ref="A173:C173"/>
    <mergeCell ref="D173:G173"/>
    <mergeCell ref="H173:AR173"/>
    <mergeCell ref="A174:C174"/>
    <mergeCell ref="D174:G174"/>
    <mergeCell ref="H174:AR174"/>
    <mergeCell ref="A175:C175"/>
    <mergeCell ref="D175:G175"/>
    <mergeCell ref="H175:AR175"/>
    <mergeCell ref="A176:C176"/>
    <mergeCell ref="D176:G176"/>
    <mergeCell ref="H176:AR176"/>
    <mergeCell ref="A177:C177"/>
    <mergeCell ref="D177:G177"/>
    <mergeCell ref="H177:AR177"/>
    <mergeCell ref="A178:C178"/>
    <mergeCell ref="D178:G178"/>
    <mergeCell ref="H178:AR178"/>
    <mergeCell ref="A179:C179"/>
    <mergeCell ref="D179:G179"/>
    <mergeCell ref="H179:AR179"/>
    <mergeCell ref="A180:C180"/>
    <mergeCell ref="D180:G180"/>
    <mergeCell ref="H180:AR180"/>
    <mergeCell ref="A181:C181"/>
    <mergeCell ref="D181:G181"/>
    <mergeCell ref="H181:AR181"/>
    <mergeCell ref="A182:C182"/>
    <mergeCell ref="D182:G182"/>
    <mergeCell ref="H182:AR182"/>
    <mergeCell ref="A183:C183"/>
    <mergeCell ref="D183:G183"/>
    <mergeCell ref="H183:AR183"/>
    <mergeCell ref="A184:C184"/>
    <mergeCell ref="D184:G184"/>
    <mergeCell ref="H184:AR184"/>
    <mergeCell ref="A185:C185"/>
    <mergeCell ref="D185:G185"/>
    <mergeCell ref="H185:AR185"/>
    <mergeCell ref="A186:C186"/>
    <mergeCell ref="D186:G186"/>
    <mergeCell ref="H186:AR186"/>
    <mergeCell ref="A187:C187"/>
    <mergeCell ref="D187:G187"/>
    <mergeCell ref="H187:AR187"/>
    <mergeCell ref="A188:C188"/>
    <mergeCell ref="D188:G188"/>
    <mergeCell ref="H188:AR188"/>
    <mergeCell ref="A189:C189"/>
    <mergeCell ref="D189:G189"/>
    <mergeCell ref="H189:AR189"/>
    <mergeCell ref="A190:C190"/>
    <mergeCell ref="D190:G190"/>
    <mergeCell ref="H190:AR190"/>
    <mergeCell ref="A191:C191"/>
    <mergeCell ref="D191:G191"/>
    <mergeCell ref="H191:AR191"/>
    <mergeCell ref="A192:C192"/>
    <mergeCell ref="D192:G192"/>
    <mergeCell ref="H192:AR192"/>
    <mergeCell ref="A193:C193"/>
    <mergeCell ref="D193:G193"/>
    <mergeCell ref="H193:AR193"/>
    <mergeCell ref="A194:C194"/>
    <mergeCell ref="D194:G194"/>
    <mergeCell ref="H194:AR194"/>
    <mergeCell ref="A195:C195"/>
    <mergeCell ref="D195:G195"/>
    <mergeCell ref="H195:AR195"/>
    <mergeCell ref="A196:C196"/>
    <mergeCell ref="D196:G196"/>
    <mergeCell ref="H196:AR196"/>
    <mergeCell ref="A197:C197"/>
    <mergeCell ref="D197:G197"/>
    <mergeCell ref="H197:AR197"/>
    <mergeCell ref="A198:C198"/>
    <mergeCell ref="D198:G198"/>
    <mergeCell ref="H198:AR198"/>
    <mergeCell ref="A199:C199"/>
    <mergeCell ref="D199:G199"/>
    <mergeCell ref="H199:AR199"/>
    <mergeCell ref="A200:C200"/>
    <mergeCell ref="D200:G200"/>
    <mergeCell ref="H200:AR200"/>
    <mergeCell ref="A201:C201"/>
    <mergeCell ref="D201:G201"/>
    <mergeCell ref="H201:AR201"/>
    <mergeCell ref="A202:C202"/>
    <mergeCell ref="D202:G202"/>
    <mergeCell ref="H202:AR202"/>
    <mergeCell ref="A203:C203"/>
    <mergeCell ref="D203:G203"/>
    <mergeCell ref="H203:AR203"/>
    <mergeCell ref="A204:C204"/>
    <mergeCell ref="D204:G204"/>
    <mergeCell ref="H204:AR204"/>
    <mergeCell ref="A205:C205"/>
    <mergeCell ref="D205:G205"/>
    <mergeCell ref="H205:AR205"/>
    <mergeCell ref="A206:C206"/>
    <mergeCell ref="D206:G206"/>
    <mergeCell ref="H206:AR206"/>
    <mergeCell ref="A207:C207"/>
    <mergeCell ref="D207:G207"/>
    <mergeCell ref="H207:AR207"/>
    <mergeCell ref="A208:C208"/>
    <mergeCell ref="D208:G208"/>
    <mergeCell ref="H208:AR208"/>
    <mergeCell ref="A209:C209"/>
    <mergeCell ref="D209:G209"/>
    <mergeCell ref="H209:AR209"/>
    <mergeCell ref="A210:C210"/>
    <mergeCell ref="D210:G210"/>
    <mergeCell ref="H210:AR210"/>
    <mergeCell ref="A211:C211"/>
    <mergeCell ref="D211:G211"/>
    <mergeCell ref="H211:AR211"/>
    <mergeCell ref="A212:C212"/>
    <mergeCell ref="D212:G212"/>
    <mergeCell ref="H212:AR212"/>
    <mergeCell ref="A213:C213"/>
    <mergeCell ref="D213:G213"/>
    <mergeCell ref="H213:AR213"/>
    <mergeCell ref="A214:C214"/>
    <mergeCell ref="D214:G214"/>
    <mergeCell ref="H214:AR214"/>
    <mergeCell ref="A215:C215"/>
    <mergeCell ref="D215:G215"/>
    <mergeCell ref="H215:AR215"/>
    <mergeCell ref="A216:C216"/>
    <mergeCell ref="D216:G216"/>
    <mergeCell ref="H216:AR216"/>
    <mergeCell ref="A217:C217"/>
    <mergeCell ref="D217:G217"/>
    <mergeCell ref="H217:AR217"/>
    <mergeCell ref="A218:C218"/>
    <mergeCell ref="D218:G218"/>
    <mergeCell ref="H218:AR218"/>
    <mergeCell ref="A219:C219"/>
    <mergeCell ref="D219:G219"/>
    <mergeCell ref="H219:AR219"/>
    <mergeCell ref="A220:C220"/>
    <mergeCell ref="D220:G220"/>
    <mergeCell ref="H220:AR220"/>
    <mergeCell ref="A221:C221"/>
    <mergeCell ref="D221:G221"/>
    <mergeCell ref="H221:AR221"/>
    <mergeCell ref="A222:C222"/>
    <mergeCell ref="D222:G222"/>
    <mergeCell ref="H222:AR222"/>
    <mergeCell ref="A223:C223"/>
    <mergeCell ref="D223:G223"/>
    <mergeCell ref="H223:AR223"/>
    <mergeCell ref="A224:C224"/>
    <mergeCell ref="D224:G224"/>
    <mergeCell ref="H224:AR224"/>
    <mergeCell ref="A225:C225"/>
    <mergeCell ref="D225:G225"/>
    <mergeCell ref="H225:AR225"/>
    <mergeCell ref="A226:C226"/>
    <mergeCell ref="D226:G226"/>
    <mergeCell ref="H226:AR226"/>
    <mergeCell ref="A227:C227"/>
    <mergeCell ref="D227:G227"/>
    <mergeCell ref="H227:AR227"/>
    <mergeCell ref="A228:C228"/>
    <mergeCell ref="D228:G228"/>
    <mergeCell ref="H228:AR228"/>
    <mergeCell ref="A229:C229"/>
    <mergeCell ref="D229:G229"/>
    <mergeCell ref="H229:AR229"/>
    <mergeCell ref="A230:C230"/>
    <mergeCell ref="D230:G230"/>
    <mergeCell ref="H230:AR230"/>
    <mergeCell ref="A231:C231"/>
    <mergeCell ref="D231:G231"/>
    <mergeCell ref="H231:AR231"/>
    <mergeCell ref="A232:C232"/>
    <mergeCell ref="D232:G232"/>
    <mergeCell ref="H232:AR232"/>
    <mergeCell ref="A233:C233"/>
    <mergeCell ref="D233:G233"/>
    <mergeCell ref="H233:AR233"/>
    <mergeCell ref="A234:C234"/>
    <mergeCell ref="D234:G234"/>
    <mergeCell ref="H234:AR234"/>
    <mergeCell ref="A235:C235"/>
    <mergeCell ref="D235:G235"/>
    <mergeCell ref="H235:AR235"/>
    <mergeCell ref="A236:C236"/>
    <mergeCell ref="D236:G236"/>
    <mergeCell ref="H236:AR236"/>
    <mergeCell ref="A237:C237"/>
    <mergeCell ref="D237:G237"/>
    <mergeCell ref="H237:AR237"/>
    <mergeCell ref="A238:C238"/>
    <mergeCell ref="D238:G238"/>
    <mergeCell ref="H238:AR238"/>
    <mergeCell ref="A239:C239"/>
    <mergeCell ref="D239:G239"/>
    <mergeCell ref="H239:AR239"/>
    <mergeCell ref="A240:C240"/>
    <mergeCell ref="D240:G240"/>
    <mergeCell ref="H240:AR240"/>
    <mergeCell ref="A241:C241"/>
    <mergeCell ref="D241:G241"/>
    <mergeCell ref="H241:AR241"/>
    <mergeCell ref="A242:C242"/>
    <mergeCell ref="D242:G242"/>
    <mergeCell ref="H242:AR242"/>
    <mergeCell ref="A243:C243"/>
    <mergeCell ref="D243:G243"/>
    <mergeCell ref="H243:AR243"/>
    <mergeCell ref="A244:C244"/>
    <mergeCell ref="D244:G244"/>
    <mergeCell ref="H244:AR244"/>
    <mergeCell ref="A245:C245"/>
    <mergeCell ref="D245:G245"/>
    <mergeCell ref="H245:AR245"/>
    <mergeCell ref="A246:C246"/>
    <mergeCell ref="D246:G246"/>
    <mergeCell ref="H246:AR246"/>
    <mergeCell ref="A247:C247"/>
    <mergeCell ref="D247:G247"/>
    <mergeCell ref="H247:AR247"/>
    <mergeCell ref="D253:G253"/>
    <mergeCell ref="H253:AR253"/>
    <mergeCell ref="A248:C248"/>
    <mergeCell ref="D248:G248"/>
    <mergeCell ref="H248:AR248"/>
    <mergeCell ref="A249:C249"/>
    <mergeCell ref="D249:G249"/>
    <mergeCell ref="H249:AR249"/>
    <mergeCell ref="A250:C250"/>
    <mergeCell ref="D250:G250"/>
    <mergeCell ref="H250:AR250"/>
    <mergeCell ref="H90:AR90"/>
    <mergeCell ref="H74:AR74"/>
    <mergeCell ref="A257:C257"/>
    <mergeCell ref="D257:G257"/>
    <mergeCell ref="H257:AR257"/>
    <mergeCell ref="A258:C258"/>
    <mergeCell ref="D258:G258"/>
    <mergeCell ref="H258:AR258"/>
    <mergeCell ref="A254:C254"/>
    <mergeCell ref="D254:G254"/>
    <mergeCell ref="H254:AR254"/>
    <mergeCell ref="A255:C255"/>
    <mergeCell ref="D255:G255"/>
    <mergeCell ref="H255:AR255"/>
    <mergeCell ref="A256:C256"/>
    <mergeCell ref="D256:G256"/>
    <mergeCell ref="H256:AR256"/>
    <mergeCell ref="A251:C251"/>
    <mergeCell ref="D251:G251"/>
    <mergeCell ref="H251:AR251"/>
    <mergeCell ref="A252:C252"/>
    <mergeCell ref="D252:G252"/>
    <mergeCell ref="H252:AR252"/>
    <mergeCell ref="A253:C253"/>
  </mergeCells>
  <phoneticPr fontId="51" type="noConversion"/>
  <printOptions horizontalCentered="1" verticalCentered="1"/>
  <pageMargins left="0.15748031496062992" right="0.15748031496062992" top="0.39370078740157483" bottom="0.39370078740157483" header="0.51181102362204722" footer="0.51181102362204722"/>
  <pageSetup paperSize="9" scale="64" firstPageNumber="0" orientation="landscape" horizontalDpi="300" verticalDpi="300" r:id="rId1"/>
  <headerFooter alignWithMargins="0"/>
  <rowBreaks count="2" manualBreakCount="2">
    <brk id="54" max="43" man="1"/>
    <brk id="91" max="43" man="1"/>
  </row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00FF"/>
  </sheetPr>
  <dimension ref="A1:Z77"/>
  <sheetViews>
    <sheetView view="pageBreakPreview" topLeftCell="A19" zoomScale="60" zoomScaleNormal="100" workbookViewId="0">
      <selection activeCell="M25" sqref="M25"/>
    </sheetView>
  </sheetViews>
  <sheetFormatPr defaultColWidth="11.42578125" defaultRowHeight="12.75"/>
  <cols>
    <col min="7" max="9" width="11.42578125" hidden="1" customWidth="1"/>
    <col min="11" max="11" width="11.42578125" hidden="1" customWidth="1"/>
  </cols>
  <sheetData>
    <row r="1" spans="1:19" ht="30">
      <c r="A1" s="465"/>
      <c r="B1" s="465"/>
      <c r="C1" s="465"/>
      <c r="D1" s="465"/>
      <c r="E1" s="465"/>
      <c r="F1" s="465"/>
      <c r="G1" s="465"/>
      <c r="H1" s="465"/>
      <c r="I1" s="465"/>
      <c r="J1" s="466" t="s">
        <v>140</v>
      </c>
      <c r="K1" s="465"/>
      <c r="L1" s="465"/>
      <c r="M1" s="465"/>
      <c r="N1" s="465"/>
      <c r="O1" s="465"/>
      <c r="P1" s="465"/>
      <c r="Q1" s="465"/>
      <c r="R1" s="465"/>
    </row>
    <row r="2" spans="1:19">
      <c r="A2" s="467" t="s">
        <v>300</v>
      </c>
      <c r="B2" s="468"/>
      <c r="C2" s="469" t="s">
        <v>141</v>
      </c>
      <c r="D2" s="468" t="s">
        <v>321</v>
      </c>
      <c r="E2" s="468"/>
      <c r="F2" s="468"/>
      <c r="G2" s="468"/>
      <c r="H2" s="468"/>
      <c r="I2" s="468"/>
      <c r="J2" s="469" t="s">
        <v>142</v>
      </c>
      <c r="K2" s="468"/>
      <c r="L2" s="468" t="s">
        <v>322</v>
      </c>
      <c r="M2" s="469" t="s">
        <v>143</v>
      </c>
      <c r="N2" s="468" t="s">
        <v>120</v>
      </c>
      <c r="O2" s="468"/>
      <c r="P2" s="468"/>
      <c r="Q2" s="469" t="s">
        <v>49</v>
      </c>
      <c r="R2" s="484">
        <v>42916</v>
      </c>
    </row>
    <row r="4" spans="1:19" ht="12.75" customHeight="1">
      <c r="G4" s="2171" t="s">
        <v>323</v>
      </c>
      <c r="H4" s="2171"/>
      <c r="I4" s="2171"/>
      <c r="J4" s="2171"/>
      <c r="K4" s="2171"/>
    </row>
    <row r="5" spans="1:19" ht="19.5">
      <c r="A5" s="2172" t="s">
        <v>343</v>
      </c>
      <c r="B5" s="2173"/>
      <c r="C5" s="2173"/>
      <c r="D5" s="2173"/>
      <c r="E5" s="2173"/>
      <c r="F5" s="2173"/>
      <c r="G5" s="2173"/>
      <c r="H5" s="2173"/>
      <c r="I5" s="2173"/>
      <c r="J5" s="2173"/>
      <c r="K5" s="2173"/>
      <c r="L5" s="2173"/>
      <c r="M5" s="2173"/>
      <c r="N5" s="2173"/>
      <c r="O5" s="2173"/>
      <c r="P5" s="2173"/>
      <c r="Q5" s="2173"/>
      <c r="R5" s="2173"/>
      <c r="S5" s="2174"/>
    </row>
    <row r="6" spans="1:19" ht="69.75">
      <c r="A6" s="2168" t="s">
        <v>145</v>
      </c>
      <c r="B6" s="2169"/>
      <c r="C6" s="2169"/>
      <c r="D6" s="2169"/>
      <c r="E6" s="2170"/>
      <c r="F6" s="485" t="s">
        <v>146</v>
      </c>
      <c r="G6" s="600" t="s">
        <v>147</v>
      </c>
      <c r="H6" s="600" t="s">
        <v>324</v>
      </c>
      <c r="I6" s="600" t="s">
        <v>148</v>
      </c>
      <c r="J6" s="601" t="s">
        <v>149</v>
      </c>
      <c r="K6" s="601" t="s">
        <v>149</v>
      </c>
      <c r="L6" s="602" t="s">
        <v>150</v>
      </c>
      <c r="M6" s="602" t="s">
        <v>151</v>
      </c>
      <c r="N6" s="602" t="s">
        <v>152</v>
      </c>
      <c r="O6" s="602" t="s">
        <v>153</v>
      </c>
      <c r="P6" s="602" t="s">
        <v>154</v>
      </c>
      <c r="Q6" s="602" t="s">
        <v>151</v>
      </c>
      <c r="R6" s="602" t="s">
        <v>155</v>
      </c>
      <c r="S6" s="602" t="s">
        <v>156</v>
      </c>
    </row>
    <row r="7" spans="1:19" ht="25.5">
      <c r="A7" s="477" t="s">
        <v>158</v>
      </c>
      <c r="B7" s="2165" t="s">
        <v>159</v>
      </c>
      <c r="C7" s="2166"/>
      <c r="D7" s="2166"/>
      <c r="E7" s="2167"/>
      <c r="F7" s="500" t="s">
        <v>160</v>
      </c>
      <c r="G7" s="500">
        <v>368.36</v>
      </c>
      <c r="H7" s="500"/>
      <c r="I7" s="603">
        <v>-0.02</v>
      </c>
      <c r="J7" s="478">
        <f>G7*(1+I7)/10</f>
        <v>36.09928</v>
      </c>
      <c r="K7" s="478">
        <f>H7+(H7*I7)</f>
        <v>0</v>
      </c>
      <c r="L7" s="713">
        <v>36</v>
      </c>
      <c r="M7" s="713" t="s">
        <v>363</v>
      </c>
      <c r="N7" s="604"/>
      <c r="O7" s="604"/>
      <c r="P7" s="604"/>
      <c r="Q7" s="604"/>
      <c r="R7" s="715" t="s">
        <v>429</v>
      </c>
      <c r="S7" s="886" t="s">
        <v>430</v>
      </c>
    </row>
    <row r="8" spans="1:19" ht="19.5">
      <c r="A8" s="477" t="s">
        <v>161</v>
      </c>
      <c r="B8" s="2165" t="s">
        <v>162</v>
      </c>
      <c r="C8" s="2166"/>
      <c r="D8" s="2166"/>
      <c r="E8" s="2167"/>
      <c r="F8" s="500" t="s">
        <v>163</v>
      </c>
      <c r="G8" s="597">
        <v>554</v>
      </c>
      <c r="H8" s="500"/>
      <c r="I8" s="603">
        <v>-0.02</v>
      </c>
      <c r="J8" s="512">
        <f t="shared" ref="J8:J20" si="0">G8*(1+I8)/10</f>
        <v>54.291999999999994</v>
      </c>
      <c r="K8" s="478">
        <f t="shared" ref="K8:K20" si="1">H8+(H8*I8)</f>
        <v>0</v>
      </c>
      <c r="L8" s="713">
        <v>54</v>
      </c>
      <c r="M8" s="713" t="s">
        <v>363</v>
      </c>
      <c r="N8" s="604"/>
      <c r="O8" s="604"/>
      <c r="P8" s="604"/>
      <c r="Q8" s="604"/>
      <c r="R8" s="713">
        <v>54.5</v>
      </c>
      <c r="S8" s="713" t="s">
        <v>431</v>
      </c>
    </row>
    <row r="9" spans="1:19" ht="19.5">
      <c r="A9" s="473" t="s">
        <v>164</v>
      </c>
      <c r="B9" s="2165" t="s">
        <v>165</v>
      </c>
      <c r="C9" s="2166"/>
      <c r="D9" s="2166"/>
      <c r="E9" s="2167"/>
      <c r="F9" s="500" t="s">
        <v>163</v>
      </c>
      <c r="G9" s="597">
        <v>516</v>
      </c>
      <c r="H9" s="500"/>
      <c r="I9" s="603">
        <v>-0.02</v>
      </c>
      <c r="J9" s="512">
        <f t="shared" si="0"/>
        <v>50.567999999999998</v>
      </c>
      <c r="K9" s="478">
        <f t="shared" si="1"/>
        <v>0</v>
      </c>
      <c r="L9" s="713">
        <v>51</v>
      </c>
      <c r="M9" s="713" t="s">
        <v>363</v>
      </c>
      <c r="N9" s="604"/>
      <c r="O9" s="604"/>
      <c r="P9" s="604"/>
      <c r="Q9" s="604"/>
      <c r="R9" s="713">
        <v>51.5</v>
      </c>
      <c r="S9" s="713" t="s">
        <v>431</v>
      </c>
    </row>
    <row r="10" spans="1:19" ht="25.5">
      <c r="A10" s="473" t="s">
        <v>166</v>
      </c>
      <c r="B10" s="2165" t="s">
        <v>167</v>
      </c>
      <c r="C10" s="2166"/>
      <c r="D10" s="2166"/>
      <c r="E10" s="2167"/>
      <c r="F10" s="500" t="s">
        <v>163</v>
      </c>
      <c r="G10" s="597">
        <v>543</v>
      </c>
      <c r="H10" s="500"/>
      <c r="I10" s="603">
        <v>-0.02</v>
      </c>
      <c r="J10" s="512">
        <f t="shared" si="0"/>
        <v>53.213999999999999</v>
      </c>
      <c r="K10" s="478">
        <f t="shared" si="1"/>
        <v>0</v>
      </c>
      <c r="L10" s="715" t="s">
        <v>364</v>
      </c>
      <c r="M10" s="716" t="s">
        <v>360</v>
      </c>
      <c r="N10" s="604"/>
      <c r="O10" s="604"/>
      <c r="P10" s="604"/>
      <c r="Q10" s="604"/>
      <c r="R10" s="713">
        <v>53.5</v>
      </c>
      <c r="S10" s="713" t="s">
        <v>431</v>
      </c>
    </row>
    <row r="11" spans="1:19" ht="19.5">
      <c r="A11" s="479" t="s">
        <v>168</v>
      </c>
      <c r="B11" s="2178" t="s">
        <v>169</v>
      </c>
      <c r="C11" s="2179"/>
      <c r="D11" s="2179"/>
      <c r="E11" s="2180"/>
      <c r="F11" s="598" t="s">
        <v>163</v>
      </c>
      <c r="G11" s="598"/>
      <c r="H11" s="598"/>
      <c r="I11" s="605">
        <v>-0.02</v>
      </c>
      <c r="J11" s="480">
        <f t="shared" si="0"/>
        <v>0</v>
      </c>
      <c r="K11" s="480">
        <f t="shared" si="1"/>
        <v>0</v>
      </c>
      <c r="L11" s="606"/>
      <c r="M11" s="606"/>
      <c r="N11" s="606"/>
      <c r="O11" s="606"/>
      <c r="P11" s="606"/>
      <c r="Q11" s="606"/>
      <c r="R11" s="606"/>
      <c r="S11" s="606"/>
    </row>
    <row r="12" spans="1:19" ht="19.5">
      <c r="A12" s="479" t="s">
        <v>170</v>
      </c>
      <c r="B12" s="2178" t="s">
        <v>171</v>
      </c>
      <c r="C12" s="2179"/>
      <c r="D12" s="2179"/>
      <c r="E12" s="2180"/>
      <c r="F12" s="598" t="s">
        <v>163</v>
      </c>
      <c r="G12" s="598"/>
      <c r="H12" s="598"/>
      <c r="I12" s="605">
        <v>-0.02</v>
      </c>
      <c r="J12" s="480">
        <f t="shared" si="0"/>
        <v>0</v>
      </c>
      <c r="K12" s="480">
        <f t="shared" si="1"/>
        <v>0</v>
      </c>
      <c r="L12" s="606"/>
      <c r="M12" s="606"/>
      <c r="N12" s="606"/>
      <c r="O12" s="606"/>
      <c r="P12" s="606"/>
      <c r="Q12" s="606"/>
      <c r="R12" s="606"/>
      <c r="S12" s="606"/>
    </row>
    <row r="13" spans="1:19" ht="19.5">
      <c r="A13" s="473" t="s">
        <v>172</v>
      </c>
      <c r="B13" s="2165" t="s">
        <v>173</v>
      </c>
      <c r="C13" s="2166"/>
      <c r="D13" s="2166"/>
      <c r="E13" s="2167"/>
      <c r="F13" s="500" t="s">
        <v>163</v>
      </c>
      <c r="G13" s="597">
        <v>692</v>
      </c>
      <c r="H13" s="500"/>
      <c r="I13" s="603">
        <v>-0.01</v>
      </c>
      <c r="J13" s="512">
        <f t="shared" si="0"/>
        <v>68.50800000000001</v>
      </c>
      <c r="K13" s="478">
        <f t="shared" si="1"/>
        <v>0</v>
      </c>
      <c r="L13" s="714">
        <v>68.8</v>
      </c>
      <c r="M13" s="714" t="s">
        <v>363</v>
      </c>
      <c r="N13" s="607"/>
      <c r="O13" s="607"/>
      <c r="P13" s="607"/>
      <c r="Q13" s="607"/>
      <c r="R13" s="714">
        <v>69</v>
      </c>
      <c r="S13" s="713" t="s">
        <v>431</v>
      </c>
    </row>
    <row r="14" spans="1:19" ht="33">
      <c r="A14" s="473" t="s">
        <v>174</v>
      </c>
      <c r="B14" s="2165" t="s">
        <v>175</v>
      </c>
      <c r="C14" s="2166"/>
      <c r="D14" s="2166"/>
      <c r="E14" s="2167"/>
      <c r="F14" s="500" t="s">
        <v>160</v>
      </c>
      <c r="G14" s="500">
        <v>124.62</v>
      </c>
      <c r="H14" s="500"/>
      <c r="I14" s="603">
        <v>-0.02</v>
      </c>
      <c r="J14" s="478">
        <f t="shared" si="0"/>
        <v>12.212759999999999</v>
      </c>
      <c r="K14" s="478">
        <f t="shared" si="1"/>
        <v>0</v>
      </c>
      <c r="L14" s="608">
        <v>12.7</v>
      </c>
      <c r="M14" s="608" t="s">
        <v>363</v>
      </c>
      <c r="N14" s="609"/>
      <c r="O14" s="608"/>
      <c r="P14" s="609"/>
      <c r="Q14" s="608"/>
      <c r="R14" s="717" t="s">
        <v>432</v>
      </c>
      <c r="S14" s="886" t="s">
        <v>433</v>
      </c>
    </row>
    <row r="15" spans="1:19" ht="33">
      <c r="A15" s="473" t="s">
        <v>325</v>
      </c>
      <c r="B15" s="2165" t="s">
        <v>326</v>
      </c>
      <c r="C15" s="2166"/>
      <c r="D15" s="2166"/>
      <c r="E15" s="2167"/>
      <c r="F15" s="500" t="s">
        <v>160</v>
      </c>
      <c r="G15" s="500">
        <v>208.15</v>
      </c>
      <c r="H15" s="500"/>
      <c r="I15" s="603">
        <v>-0.02</v>
      </c>
      <c r="J15" s="888">
        <f>G15*(1+I15)/10</f>
        <v>20.398699999999998</v>
      </c>
      <c r="K15" s="478"/>
      <c r="L15" s="717" t="s">
        <v>365</v>
      </c>
      <c r="M15" s="716" t="s">
        <v>360</v>
      </c>
      <c r="N15" s="609"/>
      <c r="O15" s="608"/>
      <c r="P15" s="609"/>
      <c r="Q15" s="608"/>
      <c r="R15" s="712" t="s">
        <v>434</v>
      </c>
      <c r="S15" s="887" t="s">
        <v>447</v>
      </c>
    </row>
    <row r="16" spans="1:19" ht="33">
      <c r="A16" s="473" t="s">
        <v>176</v>
      </c>
      <c r="B16" s="2165" t="s">
        <v>177</v>
      </c>
      <c r="C16" s="2166"/>
      <c r="D16" s="2166"/>
      <c r="E16" s="2167"/>
      <c r="F16" s="500" t="s">
        <v>160</v>
      </c>
      <c r="G16" s="500">
        <v>203.69</v>
      </c>
      <c r="H16" s="500"/>
      <c r="I16" s="603">
        <v>-0.02</v>
      </c>
      <c r="J16" s="478">
        <f t="shared" si="0"/>
        <v>19.96162</v>
      </c>
      <c r="K16" s="478">
        <f t="shared" si="1"/>
        <v>0</v>
      </c>
      <c r="L16" s="717" t="s">
        <v>366</v>
      </c>
      <c r="M16" s="716" t="s">
        <v>360</v>
      </c>
      <c r="N16" s="609"/>
      <c r="O16" s="608"/>
      <c r="P16" s="609"/>
      <c r="Q16" s="608"/>
      <c r="R16" s="608">
        <v>20</v>
      </c>
      <c r="S16" s="713" t="s">
        <v>431</v>
      </c>
    </row>
    <row r="17" spans="1:26" ht="33">
      <c r="A17" s="473" t="s">
        <v>178</v>
      </c>
      <c r="B17" s="2165" t="s">
        <v>179</v>
      </c>
      <c r="C17" s="2166"/>
      <c r="D17" s="2166"/>
      <c r="E17" s="2167"/>
      <c r="F17" s="500" t="s">
        <v>160</v>
      </c>
      <c r="G17" s="500">
        <v>166.45</v>
      </c>
      <c r="H17" s="500"/>
      <c r="I17" s="603">
        <v>-0.02</v>
      </c>
      <c r="J17" s="478">
        <f t="shared" si="0"/>
        <v>16.312099999999997</v>
      </c>
      <c r="K17" s="478">
        <f t="shared" si="1"/>
        <v>0</v>
      </c>
      <c r="L17" s="717" t="s">
        <v>367</v>
      </c>
      <c r="M17" s="716" t="s">
        <v>360</v>
      </c>
      <c r="N17" s="609"/>
      <c r="O17" s="608"/>
      <c r="P17" s="609"/>
      <c r="Q17" s="608"/>
      <c r="R17" s="608">
        <v>16.8</v>
      </c>
      <c r="S17" s="713" t="s">
        <v>431</v>
      </c>
    </row>
    <row r="18" spans="1:26" ht="19.5">
      <c r="A18" s="473" t="s">
        <v>180</v>
      </c>
      <c r="B18" s="2165" t="s">
        <v>181</v>
      </c>
      <c r="C18" s="2166"/>
      <c r="D18" s="2166"/>
      <c r="E18" s="2167"/>
      <c r="F18" s="500" t="s">
        <v>160</v>
      </c>
      <c r="G18" s="500">
        <v>148</v>
      </c>
      <c r="H18" s="500"/>
      <c r="I18" s="603">
        <v>-0.02</v>
      </c>
      <c r="J18" s="478">
        <f t="shared" si="0"/>
        <v>14.504</v>
      </c>
      <c r="K18" s="478">
        <f t="shared" si="1"/>
        <v>0</v>
      </c>
      <c r="L18" s="608">
        <v>13.8</v>
      </c>
      <c r="M18" s="608"/>
      <c r="N18" s="609"/>
      <c r="O18" s="608"/>
      <c r="P18" s="609"/>
      <c r="Q18" s="608"/>
      <c r="R18" s="608">
        <v>14.5</v>
      </c>
      <c r="S18" s="713" t="s">
        <v>431</v>
      </c>
    </row>
    <row r="19" spans="1:26" ht="19.5">
      <c r="A19" s="479" t="s">
        <v>182</v>
      </c>
      <c r="B19" s="2178" t="s">
        <v>183</v>
      </c>
      <c r="C19" s="2179"/>
      <c r="D19" s="2179"/>
      <c r="E19" s="2180"/>
      <c r="F19" s="598" t="s">
        <v>160</v>
      </c>
      <c r="G19" s="598"/>
      <c r="H19" s="598"/>
      <c r="I19" s="605">
        <v>-0.02</v>
      </c>
      <c r="J19" s="480">
        <f t="shared" si="0"/>
        <v>0</v>
      </c>
      <c r="K19" s="480">
        <f t="shared" si="1"/>
        <v>0</v>
      </c>
      <c r="L19" s="610"/>
      <c r="M19" s="610"/>
      <c r="N19" s="611"/>
      <c r="O19" s="610"/>
      <c r="P19" s="611"/>
      <c r="Q19" s="610"/>
      <c r="R19" s="610"/>
      <c r="S19" s="610"/>
    </row>
    <row r="20" spans="1:26" ht="19.5">
      <c r="A20" s="473" t="s">
        <v>184</v>
      </c>
      <c r="B20" s="2165" t="s">
        <v>185</v>
      </c>
      <c r="C20" s="2166"/>
      <c r="D20" s="2166"/>
      <c r="E20" s="2167"/>
      <c r="F20" s="500" t="s">
        <v>163</v>
      </c>
      <c r="G20" s="500">
        <v>785.72</v>
      </c>
      <c r="H20" s="500"/>
      <c r="I20" s="603">
        <v>-0.02</v>
      </c>
      <c r="J20" s="478">
        <f t="shared" si="0"/>
        <v>77.000559999999993</v>
      </c>
      <c r="K20" s="478">
        <f t="shared" si="1"/>
        <v>0</v>
      </c>
      <c r="L20" s="608">
        <v>76.5</v>
      </c>
      <c r="M20" s="608" t="s">
        <v>363</v>
      </c>
      <c r="N20" s="609"/>
      <c r="O20" s="608"/>
      <c r="P20" s="609"/>
      <c r="Q20" s="608"/>
      <c r="R20" s="608">
        <v>76.3</v>
      </c>
      <c r="S20" s="713" t="s">
        <v>431</v>
      </c>
    </row>
    <row r="21" spans="1:26" ht="16.5">
      <c r="A21" s="2175" t="s">
        <v>186</v>
      </c>
      <c r="B21" s="2176"/>
      <c r="C21" s="2176"/>
      <c r="D21" s="2176"/>
      <c r="E21" s="2177"/>
      <c r="F21" s="470"/>
      <c r="G21" s="470"/>
      <c r="H21" s="470"/>
      <c r="I21" s="470"/>
      <c r="J21" s="470"/>
      <c r="K21" s="612"/>
      <c r="L21" s="471"/>
      <c r="M21" s="471"/>
      <c r="N21" s="472"/>
      <c r="O21" s="471"/>
      <c r="P21" s="472"/>
      <c r="Q21" s="471"/>
      <c r="R21" s="471"/>
      <c r="S21" s="471"/>
    </row>
    <row r="22" spans="1:26" ht="33">
      <c r="A22" s="473" t="s">
        <v>187</v>
      </c>
      <c r="B22" s="2181" t="s">
        <v>188</v>
      </c>
      <c r="C22" s="2181"/>
      <c r="D22" s="2181"/>
      <c r="E22" s="2181"/>
      <c r="F22" s="500" t="s">
        <v>160</v>
      </c>
      <c r="G22" s="500">
        <v>380.09</v>
      </c>
      <c r="H22" s="500"/>
      <c r="I22" s="603">
        <v>-0.02</v>
      </c>
      <c r="J22" s="478">
        <f t="shared" ref="J22:J23" si="2">G22*(1+I22)/10</f>
        <v>37.248819999999995</v>
      </c>
      <c r="K22" s="478">
        <f t="shared" ref="K22:K23" si="3">H22+(H22*I22)</f>
        <v>0</v>
      </c>
      <c r="L22" s="717" t="s">
        <v>368</v>
      </c>
      <c r="M22" s="608" t="s">
        <v>363</v>
      </c>
      <c r="N22" s="609"/>
      <c r="O22" s="608"/>
      <c r="P22" s="609"/>
      <c r="Q22" s="608"/>
      <c r="R22" s="717" t="s">
        <v>435</v>
      </c>
      <c r="S22" s="886" t="s">
        <v>436</v>
      </c>
    </row>
    <row r="23" spans="1:26" ht="19.5">
      <c r="A23" s="473" t="s">
        <v>75</v>
      </c>
      <c r="B23" s="2181" t="s">
        <v>189</v>
      </c>
      <c r="C23" s="2181"/>
      <c r="D23" s="2181"/>
      <c r="E23" s="2181"/>
      <c r="F23" s="500" t="s">
        <v>163</v>
      </c>
      <c r="G23" s="597">
        <v>695</v>
      </c>
      <c r="H23" s="500"/>
      <c r="I23" s="603">
        <v>-0.02</v>
      </c>
      <c r="J23" s="475">
        <f t="shared" si="2"/>
        <v>68.11</v>
      </c>
      <c r="K23" s="478">
        <f t="shared" si="3"/>
        <v>0</v>
      </c>
      <c r="L23" s="608">
        <v>68.5</v>
      </c>
      <c r="M23" s="608" t="s">
        <v>363</v>
      </c>
      <c r="N23" s="609"/>
      <c r="O23" s="608"/>
      <c r="P23" s="609"/>
      <c r="Q23" s="608"/>
      <c r="R23" s="608">
        <v>68.2</v>
      </c>
      <c r="S23" s="608" t="s">
        <v>431</v>
      </c>
    </row>
    <row r="24" spans="1:26" ht="16.5">
      <c r="A24" s="2182" t="s">
        <v>190</v>
      </c>
      <c r="B24" s="2182"/>
      <c r="C24" s="2182"/>
      <c r="D24" s="2182"/>
      <c r="E24" s="2182"/>
      <c r="F24" s="599"/>
      <c r="G24" s="599"/>
      <c r="H24" s="599"/>
      <c r="I24" s="599"/>
      <c r="J24" s="599"/>
      <c r="K24" s="612"/>
      <c r="L24" s="471"/>
      <c r="M24" s="471"/>
      <c r="N24" s="472"/>
      <c r="O24" s="471"/>
      <c r="P24" s="472"/>
      <c r="Q24" s="471"/>
      <c r="R24" s="471"/>
      <c r="S24" s="471"/>
    </row>
    <row r="25" spans="1:26" ht="19.5">
      <c r="A25" s="473" t="s">
        <v>191</v>
      </c>
      <c r="B25" s="2165" t="s">
        <v>192</v>
      </c>
      <c r="C25" s="2166"/>
      <c r="D25" s="2166"/>
      <c r="E25" s="2167"/>
      <c r="F25" s="500" t="s">
        <v>160</v>
      </c>
      <c r="G25" s="500"/>
      <c r="H25" s="500"/>
      <c r="I25" s="603">
        <v>-0.02</v>
      </c>
      <c r="J25" s="478">
        <f t="shared" ref="J25:J30" si="4">G25*(1+I25)/10</f>
        <v>0</v>
      </c>
      <c r="K25" s="478">
        <f t="shared" ref="K25:K30" si="5">H25+(H25*I25)</f>
        <v>0</v>
      </c>
      <c r="L25" s="608"/>
      <c r="M25" s="608"/>
      <c r="N25" s="609"/>
      <c r="O25" s="608"/>
      <c r="P25" s="609"/>
      <c r="Q25" s="608"/>
      <c r="R25" s="608"/>
      <c r="S25" s="608"/>
    </row>
    <row r="26" spans="1:26" ht="19.5">
      <c r="A26" s="473" t="s">
        <v>193</v>
      </c>
      <c r="B26" s="2165" t="s">
        <v>194</v>
      </c>
      <c r="C26" s="2166"/>
      <c r="D26" s="2166"/>
      <c r="E26" s="2167"/>
      <c r="F26" s="500" t="s">
        <v>163</v>
      </c>
      <c r="G26" s="500"/>
      <c r="H26" s="500"/>
      <c r="I26" s="603">
        <v>-0.02</v>
      </c>
      <c r="J26" s="478">
        <f t="shared" si="4"/>
        <v>0</v>
      </c>
      <c r="K26" s="478">
        <f t="shared" si="5"/>
        <v>0</v>
      </c>
      <c r="L26" s="608"/>
      <c r="M26" s="608"/>
      <c r="N26" s="609"/>
      <c r="O26" s="608"/>
      <c r="P26" s="609"/>
      <c r="Q26" s="608"/>
      <c r="R26" s="608"/>
      <c r="S26" s="608"/>
    </row>
    <row r="27" spans="1:26" ht="19.5">
      <c r="A27" s="473" t="s">
        <v>195</v>
      </c>
      <c r="B27" s="2165" t="s">
        <v>196</v>
      </c>
      <c r="C27" s="2166"/>
      <c r="D27" s="2166"/>
      <c r="E27" s="2167"/>
      <c r="F27" s="500" t="s">
        <v>160</v>
      </c>
      <c r="G27" s="500"/>
      <c r="H27" s="500"/>
      <c r="I27" s="603">
        <v>-0.02</v>
      </c>
      <c r="J27" s="478">
        <f t="shared" si="4"/>
        <v>0</v>
      </c>
      <c r="K27" s="478">
        <f t="shared" si="5"/>
        <v>0</v>
      </c>
      <c r="L27" s="608"/>
      <c r="M27" s="608"/>
      <c r="N27" s="609"/>
      <c r="O27" s="608"/>
      <c r="P27" s="609"/>
      <c r="Q27" s="608"/>
      <c r="R27" s="608"/>
      <c r="S27" s="608"/>
    </row>
    <row r="28" spans="1:26" ht="19.5">
      <c r="A28" s="473" t="s">
        <v>197</v>
      </c>
      <c r="B28" s="2165" t="s">
        <v>198</v>
      </c>
      <c r="C28" s="2166"/>
      <c r="D28" s="2166"/>
      <c r="E28" s="2167"/>
      <c r="F28" s="500" t="s">
        <v>160</v>
      </c>
      <c r="G28" s="500"/>
      <c r="H28" s="500"/>
      <c r="I28" s="603">
        <v>-0.02</v>
      </c>
      <c r="J28" s="478">
        <f t="shared" si="4"/>
        <v>0</v>
      </c>
      <c r="K28" s="478">
        <f t="shared" si="5"/>
        <v>0</v>
      </c>
      <c r="L28" s="608"/>
      <c r="M28" s="608"/>
      <c r="N28" s="609"/>
      <c r="O28" s="608"/>
      <c r="P28" s="609"/>
      <c r="Q28" s="608"/>
      <c r="R28" s="608"/>
      <c r="S28" s="608"/>
    </row>
    <row r="29" spans="1:26" ht="19.5">
      <c r="A29" s="613" t="s">
        <v>199</v>
      </c>
      <c r="B29" s="2178" t="s">
        <v>200</v>
      </c>
      <c r="C29" s="2179"/>
      <c r="D29" s="2179"/>
      <c r="E29" s="2180"/>
      <c r="F29" s="598" t="s">
        <v>201</v>
      </c>
      <c r="G29" s="598"/>
      <c r="H29" s="598"/>
      <c r="I29" s="605">
        <v>-0.02</v>
      </c>
      <c r="J29" s="480">
        <f t="shared" si="4"/>
        <v>0</v>
      </c>
      <c r="K29" s="480">
        <f t="shared" si="5"/>
        <v>0</v>
      </c>
      <c r="L29" s="610"/>
      <c r="M29" s="610"/>
      <c r="N29" s="611"/>
      <c r="O29" s="610"/>
      <c r="P29" s="611"/>
      <c r="Q29" s="610"/>
      <c r="R29" s="610"/>
      <c r="S29" s="610"/>
    </row>
    <row r="30" spans="1:26" ht="19.5">
      <c r="A30" s="479" t="s">
        <v>202</v>
      </c>
      <c r="B30" s="2178" t="s">
        <v>203</v>
      </c>
      <c r="C30" s="2179"/>
      <c r="D30" s="2179"/>
      <c r="E30" s="2180"/>
      <c r="F30" s="598" t="s">
        <v>201</v>
      </c>
      <c r="G30" s="598"/>
      <c r="H30" s="598"/>
      <c r="I30" s="605">
        <v>-0.02</v>
      </c>
      <c r="J30" s="480">
        <f t="shared" si="4"/>
        <v>0</v>
      </c>
      <c r="K30" s="480">
        <f t="shared" si="5"/>
        <v>0</v>
      </c>
      <c r="L30" s="610"/>
      <c r="M30" s="610"/>
      <c r="N30" s="611"/>
      <c r="O30" s="610"/>
      <c r="P30" s="611"/>
      <c r="Q30" s="610"/>
      <c r="R30" s="610"/>
      <c r="S30" s="610"/>
    </row>
    <row r="31" spans="1:26" ht="16.5">
      <c r="A31" s="2175" t="s">
        <v>204</v>
      </c>
      <c r="B31" s="2176"/>
      <c r="C31" s="2176"/>
      <c r="D31" s="2176"/>
      <c r="E31" s="2177"/>
      <c r="F31" s="599"/>
      <c r="G31" s="599"/>
      <c r="H31" s="599"/>
      <c r="I31" s="599"/>
      <c r="J31" s="599"/>
      <c r="K31" s="612"/>
      <c r="L31" s="471"/>
      <c r="M31" s="471"/>
      <c r="N31" s="472"/>
      <c r="O31" s="471"/>
      <c r="P31" s="472"/>
      <c r="Q31" s="471"/>
      <c r="R31" s="471"/>
      <c r="S31" s="471"/>
    </row>
    <row r="32" spans="1:26" ht="19.5">
      <c r="A32" s="479" t="s">
        <v>205</v>
      </c>
      <c r="B32" s="2178" t="s">
        <v>206</v>
      </c>
      <c r="C32" s="2179"/>
      <c r="D32" s="2179"/>
      <c r="E32" s="2180"/>
      <c r="F32" s="598" t="s">
        <v>163</v>
      </c>
      <c r="G32" s="598"/>
      <c r="H32" s="598"/>
      <c r="I32" s="605">
        <v>-0.02</v>
      </c>
      <c r="J32" s="480">
        <f t="shared" ref="J32:J37" si="6">G32*(1+I32)/10</f>
        <v>0</v>
      </c>
      <c r="K32" s="480">
        <f t="shared" ref="K32:K37" si="7">H32+(H32*I32)</f>
        <v>0</v>
      </c>
      <c r="L32" s="610"/>
      <c r="M32" s="610"/>
      <c r="N32" s="611"/>
      <c r="O32" s="610"/>
      <c r="P32" s="611"/>
      <c r="Q32" s="610"/>
      <c r="R32" s="610"/>
      <c r="S32" s="610"/>
      <c r="U32" s="2183" t="s">
        <v>228</v>
      </c>
      <c r="V32" s="2184"/>
      <c r="W32" s="2184"/>
      <c r="X32" s="2184"/>
      <c r="Y32" s="2185"/>
      <c r="Z32" s="481"/>
    </row>
    <row r="33" spans="1:26" ht="19.5">
      <c r="A33" s="479" t="s">
        <v>207</v>
      </c>
      <c r="B33" s="2178" t="s">
        <v>208</v>
      </c>
      <c r="C33" s="2179"/>
      <c r="D33" s="2179"/>
      <c r="E33" s="2180"/>
      <c r="F33" s="598" t="s">
        <v>163</v>
      </c>
      <c r="G33" s="598"/>
      <c r="H33" s="598"/>
      <c r="I33" s="605">
        <v>-0.02</v>
      </c>
      <c r="J33" s="480">
        <f t="shared" si="6"/>
        <v>0</v>
      </c>
      <c r="K33" s="480">
        <f t="shared" si="7"/>
        <v>0</v>
      </c>
      <c r="L33" s="610"/>
      <c r="M33" s="610"/>
      <c r="N33" s="611"/>
      <c r="O33" s="610"/>
      <c r="P33" s="611"/>
      <c r="Q33" s="610"/>
      <c r="R33" s="610"/>
      <c r="S33" s="610"/>
      <c r="U33" s="473">
        <v>1</v>
      </c>
      <c r="V33" s="2186" t="s">
        <v>229</v>
      </c>
      <c r="W33" s="2187"/>
      <c r="X33" s="2187"/>
      <c r="Y33" s="2188"/>
      <c r="Z33" s="474"/>
    </row>
    <row r="34" spans="1:26" ht="19.5">
      <c r="A34" s="473" t="s">
        <v>209</v>
      </c>
      <c r="B34" s="2165" t="s">
        <v>210</v>
      </c>
      <c r="C34" s="2166"/>
      <c r="D34" s="2166"/>
      <c r="E34" s="2167"/>
      <c r="F34" s="500" t="s">
        <v>163</v>
      </c>
      <c r="G34" s="500">
        <v>484.63</v>
      </c>
      <c r="H34" s="500"/>
      <c r="I34" s="603">
        <v>-0.02</v>
      </c>
      <c r="J34" s="478">
        <f t="shared" si="6"/>
        <v>47.493739999999995</v>
      </c>
      <c r="K34" s="478">
        <f t="shared" si="7"/>
        <v>0</v>
      </c>
      <c r="L34" s="608">
        <v>49</v>
      </c>
      <c r="M34" s="608"/>
      <c r="N34" s="609"/>
      <c r="O34" s="608"/>
      <c r="P34" s="609"/>
      <c r="Q34" s="608"/>
      <c r="R34" s="608">
        <v>48</v>
      </c>
      <c r="S34" s="608" t="s">
        <v>431</v>
      </c>
      <c r="U34" s="473">
        <v>2</v>
      </c>
      <c r="V34" s="2186" t="s">
        <v>91</v>
      </c>
      <c r="W34" s="2187"/>
      <c r="X34" s="2187"/>
      <c r="Y34" s="2188"/>
      <c r="Z34" s="474"/>
    </row>
    <row r="35" spans="1:26" ht="19.5">
      <c r="A35" s="473" t="s">
        <v>211</v>
      </c>
      <c r="B35" s="2165" t="s">
        <v>212</v>
      </c>
      <c r="C35" s="2166"/>
      <c r="D35" s="2166"/>
      <c r="E35" s="2167"/>
      <c r="F35" s="500" t="s">
        <v>163</v>
      </c>
      <c r="G35" s="500">
        <v>566.58000000000004</v>
      </c>
      <c r="H35" s="500"/>
      <c r="I35" s="603">
        <v>-0.02</v>
      </c>
      <c r="J35" s="478">
        <f t="shared" si="6"/>
        <v>55.524840000000005</v>
      </c>
      <c r="K35" s="478">
        <f t="shared" si="7"/>
        <v>0</v>
      </c>
      <c r="L35" s="608">
        <v>52.5</v>
      </c>
      <c r="M35" s="608"/>
      <c r="N35" s="609"/>
      <c r="O35" s="608"/>
      <c r="P35" s="609"/>
      <c r="Q35" s="608"/>
      <c r="R35" s="608">
        <v>55.5</v>
      </c>
      <c r="S35" s="608" t="s">
        <v>431</v>
      </c>
      <c r="U35" s="473">
        <v>3</v>
      </c>
      <c r="V35" s="2186" t="s">
        <v>230</v>
      </c>
      <c r="W35" s="2187"/>
      <c r="X35" s="2187"/>
      <c r="Y35" s="2188"/>
      <c r="Z35" s="474"/>
    </row>
    <row r="36" spans="1:26" ht="19.5">
      <c r="A36" s="473" t="s">
        <v>213</v>
      </c>
      <c r="B36" s="2165" t="s">
        <v>214</v>
      </c>
      <c r="C36" s="2166"/>
      <c r="D36" s="2166"/>
      <c r="E36" s="2167"/>
      <c r="F36" s="500" t="s">
        <v>160</v>
      </c>
      <c r="G36" s="500">
        <v>92.5</v>
      </c>
      <c r="H36" s="500"/>
      <c r="I36" s="603">
        <v>-0.02</v>
      </c>
      <c r="J36" s="478">
        <f t="shared" si="6"/>
        <v>9.0649999999999995</v>
      </c>
      <c r="K36" s="478">
        <f t="shared" si="7"/>
        <v>0</v>
      </c>
      <c r="L36" s="608">
        <v>9.5</v>
      </c>
      <c r="M36" s="608" t="s">
        <v>363</v>
      </c>
      <c r="N36" s="609"/>
      <c r="O36" s="608"/>
      <c r="P36" s="609"/>
      <c r="Q36" s="608"/>
      <c r="R36" s="608">
        <v>9.1999999999999993</v>
      </c>
      <c r="S36" s="608" t="s">
        <v>431</v>
      </c>
      <c r="U36" s="473">
        <v>4</v>
      </c>
      <c r="V36" s="2186" t="s">
        <v>103</v>
      </c>
      <c r="W36" s="2187"/>
      <c r="X36" s="2187"/>
      <c r="Y36" s="2188"/>
      <c r="Z36" s="474"/>
    </row>
    <row r="37" spans="1:26" ht="19.5">
      <c r="A37" s="473" t="s">
        <v>215</v>
      </c>
      <c r="B37" s="2165" t="s">
        <v>216</v>
      </c>
      <c r="C37" s="2166"/>
      <c r="D37" s="2166"/>
      <c r="E37" s="2167"/>
      <c r="F37" s="500" t="s">
        <v>160</v>
      </c>
      <c r="G37" s="500">
        <v>104.24</v>
      </c>
      <c r="H37" s="500"/>
      <c r="I37" s="603">
        <v>-0.02</v>
      </c>
      <c r="J37" s="478">
        <f t="shared" si="6"/>
        <v>10.21552</v>
      </c>
      <c r="K37" s="478">
        <f t="shared" si="7"/>
        <v>0</v>
      </c>
      <c r="L37" s="608" t="s">
        <v>356</v>
      </c>
      <c r="M37" s="608" t="s">
        <v>363</v>
      </c>
      <c r="N37" s="609"/>
      <c r="O37" s="608"/>
      <c r="P37" s="609"/>
      <c r="Q37" s="608"/>
      <c r="R37" s="608">
        <v>10</v>
      </c>
      <c r="S37" s="608" t="s">
        <v>431</v>
      </c>
      <c r="U37" s="473">
        <v>5</v>
      </c>
      <c r="V37" s="2186" t="s">
        <v>231</v>
      </c>
      <c r="W37" s="2187"/>
      <c r="X37" s="2187"/>
      <c r="Y37" s="2188"/>
      <c r="Z37" s="474"/>
    </row>
    <row r="38" spans="1:26" ht="19.5">
      <c r="A38" s="2175" t="s">
        <v>217</v>
      </c>
      <c r="B38" s="2176"/>
      <c r="C38" s="2176"/>
      <c r="D38" s="2176"/>
      <c r="E38" s="2177"/>
      <c r="F38" s="599"/>
      <c r="G38" s="599"/>
      <c r="H38" s="599"/>
      <c r="I38" s="599"/>
      <c r="J38" s="599"/>
      <c r="K38" s="612"/>
      <c r="L38" s="471"/>
      <c r="M38" s="471"/>
      <c r="N38" s="472"/>
      <c r="O38" s="471"/>
      <c r="P38" s="472"/>
      <c r="Q38" s="471"/>
      <c r="R38" s="471"/>
      <c r="S38" s="471"/>
      <c r="U38" s="473">
        <v>6</v>
      </c>
      <c r="V38" s="2186" t="s">
        <v>232</v>
      </c>
      <c r="W38" s="2187"/>
      <c r="X38" s="2187"/>
      <c r="Y38" s="2188"/>
      <c r="Z38" s="474"/>
    </row>
    <row r="39" spans="1:26" ht="33">
      <c r="A39" s="473" t="s">
        <v>218</v>
      </c>
      <c r="B39" s="2189" t="s">
        <v>327</v>
      </c>
      <c r="C39" s="2190"/>
      <c r="D39" s="2190"/>
      <c r="E39" s="2191"/>
      <c r="F39" s="500" t="s">
        <v>163</v>
      </c>
      <c r="G39" s="629">
        <v>506.65</v>
      </c>
      <c r="H39" s="500"/>
      <c r="I39" s="603">
        <v>-0.02</v>
      </c>
      <c r="J39" s="888">
        <f t="shared" ref="J39:J43" si="8">G39*(1+I39)/10</f>
        <v>49.651699999999998</v>
      </c>
      <c r="K39" s="478">
        <f t="shared" ref="K39:K43" si="9">H39+(H39*I39)</f>
        <v>0</v>
      </c>
      <c r="L39" s="608">
        <v>53.5</v>
      </c>
      <c r="M39" s="608"/>
      <c r="N39" s="609"/>
      <c r="O39" s="608"/>
      <c r="P39" s="609"/>
      <c r="Q39" s="608"/>
      <c r="R39" s="712" t="s">
        <v>450</v>
      </c>
      <c r="S39" s="887" t="s">
        <v>452</v>
      </c>
      <c r="U39" s="473">
        <v>7</v>
      </c>
      <c r="V39" s="2186" t="s">
        <v>233</v>
      </c>
      <c r="W39" s="2187"/>
      <c r="X39" s="2187"/>
      <c r="Y39" s="2188"/>
      <c r="Z39" s="474"/>
    </row>
    <row r="40" spans="1:26" ht="33">
      <c r="A40" s="473" t="s">
        <v>220</v>
      </c>
      <c r="B40" s="2189" t="s">
        <v>221</v>
      </c>
      <c r="C40" s="2190"/>
      <c r="D40" s="2190"/>
      <c r="E40" s="2191"/>
      <c r="F40" s="500" t="s">
        <v>160</v>
      </c>
      <c r="G40" s="629">
        <v>262.82</v>
      </c>
      <c r="H40" s="500"/>
      <c r="I40" s="603">
        <v>-0.02</v>
      </c>
      <c r="J40" s="888">
        <f t="shared" si="8"/>
        <v>25.756360000000001</v>
      </c>
      <c r="K40" s="478">
        <f t="shared" si="9"/>
        <v>0</v>
      </c>
      <c r="L40" s="712" t="s">
        <v>357</v>
      </c>
      <c r="M40" s="608" t="s">
        <v>363</v>
      </c>
      <c r="N40" s="609"/>
      <c r="O40" s="608"/>
      <c r="P40" s="609"/>
      <c r="Q40" s="608"/>
      <c r="R40" s="712" t="s">
        <v>448</v>
      </c>
      <c r="S40" s="887" t="s">
        <v>453</v>
      </c>
      <c r="U40" s="473">
        <v>8</v>
      </c>
      <c r="V40" s="2186" t="s">
        <v>234</v>
      </c>
      <c r="W40" s="2187"/>
      <c r="X40" s="2187"/>
      <c r="Y40" s="2188"/>
      <c r="Z40" s="474"/>
    </row>
    <row r="41" spans="1:26" ht="19.5">
      <c r="A41" s="479" t="s">
        <v>222</v>
      </c>
      <c r="B41" s="2178" t="s">
        <v>223</v>
      </c>
      <c r="C41" s="2179"/>
      <c r="D41" s="2179"/>
      <c r="E41" s="2180"/>
      <c r="F41" s="598" t="s">
        <v>160</v>
      </c>
      <c r="G41" s="598"/>
      <c r="H41" s="598"/>
      <c r="I41" s="605">
        <v>-0.02</v>
      </c>
      <c r="J41" s="480">
        <f t="shared" si="8"/>
        <v>0</v>
      </c>
      <c r="K41" s="480">
        <f t="shared" si="9"/>
        <v>0</v>
      </c>
      <c r="L41" s="610"/>
      <c r="M41" s="610"/>
      <c r="N41" s="611"/>
      <c r="O41" s="610"/>
      <c r="P41" s="611"/>
      <c r="Q41" s="610"/>
      <c r="R41" s="610"/>
      <c r="S41" s="610"/>
    </row>
    <row r="42" spans="1:26" ht="33">
      <c r="A42" s="473" t="s">
        <v>224</v>
      </c>
      <c r="B42" s="2189" t="s">
        <v>225</v>
      </c>
      <c r="C42" s="2190"/>
      <c r="D42" s="2190"/>
      <c r="E42" s="2191"/>
      <c r="F42" s="500" t="s">
        <v>160</v>
      </c>
      <c r="G42" s="629">
        <v>362.94</v>
      </c>
      <c r="H42" s="500"/>
      <c r="I42" s="603">
        <v>-0.02</v>
      </c>
      <c r="J42" s="888">
        <f t="shared" si="8"/>
        <v>35.56812</v>
      </c>
      <c r="K42" s="478">
        <f t="shared" si="9"/>
        <v>0</v>
      </c>
      <c r="L42" s="608">
        <v>28.5</v>
      </c>
      <c r="M42" s="608"/>
      <c r="N42" s="609"/>
      <c r="O42" s="608"/>
      <c r="P42" s="609"/>
      <c r="Q42" s="608"/>
      <c r="R42" s="712" t="s">
        <v>449</v>
      </c>
      <c r="S42" s="887" t="s">
        <v>454</v>
      </c>
    </row>
    <row r="43" spans="1:26" ht="19.5">
      <c r="A43" s="479" t="s">
        <v>226</v>
      </c>
      <c r="B43" s="2178" t="s">
        <v>227</v>
      </c>
      <c r="C43" s="2179"/>
      <c r="D43" s="2179"/>
      <c r="E43" s="2180"/>
      <c r="F43" s="598" t="s">
        <v>160</v>
      </c>
      <c r="G43" s="598"/>
      <c r="H43" s="598"/>
      <c r="I43" s="605">
        <v>-0.02</v>
      </c>
      <c r="J43" s="480">
        <f t="shared" si="8"/>
        <v>0</v>
      </c>
      <c r="K43" s="480">
        <f t="shared" si="9"/>
        <v>0</v>
      </c>
      <c r="L43" s="610"/>
      <c r="M43" s="610"/>
      <c r="N43" s="611"/>
      <c r="O43" s="610"/>
      <c r="P43" s="611"/>
      <c r="Q43" s="610"/>
      <c r="R43" s="610"/>
      <c r="S43" s="610"/>
    </row>
    <row r="44" spans="1:26" ht="15.75">
      <c r="H44" s="482"/>
      <c r="I44" s="482"/>
      <c r="J44" s="483"/>
      <c r="K44" s="483"/>
      <c r="L44" s="483"/>
      <c r="M44" s="483"/>
      <c r="N44" s="483"/>
      <c r="O44" s="483"/>
      <c r="P44" s="483"/>
      <c r="Q44" s="483"/>
    </row>
    <row r="45" spans="1:26" ht="15.75">
      <c r="J45" s="483"/>
      <c r="K45" s="483"/>
      <c r="L45" s="483"/>
      <c r="M45" s="483"/>
      <c r="N45" s="483"/>
      <c r="O45" s="483"/>
      <c r="P45" s="483"/>
      <c r="Q45" s="483"/>
    </row>
    <row r="46" spans="1:26" ht="19.5">
      <c r="A46" s="2172" t="s">
        <v>344</v>
      </c>
      <c r="B46" s="2173"/>
      <c r="C46" s="2173"/>
      <c r="D46" s="2173"/>
      <c r="E46" s="2173"/>
      <c r="F46" s="2173"/>
      <c r="G46" s="2173"/>
      <c r="H46" s="2173"/>
      <c r="I46" s="2173"/>
      <c r="J46" s="2173"/>
      <c r="K46" s="2173"/>
      <c r="L46" s="2173"/>
      <c r="M46" s="2173"/>
      <c r="N46" s="2173"/>
      <c r="O46" s="2173"/>
      <c r="P46" s="2173"/>
      <c r="Q46" s="2173"/>
      <c r="R46" s="2173"/>
      <c r="S46" s="2174"/>
    </row>
    <row r="47" spans="1:26" ht="69.75">
      <c r="A47" s="2168" t="s">
        <v>145</v>
      </c>
      <c r="B47" s="2169"/>
      <c r="C47" s="2169"/>
      <c r="D47" s="2169"/>
      <c r="E47" s="2170"/>
      <c r="F47" s="485" t="s">
        <v>146</v>
      </c>
      <c r="G47" s="600" t="s">
        <v>147</v>
      </c>
      <c r="H47" s="600" t="s">
        <v>324</v>
      </c>
      <c r="I47" s="600" t="s">
        <v>148</v>
      </c>
      <c r="J47" s="601" t="s">
        <v>149</v>
      </c>
      <c r="K47" s="601" t="s">
        <v>149</v>
      </c>
      <c r="L47" s="602" t="s">
        <v>150</v>
      </c>
      <c r="M47" s="602" t="s">
        <v>151</v>
      </c>
      <c r="N47" s="602"/>
      <c r="O47" s="602" t="s">
        <v>153</v>
      </c>
      <c r="P47" s="602" t="s">
        <v>154</v>
      </c>
      <c r="Q47" s="602" t="s">
        <v>151</v>
      </c>
      <c r="R47" s="602" t="s">
        <v>155</v>
      </c>
      <c r="S47" s="602" t="s">
        <v>156</v>
      </c>
    </row>
    <row r="48" spans="1:26" ht="19.5">
      <c r="A48" s="477" t="s">
        <v>158</v>
      </c>
      <c r="B48" s="2165" t="s">
        <v>159</v>
      </c>
      <c r="C48" s="2166"/>
      <c r="D48" s="2166"/>
      <c r="E48" s="2167"/>
      <c r="F48" s="500" t="s">
        <v>160</v>
      </c>
      <c r="G48" s="500"/>
      <c r="H48" s="500"/>
      <c r="I48" s="603">
        <v>-0.02</v>
      </c>
      <c r="J48" s="478">
        <f>G48*(1+I48)/10</f>
        <v>0</v>
      </c>
      <c r="K48" s="478">
        <f>H48+(H48*I48)</f>
        <v>0</v>
      </c>
      <c r="L48" s="604"/>
      <c r="M48" s="604"/>
      <c r="N48" s="604"/>
      <c r="O48" s="604"/>
      <c r="P48" s="604"/>
      <c r="Q48" s="604"/>
      <c r="R48" s="604"/>
      <c r="S48" s="604"/>
    </row>
    <row r="49" spans="1:19" ht="25.5">
      <c r="A49" s="477" t="s">
        <v>161</v>
      </c>
      <c r="B49" s="2165" t="s">
        <v>162</v>
      </c>
      <c r="C49" s="2166"/>
      <c r="D49" s="2166"/>
      <c r="E49" s="2167"/>
      <c r="F49" s="500" t="s">
        <v>163</v>
      </c>
      <c r="G49" s="629">
        <v>497</v>
      </c>
      <c r="H49" s="500"/>
      <c r="I49" s="603">
        <v>-0.02</v>
      </c>
      <c r="J49" s="475">
        <f t="shared" ref="J49:J55" si="10">G49*(1+I49)/10</f>
        <v>48.706000000000003</v>
      </c>
      <c r="K49" s="478">
        <f t="shared" ref="K49:K55" si="11">H49+(H49*I49)</f>
        <v>0</v>
      </c>
      <c r="L49" s="715" t="s">
        <v>359</v>
      </c>
      <c r="M49" s="716" t="s">
        <v>360</v>
      </c>
      <c r="N49" s="604"/>
      <c r="O49" s="604"/>
      <c r="P49" s="604"/>
      <c r="Q49" s="604"/>
      <c r="R49" s="715" t="s">
        <v>437</v>
      </c>
      <c r="S49" s="886" t="s">
        <v>438</v>
      </c>
    </row>
    <row r="50" spans="1:19" ht="25.5">
      <c r="A50" s="473" t="s">
        <v>164</v>
      </c>
      <c r="B50" s="2165" t="s">
        <v>165</v>
      </c>
      <c r="C50" s="2166"/>
      <c r="D50" s="2166"/>
      <c r="E50" s="2167"/>
      <c r="F50" s="500" t="s">
        <v>163</v>
      </c>
      <c r="G50" s="629">
        <v>468</v>
      </c>
      <c r="H50" s="500"/>
      <c r="I50" s="603">
        <v>-0.02</v>
      </c>
      <c r="J50" s="475">
        <f t="shared" si="10"/>
        <v>45.863999999999997</v>
      </c>
      <c r="K50" s="478">
        <f t="shared" si="11"/>
        <v>0</v>
      </c>
      <c r="L50" s="715" t="s">
        <v>361</v>
      </c>
      <c r="M50" s="716" t="s">
        <v>360</v>
      </c>
      <c r="N50" s="604"/>
      <c r="O50" s="604"/>
      <c r="P50" s="604"/>
      <c r="Q50" s="604"/>
      <c r="R50" s="715" t="s">
        <v>439</v>
      </c>
      <c r="S50" s="886" t="s">
        <v>440</v>
      </c>
    </row>
    <row r="51" spans="1:19" ht="25.5">
      <c r="A51" s="473" t="s">
        <v>166</v>
      </c>
      <c r="B51" s="2165" t="s">
        <v>167</v>
      </c>
      <c r="C51" s="2166"/>
      <c r="D51" s="2166"/>
      <c r="E51" s="2167"/>
      <c r="F51" s="500" t="s">
        <v>163</v>
      </c>
      <c r="G51" s="629">
        <v>513</v>
      </c>
      <c r="H51" s="500"/>
      <c r="I51" s="603">
        <v>-0.02</v>
      </c>
      <c r="J51" s="475">
        <f t="shared" si="10"/>
        <v>50.274000000000001</v>
      </c>
      <c r="K51" s="478">
        <f t="shared" si="11"/>
        <v>0</v>
      </c>
      <c r="L51" s="715" t="s">
        <v>362</v>
      </c>
      <c r="M51" s="716" t="s">
        <v>360</v>
      </c>
      <c r="N51" s="604"/>
      <c r="O51" s="604"/>
      <c r="P51" s="604"/>
      <c r="Q51" s="604"/>
      <c r="R51" s="713">
        <v>51</v>
      </c>
      <c r="S51" s="713" t="s">
        <v>431</v>
      </c>
    </row>
    <row r="52" spans="1:19" ht="19.5">
      <c r="A52" s="479" t="s">
        <v>168</v>
      </c>
      <c r="B52" s="2178" t="s">
        <v>169</v>
      </c>
      <c r="C52" s="2179"/>
      <c r="D52" s="2179"/>
      <c r="E52" s="2180"/>
      <c r="F52" s="598" t="s">
        <v>163</v>
      </c>
      <c r="G52" s="598"/>
      <c r="H52" s="598"/>
      <c r="I52" s="605">
        <v>-0.02</v>
      </c>
      <c r="J52" s="480">
        <f t="shared" si="10"/>
        <v>0</v>
      </c>
      <c r="K52" s="480">
        <f t="shared" si="11"/>
        <v>0</v>
      </c>
      <c r="L52" s="606"/>
      <c r="M52" s="606"/>
      <c r="N52" s="606"/>
      <c r="O52" s="606"/>
      <c r="P52" s="606"/>
      <c r="Q52" s="606"/>
      <c r="R52" s="606"/>
      <c r="S52" s="606"/>
    </row>
    <row r="53" spans="1:19" ht="19.5">
      <c r="A53" s="479" t="s">
        <v>170</v>
      </c>
      <c r="B53" s="2178" t="s">
        <v>171</v>
      </c>
      <c r="C53" s="2179"/>
      <c r="D53" s="2179"/>
      <c r="E53" s="2180"/>
      <c r="F53" s="598" t="s">
        <v>163</v>
      </c>
      <c r="G53" s="598"/>
      <c r="H53" s="598"/>
      <c r="I53" s="605">
        <v>-0.02</v>
      </c>
      <c r="J53" s="480">
        <f t="shared" si="10"/>
        <v>0</v>
      </c>
      <c r="K53" s="480">
        <f t="shared" si="11"/>
        <v>0</v>
      </c>
      <c r="L53" s="606"/>
      <c r="M53" s="606"/>
      <c r="N53" s="606"/>
      <c r="O53" s="606"/>
      <c r="P53" s="606"/>
      <c r="Q53" s="606"/>
      <c r="R53" s="606"/>
      <c r="S53" s="606"/>
    </row>
    <row r="54" spans="1:19" ht="19.5">
      <c r="A54" s="473" t="s">
        <v>172</v>
      </c>
      <c r="B54" s="2165" t="s">
        <v>173</v>
      </c>
      <c r="C54" s="2166"/>
      <c r="D54" s="2166"/>
      <c r="E54" s="2167"/>
      <c r="F54" s="500" t="s">
        <v>163</v>
      </c>
      <c r="G54" s="629">
        <v>645</v>
      </c>
      <c r="H54" s="629"/>
      <c r="I54" s="643">
        <v>-0.01</v>
      </c>
      <c r="J54" s="475">
        <f t="shared" si="10"/>
        <v>63.854999999999997</v>
      </c>
      <c r="K54" s="478">
        <f t="shared" si="11"/>
        <v>0</v>
      </c>
      <c r="L54" s="714">
        <v>63.9</v>
      </c>
      <c r="M54" s="714" t="s">
        <v>363</v>
      </c>
      <c r="N54" s="607"/>
      <c r="O54" s="607"/>
      <c r="P54" s="607"/>
      <c r="Q54" s="607"/>
      <c r="R54" s="714">
        <v>63.5</v>
      </c>
      <c r="S54" s="714" t="s">
        <v>431</v>
      </c>
    </row>
    <row r="55" spans="1:19" ht="19.5">
      <c r="A55" s="473" t="s">
        <v>174</v>
      </c>
      <c r="B55" s="2165" t="s">
        <v>175</v>
      </c>
      <c r="C55" s="2166"/>
      <c r="D55" s="2166"/>
      <c r="E55" s="2167"/>
      <c r="F55" s="500" t="s">
        <v>160</v>
      </c>
      <c r="G55" s="629"/>
      <c r="H55" s="629"/>
      <c r="I55" s="643">
        <v>-0.02</v>
      </c>
      <c r="J55" s="475">
        <f t="shared" si="10"/>
        <v>0</v>
      </c>
      <c r="K55" s="478">
        <f t="shared" si="11"/>
        <v>0</v>
      </c>
      <c r="L55" s="608"/>
      <c r="M55" s="608"/>
      <c r="N55" s="609"/>
      <c r="O55" s="608"/>
      <c r="P55" s="609"/>
      <c r="Q55" s="608"/>
      <c r="R55" s="608"/>
      <c r="S55" s="608"/>
    </row>
    <row r="56" spans="1:19" ht="19.5">
      <c r="A56" s="473" t="s">
        <v>325</v>
      </c>
      <c r="B56" s="2165" t="s">
        <v>326</v>
      </c>
      <c r="C56" s="2166"/>
      <c r="D56" s="2166"/>
      <c r="E56" s="2167"/>
      <c r="F56" s="500" t="s">
        <v>160</v>
      </c>
      <c r="G56" s="629">
        <v>194</v>
      </c>
      <c r="H56" s="629"/>
      <c r="I56" s="643">
        <v>-0.02</v>
      </c>
      <c r="J56" s="475">
        <f>G56*(1+I56)/10</f>
        <v>19.012</v>
      </c>
      <c r="K56" s="478"/>
      <c r="L56" s="608"/>
      <c r="M56" s="608"/>
      <c r="N56" s="609"/>
      <c r="O56" s="608"/>
      <c r="P56" s="609"/>
      <c r="Q56" s="608"/>
      <c r="R56" s="608"/>
      <c r="S56" s="608"/>
    </row>
    <row r="57" spans="1:19" ht="19.5">
      <c r="A57" s="473" t="s">
        <v>176</v>
      </c>
      <c r="B57" s="2165" t="s">
        <v>177</v>
      </c>
      <c r="C57" s="2166"/>
      <c r="D57" s="2166"/>
      <c r="E57" s="2167"/>
      <c r="F57" s="500" t="s">
        <v>160</v>
      </c>
      <c r="G57" s="629"/>
      <c r="H57" s="629"/>
      <c r="I57" s="643">
        <v>-0.02</v>
      </c>
      <c r="J57" s="475">
        <f t="shared" ref="J57:J61" si="12">G57*(1+I57)/10</f>
        <v>0</v>
      </c>
      <c r="K57" s="478">
        <f t="shared" ref="K57:K61" si="13">H57+(H57*I57)</f>
        <v>0</v>
      </c>
      <c r="L57" s="608"/>
      <c r="M57" s="608"/>
      <c r="N57" s="609"/>
      <c r="O57" s="608"/>
      <c r="P57" s="609"/>
      <c r="Q57" s="608"/>
      <c r="R57" s="608"/>
      <c r="S57" s="608"/>
    </row>
    <row r="58" spans="1:19" ht="19.5">
      <c r="A58" s="473" t="s">
        <v>178</v>
      </c>
      <c r="B58" s="2165" t="s">
        <v>179</v>
      </c>
      <c r="C58" s="2166"/>
      <c r="D58" s="2166"/>
      <c r="E58" s="2167"/>
      <c r="F58" s="500" t="s">
        <v>160</v>
      </c>
      <c r="G58" s="629"/>
      <c r="H58" s="629"/>
      <c r="I58" s="643">
        <v>-0.02</v>
      </c>
      <c r="J58" s="475">
        <f t="shared" si="12"/>
        <v>0</v>
      </c>
      <c r="K58" s="478">
        <f t="shared" si="13"/>
        <v>0</v>
      </c>
      <c r="L58" s="608"/>
      <c r="M58" s="608"/>
      <c r="N58" s="609"/>
      <c r="O58" s="608"/>
      <c r="P58" s="609"/>
      <c r="Q58" s="608"/>
      <c r="R58" s="608"/>
      <c r="S58" s="608"/>
    </row>
    <row r="59" spans="1:19" ht="33">
      <c r="A59" s="473" t="s">
        <v>180</v>
      </c>
      <c r="B59" s="2165" t="s">
        <v>181</v>
      </c>
      <c r="C59" s="2166"/>
      <c r="D59" s="2166"/>
      <c r="E59" s="2167"/>
      <c r="F59" s="500" t="s">
        <v>160</v>
      </c>
      <c r="G59" s="500">
        <v>101</v>
      </c>
      <c r="H59" s="500"/>
      <c r="I59" s="603">
        <v>-0.02</v>
      </c>
      <c r="J59" s="478">
        <f t="shared" si="12"/>
        <v>9.8979999999999997</v>
      </c>
      <c r="K59" s="478">
        <f t="shared" si="13"/>
        <v>0</v>
      </c>
      <c r="L59" s="608">
        <v>9.9</v>
      </c>
      <c r="M59" s="714" t="s">
        <v>363</v>
      </c>
      <c r="N59" s="609"/>
      <c r="O59" s="608"/>
      <c r="P59" s="609"/>
      <c r="Q59" s="608"/>
      <c r="R59" s="717" t="s">
        <v>441</v>
      </c>
      <c r="S59" s="886" t="s">
        <v>442</v>
      </c>
    </row>
    <row r="60" spans="1:19" ht="19.5">
      <c r="A60" s="479" t="s">
        <v>182</v>
      </c>
      <c r="B60" s="2178" t="s">
        <v>183</v>
      </c>
      <c r="C60" s="2179"/>
      <c r="D60" s="2179"/>
      <c r="E60" s="2180"/>
      <c r="F60" s="598" t="s">
        <v>160</v>
      </c>
      <c r="G60" s="598"/>
      <c r="H60" s="598"/>
      <c r="I60" s="605">
        <v>-0.02</v>
      </c>
      <c r="J60" s="480">
        <f t="shared" si="12"/>
        <v>0</v>
      </c>
      <c r="K60" s="480">
        <f t="shared" si="13"/>
        <v>0</v>
      </c>
      <c r="L60" s="610"/>
      <c r="M60" s="610"/>
      <c r="N60" s="611"/>
      <c r="O60" s="610"/>
      <c r="P60" s="611"/>
      <c r="Q60" s="610"/>
      <c r="R60" s="610"/>
      <c r="S60" s="610"/>
    </row>
    <row r="61" spans="1:19" ht="33">
      <c r="A61" s="473" t="s">
        <v>184</v>
      </c>
      <c r="B61" s="2165" t="s">
        <v>185</v>
      </c>
      <c r="C61" s="2166"/>
      <c r="D61" s="2166"/>
      <c r="E61" s="2167"/>
      <c r="F61" s="500" t="s">
        <v>163</v>
      </c>
      <c r="G61" s="500">
        <v>744</v>
      </c>
      <c r="H61" s="500"/>
      <c r="I61" s="603">
        <v>-0.02</v>
      </c>
      <c r="J61" s="478">
        <f t="shared" si="12"/>
        <v>72.912000000000006</v>
      </c>
      <c r="K61" s="478">
        <f t="shared" si="13"/>
        <v>0</v>
      </c>
      <c r="L61" s="608" t="s">
        <v>358</v>
      </c>
      <c r="M61" s="716" t="s">
        <v>360</v>
      </c>
      <c r="N61" s="609"/>
      <c r="O61" s="608"/>
      <c r="P61" s="609"/>
      <c r="Q61" s="608"/>
      <c r="R61" s="717" t="s">
        <v>443</v>
      </c>
      <c r="S61" s="886" t="s">
        <v>444</v>
      </c>
    </row>
    <row r="62" spans="1:19" ht="16.5">
      <c r="A62" s="2175" t="s">
        <v>186</v>
      </c>
      <c r="B62" s="2176"/>
      <c r="C62" s="2176"/>
      <c r="D62" s="2176"/>
      <c r="E62" s="2177"/>
      <c r="F62" s="470"/>
      <c r="G62" s="470"/>
      <c r="H62" s="470"/>
      <c r="I62" s="470"/>
      <c r="J62" s="470"/>
      <c r="K62" s="612"/>
      <c r="L62" s="471"/>
      <c r="M62" s="471"/>
      <c r="N62" s="472"/>
      <c r="O62" s="471"/>
      <c r="P62" s="472"/>
      <c r="Q62" s="471"/>
      <c r="R62" s="471"/>
      <c r="S62" s="471"/>
    </row>
    <row r="63" spans="1:19" ht="19.5">
      <c r="A63" s="473" t="s">
        <v>187</v>
      </c>
      <c r="B63" s="2181" t="s">
        <v>188</v>
      </c>
      <c r="C63" s="2181"/>
      <c r="D63" s="2181"/>
      <c r="E63" s="2181"/>
      <c r="F63" s="500" t="s">
        <v>160</v>
      </c>
      <c r="G63" s="500"/>
      <c r="H63" s="500"/>
      <c r="I63" s="603">
        <v>-0.02</v>
      </c>
      <c r="J63" s="478">
        <f t="shared" ref="J63:J64" si="14">G63*(1+I63)/10</f>
        <v>0</v>
      </c>
      <c r="K63" s="478">
        <f t="shared" ref="K63:K64" si="15">H63+(H63*I63)</f>
        <v>0</v>
      </c>
      <c r="L63" s="608"/>
      <c r="M63" s="608"/>
      <c r="N63" s="609"/>
      <c r="O63" s="608"/>
      <c r="P63" s="609"/>
      <c r="Q63" s="608"/>
      <c r="R63" s="608"/>
      <c r="S63" s="608"/>
    </row>
    <row r="64" spans="1:19" ht="19.5">
      <c r="A64" s="473" t="s">
        <v>75</v>
      </c>
      <c r="B64" s="2181" t="s">
        <v>189</v>
      </c>
      <c r="C64" s="2181"/>
      <c r="D64" s="2181"/>
      <c r="E64" s="2181"/>
      <c r="F64" s="500" t="s">
        <v>163</v>
      </c>
      <c r="G64" s="629">
        <v>631</v>
      </c>
      <c r="H64" s="629"/>
      <c r="I64" s="643">
        <v>-0.02</v>
      </c>
      <c r="J64" s="475">
        <f t="shared" si="14"/>
        <v>61.838000000000001</v>
      </c>
      <c r="K64" s="478">
        <f t="shared" si="15"/>
        <v>0</v>
      </c>
      <c r="L64" s="608">
        <v>62.7</v>
      </c>
      <c r="M64" s="608"/>
      <c r="N64" s="609"/>
      <c r="O64" s="608"/>
      <c r="P64" s="609"/>
      <c r="Q64" s="608"/>
      <c r="R64" s="608">
        <v>61.2</v>
      </c>
      <c r="S64" s="608" t="s">
        <v>431</v>
      </c>
    </row>
    <row r="65" spans="1:19" ht="16.5">
      <c r="A65" s="2175" t="s">
        <v>204</v>
      </c>
      <c r="B65" s="2176"/>
      <c r="C65" s="2176"/>
      <c r="D65" s="2176"/>
      <c r="E65" s="2177"/>
      <c r="F65" s="599"/>
      <c r="G65" s="599"/>
      <c r="H65" s="599"/>
      <c r="I65" s="599"/>
      <c r="J65" s="599"/>
      <c r="K65" s="612"/>
      <c r="L65" s="471"/>
      <c r="M65" s="471"/>
      <c r="N65" s="472"/>
      <c r="O65" s="471"/>
      <c r="P65" s="472"/>
      <c r="Q65" s="471"/>
      <c r="R65" s="471"/>
      <c r="S65" s="471"/>
    </row>
    <row r="66" spans="1:19" ht="19.5">
      <c r="A66" s="479" t="s">
        <v>205</v>
      </c>
      <c r="B66" s="2178" t="s">
        <v>206</v>
      </c>
      <c r="C66" s="2179"/>
      <c r="D66" s="2179"/>
      <c r="E66" s="2180"/>
      <c r="F66" s="598" t="s">
        <v>163</v>
      </c>
      <c r="G66" s="598"/>
      <c r="H66" s="598"/>
      <c r="I66" s="605">
        <v>-0.02</v>
      </c>
      <c r="J66" s="480">
        <f t="shared" ref="J66:J71" si="16">G66*(1+I66)/10</f>
        <v>0</v>
      </c>
      <c r="K66" s="480">
        <f t="shared" ref="K66:K71" si="17">H66+(H66*I66)</f>
        <v>0</v>
      </c>
      <c r="L66" s="610"/>
      <c r="M66" s="610"/>
      <c r="N66" s="611"/>
      <c r="O66" s="610"/>
      <c r="P66" s="611"/>
      <c r="Q66" s="610"/>
      <c r="R66" s="610"/>
      <c r="S66" s="610"/>
    </row>
    <row r="67" spans="1:19" ht="19.5">
      <c r="A67" s="479" t="s">
        <v>207</v>
      </c>
      <c r="B67" s="2178" t="s">
        <v>208</v>
      </c>
      <c r="C67" s="2179"/>
      <c r="D67" s="2179"/>
      <c r="E67" s="2180"/>
      <c r="F67" s="598" t="s">
        <v>163</v>
      </c>
      <c r="G67" s="598"/>
      <c r="H67" s="598"/>
      <c r="I67" s="605">
        <v>-0.02</v>
      </c>
      <c r="J67" s="480">
        <f t="shared" si="16"/>
        <v>0</v>
      </c>
      <c r="K67" s="480">
        <f t="shared" si="17"/>
        <v>0</v>
      </c>
      <c r="L67" s="610"/>
      <c r="M67" s="610"/>
      <c r="N67" s="611"/>
      <c r="O67" s="610"/>
      <c r="P67" s="611"/>
      <c r="Q67" s="610"/>
      <c r="R67" s="610"/>
      <c r="S67" s="610"/>
    </row>
    <row r="68" spans="1:19" ht="33">
      <c r="A68" s="473" t="s">
        <v>209</v>
      </c>
      <c r="B68" s="2165" t="s">
        <v>210</v>
      </c>
      <c r="C68" s="2166"/>
      <c r="D68" s="2166"/>
      <c r="E68" s="2167"/>
      <c r="F68" s="500" t="s">
        <v>163</v>
      </c>
      <c r="G68" s="500">
        <v>413</v>
      </c>
      <c r="H68" s="500"/>
      <c r="I68" s="603">
        <v>-0.02</v>
      </c>
      <c r="J68" s="478">
        <f t="shared" si="16"/>
        <v>40.474000000000004</v>
      </c>
      <c r="K68" s="478">
        <f t="shared" si="17"/>
        <v>0</v>
      </c>
      <c r="L68" s="608">
        <v>45.1</v>
      </c>
      <c r="M68" s="608"/>
      <c r="N68" s="609"/>
      <c r="O68" s="608"/>
      <c r="P68" s="609"/>
      <c r="Q68" s="608"/>
      <c r="R68" s="717" t="s">
        <v>445</v>
      </c>
      <c r="S68" s="886" t="s">
        <v>446</v>
      </c>
    </row>
    <row r="69" spans="1:19" ht="19.5">
      <c r="A69" s="473" t="s">
        <v>211</v>
      </c>
      <c r="B69" s="2165" t="s">
        <v>212</v>
      </c>
      <c r="C69" s="2166"/>
      <c r="D69" s="2166"/>
      <c r="E69" s="2167"/>
      <c r="F69" s="500" t="s">
        <v>163</v>
      </c>
      <c r="G69" s="500">
        <v>470</v>
      </c>
      <c r="H69" s="500"/>
      <c r="I69" s="603">
        <v>-0.02</v>
      </c>
      <c r="J69" s="478">
        <f t="shared" si="16"/>
        <v>46.059999999999995</v>
      </c>
      <c r="K69" s="478">
        <f t="shared" si="17"/>
        <v>0</v>
      </c>
      <c r="L69" s="608">
        <v>46.1</v>
      </c>
      <c r="M69" s="608"/>
      <c r="N69" s="609"/>
      <c r="O69" s="608"/>
      <c r="P69" s="609"/>
      <c r="Q69" s="608"/>
      <c r="R69" s="608">
        <v>45.6</v>
      </c>
      <c r="S69" s="608" t="s">
        <v>431</v>
      </c>
    </row>
    <row r="70" spans="1:19" ht="19.5">
      <c r="A70" s="473" t="s">
        <v>213</v>
      </c>
      <c r="B70" s="2165" t="s">
        <v>214</v>
      </c>
      <c r="C70" s="2166"/>
      <c r="D70" s="2166"/>
      <c r="E70" s="2167"/>
      <c r="F70" s="500" t="s">
        <v>160</v>
      </c>
      <c r="G70" s="500">
        <v>100</v>
      </c>
      <c r="H70" s="500"/>
      <c r="I70" s="603">
        <v>-0.02</v>
      </c>
      <c r="J70" s="478">
        <f t="shared" si="16"/>
        <v>9.8000000000000007</v>
      </c>
      <c r="K70" s="478">
        <f t="shared" si="17"/>
        <v>0</v>
      </c>
      <c r="L70" s="608">
        <v>9</v>
      </c>
      <c r="M70" s="608"/>
      <c r="N70" s="609"/>
      <c r="O70" s="608"/>
      <c r="P70" s="609"/>
      <c r="Q70" s="608"/>
      <c r="R70" s="608">
        <v>9.5</v>
      </c>
      <c r="S70" s="608" t="s">
        <v>431</v>
      </c>
    </row>
    <row r="71" spans="1:19" ht="19.5">
      <c r="A71" s="473" t="s">
        <v>215</v>
      </c>
      <c r="B71" s="2165" t="s">
        <v>216</v>
      </c>
      <c r="C71" s="2166"/>
      <c r="D71" s="2166"/>
      <c r="E71" s="2167"/>
      <c r="F71" s="500" t="s">
        <v>160</v>
      </c>
      <c r="G71" s="500">
        <v>96</v>
      </c>
      <c r="H71" s="500"/>
      <c r="I71" s="603">
        <v>-0.02</v>
      </c>
      <c r="J71" s="478">
        <f t="shared" si="16"/>
        <v>9.4079999999999995</v>
      </c>
      <c r="K71" s="478">
        <f t="shared" si="17"/>
        <v>0</v>
      </c>
      <c r="L71" s="608">
        <v>9.4</v>
      </c>
      <c r="M71" s="608"/>
      <c r="N71" s="609"/>
      <c r="O71" s="608"/>
      <c r="P71" s="609"/>
      <c r="Q71" s="608"/>
      <c r="R71" s="608"/>
      <c r="S71" s="608"/>
    </row>
    <row r="72" spans="1:19" ht="16.5">
      <c r="A72" s="2175" t="s">
        <v>217</v>
      </c>
      <c r="B72" s="2176"/>
      <c r="C72" s="2176"/>
      <c r="D72" s="2176"/>
      <c r="E72" s="2177"/>
      <c r="F72" s="599"/>
      <c r="G72" s="599"/>
      <c r="H72" s="599"/>
      <c r="I72" s="599"/>
      <c r="J72" s="599"/>
      <c r="K72" s="612"/>
      <c r="L72" s="471"/>
      <c r="M72" s="471"/>
      <c r="N72" s="472"/>
      <c r="O72" s="471"/>
      <c r="P72" s="472"/>
      <c r="Q72" s="471"/>
      <c r="R72" s="471"/>
      <c r="S72" s="471"/>
    </row>
    <row r="73" spans="1:19" ht="19.5">
      <c r="A73" s="473" t="s">
        <v>218</v>
      </c>
      <c r="B73" s="2189" t="s">
        <v>327</v>
      </c>
      <c r="C73" s="2190"/>
      <c r="D73" s="2190"/>
      <c r="E73" s="2191"/>
      <c r="F73" s="500" t="s">
        <v>163</v>
      </c>
      <c r="G73" s="629"/>
      <c r="H73" s="500"/>
      <c r="I73" s="603">
        <v>-0.02</v>
      </c>
      <c r="J73" s="478">
        <f t="shared" ref="J73:J77" si="18">G73*(1+I73)/10</f>
        <v>0</v>
      </c>
      <c r="K73" s="478">
        <f t="shared" ref="K73:K77" si="19">H73+(H73*I73)</f>
        <v>0</v>
      </c>
      <c r="L73" s="608"/>
      <c r="M73" s="608"/>
      <c r="N73" s="609"/>
      <c r="O73" s="608"/>
      <c r="P73" s="609"/>
      <c r="Q73" s="608"/>
      <c r="R73" s="608"/>
      <c r="S73" s="608"/>
    </row>
    <row r="74" spans="1:19" ht="19.5">
      <c r="A74" s="473" t="s">
        <v>220</v>
      </c>
      <c r="B74" s="2189" t="s">
        <v>221</v>
      </c>
      <c r="C74" s="2190"/>
      <c r="D74" s="2190"/>
      <c r="E74" s="2191"/>
      <c r="F74" s="500" t="s">
        <v>160</v>
      </c>
      <c r="G74" s="629"/>
      <c r="H74" s="500"/>
      <c r="I74" s="603">
        <v>-0.02</v>
      </c>
      <c r="J74" s="478">
        <f t="shared" si="18"/>
        <v>0</v>
      </c>
      <c r="K74" s="478">
        <f t="shared" si="19"/>
        <v>0</v>
      </c>
      <c r="L74" s="608"/>
      <c r="M74" s="608"/>
      <c r="N74" s="609"/>
      <c r="O74" s="608"/>
      <c r="P74" s="609"/>
      <c r="Q74" s="608"/>
      <c r="R74" s="608"/>
      <c r="S74" s="608"/>
    </row>
    <row r="75" spans="1:19" ht="19.5">
      <c r="A75" s="479" t="s">
        <v>222</v>
      </c>
      <c r="B75" s="2178" t="s">
        <v>223</v>
      </c>
      <c r="C75" s="2179"/>
      <c r="D75" s="2179"/>
      <c r="E75" s="2180"/>
      <c r="F75" s="598" t="s">
        <v>160</v>
      </c>
      <c r="G75" s="598"/>
      <c r="H75" s="598"/>
      <c r="I75" s="605">
        <v>-0.02</v>
      </c>
      <c r="J75" s="480">
        <f t="shared" si="18"/>
        <v>0</v>
      </c>
      <c r="K75" s="480">
        <f t="shared" si="19"/>
        <v>0</v>
      </c>
      <c r="L75" s="610"/>
      <c r="M75" s="610"/>
      <c r="N75" s="611"/>
      <c r="O75" s="610"/>
      <c r="P75" s="611"/>
      <c r="Q75" s="610"/>
      <c r="R75" s="610"/>
      <c r="S75" s="610"/>
    </row>
    <row r="76" spans="1:19" ht="19.5">
      <c r="A76" s="473" t="s">
        <v>224</v>
      </c>
      <c r="B76" s="2189" t="s">
        <v>225</v>
      </c>
      <c r="C76" s="2190"/>
      <c r="D76" s="2190"/>
      <c r="E76" s="2191"/>
      <c r="F76" s="500" t="s">
        <v>160</v>
      </c>
      <c r="G76" s="629"/>
      <c r="H76" s="500"/>
      <c r="I76" s="603">
        <v>-0.02</v>
      </c>
      <c r="J76" s="478">
        <f t="shared" si="18"/>
        <v>0</v>
      </c>
      <c r="K76" s="478">
        <f t="shared" si="19"/>
        <v>0</v>
      </c>
      <c r="L76" s="608"/>
      <c r="M76" s="608"/>
      <c r="N76" s="609"/>
      <c r="O76" s="608"/>
      <c r="P76" s="609"/>
      <c r="Q76" s="608"/>
      <c r="R76" s="608"/>
      <c r="S76" s="608"/>
    </row>
    <row r="77" spans="1:19" ht="19.5">
      <c r="A77" s="479" t="s">
        <v>226</v>
      </c>
      <c r="B77" s="2178" t="s">
        <v>227</v>
      </c>
      <c r="C77" s="2179"/>
      <c r="D77" s="2179"/>
      <c r="E77" s="2180"/>
      <c r="F77" s="598" t="s">
        <v>160</v>
      </c>
      <c r="G77" s="598"/>
      <c r="H77" s="598"/>
      <c r="I77" s="605">
        <v>-0.02</v>
      </c>
      <c r="J77" s="480">
        <f t="shared" si="18"/>
        <v>0</v>
      </c>
      <c r="K77" s="480">
        <f t="shared" si="19"/>
        <v>0</v>
      </c>
      <c r="L77" s="610"/>
      <c r="M77" s="610"/>
      <c r="N77" s="611"/>
      <c r="O77" s="610"/>
      <c r="P77" s="611"/>
      <c r="Q77" s="610"/>
      <c r="R77" s="610"/>
      <c r="S77" s="610"/>
    </row>
  </sheetData>
  <mergeCells count="81">
    <mergeCell ref="B73:E73"/>
    <mergeCell ref="B74:E74"/>
    <mergeCell ref="B75:E75"/>
    <mergeCell ref="B76:E76"/>
    <mergeCell ref="B77:E77"/>
    <mergeCell ref="B68:E68"/>
    <mergeCell ref="B69:E69"/>
    <mergeCell ref="B70:E70"/>
    <mergeCell ref="B71:E71"/>
    <mergeCell ref="A72:E72"/>
    <mergeCell ref="A65:E65"/>
    <mergeCell ref="B66:E66"/>
    <mergeCell ref="B67:E67"/>
    <mergeCell ref="B60:E60"/>
    <mergeCell ref="B61:E61"/>
    <mergeCell ref="A62:E62"/>
    <mergeCell ref="B63:E63"/>
    <mergeCell ref="B64:E64"/>
    <mergeCell ref="B55:E55"/>
    <mergeCell ref="B56:E56"/>
    <mergeCell ref="B57:E57"/>
    <mergeCell ref="B58:E58"/>
    <mergeCell ref="B59:E59"/>
    <mergeCell ref="V37:Y37"/>
    <mergeCell ref="V38:Y38"/>
    <mergeCell ref="V39:Y39"/>
    <mergeCell ref="V40:Y40"/>
    <mergeCell ref="A46:S46"/>
    <mergeCell ref="B39:E39"/>
    <mergeCell ref="B40:E40"/>
    <mergeCell ref="B41:E41"/>
    <mergeCell ref="B42:E42"/>
    <mergeCell ref="B43:E43"/>
    <mergeCell ref="B37:E37"/>
    <mergeCell ref="A38:E38"/>
    <mergeCell ref="U32:Y32"/>
    <mergeCell ref="V33:Y33"/>
    <mergeCell ref="V34:Y34"/>
    <mergeCell ref="V35:Y35"/>
    <mergeCell ref="V36:Y36"/>
    <mergeCell ref="B54:E54"/>
    <mergeCell ref="B48:E48"/>
    <mergeCell ref="B49:E49"/>
    <mergeCell ref="B50:E50"/>
    <mergeCell ref="B51:E51"/>
    <mergeCell ref="B52:E52"/>
    <mergeCell ref="B53:E53"/>
    <mergeCell ref="A47:E47"/>
    <mergeCell ref="B33:E33"/>
    <mergeCell ref="B22:E22"/>
    <mergeCell ref="B23:E23"/>
    <mergeCell ref="A24:E24"/>
    <mergeCell ref="B25:E25"/>
    <mergeCell ref="B26:E26"/>
    <mergeCell ref="B27:E27"/>
    <mergeCell ref="B28:E28"/>
    <mergeCell ref="B29:E29"/>
    <mergeCell ref="B30:E30"/>
    <mergeCell ref="A31:E31"/>
    <mergeCell ref="B32:E32"/>
    <mergeCell ref="B34:E34"/>
    <mergeCell ref="B35:E35"/>
    <mergeCell ref="B36:E36"/>
    <mergeCell ref="A21:E21"/>
    <mergeCell ref="B10:E10"/>
    <mergeCell ref="B11:E11"/>
    <mergeCell ref="B12:E12"/>
    <mergeCell ref="B13:E13"/>
    <mergeCell ref="B14:E14"/>
    <mergeCell ref="B15:E15"/>
    <mergeCell ref="B16:E16"/>
    <mergeCell ref="B17:E17"/>
    <mergeCell ref="B18:E18"/>
    <mergeCell ref="B19:E19"/>
    <mergeCell ref="B20:E20"/>
    <mergeCell ref="B9:E9"/>
    <mergeCell ref="A6:E6"/>
    <mergeCell ref="B8:E8"/>
    <mergeCell ref="G4:K4"/>
    <mergeCell ref="B7:E7"/>
    <mergeCell ref="A5:S5"/>
  </mergeCells>
  <phoneticPr fontId="165" type="noConversion"/>
  <pageMargins left="0.38" right="0.28999999999999998" top="0.47" bottom="0.22" header="0.31496062992125984" footer="0.17"/>
  <pageSetup paperSize="9" scale="56" orientation="landscape" horizontalDpi="1200" verticalDpi="1200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U55"/>
  <sheetViews>
    <sheetView zoomScale="70" zoomScaleNormal="70" workbookViewId="0">
      <selection activeCell="O27" sqref="O27"/>
    </sheetView>
  </sheetViews>
  <sheetFormatPr defaultColWidth="11.42578125" defaultRowHeight="12.75"/>
  <sheetData>
    <row r="1" spans="1:17" ht="30">
      <c r="A1" s="465"/>
      <c r="B1" s="465"/>
      <c r="C1" s="729"/>
      <c r="D1" s="465"/>
      <c r="E1" s="465"/>
      <c r="F1" s="466" t="s">
        <v>328</v>
      </c>
      <c r="G1" s="465"/>
      <c r="H1" s="465"/>
      <c r="I1" s="466"/>
      <c r="J1" s="465"/>
      <c r="K1" s="465"/>
      <c r="L1" s="465"/>
      <c r="M1" s="465"/>
      <c r="N1" s="465"/>
      <c r="O1" s="465"/>
      <c r="P1" s="465"/>
      <c r="Q1" s="465"/>
    </row>
    <row r="2" spans="1:17">
      <c r="A2" s="614" t="s">
        <v>329</v>
      </c>
      <c r="B2" s="615" t="str">
        <f>'PROTO JKT WOMEN'!A2</f>
        <v>EIV4521</v>
      </c>
      <c r="C2" s="616" t="s">
        <v>141</v>
      </c>
      <c r="D2" s="615" t="str">
        <f>'PROTO JKT WOMEN'!A2</f>
        <v>EIV4521</v>
      </c>
      <c r="E2" s="615"/>
      <c r="F2" s="615"/>
      <c r="G2" s="616" t="s">
        <v>142</v>
      </c>
      <c r="H2" s="616"/>
      <c r="I2" s="615" t="str">
        <f>'[1]PROTO JKT WOMEN'!L2</f>
        <v>VD18H1</v>
      </c>
      <c r="J2" s="615"/>
      <c r="K2" s="615"/>
      <c r="L2" s="616" t="s">
        <v>143</v>
      </c>
      <c r="M2" s="616" t="str">
        <f>'[1]PROTO JKT WOMEN'!P2</f>
        <v>FW1819</v>
      </c>
      <c r="N2" s="615"/>
      <c r="O2" s="615"/>
      <c r="P2" s="616" t="s">
        <v>49</v>
      </c>
      <c r="Q2" s="617">
        <f>'PROTO JKT WOMEN'!R2</f>
        <v>42916</v>
      </c>
    </row>
    <row r="6" spans="1:17" ht="19.5">
      <c r="B6" s="2192" t="s">
        <v>144</v>
      </c>
      <c r="C6" s="2192"/>
      <c r="D6" s="2192"/>
      <c r="E6" s="2192"/>
      <c r="F6" s="2192"/>
      <c r="G6" s="2192"/>
      <c r="H6" s="798"/>
      <c r="I6" s="2193"/>
      <c r="J6" s="2193"/>
      <c r="K6" s="2193"/>
      <c r="L6" s="2193"/>
      <c r="M6" s="2194"/>
    </row>
    <row r="7" spans="1:17" ht="21">
      <c r="B7" s="2168" t="s">
        <v>145</v>
      </c>
      <c r="C7" s="2169"/>
      <c r="D7" s="2169"/>
      <c r="E7" s="2169"/>
      <c r="F7" s="2170"/>
      <c r="G7" s="485" t="s">
        <v>146</v>
      </c>
      <c r="H7" s="486" t="s">
        <v>74</v>
      </c>
      <c r="I7" s="486" t="s">
        <v>75</v>
      </c>
      <c r="J7" s="487" t="s">
        <v>76</v>
      </c>
      <c r="K7" s="488" t="s">
        <v>77</v>
      </c>
      <c r="L7" s="489" t="s">
        <v>78</v>
      </c>
      <c r="M7" s="490" t="s">
        <v>236</v>
      </c>
    </row>
    <row r="8" spans="1:17" ht="16.5">
      <c r="B8" s="2175" t="s">
        <v>157</v>
      </c>
      <c r="C8" s="2176"/>
      <c r="D8" s="2176"/>
      <c r="E8" s="2176"/>
      <c r="F8" s="2177"/>
      <c r="G8" s="470"/>
      <c r="H8" s="618"/>
      <c r="I8" s="618"/>
      <c r="J8" s="619"/>
      <c r="K8" s="618"/>
      <c r="L8" s="620"/>
      <c r="M8" s="470"/>
    </row>
    <row r="9" spans="1:17" ht="19.5">
      <c r="B9" s="477" t="s">
        <v>158</v>
      </c>
      <c r="C9" s="2165" t="s">
        <v>159</v>
      </c>
      <c r="D9" s="2166"/>
      <c r="E9" s="2166"/>
      <c r="F9" s="2167"/>
      <c r="G9" s="500" t="s">
        <v>160</v>
      </c>
      <c r="H9" s="500"/>
      <c r="I9" s="491">
        <f>J9-1.8</f>
        <v>-1.8</v>
      </c>
      <c r="J9" s="621">
        <v>0</v>
      </c>
      <c r="K9" s="491">
        <f>J9+1.8</f>
        <v>1.8</v>
      </c>
      <c r="L9" s="491">
        <f t="shared" ref="L9:M9" si="0">K9+1.8</f>
        <v>3.6</v>
      </c>
      <c r="M9" s="491">
        <f t="shared" si="0"/>
        <v>5.4</v>
      </c>
    </row>
    <row r="10" spans="1:17" ht="19.5">
      <c r="B10" s="477" t="s">
        <v>161</v>
      </c>
      <c r="C10" s="2165" t="s">
        <v>162</v>
      </c>
      <c r="D10" s="2166"/>
      <c r="E10" s="2166"/>
      <c r="F10" s="2167"/>
      <c r="G10" s="500" t="s">
        <v>163</v>
      </c>
      <c r="H10" s="500"/>
      <c r="I10" s="491">
        <f>SUM(J10-3)</f>
        <v>-3</v>
      </c>
      <c r="J10" s="621">
        <v>0</v>
      </c>
      <c r="K10" s="491">
        <f>SUM(J10+3)</f>
        <v>3</v>
      </c>
      <c r="L10" s="491">
        <f t="shared" ref="L10:M13" si="1">SUM(K10+3)</f>
        <v>6</v>
      </c>
      <c r="M10" s="491">
        <f t="shared" si="1"/>
        <v>9</v>
      </c>
    </row>
    <row r="11" spans="1:17" ht="19.5">
      <c r="B11" s="473" t="s">
        <v>164</v>
      </c>
      <c r="C11" s="2165" t="s">
        <v>165</v>
      </c>
      <c r="D11" s="2166"/>
      <c r="E11" s="2166"/>
      <c r="F11" s="2167"/>
      <c r="G11" s="500" t="s">
        <v>163</v>
      </c>
      <c r="H11" s="500"/>
      <c r="I11" s="491">
        <f>SUM(J11-3)</f>
        <v>-3</v>
      </c>
      <c r="J11" s="621">
        <v>0</v>
      </c>
      <c r="K11" s="491">
        <f>SUM(J11+3)</f>
        <v>3</v>
      </c>
      <c r="L11" s="491">
        <f t="shared" si="1"/>
        <v>6</v>
      </c>
      <c r="M11" s="491">
        <f t="shared" si="1"/>
        <v>9</v>
      </c>
    </row>
    <row r="12" spans="1:17" ht="19.5">
      <c r="B12" s="473" t="s">
        <v>166</v>
      </c>
      <c r="C12" s="2165" t="s">
        <v>167</v>
      </c>
      <c r="D12" s="2166"/>
      <c r="E12" s="2166"/>
      <c r="F12" s="2167"/>
      <c r="G12" s="500" t="s">
        <v>163</v>
      </c>
      <c r="H12" s="500"/>
      <c r="I12" s="491">
        <f>SUM(J12-3)</f>
        <v>-3</v>
      </c>
      <c r="J12" s="621">
        <v>0</v>
      </c>
      <c r="K12" s="491">
        <f>SUM(J12+3)</f>
        <v>3</v>
      </c>
      <c r="L12" s="491">
        <f t="shared" si="1"/>
        <v>6</v>
      </c>
      <c r="M12" s="491">
        <f t="shared" si="1"/>
        <v>9</v>
      </c>
    </row>
    <row r="13" spans="1:17" ht="19.5">
      <c r="B13" s="473" t="s">
        <v>168</v>
      </c>
      <c r="C13" s="2165" t="s">
        <v>169</v>
      </c>
      <c r="D13" s="2166"/>
      <c r="E13" s="2166"/>
      <c r="F13" s="2167"/>
      <c r="G13" s="500" t="s">
        <v>163</v>
      </c>
      <c r="H13" s="500"/>
      <c r="I13" s="491">
        <f>SUM(J13-3)</f>
        <v>-3</v>
      </c>
      <c r="J13" s="621">
        <v>0</v>
      </c>
      <c r="K13" s="491">
        <f>SUM(J13+3)</f>
        <v>3</v>
      </c>
      <c r="L13" s="491">
        <f t="shared" si="1"/>
        <v>6</v>
      </c>
      <c r="M13" s="491">
        <f t="shared" si="1"/>
        <v>9</v>
      </c>
    </row>
    <row r="14" spans="1:17" ht="19.5">
      <c r="B14" s="479" t="s">
        <v>170</v>
      </c>
      <c r="C14" s="2178" t="s">
        <v>171</v>
      </c>
      <c r="D14" s="2179"/>
      <c r="E14" s="2179"/>
      <c r="F14" s="2180"/>
      <c r="G14" s="598" t="s">
        <v>163</v>
      </c>
      <c r="H14" s="598"/>
      <c r="I14" s="622"/>
      <c r="J14" s="623"/>
      <c r="K14" s="622"/>
      <c r="L14" s="622"/>
      <c r="M14" s="622"/>
    </row>
    <row r="15" spans="1:17" ht="19.5">
      <c r="B15" s="473" t="s">
        <v>172</v>
      </c>
      <c r="C15" s="2165" t="s">
        <v>173</v>
      </c>
      <c r="D15" s="2166"/>
      <c r="E15" s="2166"/>
      <c r="F15" s="2167"/>
      <c r="G15" s="500" t="s">
        <v>163</v>
      </c>
      <c r="H15" s="500"/>
      <c r="I15" s="491">
        <f>SUM(J15)</f>
        <v>0</v>
      </c>
      <c r="J15" s="621">
        <v>0</v>
      </c>
      <c r="K15" s="491">
        <f>J15</f>
        <v>0</v>
      </c>
      <c r="L15" s="491">
        <f>SUM(J15+2)</f>
        <v>2</v>
      </c>
      <c r="M15" s="491">
        <f>J15+4</f>
        <v>4</v>
      </c>
    </row>
    <row r="16" spans="1:17" ht="19.5">
      <c r="B16" s="473" t="s">
        <v>174</v>
      </c>
      <c r="C16" s="2165" t="s">
        <v>175</v>
      </c>
      <c r="D16" s="2166"/>
      <c r="E16" s="2166"/>
      <c r="F16" s="2167"/>
      <c r="G16" s="500" t="s">
        <v>160</v>
      </c>
      <c r="H16" s="500"/>
      <c r="I16" s="491">
        <f>SUM(J16-0.75)</f>
        <v>-0.75</v>
      </c>
      <c r="J16" s="621">
        <v>0</v>
      </c>
      <c r="K16" s="491">
        <f>SUM(J16+0.75)</f>
        <v>0.75</v>
      </c>
      <c r="L16" s="491">
        <f>SUM(J16+1.5)</f>
        <v>1.5</v>
      </c>
      <c r="M16" s="491">
        <f>SUM(K16+1.5)</f>
        <v>2.25</v>
      </c>
    </row>
    <row r="17" spans="2:13" ht="19.5">
      <c r="B17" s="473" t="s">
        <v>176</v>
      </c>
      <c r="C17" s="2165" t="s">
        <v>177</v>
      </c>
      <c r="D17" s="2166"/>
      <c r="E17" s="2166"/>
      <c r="F17" s="2167"/>
      <c r="G17" s="500" t="s">
        <v>160</v>
      </c>
      <c r="H17" s="500"/>
      <c r="I17" s="491">
        <f>SUM(J17-1)</f>
        <v>-1</v>
      </c>
      <c r="J17" s="621">
        <v>0</v>
      </c>
      <c r="K17" s="491">
        <f>SUM(J17+1)</f>
        <v>1</v>
      </c>
      <c r="L17" s="491">
        <f t="shared" ref="L17:M17" si="2">SUM(J17+2)</f>
        <v>2</v>
      </c>
      <c r="M17" s="491">
        <f t="shared" si="2"/>
        <v>3</v>
      </c>
    </row>
    <row r="18" spans="2:13" ht="19.5">
      <c r="B18" s="473" t="s">
        <v>178</v>
      </c>
      <c r="C18" s="2165" t="s">
        <v>179</v>
      </c>
      <c r="D18" s="2166"/>
      <c r="E18" s="2166"/>
      <c r="F18" s="2167"/>
      <c r="G18" s="500" t="s">
        <v>160</v>
      </c>
      <c r="H18" s="500"/>
      <c r="I18" s="491">
        <f>SUM(J18-0.75)</f>
        <v>-0.75</v>
      </c>
      <c r="J18" s="621">
        <v>0</v>
      </c>
      <c r="K18" s="491">
        <f>SUM(J18+0.75)</f>
        <v>0.75</v>
      </c>
      <c r="L18" s="491">
        <f>SUM(J18+1.5)</f>
        <v>1.5</v>
      </c>
      <c r="M18" s="491">
        <f>SUM(K18+1.5)</f>
        <v>2.25</v>
      </c>
    </row>
    <row r="19" spans="2:13" ht="19.5">
      <c r="B19" s="473" t="s">
        <v>180</v>
      </c>
      <c r="C19" s="2165" t="s">
        <v>181</v>
      </c>
      <c r="D19" s="2166"/>
      <c r="E19" s="2166"/>
      <c r="F19" s="2167"/>
      <c r="G19" s="500" t="s">
        <v>160</v>
      </c>
      <c r="H19" s="500"/>
      <c r="I19" s="491">
        <f>SUM(J19-0.6)</f>
        <v>-0.6</v>
      </c>
      <c r="J19" s="621">
        <v>0</v>
      </c>
      <c r="K19" s="491">
        <f>SUM(J19+0.6)</f>
        <v>0.6</v>
      </c>
      <c r="L19" s="491">
        <f t="shared" ref="L19:M20" si="3">SUM(K19+0.6)</f>
        <v>1.2</v>
      </c>
      <c r="M19" s="491">
        <f t="shared" si="3"/>
        <v>1.7999999999999998</v>
      </c>
    </row>
    <row r="20" spans="2:13" ht="19.5">
      <c r="B20" s="473" t="s">
        <v>182</v>
      </c>
      <c r="C20" s="2165" t="s">
        <v>183</v>
      </c>
      <c r="D20" s="2166"/>
      <c r="E20" s="2166"/>
      <c r="F20" s="2167"/>
      <c r="G20" s="500" t="s">
        <v>160</v>
      </c>
      <c r="H20" s="500"/>
      <c r="I20" s="491">
        <f>SUM(J20-0.6)</f>
        <v>-0.6</v>
      </c>
      <c r="J20" s="621">
        <v>0</v>
      </c>
      <c r="K20" s="491">
        <f>SUM(J20+0.6)</f>
        <v>0.6</v>
      </c>
      <c r="L20" s="491">
        <f t="shared" si="3"/>
        <v>1.2</v>
      </c>
      <c r="M20" s="491">
        <f t="shared" si="3"/>
        <v>1.7999999999999998</v>
      </c>
    </row>
    <row r="21" spans="2:13" ht="19.5">
      <c r="B21" s="473" t="s">
        <v>184</v>
      </c>
      <c r="C21" s="2165" t="s">
        <v>185</v>
      </c>
      <c r="D21" s="2166"/>
      <c r="E21" s="2166"/>
      <c r="F21" s="2167"/>
      <c r="G21" s="500" t="s">
        <v>163</v>
      </c>
      <c r="H21" s="500"/>
      <c r="I21" s="491">
        <f>SUM(J21-1)</f>
        <v>-1</v>
      </c>
      <c r="J21" s="621">
        <v>0</v>
      </c>
      <c r="K21" s="491">
        <f>SUM(J21+1)</f>
        <v>1</v>
      </c>
      <c r="L21" s="491">
        <f t="shared" ref="L21:M21" si="4">SUM(K21+1)</f>
        <v>2</v>
      </c>
      <c r="M21" s="491">
        <f t="shared" si="4"/>
        <v>3</v>
      </c>
    </row>
    <row r="22" spans="2:13" ht="16.5">
      <c r="B22" s="2175" t="s">
        <v>186</v>
      </c>
      <c r="C22" s="2176"/>
      <c r="D22" s="2176"/>
      <c r="E22" s="2176"/>
      <c r="F22" s="2177"/>
      <c r="G22" s="470"/>
      <c r="H22" s="618"/>
      <c r="I22" s="618"/>
      <c r="J22" s="619"/>
      <c r="K22" s="618"/>
      <c r="L22" s="620"/>
      <c r="M22" s="470"/>
    </row>
    <row r="23" spans="2:13" ht="19.5">
      <c r="B23" s="473" t="s">
        <v>187</v>
      </c>
      <c r="C23" s="2181" t="s">
        <v>188</v>
      </c>
      <c r="D23" s="2181"/>
      <c r="E23" s="2181"/>
      <c r="F23" s="2181"/>
      <c r="G23" s="500" t="s">
        <v>160</v>
      </c>
      <c r="H23" s="500"/>
      <c r="I23" s="491">
        <f>J23-1.8</f>
        <v>-1.8</v>
      </c>
      <c r="J23" s="621">
        <v>0</v>
      </c>
      <c r="K23" s="491">
        <f>J23+1.8</f>
        <v>1.8</v>
      </c>
      <c r="L23" s="491">
        <f t="shared" ref="L23:M23" si="5">K23+1.8</f>
        <v>3.6</v>
      </c>
      <c r="M23" s="491">
        <f t="shared" si="5"/>
        <v>5.4</v>
      </c>
    </row>
    <row r="24" spans="2:13" ht="19.5">
      <c r="B24" s="473" t="s">
        <v>75</v>
      </c>
      <c r="C24" s="2181" t="s">
        <v>189</v>
      </c>
      <c r="D24" s="2181"/>
      <c r="E24" s="2181"/>
      <c r="F24" s="2181"/>
      <c r="G24" s="500" t="s">
        <v>163</v>
      </c>
      <c r="H24" s="500"/>
      <c r="I24" s="491">
        <f>SUM(J24)</f>
        <v>0</v>
      </c>
      <c r="J24" s="621">
        <v>0</v>
      </c>
      <c r="K24" s="491">
        <f>J24</f>
        <v>0</v>
      </c>
      <c r="L24" s="491">
        <f>SUM(J24+2)</f>
        <v>2</v>
      </c>
      <c r="M24" s="491">
        <f>J24+4</f>
        <v>4</v>
      </c>
    </row>
    <row r="25" spans="2:13" ht="16.5">
      <c r="B25" s="2182" t="s">
        <v>190</v>
      </c>
      <c r="C25" s="2182"/>
      <c r="D25" s="2182"/>
      <c r="E25" s="2182"/>
      <c r="F25" s="2182"/>
      <c r="G25" s="470"/>
      <c r="H25" s="618"/>
      <c r="I25" s="618"/>
      <c r="J25" s="619"/>
      <c r="K25" s="618"/>
      <c r="L25" s="620"/>
      <c r="M25" s="470"/>
    </row>
    <row r="26" spans="2:13" ht="19.5">
      <c r="B26" s="473" t="s">
        <v>191</v>
      </c>
      <c r="C26" s="2165" t="s">
        <v>192</v>
      </c>
      <c r="D26" s="2166"/>
      <c r="E26" s="2166"/>
      <c r="F26" s="2167"/>
      <c r="G26" s="500" t="s">
        <v>160</v>
      </c>
      <c r="H26" s="500"/>
      <c r="I26" s="491">
        <f>SUM(J26-0.5)</f>
        <v>-0.5</v>
      </c>
      <c r="J26" s="621">
        <v>0</v>
      </c>
      <c r="K26" s="491">
        <f>SUM(J26+0.5)</f>
        <v>0.5</v>
      </c>
      <c r="L26" s="491">
        <f>SUM(J26+1)</f>
        <v>1</v>
      </c>
      <c r="M26" s="491">
        <f>SUM(K26+1)</f>
        <v>1.5</v>
      </c>
    </row>
    <row r="27" spans="2:13" ht="19.5">
      <c r="B27" s="473" t="s">
        <v>193</v>
      </c>
      <c r="C27" s="2165" t="s">
        <v>194</v>
      </c>
      <c r="D27" s="2166"/>
      <c r="E27" s="2166"/>
      <c r="F27" s="2167"/>
      <c r="G27" s="500" t="s">
        <v>163</v>
      </c>
      <c r="H27" s="500"/>
      <c r="I27" s="491">
        <f>SUM(J27)</f>
        <v>0</v>
      </c>
      <c r="J27" s="621">
        <v>0</v>
      </c>
      <c r="K27" s="491">
        <f>SUM(J27)</f>
        <v>0</v>
      </c>
      <c r="L27" s="491">
        <f t="shared" ref="L27:M31" si="6">SUM(J27)</f>
        <v>0</v>
      </c>
      <c r="M27" s="491">
        <f t="shared" si="6"/>
        <v>0</v>
      </c>
    </row>
    <row r="28" spans="2:13" ht="19.5">
      <c r="B28" s="473" t="s">
        <v>195</v>
      </c>
      <c r="C28" s="2165" t="s">
        <v>196</v>
      </c>
      <c r="D28" s="2166"/>
      <c r="E28" s="2166"/>
      <c r="F28" s="2167"/>
      <c r="G28" s="500" t="s">
        <v>160</v>
      </c>
      <c r="H28" s="500"/>
      <c r="I28" s="491">
        <f>SUM(J28)</f>
        <v>0</v>
      </c>
      <c r="J28" s="621">
        <v>0</v>
      </c>
      <c r="K28" s="491">
        <f>SUM(J28)</f>
        <v>0</v>
      </c>
      <c r="L28" s="491">
        <f t="shared" si="6"/>
        <v>0</v>
      </c>
      <c r="M28" s="491">
        <f t="shared" si="6"/>
        <v>0</v>
      </c>
    </row>
    <row r="29" spans="2:13" ht="19.5">
      <c r="B29" s="473" t="s">
        <v>197</v>
      </c>
      <c r="C29" s="2165" t="s">
        <v>198</v>
      </c>
      <c r="D29" s="2166"/>
      <c r="E29" s="2166"/>
      <c r="F29" s="2167"/>
      <c r="G29" s="500" t="s">
        <v>160</v>
      </c>
      <c r="H29" s="500"/>
      <c r="I29" s="491">
        <f>SUM(J29)</f>
        <v>0</v>
      </c>
      <c r="J29" s="621">
        <v>0</v>
      </c>
      <c r="K29" s="491">
        <f>SUM(J29)</f>
        <v>0</v>
      </c>
      <c r="L29" s="491">
        <f t="shared" si="6"/>
        <v>0</v>
      </c>
      <c r="M29" s="491">
        <f t="shared" si="6"/>
        <v>0</v>
      </c>
    </row>
    <row r="30" spans="2:13" ht="19.5">
      <c r="B30" s="624" t="s">
        <v>199</v>
      </c>
      <c r="C30" s="2165" t="s">
        <v>200</v>
      </c>
      <c r="D30" s="2166"/>
      <c r="E30" s="2166"/>
      <c r="F30" s="2167"/>
      <c r="G30" s="500" t="s">
        <v>201</v>
      </c>
      <c r="H30" s="500"/>
      <c r="I30" s="491">
        <f>SUM(J30)</f>
        <v>0</v>
      </c>
      <c r="J30" s="621">
        <v>0</v>
      </c>
      <c r="K30" s="491">
        <f>SUM(J30)</f>
        <v>0</v>
      </c>
      <c r="L30" s="491">
        <f t="shared" si="6"/>
        <v>0</v>
      </c>
      <c r="M30" s="491">
        <f t="shared" si="6"/>
        <v>0</v>
      </c>
    </row>
    <row r="31" spans="2:13" ht="19.5">
      <c r="B31" s="473" t="s">
        <v>202</v>
      </c>
      <c r="C31" s="2165" t="s">
        <v>203</v>
      </c>
      <c r="D31" s="2166"/>
      <c r="E31" s="2166"/>
      <c r="F31" s="2167"/>
      <c r="G31" s="500" t="s">
        <v>201</v>
      </c>
      <c r="H31" s="500"/>
      <c r="I31" s="491">
        <f>SUM(J31)</f>
        <v>0</v>
      </c>
      <c r="J31" s="621">
        <v>0</v>
      </c>
      <c r="K31" s="491">
        <f>SUM(J31)</f>
        <v>0</v>
      </c>
      <c r="L31" s="491">
        <f t="shared" si="6"/>
        <v>0</v>
      </c>
      <c r="M31" s="491">
        <f t="shared" si="6"/>
        <v>0</v>
      </c>
    </row>
    <row r="32" spans="2:13" ht="16.5">
      <c r="B32" s="2175" t="s">
        <v>204</v>
      </c>
      <c r="C32" s="2176"/>
      <c r="D32" s="2176"/>
      <c r="E32" s="2176"/>
      <c r="F32" s="2177"/>
      <c r="G32" s="470"/>
      <c r="H32" s="618"/>
      <c r="I32" s="618"/>
      <c r="J32" s="619"/>
      <c r="K32" s="618"/>
      <c r="L32" s="620"/>
      <c r="M32" s="470"/>
    </row>
    <row r="33" spans="2:16" ht="19.5">
      <c r="B33" s="479" t="s">
        <v>205</v>
      </c>
      <c r="C33" s="2178" t="s">
        <v>206</v>
      </c>
      <c r="D33" s="2179"/>
      <c r="E33" s="2179"/>
      <c r="F33" s="2180"/>
      <c r="G33" s="625" t="s">
        <v>163</v>
      </c>
      <c r="H33" s="625"/>
      <c r="I33" s="622"/>
      <c r="J33" s="623"/>
      <c r="K33" s="622"/>
      <c r="L33" s="622"/>
      <c r="M33" s="622"/>
    </row>
    <row r="34" spans="2:16" ht="19.5">
      <c r="B34" s="479" t="s">
        <v>207</v>
      </c>
      <c r="C34" s="2178" t="s">
        <v>208</v>
      </c>
      <c r="D34" s="2179"/>
      <c r="E34" s="2179"/>
      <c r="F34" s="2180"/>
      <c r="G34" s="625" t="s">
        <v>163</v>
      </c>
      <c r="H34" s="625"/>
      <c r="I34" s="622"/>
      <c r="J34" s="623"/>
      <c r="K34" s="622"/>
      <c r="L34" s="622"/>
      <c r="M34" s="622"/>
    </row>
    <row r="35" spans="2:16" ht="19.5">
      <c r="B35" s="473" t="s">
        <v>209</v>
      </c>
      <c r="C35" s="2165" t="s">
        <v>210</v>
      </c>
      <c r="D35" s="2166"/>
      <c r="E35" s="2166"/>
      <c r="F35" s="2167"/>
      <c r="G35" s="492" t="s">
        <v>163</v>
      </c>
      <c r="H35" s="492"/>
      <c r="I35" s="491">
        <f>SUM(J35-1.5)</f>
        <v>-1.5</v>
      </c>
      <c r="J35" s="621">
        <v>0</v>
      </c>
      <c r="K35" s="491">
        <f>SUM(J35+1.5)</f>
        <v>1.5</v>
      </c>
      <c r="L35" s="491">
        <f>SUM(J35+3)</f>
        <v>3</v>
      </c>
      <c r="M35" s="491">
        <f>SUM(J35+4.5)</f>
        <v>4.5</v>
      </c>
    </row>
    <row r="36" spans="2:16" ht="19.5">
      <c r="B36" s="473" t="s">
        <v>211</v>
      </c>
      <c r="C36" s="2165" t="s">
        <v>212</v>
      </c>
      <c r="D36" s="2166"/>
      <c r="E36" s="2166"/>
      <c r="F36" s="2167"/>
      <c r="G36" s="492" t="s">
        <v>163</v>
      </c>
      <c r="H36" s="492"/>
      <c r="I36" s="491">
        <f>SUM(J36-1.5)</f>
        <v>-1.5</v>
      </c>
      <c r="J36" s="621">
        <v>0</v>
      </c>
      <c r="K36" s="491">
        <f>SUM(J36+1.5)</f>
        <v>1.5</v>
      </c>
      <c r="L36" s="491">
        <f>SUM(J36+3)</f>
        <v>3</v>
      </c>
      <c r="M36" s="491">
        <f>SUM(J36+4.5)</f>
        <v>4.5</v>
      </c>
    </row>
    <row r="37" spans="2:16" ht="19.5">
      <c r="B37" s="473" t="s">
        <v>213</v>
      </c>
      <c r="C37" s="2165" t="s">
        <v>214</v>
      </c>
      <c r="D37" s="2166"/>
      <c r="E37" s="2166"/>
      <c r="F37" s="2167"/>
      <c r="G37" s="492" t="s">
        <v>160</v>
      </c>
      <c r="H37" s="492"/>
      <c r="I37" s="491">
        <f>SUM(J37)</f>
        <v>0</v>
      </c>
      <c r="J37" s="621">
        <v>0</v>
      </c>
      <c r="K37" s="491">
        <f>SUM(J37)</f>
        <v>0</v>
      </c>
      <c r="L37" s="491">
        <f t="shared" ref="L37:M38" si="7">SUM(J37)</f>
        <v>0</v>
      </c>
      <c r="M37" s="491">
        <f t="shared" si="7"/>
        <v>0</v>
      </c>
    </row>
    <row r="38" spans="2:16" ht="19.5">
      <c r="B38" s="473" t="s">
        <v>215</v>
      </c>
      <c r="C38" s="2165" t="s">
        <v>216</v>
      </c>
      <c r="D38" s="2166"/>
      <c r="E38" s="2166"/>
      <c r="F38" s="2167"/>
      <c r="G38" s="492" t="s">
        <v>160</v>
      </c>
      <c r="H38" s="492"/>
      <c r="I38" s="491">
        <f>SUM(J38)</f>
        <v>0</v>
      </c>
      <c r="J38" s="621">
        <v>0</v>
      </c>
      <c r="K38" s="491">
        <f>SUM(J38)</f>
        <v>0</v>
      </c>
      <c r="L38" s="491">
        <f t="shared" si="7"/>
        <v>0</v>
      </c>
      <c r="M38" s="491">
        <f t="shared" si="7"/>
        <v>0</v>
      </c>
    </row>
    <row r="39" spans="2:16" ht="16.5">
      <c r="B39" s="2175" t="s">
        <v>217</v>
      </c>
      <c r="C39" s="2176"/>
      <c r="D39" s="2176"/>
      <c r="E39" s="2176"/>
      <c r="F39" s="2177"/>
      <c r="G39" s="470"/>
      <c r="H39" s="618"/>
      <c r="I39" s="618"/>
      <c r="J39" s="619"/>
      <c r="K39" s="618"/>
      <c r="L39" s="620"/>
      <c r="M39" s="470"/>
    </row>
    <row r="40" spans="2:16" ht="19.5">
      <c r="B40" s="473" t="s">
        <v>218</v>
      </c>
      <c r="C40" s="2189" t="s">
        <v>219</v>
      </c>
      <c r="D40" s="2190"/>
      <c r="E40" s="2190"/>
      <c r="F40" s="2191"/>
      <c r="G40" s="492" t="s">
        <v>163</v>
      </c>
      <c r="H40" s="492"/>
      <c r="I40" s="491">
        <f>SUM(J40-0.6)</f>
        <v>-0.6</v>
      </c>
      <c r="J40" s="621">
        <v>0</v>
      </c>
      <c r="K40" s="491">
        <f>SUM(J40+0.6)</f>
        <v>0.6</v>
      </c>
      <c r="L40" s="491">
        <f>SUM(J40+1.2)</f>
        <v>1.2</v>
      </c>
      <c r="M40" s="491">
        <f>SUM(J40+1.8)</f>
        <v>1.8</v>
      </c>
    </row>
    <row r="41" spans="2:16" ht="19.5">
      <c r="B41" s="473" t="s">
        <v>220</v>
      </c>
      <c r="C41" s="2189" t="s">
        <v>221</v>
      </c>
      <c r="D41" s="2190"/>
      <c r="E41" s="2190"/>
      <c r="F41" s="2191"/>
      <c r="G41" s="492" t="s">
        <v>160</v>
      </c>
      <c r="H41" s="492"/>
      <c r="I41" s="491">
        <f>SUM(J41-0.7)</f>
        <v>-0.7</v>
      </c>
      <c r="J41" s="621">
        <v>0</v>
      </c>
      <c r="K41" s="491">
        <f>SUM(J41+0.7)</f>
        <v>0.7</v>
      </c>
      <c r="L41" s="491">
        <f>SUM(J41+1.4)</f>
        <v>1.4</v>
      </c>
      <c r="M41" s="491">
        <f>SUM(J41+2.1)</f>
        <v>2.1</v>
      </c>
    </row>
    <row r="42" spans="2:16" ht="19.5">
      <c r="B42" s="479" t="s">
        <v>222</v>
      </c>
      <c r="C42" s="2178" t="s">
        <v>223</v>
      </c>
      <c r="D42" s="2179"/>
      <c r="E42" s="2179"/>
      <c r="F42" s="2180"/>
      <c r="G42" s="625" t="s">
        <v>160</v>
      </c>
      <c r="H42" s="799"/>
      <c r="I42" s="626"/>
      <c r="J42" s="623"/>
      <c r="K42" s="622"/>
      <c r="L42" s="622"/>
      <c r="M42" s="626"/>
    </row>
    <row r="43" spans="2:16" ht="19.5">
      <c r="B43" s="473" t="s">
        <v>224</v>
      </c>
      <c r="C43" s="2189" t="s">
        <v>225</v>
      </c>
      <c r="D43" s="2190"/>
      <c r="E43" s="2190"/>
      <c r="F43" s="2191"/>
      <c r="G43" s="492" t="s">
        <v>160</v>
      </c>
      <c r="H43" s="492"/>
      <c r="I43" s="491">
        <f>SUM(J43)</f>
        <v>0</v>
      </c>
      <c r="J43" s="621">
        <v>0</v>
      </c>
      <c r="K43" s="491">
        <f>SUM(J43+0.45)</f>
        <v>0.45</v>
      </c>
      <c r="L43" s="491">
        <f>SUM(J43+0.9)</f>
        <v>0.9</v>
      </c>
      <c r="M43" s="491">
        <f>SUM(J43+1.35)</f>
        <v>1.35</v>
      </c>
    </row>
    <row r="44" spans="2:16" ht="19.5">
      <c r="B44" s="473" t="s">
        <v>226</v>
      </c>
      <c r="C44" s="2189" t="s">
        <v>227</v>
      </c>
      <c r="D44" s="2190"/>
      <c r="E44" s="2190"/>
      <c r="F44" s="2191"/>
      <c r="G44" s="492" t="s">
        <v>160</v>
      </c>
      <c r="H44" s="492"/>
      <c r="I44" s="491">
        <f>SUM(J44)</f>
        <v>0</v>
      </c>
      <c r="J44" s="621">
        <v>0</v>
      </c>
      <c r="K44" s="491">
        <f>SUM(J44+0.45)</f>
        <v>0.45</v>
      </c>
      <c r="L44" s="491">
        <f>SUM(J44+0.9)</f>
        <v>0.9</v>
      </c>
      <c r="M44" s="491">
        <f>SUM(J44+1.35)</f>
        <v>1.35</v>
      </c>
    </row>
    <row r="47" spans="2:16" ht="21">
      <c r="B47" s="2175" t="s">
        <v>228</v>
      </c>
      <c r="C47" s="2176"/>
      <c r="D47" s="2176"/>
      <c r="E47" s="2176"/>
      <c r="F47" s="2177"/>
      <c r="G47" s="470"/>
      <c r="H47" s="470"/>
      <c r="I47" s="494" t="s">
        <v>235</v>
      </c>
      <c r="J47" s="494" t="s">
        <v>74</v>
      </c>
      <c r="K47" s="494" t="s">
        <v>75</v>
      </c>
      <c r="L47" s="495" t="s">
        <v>76</v>
      </c>
      <c r="M47" s="490" t="s">
        <v>77</v>
      </c>
      <c r="N47" s="627" t="s">
        <v>78</v>
      </c>
      <c r="O47" s="490" t="s">
        <v>236</v>
      </c>
      <c r="P47" s="490" t="s">
        <v>237</v>
      </c>
    </row>
    <row r="48" spans="2:16" ht="19.5">
      <c r="B48" s="473">
        <v>1</v>
      </c>
      <c r="C48" s="2189" t="s">
        <v>229</v>
      </c>
      <c r="D48" s="2190"/>
      <c r="E48" s="2190"/>
      <c r="F48" s="2191"/>
      <c r="G48" s="492"/>
      <c r="H48" s="800"/>
      <c r="I48" s="628"/>
      <c r="J48" s="628"/>
      <c r="K48" s="628"/>
      <c r="L48" s="476"/>
      <c r="M48" s="493"/>
      <c r="N48" s="493"/>
      <c r="O48" s="628"/>
      <c r="P48" s="628"/>
    </row>
    <row r="49" spans="2:21" ht="19.5">
      <c r="B49" s="473">
        <v>2</v>
      </c>
      <c r="C49" s="2189" t="s">
        <v>91</v>
      </c>
      <c r="D49" s="2190"/>
      <c r="E49" s="2190"/>
      <c r="F49" s="2191"/>
      <c r="G49" s="492"/>
      <c r="H49" s="800"/>
      <c r="I49" s="628"/>
      <c r="J49" s="628"/>
      <c r="K49" s="628"/>
      <c r="L49" s="476"/>
      <c r="M49" s="493"/>
      <c r="N49" s="493"/>
      <c r="O49" s="628"/>
      <c r="P49" s="628"/>
      <c r="U49" t="s">
        <v>7</v>
      </c>
    </row>
    <row r="50" spans="2:21" ht="19.5">
      <c r="B50" s="473">
        <v>3</v>
      </c>
      <c r="C50" s="2189" t="s">
        <v>230</v>
      </c>
      <c r="D50" s="2190"/>
      <c r="E50" s="2190"/>
      <c r="F50" s="2191"/>
      <c r="G50" s="492"/>
      <c r="H50" s="800"/>
      <c r="I50" s="628"/>
      <c r="J50" s="628"/>
      <c r="K50" s="628"/>
      <c r="L50" s="476"/>
      <c r="M50" s="493"/>
      <c r="N50" s="493"/>
      <c r="O50" s="628"/>
      <c r="P50" s="628"/>
    </row>
    <row r="51" spans="2:21" ht="19.5">
      <c r="B51" s="473">
        <v>4</v>
      </c>
      <c r="C51" s="2189" t="s">
        <v>103</v>
      </c>
      <c r="D51" s="2190"/>
      <c r="E51" s="2190"/>
      <c r="F51" s="2191"/>
      <c r="G51" s="492"/>
      <c r="H51" s="800"/>
      <c r="I51" s="628"/>
      <c r="J51" s="628"/>
      <c r="K51" s="628"/>
      <c r="L51" s="476"/>
      <c r="M51" s="493"/>
      <c r="N51" s="493"/>
      <c r="O51" s="628"/>
      <c r="P51" s="628"/>
    </row>
    <row r="52" spans="2:21" ht="19.5">
      <c r="B52" s="473">
        <v>5</v>
      </c>
      <c r="C52" s="2189" t="s">
        <v>231</v>
      </c>
      <c r="D52" s="2190"/>
      <c r="E52" s="2190"/>
      <c r="F52" s="2191"/>
      <c r="G52" s="492"/>
      <c r="H52" s="800"/>
      <c r="I52" s="628"/>
      <c r="J52" s="628"/>
      <c r="K52" s="628"/>
      <c r="L52" s="476"/>
      <c r="M52" s="493"/>
      <c r="N52" s="493"/>
      <c r="O52" s="628"/>
      <c r="P52" s="628"/>
    </row>
    <row r="53" spans="2:21" ht="19.5">
      <c r="B53" s="473">
        <v>6</v>
      </c>
      <c r="C53" s="2189" t="s">
        <v>232</v>
      </c>
      <c r="D53" s="2190"/>
      <c r="E53" s="2190"/>
      <c r="F53" s="2191"/>
      <c r="G53" s="492"/>
      <c r="H53" s="800"/>
      <c r="I53" s="628"/>
      <c r="J53" s="628"/>
      <c r="K53" s="628"/>
      <c r="L53" s="476"/>
      <c r="M53" s="493"/>
      <c r="N53" s="493"/>
      <c r="O53" s="628"/>
      <c r="P53" s="628"/>
    </row>
    <row r="54" spans="2:21" ht="19.5">
      <c r="B54" s="473">
        <v>7</v>
      </c>
      <c r="C54" s="2189" t="s">
        <v>233</v>
      </c>
      <c r="D54" s="2190"/>
      <c r="E54" s="2190"/>
      <c r="F54" s="2191"/>
      <c r="G54" s="492"/>
      <c r="H54" s="800"/>
      <c r="I54" s="628"/>
      <c r="J54" s="628"/>
      <c r="K54" s="628"/>
      <c r="L54" s="476"/>
      <c r="M54" s="493"/>
      <c r="N54" s="493"/>
      <c r="O54" s="628"/>
      <c r="P54" s="628"/>
    </row>
    <row r="55" spans="2:21" ht="19.5">
      <c r="B55" s="473">
        <v>8</v>
      </c>
      <c r="C55" s="2189" t="s">
        <v>234</v>
      </c>
      <c r="D55" s="2190"/>
      <c r="E55" s="2190"/>
      <c r="F55" s="2191"/>
      <c r="G55" s="492"/>
      <c r="H55" s="800"/>
      <c r="I55" s="628"/>
      <c r="J55" s="628"/>
      <c r="K55" s="628"/>
      <c r="L55" s="476"/>
      <c r="M55" s="493"/>
      <c r="N55" s="493"/>
      <c r="O55" s="628"/>
      <c r="P55" s="628"/>
    </row>
  </sheetData>
  <mergeCells count="49">
    <mergeCell ref="C10:F10"/>
    <mergeCell ref="B6:G6"/>
    <mergeCell ref="I6:M6"/>
    <mergeCell ref="B7:F7"/>
    <mergeCell ref="B8:F8"/>
    <mergeCell ref="C9:F9"/>
    <mergeCell ref="B22:F22"/>
    <mergeCell ref="C11:F11"/>
    <mergeCell ref="C12:F12"/>
    <mergeCell ref="C13:F13"/>
    <mergeCell ref="C14:F14"/>
    <mergeCell ref="C15:F15"/>
    <mergeCell ref="C16:F16"/>
    <mergeCell ref="C17:F17"/>
    <mergeCell ref="C18:F18"/>
    <mergeCell ref="C19:F19"/>
    <mergeCell ref="C20:F20"/>
    <mergeCell ref="C21:F21"/>
    <mergeCell ref="C34:F34"/>
    <mergeCell ref="C23:F23"/>
    <mergeCell ref="C24:F24"/>
    <mergeCell ref="B25:F25"/>
    <mergeCell ref="C26:F26"/>
    <mergeCell ref="C27:F27"/>
    <mergeCell ref="C28:F28"/>
    <mergeCell ref="C29:F29"/>
    <mergeCell ref="C30:F30"/>
    <mergeCell ref="C31:F31"/>
    <mergeCell ref="B32:F32"/>
    <mergeCell ref="C33:F33"/>
    <mergeCell ref="C48:F48"/>
    <mergeCell ref="C35:F35"/>
    <mergeCell ref="C36:F36"/>
    <mergeCell ref="C37:F37"/>
    <mergeCell ref="C38:F38"/>
    <mergeCell ref="B39:F39"/>
    <mergeCell ref="C40:F40"/>
    <mergeCell ref="C41:F41"/>
    <mergeCell ref="C42:F42"/>
    <mergeCell ref="C43:F43"/>
    <mergeCell ref="C44:F44"/>
    <mergeCell ref="B47:F47"/>
    <mergeCell ref="C55:F55"/>
    <mergeCell ref="C49:F49"/>
    <mergeCell ref="C50:F50"/>
    <mergeCell ref="C51:F51"/>
    <mergeCell ref="C52:F52"/>
    <mergeCell ref="C53:F53"/>
    <mergeCell ref="C54:F54"/>
  </mergeCells>
  <phoneticPr fontId="165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G1"/>
  <sheetViews>
    <sheetView topLeftCell="A15" workbookViewId="0">
      <selection activeCell="I33" sqref="I33"/>
    </sheetView>
  </sheetViews>
  <sheetFormatPr defaultColWidth="11.42578125" defaultRowHeight="12.75"/>
  <sheetData>
    <row r="1" spans="1:7" ht="30">
      <c r="A1" s="496"/>
      <c r="B1" s="497" t="s">
        <v>238</v>
      </c>
      <c r="C1" s="497"/>
      <c r="D1" s="498"/>
      <c r="E1" s="498"/>
      <c r="F1" s="498"/>
      <c r="G1" s="499"/>
    </row>
  </sheetData>
  <phoneticPr fontId="165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11</vt:i4>
      </vt:variant>
      <vt:variant>
        <vt:lpstr>已命名的範圍</vt:lpstr>
      </vt:variant>
      <vt:variant>
        <vt:i4>10</vt:i4>
      </vt:variant>
    </vt:vector>
  </HeadingPairs>
  <TitlesOfParts>
    <vt:vector size="21" baseType="lpstr">
      <vt:lpstr>DESCRIBING SHEET</vt:lpstr>
      <vt:lpstr>COLOUR WAYS</vt:lpstr>
      <vt:lpstr>FABRIC</vt:lpstr>
      <vt:lpstr>LINING</vt:lpstr>
      <vt:lpstr>ACCESSORIES</vt:lpstr>
      <vt:lpstr>EMBROIDERIES&amp;PRINTS</vt:lpstr>
      <vt:lpstr>ARTWORKS</vt:lpstr>
      <vt:lpstr>REMARKS</vt:lpstr>
      <vt:lpstr>PROTO JKT WOMEN</vt:lpstr>
      <vt:lpstr>WOMEN ALPHA SIZE SPEC</vt:lpstr>
      <vt:lpstr>JACKET MEASUREMENTS</vt:lpstr>
      <vt:lpstr>Excel_BuiltIn_Print_Area_1_1</vt:lpstr>
      <vt:lpstr>ACCESSORIES!Print_Area</vt:lpstr>
      <vt:lpstr>ARTWORKS!Print_Area</vt:lpstr>
      <vt:lpstr>'COLOUR WAYS'!Print_Area</vt:lpstr>
      <vt:lpstr>'DESCRIBING SHEET'!Print_Area</vt:lpstr>
      <vt:lpstr>'EMBROIDERIES&amp;PRINTS'!Print_Area</vt:lpstr>
      <vt:lpstr>FABRIC!Print_Area</vt:lpstr>
      <vt:lpstr>LINING!Print_Area</vt:lpstr>
      <vt:lpstr>REMARKS!Print_Area</vt:lpstr>
      <vt:lpstr>ACCESSORIES!Print_Titles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AGALLAY</dc:creator>
  <cp:lastModifiedBy>Your User Name</cp:lastModifiedBy>
  <cp:lastPrinted>2018-01-15T01:30:52Z</cp:lastPrinted>
  <dcterms:created xsi:type="dcterms:W3CDTF">2008-06-17T08:30:09Z</dcterms:created>
  <dcterms:modified xsi:type="dcterms:W3CDTF">2018-01-15T01:33:08Z</dcterms:modified>
</cp:coreProperties>
</file>