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525" yWindow="660" windowWidth="19545" windowHeight="13620" tabRatio="672" activeTab="4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H4" i="16" l="1"/>
  <c r="M5" i="15"/>
  <c r="H4" i="8"/>
  <c r="K27" i="15"/>
  <c r="O27" i="15"/>
  <c r="M27" i="15"/>
  <c r="I27" i="15"/>
  <c r="G27" i="15"/>
  <c r="E27" i="15"/>
  <c r="D27" i="15"/>
  <c r="B27" i="15"/>
  <c r="K26" i="15"/>
  <c r="O26" i="15"/>
  <c r="M26" i="15"/>
  <c r="I26" i="15"/>
  <c r="G26" i="15"/>
  <c r="E26" i="15"/>
  <c r="D26" i="15"/>
  <c r="B26" i="15"/>
  <c r="K47" i="15"/>
  <c r="O47" i="15"/>
  <c r="M47" i="15"/>
  <c r="I47" i="15"/>
  <c r="G47" i="15"/>
  <c r="E47" i="15"/>
  <c r="D47" i="15"/>
  <c r="B47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K44" i="15"/>
  <c r="O44" i="15"/>
  <c r="M44" i="15"/>
  <c r="I44" i="15"/>
  <c r="G44" i="15"/>
  <c r="E44" i="15"/>
  <c r="D44" i="15"/>
  <c r="B44" i="15"/>
  <c r="A43" i="15"/>
  <c r="A42" i="15"/>
  <c r="A35" i="15"/>
  <c r="A29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8" i="15"/>
  <c r="E48" i="15"/>
  <c r="G48" i="15"/>
  <c r="I48" i="15"/>
  <c r="M48" i="15"/>
  <c r="O48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12" i="15"/>
  <c r="O12" i="15"/>
  <c r="M12" i="15"/>
  <c r="E12" i="15"/>
  <c r="G12" i="15"/>
  <c r="I12" i="15"/>
  <c r="B18" i="15"/>
  <c r="A1" i="14"/>
  <c r="D49" i="15"/>
  <c r="D50" i="15"/>
  <c r="D51" i="15"/>
  <c r="D52" i="15"/>
  <c r="D48" i="15"/>
  <c r="D43" i="15"/>
  <c r="D4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A48" i="15"/>
  <c r="B49" i="14"/>
  <c r="B49" i="15"/>
  <c r="B50" i="14"/>
  <c r="B50" i="15"/>
  <c r="B51" i="14"/>
  <c r="B51" i="15"/>
  <c r="B52" i="14"/>
  <c r="B52" i="15"/>
  <c r="B48" i="14"/>
  <c r="B48" i="15"/>
  <c r="B43" i="15"/>
  <c r="B42" i="15"/>
  <c r="B41" i="15"/>
  <c r="B40" i="15"/>
  <c r="B38" i="15"/>
  <c r="B39" i="15"/>
  <c r="B36" i="15"/>
  <c r="B37" i="15"/>
  <c r="B35" i="15"/>
  <c r="B34" i="15"/>
  <c r="B33" i="15"/>
  <c r="B32" i="15"/>
  <c r="B31" i="15"/>
  <c r="B30" i="15"/>
  <c r="B29" i="15"/>
  <c r="B28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8" i="15"/>
  <c r="A30" i="15"/>
  <c r="A31" i="15"/>
  <c r="A32" i="15"/>
  <c r="A33" i="15"/>
  <c r="A34" i="15"/>
  <c r="A36" i="15"/>
  <c r="A37" i="15"/>
  <c r="A38" i="15"/>
  <c r="A39" i="15"/>
  <c r="A40" i="15"/>
  <c r="A41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7" i="8"/>
  <c r="E17" i="8"/>
  <c r="F17" i="8"/>
  <c r="G17" i="8"/>
  <c r="H17" i="8"/>
  <c r="I17" i="8"/>
  <c r="J17" i="8"/>
  <c r="D24" i="8"/>
  <c r="E24" i="8"/>
  <c r="F24" i="8"/>
  <c r="G24" i="8"/>
  <c r="H24" i="8"/>
  <c r="I24" i="8"/>
  <c r="J24" i="8"/>
  <c r="D30" i="8"/>
  <c r="E30" i="8"/>
  <c r="F30" i="8"/>
  <c r="G30" i="8"/>
  <c r="H30" i="8"/>
  <c r="I30" i="8"/>
  <c r="J30" i="8"/>
  <c r="D48" i="8"/>
  <c r="E48" i="8"/>
  <c r="F48" i="8"/>
  <c r="G48" i="8"/>
  <c r="H48" i="8"/>
  <c r="I48" i="8"/>
  <c r="J48" i="8"/>
  <c r="D59" i="8"/>
  <c r="E59" i="8"/>
  <c r="F59" i="8"/>
  <c r="G59" i="8"/>
  <c r="H59" i="8"/>
  <c r="I59" i="8"/>
  <c r="J59" i="8"/>
  <c r="E65" i="8"/>
  <c r="F65" i="8"/>
  <c r="G65" i="8"/>
  <c r="H65" i="8"/>
  <c r="I65" i="8"/>
  <c r="J65" i="8"/>
  <c r="E70" i="8"/>
  <c r="F70" i="8"/>
  <c r="G70" i="8"/>
  <c r="H70" i="8"/>
  <c r="I70" i="8"/>
  <c r="J70" i="8"/>
  <c r="E74" i="8"/>
  <c r="F74" i="8"/>
  <c r="G74" i="8"/>
  <c r="H74" i="8"/>
  <c r="I74" i="8"/>
  <c r="J74" i="8"/>
  <c r="E79" i="8"/>
  <c r="F79" i="8"/>
  <c r="G79" i="8"/>
  <c r="H79" i="8"/>
  <c r="I79" i="8"/>
  <c r="J79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<sst xmlns="http://schemas.openxmlformats.org/spreadsheetml/2006/main" count="466" uniqueCount="285">
  <si>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</si>
  <si>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</si>
  <si>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</si>
  <si>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</si>
  <si>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</si>
  <si>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</si>
  <si>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>ATTACH BACK HOOD CORD LOCK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</si>
  <si>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</si>
  <si>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</si>
  <si>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</si>
  <si>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</si>
  <si>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</si>
  <si>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</si>
  <si>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</si>
  <si>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</si>
  <si>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</si>
  <si>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</si>
  <si>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</si>
  <si>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</si>
  <si>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</si>
  <si>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</si>
  <si>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</si>
  <si>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</si>
  <si>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</si>
  <si>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</si>
  <si>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</si>
  <si>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</si>
  <si>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</si>
  <si>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</si>
  <si>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</si>
  <si>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</si>
  <si>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</si>
  <si>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</si>
  <si>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</si>
  <si>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</si>
  <si>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</si>
  <si>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</si>
  <si>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</si>
  <si>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</si>
  <si>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</si>
  <si>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</si>
  <si>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</si>
  <si>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</si>
  <si>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</si>
  <si>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</si>
  <si>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</si>
  <si>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</si>
  <si>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</si>
  <si>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</si>
  <si>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O</t>
  </si>
  <si>
    <t>P</t>
  </si>
  <si>
    <t>Q</t>
  </si>
  <si>
    <t>CF COLLAR HEIGHT</t>
  </si>
  <si>
    <t>R</t>
  </si>
  <si>
    <t>T</t>
  </si>
  <si>
    <t>COLLAR CIRCUMFERENCE</t>
  </si>
  <si>
    <t>U</t>
  </si>
  <si>
    <t>HOOD HEIGHT - SHOULDER SEAM TO TOP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</si>
  <si>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</si>
  <si>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</si>
  <si>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</si>
  <si>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</si>
  <si>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</si>
  <si>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</si>
  <si>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</si>
  <si>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</si>
  <si>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</si>
  <si>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</si>
  <si>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</si>
  <si>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</si>
  <si>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</si>
  <si>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SEAM TAPE</t>
    <phoneticPr fontId="3" type="noConversion"/>
  </si>
  <si>
    <t xml:space="preserve">SOLID 210T 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</si>
  <si>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</si>
  <si>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</si>
  <si>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</si>
  <si>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</si>
  <si>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</si>
  <si>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</si>
  <si>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>SLEEVE POCKET</t>
    <phoneticPr fontId="10" type="noConversion"/>
  </si>
  <si>
    <t>SHOCKCORD</t>
    <phoneticPr fontId="10" type="noConversion"/>
  </si>
  <si>
    <t>HOOD</t>
    <phoneticPr fontId="10" type="noConversion"/>
  </si>
  <si>
    <t>HEM</t>
    <phoneticPr fontId="10" type="noConversion"/>
  </si>
  <si>
    <t>CHIN</t>
    <phoneticPr fontId="10" type="noConversion"/>
  </si>
  <si>
    <t>CENTER FRONT PLACKET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</si>
  <si>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</si>
  <si>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</si>
  <si>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</si>
  <si>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</si>
  <si>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</si>
  <si>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METAL COLOR</t>
    <phoneticPr fontId="10" type="noConversion"/>
  </si>
  <si>
    <t>CHIN</t>
    <phoneticPr fontId="10" type="noConversion"/>
  </si>
  <si>
    <t>NITRO TRIM NUMBER //  METAL SNAP</t>
    <phoneticPr fontId="10" type="noConversion"/>
  </si>
  <si>
    <t>POWDER SKIRT - FRONT CLOSURE</t>
    <phoneticPr fontId="10" type="noConversion"/>
  </si>
  <si>
    <t xml:space="preserve">SNAP AWAY POWDER SKIRT - LINING FACING </t>
    <phoneticPr fontId="10" type="noConversion"/>
  </si>
  <si>
    <t>1 MALE 1 FEMALE</t>
    <phoneticPr fontId="10" type="noConversion"/>
  </si>
  <si>
    <t>COLOR</t>
    <phoneticPr fontId="10" type="noConversion"/>
  </si>
  <si>
    <t>ALL OVER</t>
    <phoneticPr fontId="3" type="noConversion"/>
  </si>
  <si>
    <t>HOOD</t>
    <phoneticPr fontId="3" type="noConversion"/>
  </si>
  <si>
    <t>SLEEVES</t>
    <phoneticPr fontId="3" type="noConversion"/>
  </si>
  <si>
    <t>LOWER BODY &amp; POWDER SKIRT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</si>
  <si>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</si>
  <si>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</si>
  <si>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</si>
  <si>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GOGGLE POCKET</t>
    <phoneticPr fontId="3" type="noConversion"/>
  </si>
  <si>
    <t>SOLID COATED 210T</t>
    <phoneticPr fontId="3" type="noConversion"/>
  </si>
  <si>
    <t>BRUSHED TRICOT</t>
    <phoneticPr fontId="3" type="noConversion"/>
  </si>
  <si>
    <t>REGULAR MESH</t>
    <phoneticPr fontId="3" type="noConversion"/>
  </si>
  <si>
    <t xml:space="preserve">REGULAR MESH </t>
    <phoneticPr fontId="3" type="noConversion"/>
  </si>
  <si>
    <t>CENTER FRONT</t>
    <phoneticPr fontId="10" type="noConversion"/>
  </si>
  <si>
    <t>CHEST POCKET HORIZONTAL</t>
    <phoneticPr fontId="10" type="noConversion"/>
  </si>
  <si>
    <t>HAND POCKETS VERTICAL</t>
    <phoneticPr fontId="10" type="noConversion"/>
  </si>
  <si>
    <t>UNDERARM VENTS</t>
    <phoneticPr fontId="10" type="noConversion"/>
  </si>
  <si>
    <t>1 PER SIDE = 2</t>
    <phoneticPr fontId="10" type="noConversion"/>
  </si>
  <si>
    <t>COLOR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</si>
  <si>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</si>
  <si>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</si>
  <si>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</si>
  <si>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</si>
  <si>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</si>
  <si>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</si>
  <si>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</si>
  <si>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</si>
  <si>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</si>
  <si>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</si>
  <si>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1 PER SIDE = 2</t>
    <phoneticPr fontId="10" type="noConversion"/>
  </si>
  <si>
    <t>APPROVED FOR S/SAMPLES (subject to revisions)</t>
    <phoneticPr fontId="10" type="noConversion"/>
  </si>
  <si>
    <t>1 PER SIDE = 2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</si>
  <si>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</si>
  <si>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</si>
  <si>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</si>
  <si>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</si>
  <si>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</si>
  <si>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</si>
  <si>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</si>
  <si>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COLOR</t>
    <phoneticPr fontId="3" type="noConversion"/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</si>
  <si>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</si>
  <si>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</si>
  <si>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</si>
  <si>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</si>
  <si>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</si>
  <si>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</si>
  <si>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</si>
  <si>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</si>
  <si>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</si>
  <si>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</si>
  <si>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</si>
  <si>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</si>
  <si>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</si>
  <si>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</si>
  <si>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</si>
  <si>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</si>
  <si>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</si>
  <si>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</si>
  <si>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</si>
  <si>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</si>
  <si>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</si>
  <si>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</si>
  <si>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1 PER SIDE = 2</t>
    <phoneticPr fontId="10" type="noConversion"/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</si>
  <si>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</si>
  <si>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</si>
  <si>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</si>
  <si>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</si>
  <si>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</si>
  <si>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</si>
  <si>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</si>
  <si>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</si>
  <si>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</si>
  <si>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</si>
  <si>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</si>
  <si>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</si>
  <si>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 #5 COIL ZIPPER</t>
    <phoneticPr fontId="10" type="noConversion"/>
  </si>
  <si>
    <t xml:space="preserve">DATE SENT: </t>
  </si>
  <si>
    <t>SEAM SEALING:</t>
  </si>
  <si>
    <t xml:space="preserve"> #3 COIL ZIPPER</t>
  </si>
  <si>
    <t>LUK'S / 404</t>
  </si>
  <si>
    <t>LUK'S / ET04</t>
  </si>
  <si>
    <t xml:space="preserve"> 1/2" X 1 1/2" VELCRO WITH ROUNDED CORNERS</t>
  </si>
  <si>
    <t>CUFF ON BODY</t>
  </si>
  <si>
    <t>CUFF ON TAB</t>
  </si>
  <si>
    <t>XXX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</si>
  <si>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</si>
  <si>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</si>
  <si>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</si>
  <si>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</si>
  <si>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</si>
  <si>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</si>
  <si>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</si>
  <si>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</si>
  <si>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</si>
  <si>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</si>
  <si>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</si>
  <si>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</si>
  <si>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</si>
  <si>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</si>
  <si>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</si>
  <si>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</si>
  <si>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</si>
  <si>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</si>
  <si>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</si>
  <si>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</si>
  <si>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</si>
  <si>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</si>
  <si>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HAND POCKET WELT LENGTH</t>
  </si>
  <si>
    <t>HAND POCKET WELT WIDTH</t>
  </si>
  <si>
    <t>WRIST GAITER LENGTH</t>
  </si>
  <si>
    <t>WRIST GAITER OPENING (1/2 MEASURE)</t>
  </si>
  <si>
    <t>Hyperbola / SC579-1 *2L
*(printable)</t>
  </si>
  <si>
    <t>40G</t>
  </si>
  <si>
    <t>PINNECO MANTLE</t>
  </si>
  <si>
    <t>CRITICALLY TAPED</t>
  </si>
  <si>
    <t xml:space="preserve">TSGS </t>
  </si>
  <si>
    <t>N18-104</t>
  </si>
  <si>
    <t>POWELL</t>
  </si>
  <si>
    <t>10K/10K</t>
  </si>
  <si>
    <t>CRITICALLY SEAM SEALED</t>
  </si>
  <si>
    <t>40G PINNECO MANTLE ALL OVER</t>
  </si>
  <si>
    <t>SOLUNA</t>
  </si>
  <si>
    <t>SOLIS / SONP006-1</t>
  </si>
  <si>
    <t>SOLIS / SONP006-PU03</t>
  </si>
  <si>
    <t>YKK / DALH/DAG 2-WAY SEMI AUTO LOCKING</t>
  </si>
  <si>
    <r>
      <t>SILDER/PULL COLOR:</t>
    </r>
    <r>
      <rPr>
        <sz val="9"/>
        <rFont val="Arial"/>
        <family val="2"/>
      </rPr>
      <t xml:space="preserve"> TBD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</si>
  <si>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NON YKK /  1-WAY DFW SHORT NON LOCKING</t>
  </si>
  <si>
    <t>NITRO CUSTOM PULL / N14-TRIM-139</t>
  </si>
  <si>
    <t>KNK / 3738</t>
  </si>
  <si>
    <t>CENTER FRONT 1 TOP PULL ONLY</t>
  </si>
  <si>
    <t>COLOR</t>
  </si>
  <si>
    <t>1 PER SIDE = 2</t>
  </si>
  <si>
    <t>15MM METAL SNAP</t>
  </si>
  <si>
    <t xml:space="preserve">HIDDEN AT HEM </t>
  </si>
  <si>
    <t>1 FEMALE, 2 MALE</t>
  </si>
  <si>
    <t>3 SETS</t>
  </si>
  <si>
    <t>METAL COLOR</t>
  </si>
  <si>
    <t>POWDER SKIRT - JACKET TO PANT CONNECTION ON TABS</t>
  </si>
  <si>
    <t>8MM METAL EYELET</t>
  </si>
  <si>
    <t>2 PER SIDE = 4</t>
  </si>
  <si>
    <t>BEAD</t>
  </si>
  <si>
    <t>KEYCLIP</t>
  </si>
  <si>
    <t>RIGHT HAND POCKET</t>
  </si>
  <si>
    <t xml:space="preserve">HEM ADJUST </t>
  </si>
  <si>
    <t>FRONT HOOD ADJUST</t>
  </si>
  <si>
    <t>BACK HOOD ADJUST</t>
  </si>
  <si>
    <t xml:space="preserve">METAL EYELETS 11MM </t>
  </si>
  <si>
    <t>LUK'S / ET89</t>
  </si>
  <si>
    <t>GROSGRAIN 1/4"</t>
  </si>
  <si>
    <t>GROSGRAIN 3/8"</t>
  </si>
  <si>
    <t>POWDER SKIRT JACKET TO PANT CONNECTION TABS</t>
  </si>
  <si>
    <t xml:space="preserve">GROSGRAIN 3/4" X 1" </t>
  </si>
  <si>
    <t>POWDER SKIRT JACKET TO PANT CONNECTION TABS BEHIND SNAPS</t>
  </si>
  <si>
    <t>ELASTIC  1"</t>
  </si>
  <si>
    <t>ENCASED IN BACK OF SLEEVE CUFFS</t>
  </si>
  <si>
    <t xml:space="preserve">3 PIECES </t>
  </si>
  <si>
    <t>ELASTIC 3/4" (CB 3/4 X 4") (SIDE TABS 3/4 X 3 1/4"</t>
  </si>
  <si>
    <t>GOGGLE POCKET BINDING</t>
  </si>
  <si>
    <t>CHUN WO HO</t>
  </si>
  <si>
    <t>GOGGLE POCKET OPENING</t>
  </si>
  <si>
    <t xml:space="preserve">POWDER SKIRT GRIPPER ELASTIC </t>
  </si>
  <si>
    <t>NITRO Embossed 
petersham tape 
(E1342816 20mm)
CHUN WO HO</t>
  </si>
  <si>
    <t>1" X 3 1/2" VELCRO WITH ROUNDED CORNERS</t>
  </si>
  <si>
    <t>PAIHO / Loop#1057</t>
    <phoneticPr fontId="9" type="noConversion"/>
  </si>
  <si>
    <t>1" X 1 1/2" VELCRO WITH ROUNDED CORNERS</t>
  </si>
  <si>
    <t>PAIHO / HookETN7</t>
  </si>
  <si>
    <t>PAIHO / Loop#1057 on placket PAIHO / HookETN7 on body</t>
  </si>
  <si>
    <t>SEAMS</t>
    <phoneticPr fontId="9" type="noConversion"/>
  </si>
  <si>
    <t>10-12 SPI</t>
    <phoneticPr fontId="9" type="noConversion"/>
  </si>
  <si>
    <t>TOPSTITCH</t>
    <phoneticPr fontId="9" type="noConversion"/>
  </si>
  <si>
    <t>8-10 SPI</t>
    <phoneticPr fontId="9" type="noConversion"/>
  </si>
  <si>
    <t>BARTACKS</t>
    <phoneticPr fontId="9" type="noConversion"/>
  </si>
  <si>
    <t>MAIN LABEL</t>
  </si>
  <si>
    <t>LEFT HAND POCKET ZIPPER</t>
  </si>
  <si>
    <t>NITRO MENS JACKET</t>
  </si>
  <si>
    <t xml:space="preserve"> 1/2" X 2" VELCRO WITH ROUNDED CORNERS</t>
  </si>
  <si>
    <t>BRUSHED TECH MESH</t>
  </si>
  <si>
    <t>NECK FACING</t>
  </si>
  <si>
    <t>LYCRA</t>
  </si>
  <si>
    <t>REGULAR</t>
  </si>
  <si>
    <t>Based on N17-107 MTN fit</t>
  </si>
  <si>
    <t>30 / 2</t>
  </si>
  <si>
    <t>100 / 2</t>
  </si>
  <si>
    <t xml:space="preserve">&gt;note for Allison and Laurie: FIT IS BASED OFF OF LAST SEASON STYLE N17-107- MTN (NOTE MTN WAS A RAGLAN ARMHOLE. POWELL IS A REGULAR ARMHOLE/ SET IN SLEEVE). </t>
  </si>
  <si>
    <t>SLEEVE CUFF HEIGHT</t>
  </si>
  <si>
    <t>&gt;Body Lengths requested for 1st proto: Front Length from HPS = 31". Back Length from HPS = 32 3/4"</t>
  </si>
  <si>
    <t>CHEST POCKET FLAP WIDTH</t>
  </si>
  <si>
    <t>CHEST POCKET FLAP LENGTH</t>
  </si>
  <si>
    <t xml:space="preserve">&gt;NECK WIDTH MEASUREMENT UPDATED TO 9 3/4".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</si>
</sst>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  <font>
      <sz val="10"/>
      <color rgb="FF00B0F0"/>
      <name val="Arial"/>
      <family val="2"/>
    </font>
    <font>
      <sz val="12"/>
      <color rgb="FFFF0000"/>
      <name val="Arial"/>
    </font>
    <font>
      <sz val="10"/>
      <color rgb="FFFF0000"/>
      <name val="Arial"/>
      <family val="2"/>
    </font>
    <font>
      <sz val="12"/>
      <color rgb="FFFF0000"/>
      <name val="新細明體"/>
      <family val="1"/>
      <charset val="136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55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3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4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12" fontId="9" fillId="0" borderId="20" xfId="0" applyNumberFormat="1" applyFont="1" applyBorder="1" applyAlignment="1">
      <alignment horizontal="center"/>
    </xf>
    <xf numFmtId="12" fontId="6" fillId="0" borderId="21" xfId="0" applyNumberFormat="1" applyFont="1" applyFill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3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4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5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0" fillId="0" borderId="10" xfId="0" applyFont="1" applyBorder="1" applyAlignment="1"/>
    <xf numFmtId="0" fontId="31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4" fillId="0" borderId="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7" xfId="0" applyFont="1" applyBorder="1" applyAlignment="1">
      <alignment horizontal="left"/>
    </xf>
    <xf numFmtId="177" fontId="23" fillId="0" borderId="27" xfId="0" applyNumberFormat="1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6" xfId="0" applyFont="1" applyFill="1" applyBorder="1" applyAlignment="1">
      <alignment horizontal="left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4" xfId="0" applyFont="1" applyBorder="1" applyAlignment="1">
      <alignment horizontal="left"/>
    </xf>
    <xf numFmtId="0" fontId="23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33" fillId="0" borderId="30" xfId="0" applyFont="1" applyBorder="1" applyAlignment="1">
      <alignment horizontal="left"/>
    </xf>
    <xf numFmtId="0" fontId="33" fillId="0" borderId="30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24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4" xfId="0" applyFont="1" applyFill="1" applyBorder="1" applyAlignment="1">
      <alignment horizontal="left" wrapText="1"/>
    </xf>
    <xf numFmtId="0" fontId="0" fillId="0" borderId="24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23" xfId="0" applyFont="1" applyFill="1" applyBorder="1" applyAlignment="1">
      <alignment horizontal="left" wrapText="1"/>
    </xf>
    <xf numFmtId="0" fontId="23" fillId="0" borderId="23" xfId="0" applyFont="1" applyFill="1" applyBorder="1" applyAlignment="1">
      <alignment horizontal="left"/>
    </xf>
    <xf numFmtId="12" fontId="9" fillId="0" borderId="36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8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0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25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25" fillId="0" borderId="23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4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7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39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>
      <alignment vertical="center"/>
    </xf>
    <xf numFmtId="0" fontId="0" fillId="0" borderId="24" xfId="0" applyFill="1" applyBorder="1">
      <alignment vertical="center"/>
    </xf>
    <xf numFmtId="0" fontId="9" fillId="0" borderId="24" xfId="0" applyFont="1" applyFill="1" applyBorder="1" applyAlignment="1">
      <alignment horizontal="right"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39" xfId="0" applyFont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4" xfId="0" applyFont="1" applyFill="1" applyBorder="1" applyAlignment="1">
      <alignment vertical="center"/>
    </xf>
    <xf numFmtId="0" fontId="34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8" fillId="0" borderId="24" xfId="0" applyFont="1" applyFill="1" applyBorder="1" applyAlignment="1">
      <alignment horizontal="right" vertical="center"/>
    </xf>
    <xf numFmtId="0" fontId="5" fillId="0" borderId="44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9" fillId="0" borderId="21" xfId="0" applyFont="1" applyBorder="1" applyAlignment="1">
      <alignment horizontal="center"/>
    </xf>
    <xf numFmtId="12" fontId="9" fillId="0" borderId="19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2" fontId="18" fillId="0" borderId="22" xfId="0" applyNumberFormat="1" applyFont="1" applyBorder="1" applyAlignment="1">
      <alignment horizontal="left"/>
    </xf>
    <xf numFmtId="12" fontId="16" fillId="0" borderId="22" xfId="0" applyNumberFormat="1" applyFont="1" applyFill="1" applyBorder="1" applyAlignment="1">
      <alignment horizontal="center"/>
    </xf>
    <xf numFmtId="12" fontId="16" fillId="0" borderId="22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4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16" fontId="23" fillId="0" borderId="44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3" xfId="0" applyNumberFormat="1" applyFont="1" applyFill="1" applyBorder="1" applyAlignment="1">
      <alignment horizontal="left"/>
    </xf>
    <xf numFmtId="16" fontId="23" fillId="0" borderId="44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left"/>
    </xf>
    <xf numFmtId="0" fontId="23" fillId="0" borderId="39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5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2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49" xfId="0" applyNumberFormat="1" applyFont="1" applyFill="1" applyBorder="1" applyAlignment="1">
      <alignment horizont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4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8" fillId="0" borderId="40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wrapText="1"/>
    </xf>
    <xf numFmtId="12" fontId="18" fillId="0" borderId="25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49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8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6" xfId="0" applyNumberFormat="1" applyFont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7" xfId="0" applyNumberFormat="1" applyFont="1" applyFill="1" applyBorder="1" applyAlignment="1">
      <alignment horizontal="center"/>
    </xf>
    <xf numFmtId="12" fontId="16" fillId="3" borderId="49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2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 wrapText="1"/>
    </xf>
    <xf numFmtId="0" fontId="15" fillId="0" borderId="23" xfId="0" applyFont="1" applyFill="1" applyBorder="1" applyAlignment="1">
      <alignment horizontal="center" wrapText="1"/>
    </xf>
    <xf numFmtId="12" fontId="18" fillId="0" borderId="49" xfId="0" applyNumberFormat="1" applyFont="1" applyBorder="1" applyAlignment="1">
      <alignment horizontal="left"/>
    </xf>
    <xf numFmtId="1" fontId="11" fillId="0" borderId="38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1" xfId="0" applyFont="1" applyFill="1" applyBorder="1" applyAlignment="1">
      <alignment horizontal="center" textRotation="90" wrapText="1"/>
    </xf>
    <xf numFmtId="0" fontId="15" fillId="0" borderId="52" xfId="0" applyFont="1" applyBorder="1" applyAlignment="1">
      <alignment horizontal="center" wrapText="1"/>
    </xf>
    <xf numFmtId="0" fontId="15" fillId="0" borderId="18" xfId="0" applyFont="1" applyFill="1" applyBorder="1" applyAlignment="1">
      <alignment horizontal="center" wrapText="1"/>
    </xf>
    <xf numFmtId="12" fontId="16" fillId="0" borderId="21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39" fillId="0" borderId="67" xfId="0" applyNumberFormat="1" applyFont="1" applyFill="1" applyBorder="1" applyAlignment="1">
      <alignment horizontal="center"/>
    </xf>
    <xf numFmtId="12" fontId="40" fillId="0" borderId="22" xfId="0" applyNumberFormat="1" applyFont="1" applyFill="1" applyBorder="1" applyAlignment="1">
      <alignment horizontal="center"/>
    </xf>
    <xf numFmtId="12" fontId="40" fillId="0" borderId="21" xfId="0" applyNumberFormat="1" applyFont="1" applyFill="1" applyBorder="1" applyAlignment="1">
      <alignment horizontal="center"/>
    </xf>
    <xf numFmtId="12" fontId="39" fillId="0" borderId="9" xfId="0" applyNumberFormat="1" applyFont="1" applyFill="1" applyBorder="1" applyAlignment="1">
      <alignment horizontal="center"/>
    </xf>
    <xf numFmtId="12" fontId="40" fillId="0" borderId="2" xfId="0" applyNumberFormat="1" applyFont="1" applyFill="1" applyBorder="1" applyAlignment="1">
      <alignment horizontal="center"/>
    </xf>
    <xf numFmtId="12" fontId="40" fillId="0" borderId="11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39" fillId="0" borderId="11" xfId="0" applyNumberFormat="1" applyFont="1" applyFill="1" applyBorder="1" applyAlignment="1">
      <alignment horizontal="center"/>
    </xf>
    <xf numFmtId="12" fontId="39" fillId="0" borderId="25" xfId="0" applyNumberFormat="1" applyFont="1" applyFill="1" applyBorder="1" applyAlignment="1">
      <alignment horizontal="center"/>
    </xf>
    <xf numFmtId="12" fontId="40" fillId="0" borderId="49" xfId="0" applyNumberFormat="1" applyFont="1" applyFill="1" applyBorder="1" applyAlignment="1">
      <alignment horizontal="center"/>
    </xf>
    <xf numFmtId="12" fontId="39" fillId="0" borderId="12" xfId="0" applyNumberFormat="1" applyFont="1" applyFill="1" applyBorder="1" applyAlignment="1">
      <alignment horizontal="center"/>
    </xf>
    <xf numFmtId="12" fontId="40" fillId="0" borderId="12" xfId="0" applyNumberFormat="1" applyFont="1" applyFill="1" applyBorder="1" applyAlignment="1">
      <alignment horizontal="center"/>
    </xf>
    <xf numFmtId="12" fontId="39" fillId="0" borderId="21" xfId="0" applyNumberFormat="1" applyFont="1" applyFill="1" applyBorder="1" applyAlignment="1">
      <alignment horizontal="center"/>
    </xf>
    <xf numFmtId="12" fontId="39" fillId="0" borderId="2" xfId="0" applyNumberFormat="1" applyFont="1" applyFill="1" applyBorder="1" applyAlignment="1">
      <alignment horizontal="center"/>
    </xf>
    <xf numFmtId="12" fontId="39" fillId="0" borderId="43" xfId="0" applyNumberFormat="1" applyFont="1" applyFill="1" applyBorder="1" applyAlignment="1">
      <alignment horizontal="center"/>
    </xf>
    <xf numFmtId="12" fontId="40" fillId="0" borderId="3" xfId="0" applyNumberFormat="1" applyFont="1" applyFill="1" applyBorder="1" applyAlignment="1">
      <alignment horizontal="center"/>
    </xf>
    <xf numFmtId="12" fontId="39" fillId="0" borderId="48" xfId="0" applyNumberFormat="1" applyFont="1" applyFill="1" applyBorder="1" applyAlignment="1">
      <alignment horizontal="center"/>
    </xf>
    <xf numFmtId="12" fontId="40" fillId="0" borderId="48" xfId="0" applyNumberFormat="1" applyFont="1" applyFill="1" applyBorder="1" applyAlignment="1">
      <alignment horizontal="center"/>
    </xf>
    <xf numFmtId="12" fontId="39" fillId="0" borderId="37" xfId="0" applyNumberFormat="1" applyFont="1" applyFill="1" applyBorder="1" applyAlignment="1">
      <alignment horizontal="center"/>
    </xf>
    <xf numFmtId="12" fontId="40" fillId="0" borderId="45" xfId="0" applyNumberFormat="1" applyFont="1" applyFill="1" applyBorder="1" applyAlignment="1">
      <alignment horizontal="center"/>
    </xf>
    <xf numFmtId="12" fontId="39" fillId="0" borderId="46" xfId="0" applyNumberFormat="1" applyFont="1" applyFill="1" applyBorder="1" applyAlignment="1">
      <alignment horizontal="center"/>
    </xf>
    <xf numFmtId="12" fontId="40" fillId="0" borderId="46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40" fillId="0" borderId="11" xfId="0" applyFont="1" applyFill="1" applyBorder="1" applyAlignment="1">
      <alignment horizontal="center"/>
    </xf>
    <xf numFmtId="12" fontId="39" fillId="0" borderId="20" xfId="0" applyNumberFormat="1" applyFont="1" applyBorder="1" applyAlignment="1">
      <alignment horizontal="center"/>
    </xf>
    <xf numFmtId="12" fontId="39" fillId="0" borderId="13" xfId="0" applyNumberFormat="1" applyFont="1" applyBorder="1" applyAlignment="1">
      <alignment horizontal="center"/>
    </xf>
    <xf numFmtId="12" fontId="39" fillId="0" borderId="36" xfId="0" applyNumberFormat="1" applyFont="1" applyBorder="1" applyAlignment="1">
      <alignment horizontal="center"/>
    </xf>
    <xf numFmtId="12" fontId="39" fillId="0" borderId="47" xfId="0" applyNumberFormat="1" applyFont="1" applyBorder="1" applyAlignment="1">
      <alignment horizontal="center"/>
    </xf>
    <xf numFmtId="12" fontId="39" fillId="0" borderId="68" xfId="0" applyNumberFormat="1" applyFont="1" applyBorder="1" applyAlignment="1">
      <alignment horizontal="center"/>
    </xf>
    <xf numFmtId="12" fontId="39" fillId="0" borderId="19" xfId="0" applyNumberFormat="1" applyFont="1" applyBorder="1" applyAlignment="1">
      <alignment horizontal="center"/>
    </xf>
    <xf numFmtId="0" fontId="39" fillId="0" borderId="17" xfId="0" applyFont="1" applyBorder="1" applyAlignment="1">
      <alignment horizontal="center" textRotation="90" wrapText="1"/>
    </xf>
    <xf numFmtId="0" fontId="5" fillId="0" borderId="48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42" fillId="0" borderId="34" xfId="0" applyNumberFormat="1" applyFont="1" applyFill="1" applyBorder="1" applyAlignment="1">
      <alignment horizontal="center"/>
    </xf>
    <xf numFmtId="12" fontId="42" fillId="0" borderId="10" xfId="0" applyNumberFormat="1" applyFont="1" applyFill="1" applyBorder="1" applyAlignment="1">
      <alignment horizontal="center"/>
    </xf>
    <xf numFmtId="12" fontId="42" fillId="0" borderId="27" xfId="0" applyNumberFormat="1" applyFont="1" applyFill="1" applyBorder="1" applyAlignment="1">
      <alignment horizontal="center"/>
    </xf>
    <xf numFmtId="12" fontId="42" fillId="0" borderId="26" xfId="0" applyNumberFormat="1" applyFont="1" applyFill="1" applyBorder="1" applyAlignment="1">
      <alignment horizontal="center"/>
    </xf>
    <xf numFmtId="12" fontId="42" fillId="0" borderId="39" xfId="0" applyNumberFormat="1" applyFont="1" applyFill="1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43" fillId="0" borderId="3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left" wrapText="1"/>
    </xf>
    <xf numFmtId="0" fontId="5" fillId="0" borderId="43" xfId="0" applyFont="1" applyBorder="1" applyAlignment="1">
      <alignment horizontal="left" wrapText="1"/>
    </xf>
    <xf numFmtId="49" fontId="43" fillId="0" borderId="3" xfId="0" applyNumberFormat="1" applyFont="1" applyFill="1" applyBorder="1" applyAlignment="1">
      <alignment horizontal="left" vertical="center"/>
    </xf>
    <xf numFmtId="0" fontId="44" fillId="0" borderId="10" xfId="0" applyFont="1" applyFill="1" applyBorder="1" applyAlignment="1"/>
    <xf numFmtId="0" fontId="6" fillId="0" borderId="12" xfId="0" applyFont="1" applyBorder="1">
      <alignment vertical="center"/>
    </xf>
    <xf numFmtId="0" fontId="40" fillId="0" borderId="49" xfId="0" applyFont="1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12" fontId="9" fillId="0" borderId="36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01" fontId="46" fillId="0" borderId="2" xfId="0" applyNumberFormat="1" applyFont="1" applyFill="1" applyBorder="1" applyAlignment="1">
      <alignment horizontal="center"/>
    </xf>
    <xf numFmtId="0" fontId="46" fillId="0" borderId="10" xfId="0" applyFont="1" applyFill="1" applyBorder="1" applyAlignment="1"/>
    <xf numFmtId="202" fontId="45" fillId="0" borderId="10" xfId="0" applyNumberFormat="1" applyFont="1" applyFill="1" applyBorder="1" applyAlignment="1">
      <alignment horizontal="left"/>
    </xf>
    <xf numFmtId="12" fontId="42" fillId="0" borderId="9" xfId="0" applyNumberFormat="1" applyFont="1" applyFill="1" applyBorder="1" applyAlignment="1">
      <alignment horizontal="center"/>
    </xf>
    <xf numFmtId="12" fontId="9" fillId="0" borderId="9" xfId="0" applyNumberFormat="1" applyFont="1" applyFill="1" applyBorder="1" applyAlignment="1">
      <alignment horizontal="center"/>
    </xf>
    <xf numFmtId="0" fontId="23" fillId="0" borderId="34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7" xfId="0" applyFont="1" applyBorder="1" applyAlignment="1">
      <alignment horizontal="left" wrapText="1"/>
    </xf>
    <xf numFmtId="198" fontId="45" fillId="0" borderId="10" xfId="0" applyNumberFormat="1" applyFont="1" applyFill="1" applyBorder="1" applyAlignment="1">
      <alignment horizontal="left"/>
    </xf>
    <xf numFmtId="198" fontId="45" fillId="0" borderId="5" xfId="0" applyNumberFormat="1" applyFont="1" applyFill="1" applyBorder="1" applyAlignment="1">
      <alignment horizontal="left"/>
    </xf>
    <xf numFmtId="198" fontId="45" fillId="0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5" fillId="0" borderId="38" xfId="0" applyFont="1" applyBorder="1" applyAlignment="1">
      <alignment horizontal="left" vertical="center"/>
    </xf>
    <xf numFmtId="0" fontId="32" fillId="0" borderId="30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39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45" fillId="0" borderId="10" xfId="0" applyNumberFormat="1" applyFont="1" applyBorder="1" applyAlignment="1">
      <alignment horizontal="left" vertical="center"/>
    </xf>
    <xf numFmtId="198" fontId="45" fillId="0" borderId="5" xfId="0" applyNumberFormat="1" applyFont="1" applyBorder="1" applyAlignment="1">
      <alignment horizontal="left" vertical="center"/>
    </xf>
    <xf numFmtId="198" fontId="45" fillId="0" borderId="57" xfId="0" applyNumberFormat="1" applyFont="1" applyBorder="1" applyAlignment="1">
      <alignment horizontal="left" vertical="center"/>
    </xf>
    <xf numFmtId="0" fontId="23" fillId="0" borderId="39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3" fillId="0" borderId="25" xfId="0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0" fontId="23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3" xfId="0" applyBorder="1" applyAlignment="1"/>
    <xf numFmtId="0" fontId="23" fillId="0" borderId="26" xfId="0" applyFont="1" applyBorder="1" applyAlignment="1">
      <alignment horizontal="left"/>
    </xf>
    <xf numFmtId="198" fontId="45" fillId="0" borderId="26" xfId="0" applyNumberFormat="1" applyFont="1" applyBorder="1" applyAlignment="1">
      <alignment horizontal="left" vertical="center"/>
    </xf>
    <xf numFmtId="198" fontId="47" fillId="0" borderId="69" xfId="0" applyNumberFormat="1" applyFont="1" applyBorder="1" applyAlignment="1">
      <alignment horizontal="left" vertical="center"/>
    </xf>
    <xf numFmtId="198" fontId="47" fillId="0" borderId="43" xfId="0" applyNumberFormat="1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198" fontId="23" fillId="0" borderId="26" xfId="0" applyNumberFormat="1" applyFont="1" applyBorder="1" applyAlignment="1">
      <alignment horizontal="left" vertical="center"/>
    </xf>
    <xf numFmtId="198" fontId="0" fillId="0" borderId="69" xfId="0" applyNumberFormat="1" applyFont="1" applyBorder="1" applyAlignment="1">
      <alignment horizontal="left" vertical="center"/>
    </xf>
    <xf numFmtId="198" fontId="0" fillId="0" borderId="43" xfId="0" applyNumberFormat="1" applyFont="1" applyBorder="1" applyAlignment="1">
      <alignment horizontal="left" vertical="center"/>
    </xf>
    <xf numFmtId="203" fontId="23" fillId="0" borderId="26" xfId="0" applyNumberFormat="1" applyFont="1" applyBorder="1" applyAlignment="1">
      <alignment horizontal="left" vertical="center"/>
    </xf>
    <xf numFmtId="203" fontId="0" fillId="0" borderId="69" xfId="0" applyNumberFormat="1" applyFont="1" applyBorder="1" applyAlignment="1">
      <alignment horizontal="left" vertical="center"/>
    </xf>
    <xf numFmtId="203" fontId="0" fillId="0" borderId="43" xfId="0" applyNumberFormat="1" applyFont="1" applyBorder="1" applyAlignment="1">
      <alignment horizontal="left" vertical="center"/>
    </xf>
    <xf numFmtId="201" fontId="4" fillId="0" borderId="33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6" xfId="0" applyFont="1" applyFill="1" applyBorder="1" applyAlignment="1"/>
    <xf numFmtId="0" fontId="0" fillId="0" borderId="69" xfId="0" applyFont="1" applyFill="1" applyBorder="1" applyAlignment="1"/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27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0" fontId="36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5" fillId="0" borderId="3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34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0" fillId="0" borderId="28" xfId="0" applyBorder="1" applyAlignment="1">
      <alignment horizontal="left" wrapText="1"/>
    </xf>
    <xf numFmtId="0" fontId="5" fillId="0" borderId="49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5" fillId="0" borderId="26" xfId="0" applyFont="1" applyFill="1" applyBorder="1" applyAlignment="1">
      <alignment horizontal="left" wrapText="1"/>
    </xf>
    <xf numFmtId="0" fontId="3" fillId="0" borderId="69" xfId="0" applyFont="1" applyFill="1" applyBorder="1" applyAlignment="1">
      <alignment horizontal="left" wrapText="1"/>
    </xf>
    <xf numFmtId="0" fontId="5" fillId="0" borderId="41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5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35" fillId="0" borderId="2" xfId="0" applyFont="1" applyBorder="1" applyAlignment="1">
      <alignment horizontal="left"/>
    </xf>
    <xf numFmtId="16" fontId="5" fillId="0" borderId="24" xfId="0" applyNumberFormat="1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35" fillId="0" borderId="22" xfId="0" applyFont="1" applyBorder="1" applyAlignment="1">
      <alignment horizontal="left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98" fontId="48" fillId="0" borderId="10" xfId="0" applyNumberFormat="1" applyFont="1" applyBorder="1" applyAlignment="1">
      <alignment horizontal="left" vertical="center"/>
    </xf>
    <xf numFmtId="0" fontId="47" fillId="0" borderId="5" xfId="0" applyFont="1" applyBorder="1" applyAlignment="1">
      <alignment vertical="center"/>
    </xf>
    <xf numFmtId="0" fontId="47" fillId="0" borderId="9" xfId="0" applyFont="1" applyBorder="1" applyAlignment="1">
      <alignment vertical="center"/>
    </xf>
    <xf numFmtId="203" fontId="5" fillId="0" borderId="10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198" fontId="5" fillId="0" borderId="10" xfId="0" applyNumberFormat="1" applyFont="1" applyBorder="1" applyAlignment="1">
      <alignment horizontal="left" vertical="center"/>
    </xf>
    <xf numFmtId="0" fontId="6" fillId="0" borderId="49" xfId="0" applyFont="1" applyBorder="1" applyAlignment="1">
      <alignment horizontal="left"/>
    </xf>
    <xf numFmtId="0" fontId="35" fillId="0" borderId="49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35" fillId="0" borderId="9" xfId="0" applyFont="1" applyBorder="1" applyAlignment="1">
      <alignment horizontal="left" wrapText="1"/>
    </xf>
    <xf numFmtId="0" fontId="6" fillId="0" borderId="35" xfId="0" applyFont="1" applyBorder="1" applyAlignment="1">
      <alignment horizontal="left" wrapText="1"/>
    </xf>
    <xf numFmtId="0" fontId="35" fillId="0" borderId="72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9" xfId="0" applyFont="1" applyBorder="1" applyAlignment="1">
      <alignment horizontal="left"/>
    </xf>
    <xf numFmtId="0" fontId="6" fillId="0" borderId="27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6" fillId="0" borderId="67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203" fontId="23" fillId="0" borderId="27" xfId="0" applyNumberFormat="1" applyFont="1" applyFill="1" applyBorder="1" applyAlignment="1">
      <alignment horizontal="left"/>
    </xf>
    <xf numFmtId="203" fontId="23" fillId="0" borderId="28" xfId="0" applyNumberFormat="1" applyFont="1" applyFill="1" applyBorder="1" applyAlignment="1"/>
    <xf numFmtId="203" fontId="23" fillId="0" borderId="29" xfId="0" applyNumberFormat="1" applyFont="1" applyFill="1" applyBorder="1" applyAlignment="1"/>
    <xf numFmtId="0" fontId="23" fillId="0" borderId="28" xfId="0" applyFont="1" applyFill="1" applyBorder="1" applyAlignment="1">
      <alignment horizontal="left"/>
    </xf>
    <xf numFmtId="0" fontId="23" fillId="0" borderId="28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7</xdr:row>
      <xdr:rowOff>381000</xdr:rowOff>
    </xdr:from>
    <xdr:to>
      <xdr:col>9</xdr:col>
      <xdr:colOff>200025</xdr:colOff>
      <xdr:row>7</xdr:row>
      <xdr:rowOff>4953000</xdr:rowOff>
    </xdr:to>
    <xdr:pic>
      <xdr:nvPicPr>
        <xdr:cNvPr id="2288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971675"/>
          <a:ext cx="10601325" cy="457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87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880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881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showGridLines="0" showRuler="0" zoomScaleNormal="100" workbookViewId="0">
      <selection activeCell="H4" sqref="H4:J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7" t="s">
        <v>270</v>
      </c>
      <c r="B1" s="117"/>
      <c r="C1" s="115"/>
      <c r="D1" s="115"/>
      <c r="E1" s="115"/>
      <c r="F1" s="145"/>
      <c r="G1" s="147"/>
      <c r="H1" s="146" t="s">
        <v>185</v>
      </c>
      <c r="I1" s="115"/>
      <c r="J1" s="116"/>
    </row>
    <row r="2" spans="1:10" s="9" customFormat="1" ht="16.5">
      <c r="A2" s="418" t="s">
        <v>149</v>
      </c>
      <c r="B2" s="419"/>
      <c r="C2" s="159" t="s">
        <v>129</v>
      </c>
      <c r="D2" s="151"/>
      <c r="E2" s="152"/>
      <c r="F2" s="403" t="s">
        <v>76</v>
      </c>
      <c r="G2" s="424"/>
      <c r="H2" s="403" t="s">
        <v>217</v>
      </c>
      <c r="I2" s="404"/>
      <c r="J2" s="405"/>
    </row>
    <row r="3" spans="1:10" s="9" customFormat="1" ht="16.5">
      <c r="A3" s="420" t="s">
        <v>136</v>
      </c>
      <c r="B3" s="421"/>
      <c r="C3" s="86" t="s">
        <v>212</v>
      </c>
      <c r="D3" s="143"/>
      <c r="E3" s="153"/>
      <c r="F3" s="406" t="s">
        <v>77</v>
      </c>
      <c r="G3" s="425"/>
      <c r="H3" s="415">
        <v>42814</v>
      </c>
      <c r="I3" s="416"/>
      <c r="J3" s="417"/>
    </row>
    <row r="4" spans="1:10" s="9" customFormat="1" ht="18" customHeight="1">
      <c r="A4" s="420" t="s">
        <v>137</v>
      </c>
      <c r="B4" s="421"/>
      <c r="C4" s="160" t="s">
        <v>213</v>
      </c>
      <c r="D4" s="150"/>
      <c r="E4" s="154"/>
      <c r="F4" s="406" t="s">
        <v>160</v>
      </c>
      <c r="G4" s="425"/>
      <c r="H4" s="412">
        <v>42815</v>
      </c>
      <c r="I4" s="413"/>
      <c r="J4" s="414"/>
    </row>
    <row r="5" spans="1:10" s="9" customFormat="1" ht="17.100000000000001" customHeight="1">
      <c r="A5" s="420" t="s">
        <v>138</v>
      </c>
      <c r="B5" s="421"/>
      <c r="C5" s="161" t="s">
        <v>214</v>
      </c>
      <c r="D5" s="89"/>
      <c r="E5" s="155"/>
      <c r="F5" s="406" t="s">
        <v>159</v>
      </c>
      <c r="G5" s="425"/>
      <c r="H5" s="409" t="s">
        <v>276</v>
      </c>
      <c r="I5" s="410"/>
      <c r="J5" s="411"/>
    </row>
    <row r="6" spans="1:10" s="9" customFormat="1" ht="16.5">
      <c r="A6" s="420" t="s">
        <v>173</v>
      </c>
      <c r="B6" s="421"/>
      <c r="C6" s="86" t="s">
        <v>215</v>
      </c>
      <c r="D6" s="143"/>
      <c r="E6" s="153"/>
      <c r="F6" s="406" t="s">
        <v>161</v>
      </c>
      <c r="G6" s="425"/>
      <c r="H6" s="406" t="s">
        <v>275</v>
      </c>
      <c r="I6" s="407"/>
      <c r="J6" s="408"/>
    </row>
    <row r="7" spans="1:10" s="9" customFormat="1" ht="17.25" thickBot="1">
      <c r="A7" s="422" t="s">
        <v>139</v>
      </c>
      <c r="B7" s="423"/>
      <c r="C7" s="111" t="s">
        <v>216</v>
      </c>
      <c r="D7" s="118"/>
      <c r="E7" s="156"/>
      <c r="F7" s="426" t="s">
        <v>124</v>
      </c>
      <c r="G7" s="427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18</v>
      </c>
      <c r="F9" s="53"/>
      <c r="G9" s="53"/>
      <c r="H9" s="53"/>
      <c r="I9" s="53"/>
      <c r="J9" s="54"/>
    </row>
    <row r="10" spans="1:10" s="14" customFormat="1" ht="24.75" thickBot="1">
      <c r="A10" s="124" t="s">
        <v>68</v>
      </c>
      <c r="B10" s="125" t="s">
        <v>118</v>
      </c>
      <c r="C10" s="125" t="s">
        <v>69</v>
      </c>
      <c r="D10" s="125" t="s">
        <v>152</v>
      </c>
      <c r="E10" s="126" t="s">
        <v>130</v>
      </c>
      <c r="F10" s="126" t="s">
        <v>131</v>
      </c>
      <c r="G10" s="126" t="s">
        <v>132</v>
      </c>
      <c r="H10" s="126" t="s">
        <v>133</v>
      </c>
      <c r="I10" s="126" t="s">
        <v>134</v>
      </c>
      <c r="J10" s="126"/>
    </row>
    <row r="11" spans="1:10" s="14" customFormat="1" ht="35.1" customHeight="1">
      <c r="A11" s="120"/>
      <c r="B11" s="120" t="s">
        <v>207</v>
      </c>
      <c r="C11" s="120" t="s">
        <v>167</v>
      </c>
      <c r="D11" s="121"/>
      <c r="E11" s="120"/>
      <c r="F11" s="120"/>
      <c r="G11" s="120"/>
      <c r="H11" s="120"/>
      <c r="I11" s="120"/>
      <c r="J11" s="120"/>
    </row>
    <row r="12" spans="1:10" s="14" customFormat="1">
      <c r="A12" s="120"/>
      <c r="B12" s="120"/>
      <c r="C12" s="120"/>
      <c r="D12" s="121"/>
      <c r="E12" s="120"/>
      <c r="F12" s="120"/>
      <c r="G12" s="120"/>
      <c r="H12" s="120"/>
      <c r="I12" s="120"/>
      <c r="J12" s="120"/>
    </row>
    <row r="13" spans="1:10" s="14" customFormat="1" ht="12.75" thickBot="1">
      <c r="A13" s="44"/>
      <c r="B13" s="44"/>
      <c r="C13" s="44"/>
      <c r="D13" s="44"/>
      <c r="E13" s="44"/>
      <c r="F13" s="127"/>
      <c r="G13" s="44"/>
      <c r="H13" s="44"/>
      <c r="I13" s="44"/>
      <c r="J13" s="128"/>
    </row>
    <row r="14" spans="1:10" s="14" customFormat="1" ht="24.75" thickBot="1">
      <c r="A14" s="124" t="s">
        <v>34</v>
      </c>
      <c r="B14" s="125" t="str">
        <f>B10</f>
        <v>SUPPLIER/ REFERENCE NUMBER</v>
      </c>
      <c r="C14" s="125" t="str">
        <f>C10</f>
        <v xml:space="preserve">LOCATION </v>
      </c>
      <c r="D14" s="125" t="str">
        <f>D10</f>
        <v>CONTENT</v>
      </c>
      <c r="E14" s="125" t="str">
        <f t="shared" ref="E14:J14" si="0">E10</f>
        <v>COLORWAY 1</v>
      </c>
      <c r="F14" s="125" t="str">
        <f t="shared" si="0"/>
        <v>COLORWAY 2</v>
      </c>
      <c r="G14" s="125" t="str">
        <f t="shared" si="0"/>
        <v>COLORWAY 3</v>
      </c>
      <c r="H14" s="125" t="str">
        <f t="shared" si="0"/>
        <v>COLORWAY 4</v>
      </c>
      <c r="I14" s="125" t="str">
        <f t="shared" si="0"/>
        <v>COLORWAY 5</v>
      </c>
      <c r="J14" s="129">
        <f t="shared" si="0"/>
        <v>0</v>
      </c>
    </row>
    <row r="15" spans="1:10" s="14" customFormat="1">
      <c r="A15" s="120"/>
      <c r="B15" s="119" t="s">
        <v>209</v>
      </c>
      <c r="C15" s="119" t="s">
        <v>97</v>
      </c>
      <c r="D15" s="121"/>
      <c r="E15" s="120" t="s">
        <v>208</v>
      </c>
      <c r="F15" s="120"/>
      <c r="G15" s="120"/>
      <c r="H15" s="120"/>
      <c r="I15" s="120"/>
      <c r="J15" s="130"/>
    </row>
    <row r="16" spans="1:10" s="14" customFormat="1" ht="12.75" thickBot="1">
      <c r="A16" s="44"/>
      <c r="B16" s="44"/>
      <c r="C16" s="44"/>
      <c r="D16" s="172"/>
      <c r="E16" s="44"/>
      <c r="F16" s="44"/>
      <c r="G16" s="44"/>
      <c r="H16" s="44"/>
      <c r="I16" s="44"/>
      <c r="J16" s="173"/>
    </row>
    <row r="17" spans="1:17" ht="24.75" thickBot="1">
      <c r="A17" s="124" t="s">
        <v>21</v>
      </c>
      <c r="B17" s="125" t="str">
        <f>B10</f>
        <v>SUPPLIER/ REFERENCE NUMBER</v>
      </c>
      <c r="C17" s="125" t="str">
        <f>C10</f>
        <v xml:space="preserve">LOCATION </v>
      </c>
      <c r="D17" s="125" t="str">
        <f>D10</f>
        <v>CONTENT</v>
      </c>
      <c r="E17" s="126" t="str">
        <f t="shared" ref="E17:J17" si="1">E10</f>
        <v>COLORWAY 1</v>
      </c>
      <c r="F17" s="126" t="str">
        <f t="shared" si="1"/>
        <v>COLORWAY 2</v>
      </c>
      <c r="G17" s="126" t="str">
        <f t="shared" si="1"/>
        <v>COLORWAY 3</v>
      </c>
      <c r="H17" s="126" t="str">
        <f t="shared" si="1"/>
        <v>COLORWAY 4</v>
      </c>
      <c r="I17" s="126" t="str">
        <f t="shared" si="1"/>
        <v>COLORWAY 5</v>
      </c>
      <c r="J17" s="134">
        <f t="shared" si="1"/>
        <v>0</v>
      </c>
    </row>
    <row r="18" spans="1:17" ht="26.1" customHeight="1">
      <c r="A18" s="120" t="s">
        <v>71</v>
      </c>
      <c r="B18" s="120" t="s">
        <v>211</v>
      </c>
      <c r="C18" s="119" t="s">
        <v>210</v>
      </c>
      <c r="D18" s="122"/>
      <c r="E18" s="119" t="s">
        <v>210</v>
      </c>
      <c r="F18" s="120"/>
      <c r="G18" s="120"/>
      <c r="H18" s="120"/>
      <c r="I18" s="120"/>
      <c r="J18" s="120"/>
    </row>
    <row r="19" spans="1:17" ht="12.75" thickBot="1">
      <c r="A19" s="2"/>
      <c r="B19" s="131"/>
      <c r="C19" s="7"/>
      <c r="D19" s="131"/>
      <c r="E19" s="2"/>
      <c r="F19" s="2"/>
      <c r="G19" s="132"/>
      <c r="H19" s="2"/>
      <c r="I19" s="2"/>
      <c r="J19" s="133"/>
    </row>
    <row r="20" spans="1:17" s="14" customFormat="1" ht="24.75" thickBot="1">
      <c r="A20" s="124" t="s">
        <v>75</v>
      </c>
      <c r="B20" s="125" t="str">
        <f>B10</f>
        <v>SUPPLIER/ REFERENCE NUMBER</v>
      </c>
      <c r="C20" s="125" t="str">
        <f>C10</f>
        <v xml:space="preserve">LOCATION </v>
      </c>
      <c r="D20" s="125" t="str">
        <f>D10</f>
        <v>CONTENT</v>
      </c>
      <c r="E20" s="126" t="str">
        <f t="shared" ref="E20:J20" si="2">E10</f>
        <v>COLORWAY 1</v>
      </c>
      <c r="F20" s="126" t="str">
        <f t="shared" si="2"/>
        <v>COLORWAY 2</v>
      </c>
      <c r="G20" s="126" t="str">
        <f t="shared" si="2"/>
        <v>COLORWAY 3</v>
      </c>
      <c r="H20" s="126" t="str">
        <f t="shared" si="2"/>
        <v>COLORWAY 4</v>
      </c>
      <c r="I20" s="126" t="str">
        <f t="shared" si="2"/>
        <v>COLORWAY 5</v>
      </c>
      <c r="J20" s="134">
        <f t="shared" si="2"/>
        <v>0</v>
      </c>
    </row>
    <row r="21" spans="1:17" s="14" customFormat="1">
      <c r="A21" s="120" t="s">
        <v>72</v>
      </c>
      <c r="B21" s="119" t="s">
        <v>218</v>
      </c>
      <c r="C21" s="120" t="s">
        <v>98</v>
      </c>
      <c r="D21" s="121" t="s">
        <v>169</v>
      </c>
      <c r="E21" s="120" t="s">
        <v>135</v>
      </c>
      <c r="F21" s="120"/>
      <c r="G21" s="120"/>
      <c r="H21" s="120"/>
      <c r="I21" s="120"/>
      <c r="J21" s="120"/>
    </row>
    <row r="22" spans="1:17" s="14" customFormat="1" ht="21.95" customHeight="1">
      <c r="A22" s="119" t="s">
        <v>72</v>
      </c>
      <c r="B22" s="119" t="s">
        <v>218</v>
      </c>
      <c r="C22" s="119" t="s">
        <v>20</v>
      </c>
      <c r="D22" s="168" t="s">
        <v>169</v>
      </c>
      <c r="E22" s="119" t="s">
        <v>135</v>
      </c>
      <c r="F22" s="119"/>
      <c r="G22" s="119"/>
      <c r="H22" s="119"/>
      <c r="I22" s="119"/>
      <c r="J22" s="119"/>
    </row>
    <row r="23" spans="1:17" s="14" customFormat="1" ht="21.95" customHeight="1">
      <c r="A23" s="119" t="s">
        <v>72</v>
      </c>
      <c r="B23" s="119" t="s">
        <v>218</v>
      </c>
      <c r="C23" s="119" t="s">
        <v>99</v>
      </c>
      <c r="D23" s="168" t="s">
        <v>169</v>
      </c>
      <c r="E23" s="119" t="s">
        <v>70</v>
      </c>
      <c r="F23" s="119"/>
      <c r="G23" s="119"/>
      <c r="H23" s="119"/>
      <c r="I23" s="119"/>
      <c r="J23" s="119"/>
    </row>
    <row r="24" spans="1:17" s="14" customFormat="1" ht="30" customHeight="1">
      <c r="A24" s="119" t="s">
        <v>72</v>
      </c>
      <c r="B24" s="119" t="s">
        <v>218</v>
      </c>
      <c r="C24" s="119" t="s">
        <v>74</v>
      </c>
      <c r="D24" s="168" t="s">
        <v>169</v>
      </c>
      <c r="E24" s="119" t="s">
        <v>135</v>
      </c>
      <c r="F24" s="119"/>
      <c r="G24" s="119"/>
      <c r="H24" s="119"/>
      <c r="I24" s="119"/>
      <c r="J24" s="119"/>
    </row>
    <row r="25" spans="1:17" s="14" customFormat="1" ht="27.95" customHeight="1">
      <c r="A25" s="119" t="s">
        <v>105</v>
      </c>
      <c r="B25" s="385" t="s">
        <v>219</v>
      </c>
      <c r="C25" s="119" t="s">
        <v>100</v>
      </c>
      <c r="D25" s="168" t="s">
        <v>169</v>
      </c>
      <c r="E25" s="119" t="s">
        <v>135</v>
      </c>
      <c r="F25" s="119"/>
      <c r="G25" s="119"/>
      <c r="H25" s="119"/>
      <c r="I25" s="119"/>
      <c r="J25" s="119"/>
    </row>
    <row r="26" spans="1:17" s="14" customFormat="1">
      <c r="A26" s="119" t="s">
        <v>106</v>
      </c>
      <c r="B26" s="119" t="s">
        <v>73</v>
      </c>
      <c r="C26" s="119" t="s">
        <v>101</v>
      </c>
      <c r="D26" s="168" t="s">
        <v>122</v>
      </c>
      <c r="E26" s="119" t="s">
        <v>135</v>
      </c>
      <c r="F26" s="119"/>
      <c r="G26" s="119"/>
      <c r="H26" s="119"/>
      <c r="I26" s="119"/>
      <c r="J26" s="119"/>
    </row>
    <row r="27" spans="1:17" s="14" customFormat="1">
      <c r="A27" s="119" t="s">
        <v>106</v>
      </c>
      <c r="B27" s="119" t="s">
        <v>73</v>
      </c>
      <c r="C27" s="119" t="s">
        <v>102</v>
      </c>
      <c r="D27" s="168" t="s">
        <v>122</v>
      </c>
      <c r="E27" s="119" t="s">
        <v>135</v>
      </c>
      <c r="F27" s="119"/>
      <c r="G27" s="119"/>
      <c r="H27" s="119"/>
      <c r="I27" s="119"/>
      <c r="J27" s="119"/>
    </row>
    <row r="28" spans="1:17" s="14" customFormat="1">
      <c r="A28" s="119" t="s">
        <v>272</v>
      </c>
      <c r="B28" s="119" t="s">
        <v>73</v>
      </c>
      <c r="C28" s="119" t="s">
        <v>273</v>
      </c>
      <c r="D28" s="168" t="s">
        <v>122</v>
      </c>
      <c r="E28" s="119" t="s">
        <v>70</v>
      </c>
      <c r="F28" s="119"/>
      <c r="G28" s="119"/>
      <c r="H28" s="119"/>
      <c r="I28" s="119"/>
      <c r="J28" s="119"/>
    </row>
    <row r="29" spans="1:17" s="14" customFormat="1">
      <c r="A29" s="119" t="s">
        <v>107</v>
      </c>
      <c r="B29" s="119" t="s">
        <v>73</v>
      </c>
      <c r="C29" s="119" t="s">
        <v>103</v>
      </c>
      <c r="D29" s="168" t="s">
        <v>122</v>
      </c>
      <c r="E29" s="119" t="s">
        <v>135</v>
      </c>
      <c r="F29" s="119"/>
      <c r="G29" s="119"/>
      <c r="H29" s="119"/>
      <c r="I29" s="119"/>
      <c r="J29" s="119"/>
    </row>
    <row r="30" spans="1:17" s="14" customFormat="1">
      <c r="A30" s="119" t="s">
        <v>108</v>
      </c>
      <c r="B30" s="119" t="s">
        <v>73</v>
      </c>
      <c r="C30" s="119" t="s">
        <v>104</v>
      </c>
      <c r="D30" s="168" t="s">
        <v>122</v>
      </c>
      <c r="E30" s="119" t="s">
        <v>135</v>
      </c>
      <c r="F30" s="119"/>
      <c r="G30" s="119"/>
      <c r="H30" s="119"/>
      <c r="I30" s="119"/>
      <c r="J30" s="119"/>
    </row>
    <row r="31" spans="1:17">
      <c r="A31" s="119" t="s">
        <v>274</v>
      </c>
      <c r="B31" s="119" t="s">
        <v>73</v>
      </c>
      <c r="C31" s="119" t="s">
        <v>140</v>
      </c>
      <c r="D31" s="168" t="s">
        <v>152</v>
      </c>
      <c r="E31" s="119" t="s">
        <v>135</v>
      </c>
      <c r="F31" s="119"/>
      <c r="G31" s="119"/>
      <c r="H31" s="119"/>
      <c r="I31" s="119"/>
      <c r="J31" s="119"/>
      <c r="L31" s="14"/>
      <c r="M31" s="14"/>
      <c r="N31" s="14"/>
      <c r="O31" s="14"/>
      <c r="P31" s="14"/>
      <c r="Q31" s="14"/>
    </row>
    <row r="33" spans="1:10">
      <c r="A33" s="1"/>
      <c r="B33" s="18"/>
      <c r="C33" s="17"/>
      <c r="D33" s="18"/>
      <c r="E33" s="26"/>
      <c r="F33" s="1"/>
      <c r="G33" s="1"/>
      <c r="H33" s="1"/>
      <c r="I33" s="1"/>
      <c r="J33" s="56"/>
    </row>
    <row r="34" spans="1:10">
      <c r="A34" s="1"/>
      <c r="B34" s="18"/>
      <c r="C34" s="17"/>
      <c r="D34" s="18"/>
      <c r="E34" s="26"/>
      <c r="F34" s="1"/>
      <c r="G34" s="1"/>
      <c r="H34" s="1"/>
      <c r="I34" s="1"/>
      <c r="J34" s="56"/>
    </row>
    <row r="35" spans="1:10">
      <c r="B35" s="18"/>
      <c r="C35" s="17"/>
      <c r="D35" s="18"/>
      <c r="E35" s="26"/>
    </row>
    <row r="36" spans="1:10">
      <c r="B36" s="18"/>
      <c r="C36" s="17"/>
      <c r="D36" s="18"/>
      <c r="E36" s="26"/>
    </row>
    <row r="37" spans="1:10">
      <c r="B37" s="18"/>
      <c r="C37" s="17"/>
      <c r="D37" s="18"/>
      <c r="E37" s="26"/>
    </row>
    <row r="38" spans="1:10">
      <c r="B38" s="18"/>
      <c r="C38" s="17"/>
      <c r="D38" s="18"/>
      <c r="E38" s="26"/>
    </row>
    <row r="39" spans="1:10">
      <c r="B39" s="18"/>
      <c r="C39" s="17"/>
      <c r="D39" s="18"/>
      <c r="E39" s="26"/>
    </row>
    <row r="40" spans="1:10">
      <c r="B40" s="18"/>
      <c r="C40" s="17"/>
      <c r="D40" s="18"/>
      <c r="E40" s="26"/>
    </row>
    <row r="41" spans="1:10">
      <c r="B41" s="18"/>
      <c r="C41" s="17"/>
      <c r="D41" s="18"/>
      <c r="E41" s="26"/>
    </row>
    <row r="42" spans="1:10">
      <c r="B42" s="18"/>
      <c r="C42" s="17"/>
      <c r="D42" s="18"/>
      <c r="E42" s="26"/>
    </row>
    <row r="43" spans="1:10">
      <c r="B43" s="18"/>
      <c r="C43" s="17"/>
      <c r="D43" s="18"/>
      <c r="E43" s="26"/>
    </row>
    <row r="44" spans="1:10">
      <c r="B44" s="18"/>
      <c r="C44" s="17"/>
      <c r="D44" s="18"/>
      <c r="E44" s="26"/>
    </row>
    <row r="45" spans="1:10">
      <c r="B45" s="18"/>
      <c r="C45" s="17"/>
      <c r="D45" s="18"/>
      <c r="E45" s="26"/>
    </row>
    <row r="46" spans="1:10">
      <c r="B46" s="18"/>
      <c r="C46" s="17"/>
      <c r="D46" s="18"/>
      <c r="E46" s="26"/>
    </row>
    <row r="47" spans="1:10">
      <c r="B47" s="18"/>
      <c r="C47" s="17"/>
      <c r="D47" s="18"/>
      <c r="E47" s="26"/>
    </row>
    <row r="48" spans="1:10">
      <c r="E48" s="26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showRuler="0" zoomScaleNormal="100" workbookViewId="0">
      <selection activeCell="F6" sqref="F6:G6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28" t="str">
        <f>SHELL!$A$1</f>
        <v>NITRO MENS JACKET</v>
      </c>
      <c r="B1" s="429"/>
      <c r="C1" s="148"/>
      <c r="D1" s="148"/>
      <c r="E1" s="148"/>
      <c r="F1" s="144" t="str">
        <f>SHELL!$H$1</f>
        <v>SAMPLE SIZE LARGE / XS-XXL</v>
      </c>
      <c r="G1" s="148"/>
      <c r="H1" s="148"/>
      <c r="I1" s="148"/>
      <c r="J1" s="149"/>
    </row>
    <row r="2" spans="1:10" s="26" customFormat="1" ht="16.5">
      <c r="A2" s="430" t="str">
        <f>SHELL!A2</f>
        <v>SEASON:</v>
      </c>
      <c r="B2" s="431"/>
      <c r="C2" s="158" t="str">
        <f>SHELL!C2</f>
        <v>WINTER 2018/2019</v>
      </c>
      <c r="D2" s="157"/>
      <c r="E2" s="157"/>
      <c r="F2" s="403" t="str">
        <f>SHELL!F2</f>
        <v>CONTRACTOR:</v>
      </c>
      <c r="G2" s="434"/>
      <c r="H2" s="438" t="str">
        <f>SHELL!H2</f>
        <v>SOLUNA</v>
      </c>
      <c r="I2" s="439"/>
      <c r="J2" s="440"/>
    </row>
    <row r="3" spans="1:10" s="26" customFormat="1" ht="16.5">
      <c r="A3" s="432" t="str">
        <f>SHELL!A3</f>
        <v>STYLE NUMBER:</v>
      </c>
      <c r="B3" s="433"/>
      <c r="C3" s="58" t="str">
        <f>SHELL!C3</f>
        <v>N18-104</v>
      </c>
      <c r="D3" s="105"/>
      <c r="E3" s="105"/>
      <c r="F3" s="435" t="str">
        <f>SHELL!F3</f>
        <v>DATE CREATED:</v>
      </c>
      <c r="G3" s="436"/>
      <c r="H3" s="441">
        <f>SHELL!H3</f>
        <v>42814</v>
      </c>
      <c r="I3" s="442"/>
      <c r="J3" s="443"/>
    </row>
    <row r="4" spans="1:10" s="26" customFormat="1" ht="16.5">
      <c r="A4" s="432" t="str">
        <f>SHELL!A4</f>
        <v>STYLE NAME:</v>
      </c>
      <c r="B4" s="433"/>
      <c r="C4" s="58" t="str">
        <f>SHELL!C4</f>
        <v>POWELL</v>
      </c>
      <c r="D4" s="105"/>
      <c r="E4" s="105"/>
      <c r="F4" s="406" t="str">
        <f>SHELL!F4</f>
        <v>DATE REVISED:</v>
      </c>
      <c r="G4" s="437"/>
      <c r="H4" s="444">
        <f>SHELL!H4</f>
        <v>42815</v>
      </c>
      <c r="I4" s="445"/>
      <c r="J4" s="446"/>
    </row>
    <row r="5" spans="1:10" s="26" customFormat="1" ht="18.95" customHeight="1">
      <c r="A5" s="432" t="str">
        <f>SHELL!A5</f>
        <v>WATERPROOF/BREATHABILITY:</v>
      </c>
      <c r="B5" s="433"/>
      <c r="C5" s="58" t="str">
        <f>SHELL!C5</f>
        <v>10K/10K</v>
      </c>
      <c r="D5" s="105"/>
      <c r="E5" s="105"/>
      <c r="F5" s="435" t="str">
        <f>SHELL!F5</f>
        <v>BLOCK:</v>
      </c>
      <c r="G5" s="436"/>
      <c r="H5" s="447" t="str">
        <f>SHELL!H5</f>
        <v>Based on N17-107 MTN fit</v>
      </c>
      <c r="I5" s="448"/>
      <c r="J5" s="449"/>
    </row>
    <row r="6" spans="1:10" s="26" customFormat="1" ht="16.5">
      <c r="A6" s="432" t="str">
        <f>SHELL!A6</f>
        <v>SEAM SEALING:</v>
      </c>
      <c r="B6" s="433"/>
      <c r="C6" s="58" t="str">
        <f>SHELL!C6</f>
        <v>CRITICALLY SEAM SEALED</v>
      </c>
      <c r="D6" s="105"/>
      <c r="E6" s="105"/>
      <c r="F6" s="406" t="str">
        <f>SHELL!F6</f>
        <v>FIT:</v>
      </c>
      <c r="G6" s="437"/>
      <c r="H6" s="452" t="str">
        <f>SHELL!H6</f>
        <v>REGULAR</v>
      </c>
      <c r="I6" s="453"/>
      <c r="J6" s="454"/>
    </row>
    <row r="7" spans="1:10" s="26" customFormat="1" ht="17.25" thickBot="1">
      <c r="A7" s="422" t="str">
        <f>SHELL!A7</f>
        <v>INSULATION:</v>
      </c>
      <c r="B7" s="451"/>
      <c r="C7" s="111" t="str">
        <f>SHELL!C7</f>
        <v>40G PINNECO MANTLE ALL OVER</v>
      </c>
      <c r="D7" s="118"/>
      <c r="E7" s="118"/>
      <c r="F7" s="426" t="str">
        <f>SHELL!F7</f>
        <v>TARGET FOB:</v>
      </c>
      <c r="G7" s="450"/>
      <c r="H7" s="455">
        <f>SHELL!H7</f>
        <v>0</v>
      </c>
      <c r="I7" s="456"/>
      <c r="J7" s="457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5" t="s">
        <v>66</v>
      </c>
      <c r="B9" s="125" t="s">
        <v>118</v>
      </c>
      <c r="C9" s="125" t="s">
        <v>117</v>
      </c>
      <c r="D9" s="125" t="s">
        <v>65</v>
      </c>
      <c r="E9" s="125" t="str">
        <f>SHELL!E10</f>
        <v>COLORWAY 1</v>
      </c>
      <c r="F9" s="125" t="str">
        <f>SHELL!F10</f>
        <v>COLORWAY 2</v>
      </c>
      <c r="G9" s="125" t="str">
        <f>SHELL!G10</f>
        <v>COLORWAY 3</v>
      </c>
      <c r="H9" s="125" t="str">
        <f>SHELL!H10</f>
        <v>COLORWAY 4</v>
      </c>
      <c r="I9" s="125" t="str">
        <f>SHELL!I10</f>
        <v>COLORWAY 5</v>
      </c>
      <c r="J9" s="129">
        <f>SHELL!J10</f>
        <v>0</v>
      </c>
    </row>
    <row r="10" spans="1:10" s="14" customFormat="1" ht="36">
      <c r="A10" s="120" t="s">
        <v>171</v>
      </c>
      <c r="B10" s="119" t="s">
        <v>220</v>
      </c>
      <c r="C10" s="119" t="s">
        <v>109</v>
      </c>
      <c r="D10" s="119">
        <v>1</v>
      </c>
      <c r="E10" s="136" t="s">
        <v>221</v>
      </c>
      <c r="F10" s="136"/>
      <c r="G10" s="136"/>
      <c r="H10" s="136"/>
      <c r="I10" s="136"/>
      <c r="J10" s="119"/>
    </row>
    <row r="11" spans="1:10" s="14" customFormat="1" ht="36">
      <c r="A11" s="120" t="s">
        <v>171</v>
      </c>
      <c r="B11" s="119" t="s">
        <v>222</v>
      </c>
      <c r="C11" s="119" t="s">
        <v>110</v>
      </c>
      <c r="D11" s="119">
        <v>1</v>
      </c>
      <c r="E11" s="136" t="s">
        <v>221</v>
      </c>
      <c r="F11" s="136"/>
      <c r="G11" s="136"/>
      <c r="H11" s="136"/>
      <c r="I11" s="136"/>
      <c r="J11" s="119"/>
    </row>
    <row r="12" spans="1:10" s="14" customFormat="1" ht="36">
      <c r="A12" s="120" t="s">
        <v>174</v>
      </c>
      <c r="B12" s="119" t="s">
        <v>222</v>
      </c>
      <c r="C12" s="119" t="s">
        <v>79</v>
      </c>
      <c r="D12" s="119">
        <v>1</v>
      </c>
      <c r="E12" s="136" t="s">
        <v>221</v>
      </c>
      <c r="F12" s="136"/>
      <c r="G12" s="136"/>
      <c r="H12" s="136"/>
      <c r="I12" s="136"/>
      <c r="J12" s="119"/>
    </row>
    <row r="13" spans="1:10" s="14" customFormat="1" ht="36">
      <c r="A13" s="120" t="s">
        <v>170</v>
      </c>
      <c r="B13" s="119" t="s">
        <v>222</v>
      </c>
      <c r="C13" s="119" t="s">
        <v>112</v>
      </c>
      <c r="D13" s="119" t="s">
        <v>127</v>
      </c>
      <c r="E13" s="136" t="s">
        <v>221</v>
      </c>
      <c r="F13" s="136"/>
      <c r="G13" s="136"/>
      <c r="H13" s="136"/>
      <c r="I13" s="136"/>
      <c r="J13" s="119"/>
    </row>
    <row r="14" spans="1:10" s="14" customFormat="1" ht="36">
      <c r="A14" s="120" t="s">
        <v>170</v>
      </c>
      <c r="B14" s="119" t="s">
        <v>222</v>
      </c>
      <c r="C14" s="119" t="s">
        <v>111</v>
      </c>
      <c r="D14" s="119" t="s">
        <v>113</v>
      </c>
      <c r="E14" s="136" t="s">
        <v>221</v>
      </c>
      <c r="F14" s="136"/>
      <c r="G14" s="136"/>
      <c r="H14" s="136"/>
      <c r="I14" s="136"/>
      <c r="J14" s="119"/>
    </row>
    <row r="15" spans="1:10" s="14" customFormat="1">
      <c r="A15" s="120"/>
      <c r="B15" s="119"/>
      <c r="C15" s="119"/>
      <c r="D15" s="119"/>
      <c r="E15" s="136"/>
      <c r="F15" s="136"/>
      <c r="G15" s="136"/>
      <c r="H15" s="136"/>
      <c r="I15" s="136"/>
      <c r="J15" s="119"/>
    </row>
    <row r="16" spans="1:10" s="14" customFormat="1" ht="12.75" thickBot="1">
      <c r="A16" s="17"/>
      <c r="B16" s="43"/>
      <c r="C16" s="43"/>
      <c r="D16" s="43"/>
      <c r="E16" s="95"/>
      <c r="F16" s="17"/>
      <c r="G16" s="43"/>
      <c r="H16" s="17"/>
      <c r="I16" s="17"/>
      <c r="J16" s="17"/>
    </row>
    <row r="17" spans="1:10" s="14" customFormat="1" ht="24">
      <c r="A17" s="174" t="s">
        <v>119</v>
      </c>
      <c r="B17" s="175" t="s">
        <v>118</v>
      </c>
      <c r="C17" s="175" t="s">
        <v>117</v>
      </c>
      <c r="D17" s="175" t="str">
        <f>D9</f>
        <v>AMOUNT</v>
      </c>
      <c r="E17" s="175" t="str">
        <f>SHELL!E10</f>
        <v>COLORWAY 1</v>
      </c>
      <c r="F17" s="175" t="str">
        <f>SHELL!F10</f>
        <v>COLORWAY 2</v>
      </c>
      <c r="G17" s="175" t="str">
        <f>SHELL!G10</f>
        <v>COLORWAY 3</v>
      </c>
      <c r="H17" s="175" t="str">
        <f>SHELL!H10</f>
        <v>COLORWAY 4</v>
      </c>
      <c r="I17" s="175" t="str">
        <f>SHELL!I10</f>
        <v>COLORWAY 5</v>
      </c>
      <c r="J17" s="176">
        <f>SHELL!J10</f>
        <v>0</v>
      </c>
    </row>
    <row r="18" spans="1:10" s="14" customFormat="1" ht="24">
      <c r="A18" s="119" t="s">
        <v>223</v>
      </c>
      <c r="B18" s="119" t="s">
        <v>224</v>
      </c>
      <c r="C18" s="119" t="s">
        <v>225</v>
      </c>
      <c r="D18" s="119">
        <v>1</v>
      </c>
      <c r="E18" s="119" t="s">
        <v>226</v>
      </c>
      <c r="F18" s="119"/>
      <c r="G18" s="119"/>
      <c r="H18" s="119"/>
      <c r="I18" s="119"/>
      <c r="J18" s="177"/>
    </row>
    <row r="19" spans="1:10" s="14" customFormat="1" ht="24">
      <c r="A19" s="119" t="s">
        <v>223</v>
      </c>
      <c r="B19" s="119" t="s">
        <v>224</v>
      </c>
      <c r="C19" s="119" t="s">
        <v>110</v>
      </c>
      <c r="D19" s="119">
        <v>1</v>
      </c>
      <c r="E19" s="119" t="s">
        <v>226</v>
      </c>
      <c r="F19" s="119"/>
      <c r="G19" s="119"/>
      <c r="H19" s="119"/>
      <c r="I19" s="119"/>
      <c r="J19" s="177"/>
    </row>
    <row r="20" spans="1:10" s="14" customFormat="1" ht="24">
      <c r="A20" s="119" t="s">
        <v>223</v>
      </c>
      <c r="B20" s="119" t="s">
        <v>224</v>
      </c>
      <c r="C20" s="119" t="s">
        <v>79</v>
      </c>
      <c r="D20" s="119">
        <v>1</v>
      </c>
      <c r="E20" s="119" t="s">
        <v>226</v>
      </c>
      <c r="F20" s="119"/>
      <c r="G20" s="119"/>
      <c r="H20" s="119"/>
      <c r="I20" s="119"/>
      <c r="J20" s="177"/>
    </row>
    <row r="21" spans="1:10" s="14" customFormat="1" ht="24">
      <c r="A21" s="119" t="s">
        <v>223</v>
      </c>
      <c r="B21" s="119" t="s">
        <v>224</v>
      </c>
      <c r="C21" s="119" t="s">
        <v>112</v>
      </c>
      <c r="D21" s="119" t="s">
        <v>113</v>
      </c>
      <c r="E21" s="119" t="s">
        <v>226</v>
      </c>
      <c r="F21" s="119"/>
      <c r="G21" s="119"/>
      <c r="H21" s="119"/>
      <c r="I21" s="119"/>
      <c r="J21" s="177"/>
    </row>
    <row r="22" spans="1:10" s="14" customFormat="1" ht="24">
      <c r="A22" s="119" t="s">
        <v>223</v>
      </c>
      <c r="B22" s="119" t="s">
        <v>224</v>
      </c>
      <c r="C22" s="119" t="s">
        <v>111</v>
      </c>
      <c r="D22" s="119" t="s">
        <v>113</v>
      </c>
      <c r="E22" s="119" t="s">
        <v>226</v>
      </c>
      <c r="F22" s="119"/>
      <c r="G22" s="119"/>
      <c r="H22" s="119"/>
      <c r="I22" s="119"/>
      <c r="J22" s="177"/>
    </row>
    <row r="23" spans="1:10" s="14" customFormat="1" ht="12.75" thickBot="1">
      <c r="A23" s="17"/>
      <c r="B23" s="43"/>
      <c r="C23" s="43"/>
      <c r="D23" s="43"/>
      <c r="E23" s="95"/>
      <c r="F23" s="17"/>
      <c r="G23" s="43"/>
      <c r="H23" s="17"/>
      <c r="I23" s="17"/>
      <c r="J23" s="17"/>
    </row>
    <row r="24" spans="1:10" s="14" customFormat="1" ht="24.75" thickBot="1">
      <c r="A24" s="135" t="s">
        <v>120</v>
      </c>
      <c r="B24" s="125" t="s">
        <v>118</v>
      </c>
      <c r="C24" s="125" t="s">
        <v>117</v>
      </c>
      <c r="D24" s="125" t="str">
        <f>D9</f>
        <v>AMOUNT</v>
      </c>
      <c r="E24" s="126" t="str">
        <f>SHELL!E10</f>
        <v>COLORWAY 1</v>
      </c>
      <c r="F24" s="126" t="str">
        <f>SHELL!F10</f>
        <v>COLORWAY 2</v>
      </c>
      <c r="G24" s="126" t="str">
        <f>SHELL!G10</f>
        <v>COLORWAY 3</v>
      </c>
      <c r="H24" s="126" t="str">
        <f>SHELL!H10</f>
        <v>COLORWAY 4</v>
      </c>
      <c r="I24" s="126" t="str">
        <f>SHELL!I10</f>
        <v>COLORWAY 5</v>
      </c>
      <c r="J24" s="55">
        <f>SHELL!J10</f>
        <v>0</v>
      </c>
    </row>
    <row r="25" spans="1:10" s="14" customFormat="1" ht="24">
      <c r="A25" s="120" t="s">
        <v>92</v>
      </c>
      <c r="B25" s="108" t="s">
        <v>115</v>
      </c>
      <c r="C25" s="120" t="s">
        <v>91</v>
      </c>
      <c r="D25" s="123">
        <v>1</v>
      </c>
      <c r="E25" s="139" t="s">
        <v>114</v>
      </c>
      <c r="F25" s="120"/>
      <c r="G25" s="120"/>
      <c r="H25" s="120"/>
      <c r="I25" s="120"/>
      <c r="J25" s="87"/>
    </row>
    <row r="26" spans="1:10" s="14" customFormat="1">
      <c r="A26" s="120"/>
      <c r="B26" s="120"/>
      <c r="C26" s="120"/>
      <c r="D26" s="119"/>
      <c r="E26" s="120"/>
      <c r="F26" s="120"/>
      <c r="G26" s="120"/>
      <c r="H26" s="120"/>
      <c r="I26" s="120"/>
      <c r="J26" s="87"/>
    </row>
    <row r="27" spans="1:10" s="14" customFormat="1" ht="48">
      <c r="A27" s="120" t="s">
        <v>256</v>
      </c>
      <c r="B27" s="108" t="s">
        <v>257</v>
      </c>
      <c r="C27" s="120" t="s">
        <v>256</v>
      </c>
      <c r="D27" s="137">
        <v>1</v>
      </c>
      <c r="E27" s="139" t="s">
        <v>96</v>
      </c>
      <c r="F27" s="120"/>
      <c r="G27" s="120"/>
      <c r="H27" s="120"/>
      <c r="I27" s="120"/>
      <c r="J27" s="87"/>
    </row>
    <row r="28" spans="1:10" s="14" customFormat="1">
      <c r="A28" s="109" t="s">
        <v>253</v>
      </c>
      <c r="B28" s="108" t="s">
        <v>254</v>
      </c>
      <c r="C28" s="120" t="s">
        <v>255</v>
      </c>
      <c r="D28" s="119">
        <v>1</v>
      </c>
      <c r="E28" s="139" t="s">
        <v>96</v>
      </c>
      <c r="F28" s="119"/>
      <c r="G28" s="119"/>
      <c r="H28" s="119"/>
      <c r="I28" s="119"/>
      <c r="J28" s="85"/>
    </row>
    <row r="29" spans="1:10" s="14" customFormat="1" ht="12.75" thickBot="1">
      <c r="A29" s="17"/>
      <c r="B29" s="17"/>
      <c r="C29" s="90"/>
      <c r="D29" s="43"/>
      <c r="E29" s="17"/>
      <c r="F29" s="17"/>
      <c r="G29" s="17"/>
      <c r="H29" s="17"/>
      <c r="I29" s="17"/>
      <c r="J29" s="17"/>
    </row>
    <row r="30" spans="1:10" s="14" customFormat="1" ht="24.75" thickBot="1">
      <c r="A30" s="135" t="s">
        <v>116</v>
      </c>
      <c r="B30" s="125" t="s">
        <v>118</v>
      </c>
      <c r="C30" s="125" t="s">
        <v>117</v>
      </c>
      <c r="D30" s="125" t="str">
        <f>D9</f>
        <v>AMOUNT</v>
      </c>
      <c r="E30" s="20" t="str">
        <f>SHELL!E10</f>
        <v>COLORWAY 1</v>
      </c>
      <c r="F30" s="20" t="str">
        <f>SHELL!F10</f>
        <v>COLORWAY 2</v>
      </c>
      <c r="G30" s="20" t="str">
        <f>SHELL!G10</f>
        <v>COLORWAY 3</v>
      </c>
      <c r="H30" s="20" t="str">
        <f>SHELL!H10</f>
        <v>COLORWAY 4</v>
      </c>
      <c r="I30" s="20" t="str">
        <f>SHELL!I10</f>
        <v>COLORWAY 5</v>
      </c>
      <c r="J30" s="38">
        <f>SHELL!J10</f>
        <v>0</v>
      </c>
    </row>
    <row r="31" spans="1:10" s="14" customFormat="1">
      <c r="A31" s="120" t="s">
        <v>228</v>
      </c>
      <c r="B31" s="108" t="s">
        <v>175</v>
      </c>
      <c r="C31" s="120" t="s">
        <v>229</v>
      </c>
      <c r="D31" s="119">
        <v>1</v>
      </c>
      <c r="E31" s="120" t="s">
        <v>90</v>
      </c>
      <c r="F31" s="120"/>
      <c r="G31" s="120"/>
      <c r="H31" s="120"/>
      <c r="I31" s="120"/>
      <c r="J31" s="120"/>
    </row>
    <row r="32" spans="1:10" s="14" customFormat="1" ht="24">
      <c r="A32" s="120" t="s">
        <v>228</v>
      </c>
      <c r="B32" s="108" t="s">
        <v>175</v>
      </c>
      <c r="C32" s="120" t="s">
        <v>94</v>
      </c>
      <c r="D32" s="119" t="s">
        <v>95</v>
      </c>
      <c r="E32" s="120" t="s">
        <v>90</v>
      </c>
      <c r="F32" s="120"/>
      <c r="G32" s="120"/>
      <c r="H32" s="120"/>
      <c r="I32" s="120"/>
      <c r="J32" s="120"/>
    </row>
    <row r="33" spans="1:10" s="14" customFormat="1" ht="24">
      <c r="A33" s="120" t="s">
        <v>228</v>
      </c>
      <c r="B33" s="108" t="s">
        <v>175</v>
      </c>
      <c r="C33" s="120" t="s">
        <v>93</v>
      </c>
      <c r="D33" s="119" t="s">
        <v>230</v>
      </c>
      <c r="E33" s="120" t="s">
        <v>90</v>
      </c>
      <c r="F33" s="120"/>
      <c r="G33" s="120"/>
      <c r="H33" s="120"/>
      <c r="I33" s="120"/>
      <c r="J33" s="138"/>
    </row>
    <row r="34" spans="1:10" s="14" customFormat="1" ht="24">
      <c r="A34" s="120" t="s">
        <v>228</v>
      </c>
      <c r="B34" s="386" t="s">
        <v>175</v>
      </c>
      <c r="C34" s="387" t="s">
        <v>233</v>
      </c>
      <c r="D34" s="386" t="s">
        <v>231</v>
      </c>
      <c r="E34" s="387" t="s">
        <v>232</v>
      </c>
      <c r="F34" s="120"/>
      <c r="G34" s="120"/>
      <c r="H34" s="120"/>
      <c r="I34" s="120"/>
      <c r="J34" s="138"/>
    </row>
    <row r="35" spans="1:10" s="14" customFormat="1">
      <c r="A35" s="120"/>
      <c r="B35" s="386"/>
      <c r="C35" s="387"/>
      <c r="D35" s="386"/>
      <c r="E35" s="387"/>
      <c r="F35" s="120"/>
      <c r="G35" s="120"/>
      <c r="H35" s="120"/>
      <c r="I35" s="120"/>
      <c r="J35" s="138"/>
    </row>
    <row r="36" spans="1:10" s="14" customFormat="1">
      <c r="A36" s="120" t="s">
        <v>234</v>
      </c>
      <c r="B36" s="108" t="s">
        <v>176</v>
      </c>
      <c r="C36" s="120" t="s">
        <v>240</v>
      </c>
      <c r="D36" s="119" t="s">
        <v>235</v>
      </c>
      <c r="E36" s="120" t="s">
        <v>90</v>
      </c>
      <c r="F36" s="120"/>
      <c r="G36" s="120"/>
      <c r="H36" s="120"/>
      <c r="I36" s="120"/>
      <c r="J36" s="138"/>
    </row>
    <row r="37" spans="1:10" s="14" customFormat="1">
      <c r="A37" s="120" t="s">
        <v>15</v>
      </c>
      <c r="B37" s="108"/>
      <c r="C37" s="120" t="s">
        <v>240</v>
      </c>
      <c r="D37" s="119" t="s">
        <v>227</v>
      </c>
      <c r="E37" s="139" t="s">
        <v>96</v>
      </c>
      <c r="F37" s="120"/>
      <c r="G37" s="120"/>
      <c r="H37" s="120"/>
      <c r="I37" s="120"/>
      <c r="J37" s="138"/>
    </row>
    <row r="38" spans="1:10" s="14" customFormat="1">
      <c r="A38" s="120" t="s">
        <v>236</v>
      </c>
      <c r="B38" s="108"/>
      <c r="C38" s="120" t="s">
        <v>240</v>
      </c>
      <c r="D38" s="119" t="s">
        <v>227</v>
      </c>
      <c r="E38" s="139" t="s">
        <v>96</v>
      </c>
      <c r="F38" s="120"/>
      <c r="G38" s="120"/>
      <c r="H38" s="120"/>
      <c r="I38" s="120"/>
      <c r="J38" s="138"/>
    </row>
    <row r="39" spans="1:10" s="14" customFormat="1">
      <c r="A39" s="120" t="s">
        <v>234</v>
      </c>
      <c r="B39" s="108" t="s">
        <v>176</v>
      </c>
      <c r="C39" s="120" t="s">
        <v>239</v>
      </c>
      <c r="D39" s="119" t="s">
        <v>235</v>
      </c>
      <c r="E39" s="120" t="s">
        <v>90</v>
      </c>
      <c r="F39" s="120"/>
      <c r="G39" s="120"/>
      <c r="H39" s="120"/>
      <c r="I39" s="120"/>
      <c r="J39" s="138"/>
    </row>
    <row r="40" spans="1:10" s="14" customFormat="1">
      <c r="A40" s="120" t="s">
        <v>15</v>
      </c>
      <c r="B40" s="108"/>
      <c r="C40" s="120" t="s">
        <v>239</v>
      </c>
      <c r="D40" s="119" t="s">
        <v>227</v>
      </c>
      <c r="E40" s="139" t="s">
        <v>96</v>
      </c>
      <c r="F40" s="120"/>
      <c r="G40" s="120"/>
      <c r="H40" s="120"/>
      <c r="I40" s="120"/>
      <c r="J40" s="138"/>
    </row>
    <row r="41" spans="1:10" s="14" customFormat="1">
      <c r="A41" s="120" t="s">
        <v>236</v>
      </c>
      <c r="B41" s="108"/>
      <c r="C41" s="120" t="s">
        <v>239</v>
      </c>
      <c r="D41" s="119" t="s">
        <v>227</v>
      </c>
      <c r="E41" s="139" t="s">
        <v>96</v>
      </c>
      <c r="F41" s="120"/>
      <c r="G41" s="120"/>
      <c r="H41" s="120"/>
      <c r="I41" s="120"/>
      <c r="J41" s="138"/>
    </row>
    <row r="42" spans="1:10" s="14" customFormat="1">
      <c r="A42" s="120" t="s">
        <v>242</v>
      </c>
      <c r="B42" s="108" t="s">
        <v>243</v>
      </c>
      <c r="C42" s="120" t="s">
        <v>241</v>
      </c>
      <c r="D42" s="119">
        <v>1</v>
      </c>
      <c r="E42" s="120" t="s">
        <v>90</v>
      </c>
      <c r="F42" s="120"/>
      <c r="G42" s="120"/>
      <c r="H42" s="120"/>
      <c r="I42" s="120"/>
      <c r="J42" s="138"/>
    </row>
    <row r="43" spans="1:10" s="14" customFormat="1">
      <c r="A43" s="120" t="s">
        <v>15</v>
      </c>
      <c r="B43" s="108"/>
      <c r="C43" s="120" t="s">
        <v>241</v>
      </c>
      <c r="D43" s="119">
        <v>1</v>
      </c>
      <c r="E43" s="139" t="s">
        <v>96</v>
      </c>
      <c r="F43" s="120"/>
      <c r="G43" s="120"/>
      <c r="H43" s="120"/>
      <c r="I43" s="120"/>
      <c r="J43" s="138"/>
    </row>
    <row r="44" spans="1:10" s="14" customFormat="1">
      <c r="A44" s="120" t="s">
        <v>236</v>
      </c>
      <c r="B44" s="108"/>
      <c r="C44" s="120" t="s">
        <v>241</v>
      </c>
      <c r="D44" s="119">
        <v>1</v>
      </c>
      <c r="E44" s="139" t="s">
        <v>96</v>
      </c>
      <c r="F44" s="120"/>
      <c r="G44" s="120"/>
      <c r="H44" s="120"/>
      <c r="I44" s="120"/>
      <c r="J44" s="138"/>
    </row>
    <row r="45" spans="1:10" s="14" customFormat="1">
      <c r="A45" s="120"/>
      <c r="B45" s="108"/>
      <c r="C45" s="120"/>
      <c r="D45" s="119"/>
      <c r="E45" s="139"/>
      <c r="F45" s="120"/>
      <c r="G45" s="120"/>
      <c r="H45" s="120"/>
      <c r="I45" s="120"/>
      <c r="J45" s="138"/>
    </row>
    <row r="46" spans="1:10" s="14" customFormat="1">
      <c r="A46" s="120" t="s">
        <v>237</v>
      </c>
      <c r="B46" s="108"/>
      <c r="C46" s="120" t="s">
        <v>238</v>
      </c>
      <c r="D46" s="119">
        <v>1</v>
      </c>
      <c r="E46" s="139" t="s">
        <v>96</v>
      </c>
      <c r="F46" s="120"/>
      <c r="G46" s="120"/>
      <c r="H46" s="120"/>
      <c r="I46" s="120"/>
      <c r="J46" s="138"/>
    </row>
    <row r="47" spans="1:10" s="14" customFormat="1" ht="12.75" thickBot="1">
      <c r="A47" s="17"/>
      <c r="B47" s="17"/>
      <c r="C47" s="90"/>
      <c r="D47" s="43"/>
      <c r="E47" s="17"/>
      <c r="F47" s="17"/>
      <c r="G47" s="17"/>
      <c r="H47" s="17"/>
      <c r="I47" s="17"/>
      <c r="J47" s="17"/>
    </row>
    <row r="48" spans="1:10" s="14" customFormat="1" ht="24.75" thickBot="1">
      <c r="A48" s="135" t="s">
        <v>121</v>
      </c>
      <c r="B48" s="125" t="s">
        <v>118</v>
      </c>
      <c r="C48" s="125" t="s">
        <v>117</v>
      </c>
      <c r="D48" s="125" t="str">
        <f>D9</f>
        <v>AMOUNT</v>
      </c>
      <c r="E48" s="126" t="str">
        <f>SHELL!E10</f>
        <v>COLORWAY 1</v>
      </c>
      <c r="F48" s="126" t="str">
        <f>SHELL!F10</f>
        <v>COLORWAY 2</v>
      </c>
      <c r="G48" s="126" t="str">
        <f>SHELL!G10</f>
        <v>COLORWAY 3</v>
      </c>
      <c r="H48" s="126" t="str">
        <f>SHELL!H10</f>
        <v>COLORWAY 4</v>
      </c>
      <c r="I48" s="126" t="str">
        <f>SHELL!I10</f>
        <v>COLORWAY 5</v>
      </c>
      <c r="J48" s="134">
        <f>SHELL!J10</f>
        <v>0</v>
      </c>
    </row>
    <row r="49" spans="1:10" s="14" customFormat="1" ht="24">
      <c r="A49" s="109" t="s">
        <v>244</v>
      </c>
      <c r="B49" s="108" t="s">
        <v>180</v>
      </c>
      <c r="C49" s="120" t="s">
        <v>5</v>
      </c>
      <c r="D49" s="119" t="s">
        <v>125</v>
      </c>
      <c r="E49" s="139" t="s">
        <v>114</v>
      </c>
      <c r="F49" s="139"/>
      <c r="G49" s="139"/>
      <c r="H49" s="139"/>
      <c r="I49" s="139"/>
      <c r="J49" s="139"/>
    </row>
    <row r="50" spans="1:10" s="14" customFormat="1" ht="24">
      <c r="A50" s="109" t="s">
        <v>245</v>
      </c>
      <c r="B50" s="108" t="s">
        <v>115</v>
      </c>
      <c r="C50" s="120" t="s">
        <v>6</v>
      </c>
      <c r="D50" s="119">
        <v>1</v>
      </c>
      <c r="E50" s="139" t="s">
        <v>114</v>
      </c>
      <c r="F50" s="139"/>
      <c r="G50" s="139"/>
      <c r="H50" s="139"/>
      <c r="I50" s="139"/>
      <c r="J50" s="139"/>
    </row>
    <row r="51" spans="1:10" s="14" customFormat="1">
      <c r="A51" s="109" t="s">
        <v>245</v>
      </c>
      <c r="B51" s="108" t="s">
        <v>115</v>
      </c>
      <c r="C51" s="120" t="s">
        <v>7</v>
      </c>
      <c r="D51" s="119" t="s">
        <v>158</v>
      </c>
      <c r="E51" s="139" t="s">
        <v>114</v>
      </c>
      <c r="F51" s="139"/>
      <c r="G51" s="139"/>
      <c r="H51" s="139"/>
      <c r="I51" s="139"/>
      <c r="J51" s="139"/>
    </row>
    <row r="52" spans="1:10" s="14" customFormat="1" ht="24">
      <c r="A52" s="109" t="s">
        <v>244</v>
      </c>
      <c r="B52" s="108" t="s">
        <v>115</v>
      </c>
      <c r="C52" s="120" t="s">
        <v>8</v>
      </c>
      <c r="D52" s="119">
        <v>1</v>
      </c>
      <c r="E52" s="139" t="s">
        <v>114</v>
      </c>
      <c r="F52" s="139"/>
      <c r="G52" s="139"/>
      <c r="H52" s="139"/>
      <c r="I52" s="139"/>
      <c r="J52" s="139"/>
    </row>
    <row r="53" spans="1:10" s="14" customFormat="1" ht="36">
      <c r="A53" s="109" t="s">
        <v>247</v>
      </c>
      <c r="B53" s="108" t="s">
        <v>115</v>
      </c>
      <c r="C53" s="120" t="s">
        <v>248</v>
      </c>
      <c r="D53" s="119">
        <v>1</v>
      </c>
      <c r="E53" s="139" t="s">
        <v>114</v>
      </c>
      <c r="F53" s="139"/>
      <c r="G53" s="139"/>
      <c r="H53" s="139"/>
      <c r="I53" s="139"/>
      <c r="J53" s="139"/>
    </row>
    <row r="54" spans="1:10" s="14" customFormat="1" ht="24">
      <c r="A54" s="109" t="s">
        <v>252</v>
      </c>
      <c r="B54" s="108" t="s">
        <v>115</v>
      </c>
      <c r="C54" s="120" t="s">
        <v>246</v>
      </c>
      <c r="D54" s="119" t="s">
        <v>251</v>
      </c>
      <c r="E54" s="139" t="s">
        <v>114</v>
      </c>
      <c r="F54" s="139"/>
      <c r="G54" s="139"/>
      <c r="H54" s="139"/>
      <c r="I54" s="139"/>
      <c r="J54" s="139"/>
    </row>
    <row r="55" spans="1:10" s="14" customFormat="1" ht="24">
      <c r="A55" s="109" t="s">
        <v>249</v>
      </c>
      <c r="B55" s="108" t="s">
        <v>115</v>
      </c>
      <c r="C55" s="120" t="s">
        <v>250</v>
      </c>
      <c r="D55" s="119" t="s">
        <v>113</v>
      </c>
      <c r="E55" s="139" t="s">
        <v>114</v>
      </c>
      <c r="F55" s="139"/>
      <c r="G55" s="139"/>
      <c r="H55" s="139"/>
      <c r="I55" s="139"/>
      <c r="J55" s="139"/>
    </row>
    <row r="56" spans="1:10" s="14" customFormat="1">
      <c r="A56" s="109" t="s">
        <v>80</v>
      </c>
      <c r="B56" s="108" t="s">
        <v>115</v>
      </c>
      <c r="C56" s="120" t="s">
        <v>81</v>
      </c>
      <c r="D56" s="119">
        <v>1</v>
      </c>
      <c r="E56" s="139" t="s">
        <v>114</v>
      </c>
      <c r="F56" s="139"/>
      <c r="G56" s="139"/>
      <c r="H56" s="139"/>
      <c r="I56" s="139"/>
      <c r="J56" s="139"/>
    </row>
    <row r="57" spans="1:10" s="14" customFormat="1">
      <c r="A57" s="109" t="s">
        <v>80</v>
      </c>
      <c r="B57" s="108" t="s">
        <v>115</v>
      </c>
      <c r="C57" s="120" t="s">
        <v>82</v>
      </c>
      <c r="D57" s="119">
        <v>1</v>
      </c>
      <c r="E57" s="139" t="s">
        <v>114</v>
      </c>
      <c r="F57" s="139"/>
      <c r="G57" s="139"/>
      <c r="H57" s="139"/>
      <c r="I57" s="139"/>
      <c r="J57" s="139"/>
    </row>
    <row r="58" spans="1:10" s="14" customFormat="1" ht="12.75" thickBot="1">
      <c r="A58" s="17"/>
      <c r="B58" s="17"/>
      <c r="C58" s="90"/>
      <c r="D58" s="43"/>
      <c r="E58" s="17"/>
      <c r="F58" s="17"/>
      <c r="G58" s="17"/>
      <c r="H58" s="17"/>
      <c r="I58" s="17"/>
      <c r="J58" s="17"/>
    </row>
    <row r="59" spans="1:10" s="14" customFormat="1" ht="24.75" thickBot="1">
      <c r="A59" s="135" t="s">
        <v>128</v>
      </c>
      <c r="B59" s="125" t="s">
        <v>118</v>
      </c>
      <c r="C59" s="125" t="s">
        <v>117</v>
      </c>
      <c r="D59" s="125" t="str">
        <f>D17</f>
        <v>AMOUNT</v>
      </c>
      <c r="E59" s="125" t="str">
        <f>SHELL!E10</f>
        <v>COLORWAY 1</v>
      </c>
      <c r="F59" s="125" t="str">
        <f>SHELL!F10</f>
        <v>COLORWAY 2</v>
      </c>
      <c r="G59" s="125" t="str">
        <f>SHELL!G10</f>
        <v>COLORWAY 3</v>
      </c>
      <c r="H59" s="125" t="str">
        <f>SHELL!H10</f>
        <v>COLORWAY 4</v>
      </c>
      <c r="I59" s="125" t="str">
        <f>SHELL!I10</f>
        <v>COLORWAY 5</v>
      </c>
      <c r="J59" s="125">
        <f>SHELL!J10</f>
        <v>0</v>
      </c>
    </row>
    <row r="60" spans="1:10" s="14" customFormat="1" ht="36">
      <c r="A60" s="306" t="s">
        <v>177</v>
      </c>
      <c r="B60" s="108" t="s">
        <v>262</v>
      </c>
      <c r="C60" s="119" t="s">
        <v>83</v>
      </c>
      <c r="D60" s="137">
        <v>1</v>
      </c>
      <c r="E60" s="119" t="s">
        <v>78</v>
      </c>
      <c r="F60" s="119"/>
      <c r="G60" s="119"/>
      <c r="H60" s="119"/>
      <c r="I60" s="119"/>
      <c r="J60" s="119"/>
    </row>
    <row r="61" spans="1:10" s="14" customFormat="1" ht="36">
      <c r="A61" s="306" t="s">
        <v>271</v>
      </c>
      <c r="B61" s="108" t="s">
        <v>262</v>
      </c>
      <c r="C61" s="119" t="s">
        <v>84</v>
      </c>
      <c r="D61" s="119">
        <v>4</v>
      </c>
      <c r="E61" s="119" t="s">
        <v>78</v>
      </c>
      <c r="F61" s="119"/>
      <c r="G61" s="119"/>
      <c r="H61" s="119"/>
      <c r="I61" s="119"/>
      <c r="J61" s="119"/>
    </row>
    <row r="62" spans="1:10" s="14" customFormat="1" ht="24">
      <c r="A62" s="306" t="s">
        <v>258</v>
      </c>
      <c r="B62" s="119" t="s">
        <v>259</v>
      </c>
      <c r="C62" s="119" t="s">
        <v>178</v>
      </c>
      <c r="D62" s="119" t="s">
        <v>113</v>
      </c>
      <c r="E62" s="119" t="s">
        <v>78</v>
      </c>
      <c r="F62" s="119"/>
      <c r="G62" s="119"/>
      <c r="H62" s="119"/>
      <c r="I62" s="119"/>
      <c r="J62" s="119"/>
    </row>
    <row r="63" spans="1:10" s="14" customFormat="1" ht="24">
      <c r="A63" s="306" t="s">
        <v>260</v>
      </c>
      <c r="B63" s="119" t="s">
        <v>261</v>
      </c>
      <c r="C63" s="119" t="s">
        <v>179</v>
      </c>
      <c r="D63" s="119" t="s">
        <v>113</v>
      </c>
      <c r="E63" s="119" t="s">
        <v>78</v>
      </c>
      <c r="F63" s="119"/>
      <c r="G63" s="119"/>
      <c r="H63" s="119"/>
      <c r="I63" s="119"/>
      <c r="J63" s="119"/>
    </row>
    <row r="64" spans="1:10" s="14" customFormat="1" ht="12.75" thickBot="1">
      <c r="A64" s="43"/>
      <c r="B64" s="43"/>
      <c r="C64" s="43"/>
      <c r="D64" s="43"/>
      <c r="E64" s="43"/>
      <c r="F64" s="43"/>
      <c r="G64" s="43"/>
      <c r="H64" s="43"/>
      <c r="I64" s="43"/>
      <c r="J64" s="43"/>
    </row>
    <row r="65" spans="1:10" s="14" customFormat="1" ht="12.75" thickBot="1">
      <c r="A65" s="140" t="s">
        <v>62</v>
      </c>
      <c r="B65" s="141" t="s">
        <v>63</v>
      </c>
      <c r="C65" s="141" t="s">
        <v>27</v>
      </c>
      <c r="D65" s="141" t="s">
        <v>28</v>
      </c>
      <c r="E65" s="141" t="str">
        <f>SHELL!E10</f>
        <v>COLORWAY 1</v>
      </c>
      <c r="F65" s="141" t="str">
        <f>SHELL!F10</f>
        <v>COLORWAY 2</v>
      </c>
      <c r="G65" s="141" t="str">
        <f>SHELL!G10</f>
        <v>COLORWAY 3</v>
      </c>
      <c r="H65" s="141" t="str">
        <f>SHELL!H10</f>
        <v>COLORWAY 4</v>
      </c>
      <c r="I65" s="141" t="str">
        <f>SHELL!I10</f>
        <v>COLORWAY 5</v>
      </c>
      <c r="J65" s="92">
        <f>SHELL!J10</f>
        <v>0</v>
      </c>
    </row>
    <row r="66" spans="1:10" s="14" customFormat="1">
      <c r="A66" s="120" t="s">
        <v>263</v>
      </c>
      <c r="B66" s="120" t="s">
        <v>264</v>
      </c>
      <c r="C66" s="388" t="s">
        <v>277</v>
      </c>
      <c r="D66" s="123"/>
      <c r="E66" s="119" t="s">
        <v>78</v>
      </c>
      <c r="F66" s="123"/>
      <c r="G66" s="123"/>
      <c r="H66" s="123"/>
      <c r="I66" s="123"/>
      <c r="J66" s="123"/>
    </row>
    <row r="67" spans="1:10" s="14" customFormat="1">
      <c r="A67" s="119" t="s">
        <v>265</v>
      </c>
      <c r="B67" s="120" t="s">
        <v>266</v>
      </c>
      <c r="C67" s="388" t="s">
        <v>277</v>
      </c>
      <c r="D67" s="137"/>
      <c r="E67" s="119" t="s">
        <v>78</v>
      </c>
      <c r="F67" s="137"/>
      <c r="G67" s="137"/>
      <c r="H67" s="137"/>
      <c r="I67" s="137"/>
      <c r="J67" s="137"/>
    </row>
    <row r="68" spans="1:10" s="14" customFormat="1">
      <c r="A68" s="119" t="s">
        <v>267</v>
      </c>
      <c r="B68" s="119"/>
      <c r="C68" s="388" t="s">
        <v>278</v>
      </c>
      <c r="D68" s="123"/>
      <c r="E68" s="119" t="s">
        <v>78</v>
      </c>
      <c r="F68" s="123"/>
      <c r="G68" s="123"/>
      <c r="H68" s="123"/>
      <c r="I68" s="123"/>
      <c r="J68" s="123"/>
    </row>
    <row r="69" spans="1:10" s="14" customFormat="1" ht="12.75" thickBot="1">
      <c r="A69" s="91"/>
      <c r="B69" s="91"/>
      <c r="C69" s="91"/>
      <c r="D69" s="91"/>
      <c r="E69" s="91"/>
      <c r="F69" s="91"/>
      <c r="G69" s="91"/>
      <c r="H69" s="91"/>
      <c r="I69" s="91"/>
      <c r="J69" s="91"/>
    </row>
    <row r="70" spans="1:10" s="14" customFormat="1" ht="24.75" thickBot="1">
      <c r="A70" s="140" t="s">
        <v>85</v>
      </c>
      <c r="B70" s="125" t="s">
        <v>118</v>
      </c>
      <c r="C70" s="125" t="s">
        <v>117</v>
      </c>
      <c r="D70" s="141" t="s">
        <v>28</v>
      </c>
      <c r="E70" s="141" t="str">
        <f>SHELL!E10</f>
        <v>COLORWAY 1</v>
      </c>
      <c r="F70" s="141" t="str">
        <f>SHELL!F10</f>
        <v>COLORWAY 2</v>
      </c>
      <c r="G70" s="141" t="str">
        <f>SHELL!G10</f>
        <v>COLORWAY 3</v>
      </c>
      <c r="H70" s="141" t="str">
        <f>SHELL!H10</f>
        <v>COLORWAY 4</v>
      </c>
      <c r="I70" s="141" t="str">
        <f>SHELL!I10</f>
        <v>COLORWAY 5</v>
      </c>
      <c r="J70" s="141">
        <f>SHELL!J10</f>
        <v>0</v>
      </c>
    </row>
    <row r="71" spans="1:10" s="14" customFormat="1" ht="24">
      <c r="A71" s="108" t="s">
        <v>268</v>
      </c>
      <c r="B71" s="108"/>
      <c r="C71" s="108" t="s">
        <v>86</v>
      </c>
      <c r="D71" s="107">
        <v>1</v>
      </c>
      <c r="E71" s="108"/>
      <c r="F71" s="35"/>
      <c r="G71" s="35"/>
      <c r="H71" s="35"/>
      <c r="I71" s="35"/>
      <c r="J71" s="35"/>
    </row>
    <row r="72" spans="1:10" s="14" customFormat="1">
      <c r="A72" s="108"/>
      <c r="B72" s="108"/>
      <c r="C72" s="108"/>
      <c r="D72" s="137"/>
      <c r="E72" s="108"/>
      <c r="F72" s="35"/>
      <c r="G72" s="35"/>
      <c r="H72" s="35"/>
      <c r="I72" s="35"/>
      <c r="J72" s="35"/>
    </row>
    <row r="73" spans="1:10" ht="12.75" thickBot="1"/>
    <row r="74" spans="1:10" s="14" customFormat="1" ht="24.75" thickBot="1">
      <c r="A74" s="140" t="s">
        <v>141</v>
      </c>
      <c r="B74" s="125" t="s">
        <v>118</v>
      </c>
      <c r="C74" s="125" t="s">
        <v>117</v>
      </c>
      <c r="D74" s="141" t="s">
        <v>28</v>
      </c>
      <c r="E74" s="141" t="str">
        <f>SHELL!E10</f>
        <v>COLORWAY 1</v>
      </c>
      <c r="F74" s="141" t="str">
        <f>SHELL!F10</f>
        <v>COLORWAY 2</v>
      </c>
      <c r="G74" s="141" t="str">
        <f>SHELL!G10</f>
        <v>COLORWAY 3</v>
      </c>
      <c r="H74" s="141" t="str">
        <f>SHELL!H10</f>
        <v>COLORWAY 4</v>
      </c>
      <c r="I74" s="141" t="str">
        <f>SHELL!I10</f>
        <v>COLORWAY 5</v>
      </c>
      <c r="J74" s="141">
        <f>SHELL!J10</f>
        <v>0</v>
      </c>
    </row>
    <row r="75" spans="1:10" s="14" customFormat="1">
      <c r="A75" s="108" t="s">
        <v>148</v>
      </c>
      <c r="B75" s="108"/>
      <c r="C75" s="108" t="s">
        <v>269</v>
      </c>
      <c r="D75" s="107">
        <v>1</v>
      </c>
      <c r="E75" s="108"/>
      <c r="F75" s="108"/>
      <c r="G75" s="108"/>
      <c r="H75" s="108"/>
      <c r="I75" s="108"/>
      <c r="J75" s="108"/>
    </row>
    <row r="76" spans="1:10" s="14" customFormat="1">
      <c r="A76" s="108"/>
      <c r="B76" s="108"/>
      <c r="C76" s="108"/>
      <c r="D76" s="137"/>
      <c r="E76" s="108"/>
      <c r="F76" s="108"/>
      <c r="G76" s="108"/>
      <c r="H76" s="108"/>
      <c r="I76" s="108"/>
      <c r="J76" s="108"/>
    </row>
    <row r="77" spans="1:10" s="14" customFormat="1">
      <c r="A77" s="108"/>
      <c r="B77" s="108"/>
      <c r="C77" s="108"/>
      <c r="D77" s="137"/>
      <c r="E77" s="108"/>
      <c r="F77" s="108"/>
      <c r="G77" s="108"/>
      <c r="H77" s="108"/>
      <c r="I77" s="108"/>
      <c r="J77" s="108"/>
    </row>
    <row r="78" spans="1:10" ht="12.75" thickBot="1"/>
    <row r="79" spans="1:10" s="14" customFormat="1" ht="24.75" thickBot="1">
      <c r="A79" s="140" t="s">
        <v>142</v>
      </c>
      <c r="B79" s="125" t="s">
        <v>118</v>
      </c>
      <c r="C79" s="125" t="s">
        <v>117</v>
      </c>
      <c r="D79" s="141" t="s">
        <v>28</v>
      </c>
      <c r="E79" s="141" t="str">
        <f>SHELL!E10</f>
        <v>COLORWAY 1</v>
      </c>
      <c r="F79" s="141" t="str">
        <f>SHELL!F10</f>
        <v>COLORWAY 2</v>
      </c>
      <c r="G79" s="141" t="str">
        <f>SHELL!G10</f>
        <v>COLORWAY 3</v>
      </c>
      <c r="H79" s="141" t="str">
        <f>SHELL!H10</f>
        <v>COLORWAY 4</v>
      </c>
      <c r="I79" s="141" t="str">
        <f>SHELL!I10</f>
        <v>COLORWAY 5</v>
      </c>
      <c r="J79" s="141">
        <f>SHELL!J10</f>
        <v>0</v>
      </c>
    </row>
    <row r="80" spans="1:10" s="14" customFormat="1">
      <c r="A80" s="108" t="s">
        <v>143</v>
      </c>
      <c r="B80" s="108" t="s">
        <v>146</v>
      </c>
      <c r="C80" s="108" t="s">
        <v>147</v>
      </c>
      <c r="D80" s="107">
        <v>1</v>
      </c>
      <c r="E80" s="108"/>
      <c r="F80" s="108"/>
      <c r="G80" s="108"/>
      <c r="H80" s="108"/>
      <c r="I80" s="108"/>
      <c r="J80" s="108"/>
    </row>
    <row r="81" spans="1:10" s="14" customFormat="1">
      <c r="A81" s="108" t="s">
        <v>144</v>
      </c>
      <c r="B81" s="108" t="s">
        <v>146</v>
      </c>
      <c r="C81" s="108" t="s">
        <v>147</v>
      </c>
      <c r="D81" s="137">
        <v>1</v>
      </c>
      <c r="E81" s="108"/>
      <c r="F81" s="108"/>
      <c r="G81" s="108"/>
      <c r="H81" s="108"/>
      <c r="I81" s="108"/>
      <c r="J81" s="108"/>
    </row>
    <row r="82" spans="1:10" s="14" customFormat="1">
      <c r="A82" s="108" t="s">
        <v>145</v>
      </c>
      <c r="B82" s="108" t="s">
        <v>146</v>
      </c>
      <c r="C82" s="108" t="s">
        <v>147</v>
      </c>
      <c r="D82" s="137">
        <v>1</v>
      </c>
      <c r="E82" s="119"/>
      <c r="F82" s="108"/>
      <c r="G82" s="108"/>
      <c r="H82" s="108"/>
      <c r="I82" s="108"/>
      <c r="J82" s="108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7"/>
  <sheetViews>
    <sheetView showGridLines="0" showRuler="0" view="pageLayout" topLeftCell="A11" zoomScaleNormal="100" workbookViewId="0">
      <selection activeCell="F33" sqref="F33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NITRO MENS JACKET</v>
      </c>
      <c r="B1" s="193"/>
      <c r="C1" s="194"/>
      <c r="D1" s="170"/>
      <c r="E1" s="170"/>
      <c r="F1" s="170"/>
      <c r="G1" s="170"/>
      <c r="H1" s="170"/>
      <c r="I1" s="170"/>
      <c r="J1" s="195" t="str">
        <f>SHELL!$H$1</f>
        <v>SAMPLE SIZE LARGE / XS-XXL</v>
      </c>
      <c r="K1" s="170"/>
      <c r="L1" s="170"/>
      <c r="M1" s="178"/>
      <c r="N1" s="48"/>
      <c r="O1" s="178"/>
      <c r="P1" s="179"/>
      <c r="Q1" s="178"/>
      <c r="R1" s="178"/>
      <c r="S1" s="178"/>
      <c r="T1" s="180"/>
      <c r="U1" s="40"/>
      <c r="V1" s="41"/>
      <c r="W1" s="41"/>
    </row>
    <row r="2" spans="1:32">
      <c r="A2" s="58" t="s">
        <v>9</v>
      </c>
      <c r="B2" s="105"/>
      <c r="C2" s="191"/>
      <c r="D2" s="458" t="str">
        <f>SHELL!C2</f>
        <v>WINTER 2018/2019</v>
      </c>
      <c r="E2" s="459"/>
      <c r="F2" s="459"/>
      <c r="G2" s="459"/>
      <c r="H2" s="459"/>
      <c r="I2" s="460"/>
      <c r="J2" s="461" t="str">
        <f>SHELL!F2</f>
        <v>CONTRACTOR:</v>
      </c>
      <c r="K2" s="459"/>
      <c r="L2" s="459"/>
      <c r="M2" s="459"/>
      <c r="N2" s="459"/>
      <c r="O2" s="460"/>
      <c r="P2" s="465" t="str">
        <f>SHELL!H2</f>
        <v>SOLUNA</v>
      </c>
      <c r="Q2" s="466"/>
      <c r="R2" s="466"/>
      <c r="S2" s="466"/>
      <c r="T2" s="467"/>
      <c r="U2" s="42"/>
      <c r="V2" s="39"/>
      <c r="W2" s="41"/>
    </row>
    <row r="3" spans="1:32">
      <c r="A3" s="169" t="s">
        <v>10</v>
      </c>
      <c r="B3" s="106"/>
      <c r="C3" s="192"/>
      <c r="D3" s="458" t="str">
        <f>SHELL!C3</f>
        <v>N18-104</v>
      </c>
      <c r="E3" s="459"/>
      <c r="F3" s="459"/>
      <c r="G3" s="459"/>
      <c r="H3" s="459"/>
      <c r="I3" s="460"/>
      <c r="J3" s="461" t="str">
        <f>SHELL!F3</f>
        <v>DATE CREATED:</v>
      </c>
      <c r="K3" s="459"/>
      <c r="L3" s="459"/>
      <c r="M3" s="459"/>
      <c r="N3" s="459"/>
      <c r="O3" s="460"/>
      <c r="P3" s="468">
        <f>SHELL!H3</f>
        <v>42814</v>
      </c>
      <c r="Q3" s="469"/>
      <c r="R3" s="469"/>
      <c r="S3" s="469"/>
      <c r="T3" s="470"/>
      <c r="U3" s="42"/>
      <c r="V3" s="40"/>
      <c r="W3" s="41"/>
    </row>
    <row r="4" spans="1:32" ht="15" customHeight="1">
      <c r="A4" s="86" t="s">
        <v>11</v>
      </c>
      <c r="B4" s="58"/>
      <c r="C4" s="191"/>
      <c r="D4" s="458" t="str">
        <f>SHELL!C4</f>
        <v>POWELL</v>
      </c>
      <c r="E4" s="459"/>
      <c r="F4" s="459"/>
      <c r="G4" s="459"/>
      <c r="H4" s="459"/>
      <c r="I4" s="460"/>
      <c r="J4" s="461" t="str">
        <f>SHELL!F4</f>
        <v>DATE REVISED:</v>
      </c>
      <c r="K4" s="459"/>
      <c r="L4" s="459"/>
      <c r="M4" s="459"/>
      <c r="N4" s="459"/>
      <c r="O4" s="460"/>
      <c r="P4" s="462">
        <f>SHELL!H4</f>
        <v>42815</v>
      </c>
      <c r="Q4" s="463"/>
      <c r="R4" s="463"/>
      <c r="S4" s="463"/>
      <c r="T4" s="464"/>
      <c r="U4" s="42"/>
      <c r="V4" s="39"/>
      <c r="W4" s="41"/>
    </row>
    <row r="5" spans="1:32" ht="18" customHeight="1">
      <c r="A5" s="86" t="s">
        <v>12</v>
      </c>
      <c r="B5" s="58"/>
      <c r="C5" s="191"/>
      <c r="D5" s="458" t="str">
        <f>SHELL!C5</f>
        <v>10K/10K</v>
      </c>
      <c r="E5" s="459"/>
      <c r="F5" s="459"/>
      <c r="G5" s="459"/>
      <c r="H5" s="459"/>
      <c r="I5" s="460"/>
      <c r="J5" s="461" t="str">
        <f>SHELL!F5</f>
        <v>BLOCK:</v>
      </c>
      <c r="K5" s="459"/>
      <c r="L5" s="459"/>
      <c r="M5" s="459"/>
      <c r="N5" s="459"/>
      <c r="O5" s="460"/>
      <c r="P5" s="465" t="str">
        <f>SHELL!H5</f>
        <v>Based on N17-107 MTN fit</v>
      </c>
      <c r="Q5" s="466"/>
      <c r="R5" s="466"/>
      <c r="S5" s="466"/>
      <c r="T5" s="467"/>
      <c r="U5" s="42"/>
      <c r="V5" s="39"/>
      <c r="W5" s="41"/>
    </row>
    <row r="6" spans="1:32" ht="18" customHeight="1">
      <c r="A6" s="58" t="s">
        <v>13</v>
      </c>
      <c r="B6" s="58"/>
      <c r="C6" s="191"/>
      <c r="D6" s="458" t="str">
        <f>SHELL!C6</f>
        <v>CRITICALLY SEAM SEALED</v>
      </c>
      <c r="E6" s="459"/>
      <c r="F6" s="459"/>
      <c r="G6" s="459"/>
      <c r="H6" s="459"/>
      <c r="I6" s="460"/>
      <c r="J6" s="461" t="str">
        <f>SHELL!F6</f>
        <v>FIT:</v>
      </c>
      <c r="K6" s="459"/>
      <c r="L6" s="459"/>
      <c r="M6" s="459"/>
      <c r="N6" s="459"/>
      <c r="O6" s="460"/>
      <c r="P6" s="465" t="str">
        <f>SHELL!H6</f>
        <v>REGULAR</v>
      </c>
      <c r="Q6" s="466"/>
      <c r="R6" s="466"/>
      <c r="S6" s="466"/>
      <c r="T6" s="467"/>
      <c r="U6" s="42"/>
      <c r="V6" s="39"/>
      <c r="W6" s="41"/>
    </row>
    <row r="7" spans="1:32" s="13" customFormat="1">
      <c r="A7" s="106" t="s">
        <v>14</v>
      </c>
      <c r="B7" s="58"/>
      <c r="C7" s="191"/>
      <c r="D7" s="458" t="str">
        <f>SHELL!C7</f>
        <v>40G PINNECO MANTLE ALL OVER</v>
      </c>
      <c r="E7" s="459"/>
      <c r="F7" s="459"/>
      <c r="G7" s="459"/>
      <c r="H7" s="459"/>
      <c r="I7" s="460"/>
      <c r="J7" s="461" t="str">
        <f>SHELL!F7</f>
        <v>TARGET FOB:</v>
      </c>
      <c r="K7" s="459"/>
      <c r="L7" s="459"/>
      <c r="M7" s="459"/>
      <c r="N7" s="459"/>
      <c r="O7" s="460"/>
      <c r="P7" s="471">
        <f>SHELL!H7</f>
        <v>0</v>
      </c>
      <c r="Q7" s="472"/>
      <c r="R7" s="472"/>
      <c r="S7" s="472"/>
      <c r="T7" s="473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1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1"/>
      <c r="D9" s="11"/>
      <c r="E9" s="71"/>
      <c r="F9" s="68" t="s">
        <v>163</v>
      </c>
      <c r="G9" s="69"/>
      <c r="H9" s="70"/>
      <c r="I9" s="68" t="s">
        <v>164</v>
      </c>
      <c r="J9" s="69"/>
      <c r="K9" s="70"/>
      <c r="L9" s="68" t="s">
        <v>165</v>
      </c>
      <c r="M9" s="69"/>
      <c r="N9" s="70"/>
      <c r="O9" s="68" t="s">
        <v>166</v>
      </c>
      <c r="P9" s="69"/>
      <c r="Q9" s="70"/>
      <c r="R9" s="68" t="s">
        <v>22</v>
      </c>
      <c r="S9" s="69"/>
      <c r="T9" s="72" t="s">
        <v>31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7" t="s">
        <v>67</v>
      </c>
      <c r="F10" s="474"/>
      <c r="G10" s="475"/>
      <c r="H10" s="67" t="s">
        <v>87</v>
      </c>
      <c r="I10" s="474"/>
      <c r="J10" s="475"/>
      <c r="K10" s="67" t="s">
        <v>67</v>
      </c>
      <c r="L10" s="474"/>
      <c r="M10" s="475"/>
      <c r="N10" s="67" t="s">
        <v>67</v>
      </c>
      <c r="O10" s="474"/>
      <c r="P10" s="475"/>
      <c r="Q10" s="67" t="s">
        <v>67</v>
      </c>
      <c r="R10" s="474"/>
      <c r="S10" s="475"/>
      <c r="T10" s="182"/>
      <c r="U10" s="183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6" t="s">
        <v>25</v>
      </c>
      <c r="E11" s="73" t="s">
        <v>168</v>
      </c>
      <c r="F11" s="374" t="s">
        <v>29</v>
      </c>
      <c r="G11" s="75" t="s">
        <v>24</v>
      </c>
      <c r="H11" s="73" t="s">
        <v>23</v>
      </c>
      <c r="I11" s="74" t="s">
        <v>29</v>
      </c>
      <c r="J11" s="75" t="s">
        <v>24</v>
      </c>
      <c r="K11" s="73" t="s">
        <v>23</v>
      </c>
      <c r="L11" s="74" t="s">
        <v>29</v>
      </c>
      <c r="M11" s="75" t="s">
        <v>24</v>
      </c>
      <c r="N11" s="73" t="s">
        <v>23</v>
      </c>
      <c r="O11" s="74" t="s">
        <v>29</v>
      </c>
      <c r="P11" s="75" t="s">
        <v>24</v>
      </c>
      <c r="Q11" s="73" t="s">
        <v>23</v>
      </c>
      <c r="R11" s="74" t="s">
        <v>29</v>
      </c>
      <c r="S11" s="75" t="s">
        <v>24</v>
      </c>
      <c r="T11" s="76" t="s">
        <v>26</v>
      </c>
    </row>
    <row r="12" spans="1:32" ht="17.100000000000001" customHeight="1">
      <c r="A12" s="240" t="s">
        <v>155</v>
      </c>
      <c r="B12" s="478" t="s">
        <v>88</v>
      </c>
      <c r="C12" s="479"/>
      <c r="D12" s="368">
        <v>0.25</v>
      </c>
      <c r="E12" s="344">
        <v>27</v>
      </c>
      <c r="F12" s="345"/>
      <c r="G12" s="379"/>
      <c r="H12" s="346"/>
      <c r="I12" s="345"/>
      <c r="J12" s="379"/>
      <c r="K12" s="346"/>
      <c r="L12" s="345"/>
      <c r="M12" s="379"/>
      <c r="N12" s="346"/>
      <c r="O12" s="79"/>
      <c r="P12" s="379"/>
      <c r="Q12" s="78"/>
      <c r="R12" s="79"/>
      <c r="S12" s="379"/>
      <c r="T12" s="77"/>
    </row>
    <row r="13" spans="1:32" ht="17.100000000000001" customHeight="1">
      <c r="A13" s="241" t="s">
        <v>156</v>
      </c>
      <c r="B13" s="480" t="s">
        <v>89</v>
      </c>
      <c r="C13" s="481"/>
      <c r="D13" s="369">
        <v>0.25</v>
      </c>
      <c r="E13" s="347">
        <v>31.75</v>
      </c>
      <c r="F13" s="348"/>
      <c r="G13" s="380"/>
      <c r="H13" s="349"/>
      <c r="I13" s="348"/>
      <c r="J13" s="380"/>
      <c r="K13" s="349"/>
      <c r="L13" s="348"/>
      <c r="M13" s="380"/>
      <c r="N13" s="349"/>
      <c r="O13" s="60"/>
      <c r="P13" s="380"/>
      <c r="Q13" s="59"/>
      <c r="R13" s="60"/>
      <c r="S13" s="380"/>
      <c r="T13" s="64"/>
    </row>
    <row r="14" spans="1:32" ht="17.100000000000001" customHeight="1">
      <c r="A14" s="242" t="s">
        <v>157</v>
      </c>
      <c r="B14" s="482" t="s">
        <v>4</v>
      </c>
      <c r="C14" s="483"/>
      <c r="D14" s="369">
        <v>0.25</v>
      </c>
      <c r="E14" s="347">
        <v>19.5</v>
      </c>
      <c r="F14" s="350"/>
      <c r="G14" s="380"/>
      <c r="H14" s="349"/>
      <c r="I14" s="350"/>
      <c r="J14" s="380"/>
      <c r="K14" s="349"/>
      <c r="L14" s="350"/>
      <c r="M14" s="380"/>
      <c r="N14" s="349"/>
      <c r="O14" s="94"/>
      <c r="P14" s="380"/>
      <c r="Q14" s="59"/>
      <c r="R14" s="94"/>
      <c r="S14" s="380"/>
      <c r="T14" s="64"/>
    </row>
    <row r="15" spans="1:32" ht="17.100000000000001" customHeight="1">
      <c r="A15" s="375" t="s">
        <v>44</v>
      </c>
      <c r="B15" s="484" t="s">
        <v>201</v>
      </c>
      <c r="C15" s="485"/>
      <c r="D15" s="369">
        <v>0.25</v>
      </c>
      <c r="E15" s="347"/>
      <c r="F15" s="350"/>
      <c r="G15" s="380"/>
      <c r="H15" s="349"/>
      <c r="I15" s="350"/>
      <c r="J15" s="380"/>
      <c r="K15" s="349"/>
      <c r="L15" s="350"/>
      <c r="M15" s="380"/>
      <c r="N15" s="349"/>
      <c r="O15" s="94"/>
      <c r="P15" s="380"/>
      <c r="Q15" s="59"/>
      <c r="R15" s="94"/>
      <c r="S15" s="380"/>
      <c r="T15" s="64"/>
    </row>
    <row r="16" spans="1:32" ht="17.100000000000001" customHeight="1">
      <c r="A16" s="376" t="s">
        <v>45</v>
      </c>
      <c r="B16" s="484" t="s">
        <v>202</v>
      </c>
      <c r="C16" s="485"/>
      <c r="D16" s="369">
        <v>0.25</v>
      </c>
      <c r="E16" s="347"/>
      <c r="F16" s="350"/>
      <c r="G16" s="380"/>
      <c r="H16" s="349"/>
      <c r="I16" s="350"/>
      <c r="J16" s="380"/>
      <c r="K16" s="349"/>
      <c r="L16" s="350"/>
      <c r="M16" s="380"/>
      <c r="N16" s="349"/>
      <c r="O16" s="94"/>
      <c r="P16" s="380"/>
      <c r="Q16" s="59"/>
      <c r="R16" s="94"/>
      <c r="S16" s="380"/>
      <c r="T16" s="64"/>
    </row>
    <row r="17" spans="1:20" ht="17.100000000000001" customHeight="1">
      <c r="A17" s="377" t="s">
        <v>46</v>
      </c>
      <c r="B17" s="486" t="s">
        <v>35</v>
      </c>
      <c r="C17" s="487"/>
      <c r="D17" s="369">
        <v>0.25</v>
      </c>
      <c r="E17" s="347">
        <v>25</v>
      </c>
      <c r="F17" s="350"/>
      <c r="G17" s="380"/>
      <c r="H17" s="351"/>
      <c r="I17" s="350"/>
      <c r="J17" s="380"/>
      <c r="K17" s="349"/>
      <c r="L17" s="350"/>
      <c r="M17" s="380"/>
      <c r="N17" s="349"/>
      <c r="O17" s="94"/>
      <c r="P17" s="380"/>
      <c r="Q17" s="59"/>
      <c r="R17" s="94"/>
      <c r="S17" s="380"/>
      <c r="T17" s="64"/>
    </row>
    <row r="18" spans="1:20" ht="26.1" customHeight="1">
      <c r="A18" s="241" t="s">
        <v>47</v>
      </c>
      <c r="B18" s="488" t="s">
        <v>183</v>
      </c>
      <c r="C18" s="489"/>
      <c r="D18" s="369">
        <v>0.25</v>
      </c>
      <c r="E18" s="347">
        <v>24.25</v>
      </c>
      <c r="F18" s="348"/>
      <c r="G18" s="380"/>
      <c r="H18" s="351"/>
      <c r="I18" s="348"/>
      <c r="J18" s="380"/>
      <c r="K18" s="349"/>
      <c r="L18" s="348"/>
      <c r="M18" s="380"/>
      <c r="N18" s="349"/>
      <c r="O18" s="60"/>
      <c r="P18" s="380"/>
      <c r="Q18" s="59"/>
      <c r="R18" s="60"/>
      <c r="S18" s="380"/>
      <c r="T18" s="64"/>
    </row>
    <row r="19" spans="1:20" ht="17.100000000000001" customHeight="1" thickBot="1">
      <c r="A19" s="243" t="s">
        <v>48</v>
      </c>
      <c r="B19" s="492" t="s">
        <v>36</v>
      </c>
      <c r="C19" s="493"/>
      <c r="D19" s="370">
        <v>0.25</v>
      </c>
      <c r="E19" s="352">
        <v>23.75</v>
      </c>
      <c r="F19" s="353"/>
      <c r="G19" s="381"/>
      <c r="H19" s="354"/>
      <c r="I19" s="353"/>
      <c r="J19" s="381"/>
      <c r="K19" s="355"/>
      <c r="L19" s="353"/>
      <c r="M19" s="381"/>
      <c r="N19" s="355"/>
      <c r="O19" s="244"/>
      <c r="P19" s="381"/>
      <c r="Q19" s="62"/>
      <c r="R19" s="244"/>
      <c r="S19" s="381"/>
      <c r="T19" s="162"/>
    </row>
    <row r="20" spans="1:20" ht="17.100000000000001" customHeight="1">
      <c r="A20" s="240" t="s">
        <v>59</v>
      </c>
      <c r="B20" s="502" t="s">
        <v>181</v>
      </c>
      <c r="C20" s="503"/>
      <c r="D20" s="368">
        <v>0.125</v>
      </c>
      <c r="E20" s="344"/>
      <c r="F20" s="345"/>
      <c r="G20" s="379"/>
      <c r="H20" s="346"/>
      <c r="I20" s="345"/>
      <c r="J20" s="379"/>
      <c r="K20" s="346"/>
      <c r="L20" s="345"/>
      <c r="M20" s="379"/>
      <c r="N20" s="356"/>
      <c r="O20" s="79"/>
      <c r="P20" s="379"/>
      <c r="Q20" s="78"/>
      <c r="R20" s="79"/>
      <c r="S20" s="379"/>
      <c r="T20" s="77"/>
    </row>
    <row r="21" spans="1:20" ht="17.100000000000001" customHeight="1">
      <c r="A21" s="242" t="s">
        <v>60</v>
      </c>
      <c r="B21" s="476" t="s">
        <v>182</v>
      </c>
      <c r="C21" s="477"/>
      <c r="D21" s="369">
        <v>0.125</v>
      </c>
      <c r="E21" s="347">
        <v>10.75</v>
      </c>
      <c r="F21" s="348"/>
      <c r="G21" s="380"/>
      <c r="H21" s="349"/>
      <c r="I21" s="348"/>
      <c r="J21" s="380"/>
      <c r="K21" s="349"/>
      <c r="L21" s="348"/>
      <c r="M21" s="380"/>
      <c r="N21" s="349"/>
      <c r="O21" s="60"/>
      <c r="P21" s="380"/>
      <c r="Q21" s="59"/>
      <c r="R21" s="60"/>
      <c r="S21" s="380"/>
      <c r="T21" s="64"/>
    </row>
    <row r="22" spans="1:20" ht="17.100000000000001" customHeight="1">
      <c r="A22" s="242" t="s">
        <v>61</v>
      </c>
      <c r="B22" s="476" t="s">
        <v>37</v>
      </c>
      <c r="C22" s="477"/>
      <c r="D22" s="369">
        <v>0.125</v>
      </c>
      <c r="E22" s="347">
        <v>10</v>
      </c>
      <c r="F22" s="357"/>
      <c r="G22" s="380"/>
      <c r="H22" s="349"/>
      <c r="I22" s="348"/>
      <c r="J22" s="380"/>
      <c r="K22" s="349"/>
      <c r="L22" s="348"/>
      <c r="M22" s="380"/>
      <c r="N22" s="349"/>
      <c r="O22" s="60"/>
      <c r="P22" s="380"/>
      <c r="Q22" s="59"/>
      <c r="R22" s="60"/>
      <c r="S22" s="380"/>
      <c r="T22" s="64"/>
    </row>
    <row r="23" spans="1:20" ht="17.100000000000001" customHeight="1">
      <c r="A23" s="242" t="s">
        <v>32</v>
      </c>
      <c r="B23" s="476" t="s">
        <v>184</v>
      </c>
      <c r="C23" s="477"/>
      <c r="D23" s="369">
        <v>0.125</v>
      </c>
      <c r="E23" s="347">
        <v>8</v>
      </c>
      <c r="F23" s="348"/>
      <c r="G23" s="380"/>
      <c r="H23" s="349"/>
      <c r="I23" s="348"/>
      <c r="J23" s="380"/>
      <c r="K23" s="349"/>
      <c r="L23" s="348"/>
      <c r="M23" s="380"/>
      <c r="N23" s="349"/>
      <c r="O23" s="60"/>
      <c r="P23" s="380"/>
      <c r="Q23" s="59"/>
      <c r="R23" s="60"/>
      <c r="S23" s="380"/>
      <c r="T23" s="64"/>
    </row>
    <row r="24" spans="1:20" ht="17.100000000000001" customHeight="1">
      <c r="A24" s="242" t="s">
        <v>33</v>
      </c>
      <c r="B24" s="476" t="s">
        <v>38</v>
      </c>
      <c r="C24" s="477"/>
      <c r="D24" s="369">
        <v>0.125</v>
      </c>
      <c r="E24" s="347">
        <v>6.25</v>
      </c>
      <c r="F24" s="348"/>
      <c r="G24" s="380"/>
      <c r="H24" s="349"/>
      <c r="I24" s="348"/>
      <c r="J24" s="380"/>
      <c r="K24" s="349"/>
      <c r="L24" s="348"/>
      <c r="M24" s="380"/>
      <c r="N24" s="351"/>
      <c r="O24" s="60"/>
      <c r="P24" s="380"/>
      <c r="Q24" s="59"/>
      <c r="R24" s="60"/>
      <c r="S24" s="380"/>
      <c r="T24" s="64"/>
    </row>
    <row r="25" spans="1:20" ht="17.100000000000001" customHeight="1">
      <c r="A25" s="242" t="s">
        <v>17</v>
      </c>
      <c r="B25" s="476" t="s">
        <v>39</v>
      </c>
      <c r="C25" s="477"/>
      <c r="D25" s="369">
        <v>0.125</v>
      </c>
      <c r="E25" s="347">
        <v>7</v>
      </c>
      <c r="F25" s="348"/>
      <c r="G25" s="380"/>
      <c r="H25" s="349"/>
      <c r="I25" s="348"/>
      <c r="J25" s="380"/>
      <c r="K25" s="349"/>
      <c r="L25" s="348"/>
      <c r="M25" s="380"/>
      <c r="N25" s="351"/>
      <c r="O25" s="60"/>
      <c r="P25" s="380"/>
      <c r="Q25" s="59"/>
      <c r="R25" s="60"/>
      <c r="S25" s="380"/>
      <c r="T25" s="64"/>
    </row>
    <row r="26" spans="1:20" ht="17.100000000000001" customHeight="1">
      <c r="A26" s="242"/>
      <c r="B26" s="476" t="s">
        <v>205</v>
      </c>
      <c r="C26" s="477"/>
      <c r="D26" s="369">
        <v>0.125</v>
      </c>
      <c r="E26" s="347">
        <v>3.5</v>
      </c>
      <c r="F26" s="348"/>
      <c r="G26" s="380"/>
      <c r="H26" s="349"/>
      <c r="I26" s="348"/>
      <c r="J26" s="380"/>
      <c r="K26" s="349"/>
      <c r="L26" s="348"/>
      <c r="M26" s="380"/>
      <c r="N26" s="351"/>
      <c r="O26" s="60"/>
      <c r="P26" s="380"/>
      <c r="Q26" s="59"/>
      <c r="R26" s="60"/>
      <c r="S26" s="380"/>
      <c r="T26" s="64"/>
    </row>
    <row r="27" spans="1:20" ht="17.100000000000001" customHeight="1">
      <c r="A27" s="242"/>
      <c r="B27" s="476" t="s">
        <v>206</v>
      </c>
      <c r="C27" s="477"/>
      <c r="D27" s="369">
        <v>0.125</v>
      </c>
      <c r="E27" s="347">
        <v>4</v>
      </c>
      <c r="F27" s="348"/>
      <c r="G27" s="380"/>
      <c r="H27" s="349"/>
      <c r="I27" s="348"/>
      <c r="J27" s="380"/>
      <c r="K27" s="349"/>
      <c r="L27" s="348"/>
      <c r="M27" s="380"/>
      <c r="N27" s="351"/>
      <c r="O27" s="60"/>
      <c r="P27" s="380"/>
      <c r="Q27" s="59"/>
      <c r="R27" s="60"/>
      <c r="S27" s="380"/>
      <c r="T27" s="64"/>
    </row>
    <row r="28" spans="1:20" ht="17.100000000000001" customHeight="1">
      <c r="A28" s="242" t="s">
        <v>49</v>
      </c>
      <c r="B28" s="480" t="s">
        <v>280</v>
      </c>
      <c r="C28" s="481"/>
      <c r="D28" s="369">
        <v>0.125</v>
      </c>
      <c r="E28" s="347">
        <v>1.75</v>
      </c>
      <c r="F28" s="348"/>
      <c r="G28" s="380"/>
      <c r="H28" s="349"/>
      <c r="I28" s="348"/>
      <c r="J28" s="380"/>
      <c r="K28" s="349"/>
      <c r="L28" s="348"/>
      <c r="M28" s="380"/>
      <c r="N28" s="349"/>
      <c r="O28" s="60"/>
      <c r="P28" s="380"/>
      <c r="Q28" s="59"/>
      <c r="R28" s="60"/>
      <c r="S28" s="380"/>
      <c r="T28" s="64"/>
    </row>
    <row r="29" spans="1:20" ht="17.100000000000001" customHeight="1" thickBot="1">
      <c r="A29" s="245" t="s">
        <v>50</v>
      </c>
      <c r="B29" s="496" t="s">
        <v>40</v>
      </c>
      <c r="C29" s="497"/>
      <c r="D29" s="370">
        <v>0.125</v>
      </c>
      <c r="E29" s="352">
        <v>4</v>
      </c>
      <c r="F29" s="353"/>
      <c r="G29" s="381"/>
      <c r="H29" s="355"/>
      <c r="I29" s="353"/>
      <c r="J29" s="381"/>
      <c r="K29" s="355"/>
      <c r="L29" s="353"/>
      <c r="M29" s="381"/>
      <c r="N29" s="355"/>
      <c r="O29" s="244"/>
      <c r="P29" s="381"/>
      <c r="Q29" s="62"/>
      <c r="R29" s="244"/>
      <c r="S29" s="381"/>
      <c r="T29" s="162"/>
    </row>
    <row r="30" spans="1:20" ht="17.100000000000001" customHeight="1">
      <c r="A30" s="246" t="s">
        <v>51</v>
      </c>
      <c r="B30" s="514" t="s">
        <v>192</v>
      </c>
      <c r="C30" s="515"/>
      <c r="D30" s="368">
        <v>0.25</v>
      </c>
      <c r="E30" s="344">
        <v>38.5</v>
      </c>
      <c r="F30" s="345"/>
      <c r="G30" s="379"/>
      <c r="H30" s="356"/>
      <c r="I30" s="345"/>
      <c r="J30" s="379"/>
      <c r="K30" s="346"/>
      <c r="L30" s="345"/>
      <c r="M30" s="379"/>
      <c r="N30" s="356"/>
      <c r="O30" s="79"/>
      <c r="P30" s="379"/>
      <c r="Q30" s="78"/>
      <c r="R30" s="79"/>
      <c r="S30" s="379"/>
      <c r="T30" s="77"/>
    </row>
    <row r="31" spans="1:20" ht="17.100000000000001" customHeight="1">
      <c r="A31" s="242" t="s">
        <v>53</v>
      </c>
      <c r="B31" s="494" t="s">
        <v>193</v>
      </c>
      <c r="C31" s="495"/>
      <c r="D31" s="369">
        <v>0.125</v>
      </c>
      <c r="E31" s="401">
        <v>9.75</v>
      </c>
      <c r="F31" s="348"/>
      <c r="G31" s="380"/>
      <c r="H31" s="349"/>
      <c r="I31" s="348"/>
      <c r="J31" s="380"/>
      <c r="K31" s="349"/>
      <c r="L31" s="348"/>
      <c r="M31" s="380"/>
      <c r="N31" s="349"/>
      <c r="O31" s="60"/>
      <c r="P31" s="380"/>
      <c r="Q31" s="59"/>
      <c r="R31" s="60"/>
      <c r="S31" s="380"/>
      <c r="T31" s="64"/>
    </row>
    <row r="32" spans="1:20" ht="17.100000000000001" customHeight="1">
      <c r="A32" s="242" t="s">
        <v>167</v>
      </c>
      <c r="B32" s="494" t="s">
        <v>41</v>
      </c>
      <c r="C32" s="495"/>
      <c r="D32" s="369">
        <v>0.125</v>
      </c>
      <c r="E32" s="402">
        <v>4</v>
      </c>
      <c r="F32" s="348"/>
      <c r="G32" s="380"/>
      <c r="H32" s="349"/>
      <c r="I32" s="348"/>
      <c r="J32" s="380"/>
      <c r="K32" s="349"/>
      <c r="L32" s="348"/>
      <c r="M32" s="380"/>
      <c r="N32" s="349"/>
      <c r="O32" s="60"/>
      <c r="P32" s="380"/>
      <c r="Q32" s="59"/>
      <c r="R32" s="60"/>
      <c r="S32" s="380"/>
      <c r="T32" s="64"/>
    </row>
    <row r="33" spans="1:20" ht="17.100000000000001" customHeight="1">
      <c r="A33" s="242" t="s">
        <v>54</v>
      </c>
      <c r="B33" s="494" t="s">
        <v>42</v>
      </c>
      <c r="C33" s="495"/>
      <c r="D33" s="369">
        <v>0.125</v>
      </c>
      <c r="E33" s="347">
        <v>1</v>
      </c>
      <c r="F33" s="348"/>
      <c r="G33" s="380"/>
      <c r="H33" s="349"/>
      <c r="I33" s="348"/>
      <c r="J33" s="380"/>
      <c r="K33" s="349"/>
      <c r="L33" s="348"/>
      <c r="M33" s="380"/>
      <c r="N33" s="349"/>
      <c r="O33" s="60"/>
      <c r="P33" s="380"/>
      <c r="Q33" s="59"/>
      <c r="R33" s="60"/>
      <c r="S33" s="380"/>
      <c r="T33" s="64"/>
    </row>
    <row r="34" spans="1:20" ht="17.100000000000001" customHeight="1">
      <c r="A34" s="242" t="s">
        <v>56</v>
      </c>
      <c r="B34" s="490" t="s">
        <v>52</v>
      </c>
      <c r="C34" s="491"/>
      <c r="D34" s="369">
        <v>0.125</v>
      </c>
      <c r="E34" s="347">
        <v>5</v>
      </c>
      <c r="F34" s="348"/>
      <c r="G34" s="380"/>
      <c r="H34" s="349"/>
      <c r="I34" s="348"/>
      <c r="J34" s="380"/>
      <c r="K34" s="349"/>
      <c r="L34" s="348"/>
      <c r="M34" s="380"/>
      <c r="N34" s="351"/>
      <c r="O34" s="60"/>
      <c r="P34" s="380"/>
      <c r="Q34" s="59"/>
      <c r="R34" s="60"/>
      <c r="S34" s="380"/>
      <c r="T34" s="64"/>
    </row>
    <row r="35" spans="1:20" ht="17.100000000000001" customHeight="1">
      <c r="A35" s="242" t="s">
        <v>58</v>
      </c>
      <c r="B35" s="490" t="s">
        <v>43</v>
      </c>
      <c r="C35" s="491"/>
      <c r="D35" s="369">
        <v>0.125</v>
      </c>
      <c r="E35" s="347">
        <v>1.75</v>
      </c>
      <c r="F35" s="357"/>
      <c r="G35" s="380"/>
      <c r="H35" s="349"/>
      <c r="I35" s="348"/>
      <c r="J35" s="380"/>
      <c r="K35" s="349"/>
      <c r="L35" s="348"/>
      <c r="M35" s="380"/>
      <c r="N35" s="351"/>
      <c r="O35" s="60"/>
      <c r="P35" s="380"/>
      <c r="Q35" s="59"/>
      <c r="R35" s="60"/>
      <c r="S35" s="380"/>
      <c r="T35" s="64"/>
    </row>
    <row r="36" spans="1:20" ht="17.100000000000001" customHeight="1">
      <c r="A36" s="242" t="s">
        <v>150</v>
      </c>
      <c r="B36" s="490" t="s">
        <v>55</v>
      </c>
      <c r="C36" s="491"/>
      <c r="D36" s="369">
        <v>0.25</v>
      </c>
      <c r="E36" s="347">
        <v>29</v>
      </c>
      <c r="F36" s="348"/>
      <c r="G36" s="380"/>
      <c r="H36" s="351"/>
      <c r="I36" s="348"/>
      <c r="J36" s="380"/>
      <c r="K36" s="349"/>
      <c r="L36" s="348"/>
      <c r="M36" s="380"/>
      <c r="N36" s="351"/>
      <c r="O36" s="60"/>
      <c r="P36" s="380"/>
      <c r="Q36" s="59"/>
      <c r="R36" s="60"/>
      <c r="S36" s="380"/>
      <c r="T36" s="64"/>
    </row>
    <row r="37" spans="1:20" ht="17.100000000000001" customHeight="1">
      <c r="A37" s="242" t="s">
        <v>186</v>
      </c>
      <c r="B37" s="490" t="s">
        <v>57</v>
      </c>
      <c r="C37" s="491"/>
      <c r="D37" s="369">
        <v>0.125</v>
      </c>
      <c r="E37" s="347">
        <v>16.25</v>
      </c>
      <c r="F37" s="348"/>
      <c r="G37" s="380"/>
      <c r="H37" s="351"/>
      <c r="I37" s="348"/>
      <c r="J37" s="380"/>
      <c r="K37" s="349"/>
      <c r="L37" s="348"/>
      <c r="M37" s="380"/>
      <c r="N37" s="351"/>
      <c r="O37" s="60"/>
      <c r="P37" s="380"/>
      <c r="Q37" s="59"/>
      <c r="R37" s="60"/>
      <c r="S37" s="380"/>
      <c r="T37" s="64"/>
    </row>
    <row r="38" spans="1:20" ht="17.100000000000001" customHeight="1">
      <c r="A38" s="242" t="s">
        <v>187</v>
      </c>
      <c r="B38" s="490" t="s">
        <v>196</v>
      </c>
      <c r="C38" s="491"/>
      <c r="D38" s="369">
        <v>0.125</v>
      </c>
      <c r="E38" s="347">
        <v>10.75</v>
      </c>
      <c r="F38" s="348"/>
      <c r="G38" s="380"/>
      <c r="H38" s="351"/>
      <c r="I38" s="348"/>
      <c r="J38" s="380"/>
      <c r="K38" s="349"/>
      <c r="L38" s="348"/>
      <c r="M38" s="380"/>
      <c r="N38" s="351"/>
      <c r="O38" s="60"/>
      <c r="P38" s="380"/>
      <c r="Q38" s="59"/>
      <c r="R38" s="60"/>
      <c r="S38" s="380"/>
      <c r="T38" s="64"/>
    </row>
    <row r="39" spans="1:20" ht="17.100000000000001" customHeight="1" thickBot="1">
      <c r="A39" s="243" t="s">
        <v>188</v>
      </c>
      <c r="B39" s="510" t="s">
        <v>0</v>
      </c>
      <c r="C39" s="511"/>
      <c r="D39" s="370">
        <v>0.25</v>
      </c>
      <c r="E39" s="352">
        <v>23.5</v>
      </c>
      <c r="F39" s="353"/>
      <c r="G39" s="381"/>
      <c r="H39" s="354"/>
      <c r="I39" s="353"/>
      <c r="J39" s="381"/>
      <c r="K39" s="355"/>
      <c r="L39" s="353"/>
      <c r="M39" s="381"/>
      <c r="N39" s="354"/>
      <c r="O39" s="244"/>
      <c r="P39" s="381"/>
      <c r="Q39" s="62"/>
      <c r="R39" s="244"/>
      <c r="S39" s="381"/>
      <c r="T39" s="162"/>
    </row>
    <row r="40" spans="1:20" ht="18" customHeight="1">
      <c r="A40" s="378" t="s">
        <v>189</v>
      </c>
      <c r="B40" s="512" t="s">
        <v>194</v>
      </c>
      <c r="C40" s="513"/>
      <c r="D40" s="371">
        <v>0.5</v>
      </c>
      <c r="E40" s="358">
        <v>39.5</v>
      </c>
      <c r="F40" s="359"/>
      <c r="G40" s="382"/>
      <c r="H40" s="360"/>
      <c r="I40" s="359"/>
      <c r="J40" s="382"/>
      <c r="K40" s="361"/>
      <c r="L40" s="359"/>
      <c r="M40" s="382"/>
      <c r="N40" s="360"/>
      <c r="O40" s="238"/>
      <c r="P40" s="382"/>
      <c r="Q40" s="239"/>
      <c r="R40" s="238"/>
      <c r="S40" s="382"/>
      <c r="T40" s="237"/>
    </row>
    <row r="41" spans="1:20" ht="17.100000000000001" customHeight="1">
      <c r="A41" s="184" t="s">
        <v>195</v>
      </c>
      <c r="B41" s="488" t="s">
        <v>198</v>
      </c>
      <c r="C41" s="489"/>
      <c r="D41" s="369">
        <v>0.5</v>
      </c>
      <c r="E41" s="351">
        <v>33</v>
      </c>
      <c r="F41" s="348"/>
      <c r="G41" s="380"/>
      <c r="H41" s="351"/>
      <c r="I41" s="348"/>
      <c r="J41" s="380"/>
      <c r="K41" s="349"/>
      <c r="L41" s="348"/>
      <c r="M41" s="380"/>
      <c r="N41" s="351"/>
      <c r="O41" s="60"/>
      <c r="P41" s="380"/>
      <c r="Q41" s="59"/>
      <c r="R41" s="60"/>
      <c r="S41" s="380"/>
      <c r="T41" s="64"/>
    </row>
    <row r="42" spans="1:20" ht="17.100000000000001" customHeight="1">
      <c r="A42" s="184" t="s">
        <v>190</v>
      </c>
      <c r="B42" s="488" t="s">
        <v>199</v>
      </c>
      <c r="C42" s="489"/>
      <c r="D42" s="372">
        <v>0.5</v>
      </c>
      <c r="E42" s="351">
        <v>45</v>
      </c>
      <c r="F42" s="348"/>
      <c r="G42" s="380"/>
      <c r="H42" s="351"/>
      <c r="I42" s="348"/>
      <c r="J42" s="380"/>
      <c r="K42" s="349"/>
      <c r="L42" s="348"/>
      <c r="M42" s="380"/>
      <c r="N42" s="351"/>
      <c r="O42" s="60"/>
      <c r="P42" s="380"/>
      <c r="Q42" s="59"/>
      <c r="R42" s="60"/>
      <c r="S42" s="380"/>
      <c r="T42" s="64"/>
    </row>
    <row r="43" spans="1:20" ht="18.95" customHeight="1" thickBot="1">
      <c r="A43" s="384" t="s">
        <v>191</v>
      </c>
      <c r="B43" s="506" t="s">
        <v>197</v>
      </c>
      <c r="C43" s="509"/>
      <c r="D43" s="370">
        <v>0.25</v>
      </c>
      <c r="E43" s="352">
        <v>6.25</v>
      </c>
      <c r="F43" s="353"/>
      <c r="G43" s="381"/>
      <c r="H43" s="354"/>
      <c r="I43" s="353"/>
      <c r="J43" s="381"/>
      <c r="K43" s="355"/>
      <c r="L43" s="353"/>
      <c r="M43" s="381"/>
      <c r="N43" s="354"/>
      <c r="O43" s="244"/>
      <c r="P43" s="381"/>
      <c r="Q43" s="62"/>
      <c r="R43" s="244"/>
      <c r="S43" s="381"/>
      <c r="T43" s="162"/>
    </row>
    <row r="44" spans="1:20" ht="18" customHeight="1">
      <c r="A44" s="378"/>
      <c r="B44" s="512" t="s">
        <v>283</v>
      </c>
      <c r="C44" s="513"/>
      <c r="D44" s="371">
        <v>0.125</v>
      </c>
      <c r="E44" s="358"/>
      <c r="F44" s="359"/>
      <c r="G44" s="382"/>
      <c r="H44" s="360"/>
      <c r="I44" s="359"/>
      <c r="J44" s="382"/>
      <c r="K44" s="361"/>
      <c r="L44" s="359"/>
      <c r="M44" s="382"/>
      <c r="N44" s="360"/>
      <c r="O44" s="238"/>
      <c r="P44" s="382"/>
      <c r="Q44" s="239"/>
      <c r="R44" s="238"/>
      <c r="S44" s="382"/>
      <c r="T44" s="237"/>
    </row>
    <row r="45" spans="1:20" ht="17.100000000000001" customHeight="1">
      <c r="A45" s="184"/>
      <c r="B45" s="488" t="s">
        <v>282</v>
      </c>
      <c r="C45" s="489"/>
      <c r="D45" s="369">
        <v>0.125</v>
      </c>
      <c r="E45" s="351">
        <v>0.625</v>
      </c>
      <c r="F45" s="348"/>
      <c r="G45" s="380"/>
      <c r="H45" s="351"/>
      <c r="I45" s="348"/>
      <c r="J45" s="380"/>
      <c r="K45" s="349"/>
      <c r="L45" s="348"/>
      <c r="M45" s="380"/>
      <c r="N45" s="351"/>
      <c r="O45" s="60"/>
      <c r="P45" s="380"/>
      <c r="Q45" s="59"/>
      <c r="R45" s="60"/>
      <c r="S45" s="380"/>
      <c r="T45" s="64"/>
    </row>
    <row r="46" spans="1:20" ht="17.100000000000001" customHeight="1">
      <c r="A46" s="184"/>
      <c r="B46" s="488" t="s">
        <v>203</v>
      </c>
      <c r="C46" s="489"/>
      <c r="D46" s="372">
        <v>0.125</v>
      </c>
      <c r="E46" s="351">
        <v>7.5</v>
      </c>
      <c r="F46" s="348"/>
      <c r="G46" s="380"/>
      <c r="H46" s="351"/>
      <c r="I46" s="348"/>
      <c r="J46" s="380"/>
      <c r="K46" s="349"/>
      <c r="L46" s="348"/>
      <c r="M46" s="380"/>
      <c r="N46" s="351"/>
      <c r="O46" s="60"/>
      <c r="P46" s="380"/>
      <c r="Q46" s="59"/>
      <c r="R46" s="60"/>
      <c r="S46" s="380"/>
      <c r="T46" s="64"/>
    </row>
    <row r="47" spans="1:20" ht="18.95" customHeight="1" thickBot="1">
      <c r="A47" s="184"/>
      <c r="B47" s="516" t="s">
        <v>204</v>
      </c>
      <c r="C47" s="517"/>
      <c r="D47" s="370">
        <v>0.125</v>
      </c>
      <c r="E47" s="362">
        <v>0.75</v>
      </c>
      <c r="F47" s="363"/>
      <c r="G47" s="383"/>
      <c r="H47" s="364"/>
      <c r="I47" s="363"/>
      <c r="J47" s="383"/>
      <c r="K47" s="365"/>
      <c r="L47" s="363"/>
      <c r="M47" s="383"/>
      <c r="N47" s="364"/>
      <c r="O47" s="235"/>
      <c r="P47" s="383"/>
      <c r="Q47" s="236"/>
      <c r="R47" s="235"/>
      <c r="S47" s="383"/>
      <c r="T47" s="234"/>
    </row>
    <row r="48" spans="1:20" ht="17.100000000000001" customHeight="1">
      <c r="A48" s="233" t="s">
        <v>66</v>
      </c>
      <c r="B48" s="500" t="str">
        <f>TRIMS!C10</f>
        <v>CENTER FRONT</v>
      </c>
      <c r="C48" s="501"/>
      <c r="D48" s="373">
        <v>0.25</v>
      </c>
      <c r="E48" s="344">
        <v>32</v>
      </c>
      <c r="F48" s="345"/>
      <c r="G48" s="379"/>
      <c r="H48" s="356"/>
      <c r="I48" s="345"/>
      <c r="J48" s="379"/>
      <c r="K48" s="346"/>
      <c r="L48" s="345"/>
      <c r="M48" s="379"/>
      <c r="N48" s="346"/>
      <c r="O48" s="79"/>
      <c r="P48" s="379"/>
      <c r="Q48" s="78"/>
      <c r="R48" s="79"/>
      <c r="S48" s="379"/>
      <c r="T48" s="77"/>
    </row>
    <row r="49" spans="1:20" ht="17.100000000000001" customHeight="1">
      <c r="A49" s="65"/>
      <c r="B49" s="504" t="str">
        <f>TRIMS!C11</f>
        <v>CHEST POCKET HORIZONTAL</v>
      </c>
      <c r="C49" s="505"/>
      <c r="D49" s="369">
        <v>0.125</v>
      </c>
      <c r="E49" s="347">
        <v>6.75</v>
      </c>
      <c r="F49" s="366"/>
      <c r="G49" s="380"/>
      <c r="H49" s="349"/>
      <c r="I49" s="348"/>
      <c r="J49" s="380"/>
      <c r="K49" s="349"/>
      <c r="L49" s="366"/>
      <c r="M49" s="380"/>
      <c r="N49" s="349"/>
      <c r="O49" s="61"/>
      <c r="P49" s="380"/>
      <c r="Q49" s="59"/>
      <c r="R49" s="61"/>
      <c r="S49" s="380"/>
      <c r="T49" s="64"/>
    </row>
    <row r="50" spans="1:20" customFormat="1" ht="15" customHeight="1">
      <c r="A50" s="65"/>
      <c r="B50" s="504" t="str">
        <f>TRIMS!C12</f>
        <v>SLEEVE POCKET</v>
      </c>
      <c r="C50" s="505"/>
      <c r="D50" s="369">
        <v>0.125</v>
      </c>
      <c r="E50" s="347">
        <v>4.75</v>
      </c>
      <c r="F50" s="366"/>
      <c r="G50" s="380"/>
      <c r="H50" s="351"/>
      <c r="I50" s="348"/>
      <c r="J50" s="380"/>
      <c r="K50" s="349"/>
      <c r="L50" s="366"/>
      <c r="M50" s="380"/>
      <c r="N50" s="349"/>
      <c r="O50" s="61"/>
      <c r="P50" s="380"/>
      <c r="Q50" s="59"/>
      <c r="R50" s="61"/>
      <c r="S50" s="380"/>
      <c r="T50" s="64"/>
    </row>
    <row r="51" spans="1:20" customFormat="1" ht="15" customHeight="1">
      <c r="A51" s="65"/>
      <c r="B51" s="504" t="str">
        <f>TRIMS!C13</f>
        <v>UNDERARM VENTS</v>
      </c>
      <c r="C51" s="505"/>
      <c r="D51" s="369">
        <v>0.25</v>
      </c>
      <c r="E51" s="347">
        <v>12</v>
      </c>
      <c r="F51" s="366"/>
      <c r="G51" s="380"/>
      <c r="H51" s="349"/>
      <c r="I51" s="366"/>
      <c r="J51" s="380"/>
      <c r="K51" s="349"/>
      <c r="L51" s="366"/>
      <c r="M51" s="380"/>
      <c r="N51" s="367"/>
      <c r="O51" s="61"/>
      <c r="P51" s="380"/>
      <c r="Q51" s="59"/>
      <c r="R51" s="61"/>
      <c r="S51" s="380"/>
      <c r="T51" s="64"/>
    </row>
    <row r="52" spans="1:20" customFormat="1" ht="15.95" customHeight="1" thickBot="1">
      <c r="A52" s="390"/>
      <c r="B52" s="506" t="str">
        <f>TRIMS!C14</f>
        <v>HAND POCKETS VERTICAL</v>
      </c>
      <c r="C52" s="507"/>
      <c r="D52" s="370">
        <v>0.125</v>
      </c>
      <c r="E52" s="352">
        <v>7.5</v>
      </c>
      <c r="F52" s="391"/>
      <c r="G52" s="381"/>
      <c r="H52" s="355"/>
      <c r="I52" s="391"/>
      <c r="J52" s="381"/>
      <c r="K52" s="355"/>
      <c r="L52" s="391"/>
      <c r="M52" s="381"/>
      <c r="N52" s="392"/>
      <c r="O52" s="393"/>
      <c r="P52" s="381"/>
      <c r="Q52" s="62"/>
      <c r="R52" s="393"/>
      <c r="S52" s="381"/>
      <c r="T52" s="394"/>
    </row>
    <row r="53" spans="1:20" customFormat="1">
      <c r="A53" s="63"/>
      <c r="P53" s="34"/>
    </row>
    <row r="54" spans="1:20" customFormat="1">
      <c r="A54" s="63"/>
      <c r="B54" s="498" t="s">
        <v>3</v>
      </c>
      <c r="C54" s="499"/>
      <c r="P54" s="34"/>
    </row>
    <row r="55" spans="1:20" customFormat="1">
      <c r="A55" s="63"/>
      <c r="B55" s="508" t="s">
        <v>200</v>
      </c>
      <c r="C55" s="499"/>
      <c r="P55" s="34"/>
    </row>
    <row r="56" spans="1:20" customFormat="1">
      <c r="B56" s="508"/>
      <c r="C56" s="499"/>
      <c r="P56" s="34"/>
    </row>
    <row r="57" spans="1:20" customFormat="1">
      <c r="P57" s="34"/>
    </row>
    <row r="58" spans="1:20" customFormat="1">
      <c r="P58" s="34"/>
    </row>
    <row r="59" spans="1:20" customFormat="1">
      <c r="P59" s="34"/>
    </row>
    <row r="60" spans="1:20" customFormat="1">
      <c r="P60" s="34"/>
    </row>
    <row r="61" spans="1:20" customFormat="1">
      <c r="P61" s="34"/>
    </row>
    <row r="62" spans="1:20" customFormat="1">
      <c r="P62" s="34"/>
    </row>
    <row r="63" spans="1:20" customFormat="1"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</sheetData>
  <mergeCells count="67">
    <mergeCell ref="B27:C27"/>
    <mergeCell ref="B41:C41"/>
    <mergeCell ref="B40:C40"/>
    <mergeCell ref="B30:C30"/>
    <mergeCell ref="B31:C31"/>
    <mergeCell ref="B55:C55"/>
    <mergeCell ref="B44:C44"/>
    <mergeCell ref="B45:C45"/>
    <mergeCell ref="B46:C46"/>
    <mergeCell ref="B47:C47"/>
    <mergeCell ref="B51:C51"/>
    <mergeCell ref="B52:C52"/>
    <mergeCell ref="B56:C56"/>
    <mergeCell ref="B25:C25"/>
    <mergeCell ref="B35:C35"/>
    <mergeCell ref="B43:C43"/>
    <mergeCell ref="B42:C42"/>
    <mergeCell ref="B39:C39"/>
    <mergeCell ref="B49:C49"/>
    <mergeCell ref="B50:C50"/>
    <mergeCell ref="B29:C29"/>
    <mergeCell ref="B54:C54"/>
    <mergeCell ref="B28:C28"/>
    <mergeCell ref="B48:C48"/>
    <mergeCell ref="D5:I5"/>
    <mergeCell ref="D6:I6"/>
    <mergeCell ref="B34:C34"/>
    <mergeCell ref="B20:C20"/>
    <mergeCell ref="B21:C21"/>
    <mergeCell ref="B22:C22"/>
    <mergeCell ref="J5:O5"/>
    <mergeCell ref="J6:O6"/>
    <mergeCell ref="B36:C36"/>
    <mergeCell ref="B37:C37"/>
    <mergeCell ref="B38:C38"/>
    <mergeCell ref="B26:C26"/>
    <mergeCell ref="B19:C19"/>
    <mergeCell ref="B16:C16"/>
    <mergeCell ref="B32:C32"/>
    <mergeCell ref="B33:C33"/>
    <mergeCell ref="B23:C23"/>
    <mergeCell ref="B24:C24"/>
    <mergeCell ref="B12:C12"/>
    <mergeCell ref="B13:C13"/>
    <mergeCell ref="B14:C14"/>
    <mergeCell ref="B15:C15"/>
    <mergeCell ref="B17:C17"/>
    <mergeCell ref="B18:C18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D4:I4"/>
    <mergeCell ref="J4:O4"/>
    <mergeCell ref="P4:T4"/>
    <mergeCell ref="D2:I2"/>
    <mergeCell ref="J2:O2"/>
    <mergeCell ref="P2:T2"/>
    <mergeCell ref="D3:I3"/>
    <mergeCell ref="J3:O3"/>
    <mergeCell ref="P3:T3"/>
  </mergeCells>
  <phoneticPr fontId="10" type="noConversion"/>
  <pageMargins left="0.25" right="0.25" top="0.23766666666666666" bottom="0.5" header="0.23766666666666666" footer="0.25"/>
  <pageSetup scale="60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9"/>
  <sheetViews>
    <sheetView showGridLines="0" showRuler="0" topLeftCell="C1" zoomScale="125" zoomScaleNormal="125" zoomScalePageLayoutView="125" workbookViewId="0">
      <selection activeCell="M5" sqref="M5:W5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5"/>
      <c r="C1" s="7"/>
      <c r="D1" s="13"/>
      <c r="F1" s="12"/>
    </row>
    <row r="2" spans="1:30" ht="21" customHeight="1">
      <c r="A2" s="196" t="str">
        <f>SHELL!A1</f>
        <v>NITRO MENS JACKET</v>
      </c>
      <c r="B2" s="161"/>
      <c r="C2" s="218"/>
      <c r="D2" s="208"/>
      <c r="E2" s="208"/>
      <c r="F2" s="208"/>
      <c r="G2" s="208"/>
      <c r="H2" s="208"/>
      <c r="I2" s="208"/>
      <c r="J2" s="208"/>
      <c r="K2" s="211"/>
      <c r="L2" s="211"/>
      <c r="M2" s="211"/>
      <c r="N2" s="211"/>
      <c r="O2" s="211"/>
      <c r="P2" s="212"/>
      <c r="Q2" s="213"/>
      <c r="R2" s="214"/>
      <c r="S2" s="211"/>
      <c r="T2" s="215"/>
      <c r="U2" s="212"/>
      <c r="V2" s="212"/>
      <c r="W2" s="216"/>
    </row>
    <row r="3" spans="1:30" ht="12" customHeight="1">
      <c r="A3" s="202" t="str">
        <f>SHELL!A2</f>
        <v>SEASON:</v>
      </c>
      <c r="B3" s="198"/>
      <c r="C3" s="137" t="str">
        <f>SHELL!C2</f>
        <v>WINTER 2018/2019</v>
      </c>
      <c r="D3" s="170"/>
      <c r="E3" s="170"/>
      <c r="F3" s="219" t="str">
        <f>SHELL!F2</f>
        <v>CONTRACTOR:</v>
      </c>
      <c r="G3" s="208"/>
      <c r="H3" s="220"/>
      <c r="I3" s="220"/>
      <c r="J3" s="220"/>
      <c r="K3" s="221"/>
      <c r="L3" s="222"/>
      <c r="M3" s="219" t="str">
        <f>SHELL!H2</f>
        <v>SOLUNA</v>
      </c>
      <c r="N3" s="221"/>
      <c r="O3" s="221"/>
      <c r="P3" s="221"/>
      <c r="Q3" s="520"/>
      <c r="R3" s="521"/>
      <c r="S3" s="521"/>
      <c r="T3" s="521"/>
      <c r="U3" s="521"/>
      <c r="V3" s="521"/>
      <c r="W3" s="522"/>
    </row>
    <row r="4" spans="1:30" ht="12" customHeight="1">
      <c r="A4" s="203" t="str">
        <f>SHELL!A3</f>
        <v>STYLE NUMBER:</v>
      </c>
      <c r="B4" s="199"/>
      <c r="C4" s="44" t="str">
        <f>SHELL!C3</f>
        <v>N18-104</v>
      </c>
      <c r="D4" s="209"/>
      <c r="E4" s="209"/>
      <c r="F4" s="225" t="str">
        <f>SHELL!F3</f>
        <v>DATE CREATED:</v>
      </c>
      <c r="G4" s="170"/>
      <c r="H4" s="171"/>
      <c r="I4" s="171"/>
      <c r="J4" s="171"/>
      <c r="K4" s="165"/>
      <c r="L4" s="166"/>
      <c r="M4" s="537">
        <f>SHELL!H3</f>
        <v>42814</v>
      </c>
      <c r="N4" s="535"/>
      <c r="O4" s="535"/>
      <c r="P4" s="535"/>
      <c r="Q4" s="535"/>
      <c r="R4" s="535"/>
      <c r="S4" s="535"/>
      <c r="T4" s="535"/>
      <c r="U4" s="535"/>
      <c r="V4" s="535"/>
      <c r="W4" s="536"/>
    </row>
    <row r="5" spans="1:30" ht="12" customHeight="1">
      <c r="A5" s="204" t="str">
        <f>SHELL!A4</f>
        <v>STYLE NAME:</v>
      </c>
      <c r="B5" s="200"/>
      <c r="C5" s="137" t="str">
        <f>SHELL!C4</f>
        <v>POWELL</v>
      </c>
      <c r="D5" s="170"/>
      <c r="E5" s="170"/>
      <c r="F5" s="223" t="str">
        <f>SHELL!F4</f>
        <v>DATE REVISED:</v>
      </c>
      <c r="G5" s="209"/>
      <c r="H5" s="2"/>
      <c r="I5" s="2"/>
      <c r="J5" s="2"/>
      <c r="K5" s="26"/>
      <c r="L5" s="164"/>
      <c r="M5" s="531">
        <f>SHELL!H4</f>
        <v>42815</v>
      </c>
      <c r="N5" s="532"/>
      <c r="O5" s="532"/>
      <c r="P5" s="532"/>
      <c r="Q5" s="532"/>
      <c r="R5" s="532"/>
      <c r="S5" s="532"/>
      <c r="T5" s="532"/>
      <c r="U5" s="532"/>
      <c r="V5" s="532"/>
      <c r="W5" s="533"/>
    </row>
    <row r="6" spans="1:30" ht="12" customHeight="1">
      <c r="A6" s="203" t="str">
        <f>SHELL!A5</f>
        <v>WATERPROOF/BREATHABILITY:</v>
      </c>
      <c r="B6" s="199"/>
      <c r="C6" s="44" t="str">
        <f>SHELL!C5</f>
        <v>10K/10K</v>
      </c>
      <c r="D6" s="209"/>
      <c r="E6" s="209"/>
      <c r="F6" s="225" t="str">
        <f>SHELL!F5</f>
        <v>BLOCK:</v>
      </c>
      <c r="G6" s="170"/>
      <c r="H6" s="171"/>
      <c r="I6" s="171"/>
      <c r="J6" s="171"/>
      <c r="K6" s="165"/>
      <c r="L6" s="166"/>
      <c r="M6" s="225" t="str">
        <f>SHELL!H5</f>
        <v>Based on N17-107 MTN fit</v>
      </c>
      <c r="N6" s="165"/>
      <c r="O6" s="165"/>
      <c r="P6" s="165"/>
      <c r="Q6" s="528"/>
      <c r="R6" s="529"/>
      <c r="S6" s="529"/>
      <c r="T6" s="529"/>
      <c r="U6" s="529"/>
      <c r="V6" s="529"/>
      <c r="W6" s="530"/>
    </row>
    <row r="7" spans="1:30" ht="12" customHeight="1">
      <c r="A7" s="205" t="str">
        <f>SHELL!A6</f>
        <v>SEAM SEALING:</v>
      </c>
      <c r="B7" s="201"/>
      <c r="C7" s="137" t="str">
        <f>SHELL!C6</f>
        <v>CRITICALLY SEAM SEALED</v>
      </c>
      <c r="D7" s="170"/>
      <c r="E7" s="170"/>
      <c r="F7" s="223" t="str">
        <f>SHELL!F6</f>
        <v>FIT:</v>
      </c>
      <c r="G7" s="209"/>
      <c r="H7" s="2"/>
      <c r="I7" s="2"/>
      <c r="J7" s="2"/>
      <c r="K7" s="210"/>
      <c r="L7" s="224"/>
      <c r="M7" s="197" t="str">
        <f>SHELL!H6</f>
        <v>REGULAR</v>
      </c>
      <c r="N7" s="226"/>
      <c r="O7" s="226"/>
      <c r="P7" s="226"/>
      <c r="Q7" s="227"/>
      <c r="R7" s="228"/>
      <c r="S7" s="228"/>
      <c r="T7" s="228"/>
      <c r="U7" s="229"/>
      <c r="V7" s="228"/>
      <c r="W7" s="230"/>
    </row>
    <row r="8" spans="1:30" ht="14.1" customHeight="1">
      <c r="A8" s="206" t="str">
        <f>SHELL!A7</f>
        <v>INSULATION:</v>
      </c>
      <c r="B8" s="207"/>
      <c r="C8" s="137" t="str">
        <f>SHELL!C7</f>
        <v>40G PINNECO MANTLE ALL OVER</v>
      </c>
      <c r="D8" s="170"/>
      <c r="E8" s="170"/>
      <c r="F8" s="225" t="str">
        <f>SHELL!F7</f>
        <v>TARGET FOB:</v>
      </c>
      <c r="G8" s="170"/>
      <c r="H8" s="171"/>
      <c r="I8" s="171"/>
      <c r="J8" s="171"/>
      <c r="K8" s="163"/>
      <c r="L8" s="163"/>
      <c r="M8" s="534">
        <f>SHELL!H7</f>
        <v>0</v>
      </c>
      <c r="N8" s="535"/>
      <c r="O8" s="535"/>
      <c r="P8" s="535"/>
      <c r="Q8" s="535"/>
      <c r="R8" s="535"/>
      <c r="S8" s="535"/>
      <c r="T8" s="535"/>
      <c r="U8" s="535"/>
      <c r="V8" s="535"/>
      <c r="W8" s="536"/>
      <c r="Y8" s="16"/>
      <c r="Z8" s="16"/>
      <c r="AA8" s="16"/>
      <c r="AB8" s="16"/>
      <c r="AC8" s="16"/>
      <c r="AD8" s="16"/>
    </row>
    <row r="9" spans="1:30" ht="14.1" customHeight="1" thickBot="1">
      <c r="A9" s="231"/>
      <c r="B9" s="232"/>
      <c r="C9" s="44"/>
      <c r="D9" s="209"/>
      <c r="E9" s="209"/>
      <c r="F9" s="2"/>
      <c r="G9" s="209"/>
      <c r="H9" s="2"/>
      <c r="I9" s="2"/>
      <c r="J9" s="2"/>
      <c r="K9" s="210"/>
      <c r="L9" s="210"/>
      <c r="M9" s="217"/>
      <c r="N9" s="210"/>
      <c r="O9" s="210"/>
      <c r="P9" s="210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6"/>
      <c r="R10" s="523" t="s">
        <v>154</v>
      </c>
      <c r="S10" s="524"/>
      <c r="T10" s="524"/>
      <c r="U10" s="524"/>
      <c r="V10" s="524"/>
      <c r="W10" s="525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4" t="s">
        <v>25</v>
      </c>
      <c r="E11" s="335" t="s">
        <v>19</v>
      </c>
      <c r="F11" s="336" t="s">
        <v>30</v>
      </c>
      <c r="G11" s="335" t="s">
        <v>167</v>
      </c>
      <c r="H11" s="336" t="s">
        <v>30</v>
      </c>
      <c r="I11" s="335" t="s">
        <v>33</v>
      </c>
      <c r="J11" s="336" t="s">
        <v>30</v>
      </c>
      <c r="K11" s="335" t="s">
        <v>32</v>
      </c>
      <c r="L11" s="336" t="s">
        <v>30</v>
      </c>
      <c r="M11" s="337" t="s">
        <v>1</v>
      </c>
      <c r="N11" s="338" t="s">
        <v>30</v>
      </c>
      <c r="O11" s="337" t="s">
        <v>2</v>
      </c>
      <c r="P11" s="339" t="s">
        <v>30</v>
      </c>
      <c r="R11" s="340" t="s">
        <v>19</v>
      </c>
      <c r="S11" s="331" t="s">
        <v>167</v>
      </c>
      <c r="T11" s="331" t="s">
        <v>33</v>
      </c>
      <c r="U11" s="331" t="s">
        <v>32</v>
      </c>
      <c r="V11" s="332" t="s">
        <v>1</v>
      </c>
      <c r="W11" s="341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6" t="str">
        <f>MEASUREMENTS!A12</f>
        <v>A</v>
      </c>
      <c r="B12" s="526" t="str">
        <f>MEASUREMENTS!B12</f>
        <v>CF LENGTH - FROM NECKLINE</v>
      </c>
      <c r="C12" s="527"/>
      <c r="D12" s="247">
        <f>MEASUREMENTS!D12</f>
        <v>0.25</v>
      </c>
      <c r="E12" s="249">
        <f>K12-R12</f>
        <v>-2.25</v>
      </c>
      <c r="F12" s="249"/>
      <c r="G12" s="248">
        <f>K12-S12</f>
        <v>-1.5</v>
      </c>
      <c r="H12" s="249"/>
      <c r="I12" s="248">
        <f>K12-T12</f>
        <v>-0.75</v>
      </c>
      <c r="J12" s="249"/>
      <c r="K12" s="329">
        <f>MEASUREMENTS!T12</f>
        <v>0</v>
      </c>
      <c r="L12" s="249"/>
      <c r="M12" s="248">
        <f>K12+V12</f>
        <v>0.75</v>
      </c>
      <c r="N12" s="248"/>
      <c r="O12" s="248">
        <f>K12+W12</f>
        <v>1.5</v>
      </c>
      <c r="P12" s="312"/>
      <c r="Q12" s="22"/>
      <c r="R12" s="342">
        <v>2.25</v>
      </c>
      <c r="S12" s="249">
        <v>1.5</v>
      </c>
      <c r="T12" s="249">
        <v>0.75</v>
      </c>
      <c r="U12" s="329"/>
      <c r="V12" s="249">
        <v>0.75</v>
      </c>
      <c r="W12" s="343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7" t="str">
        <f>MEASUREMENTS!A13</f>
        <v>B</v>
      </c>
      <c r="B13" s="518" t="str">
        <f>MEASUREMENTS!B13</f>
        <v>CB LENGTH - FROM NECKLINE</v>
      </c>
      <c r="C13" s="519"/>
      <c r="D13" s="187">
        <f>MEASUREMENTS!D13</f>
        <v>0.25</v>
      </c>
      <c r="E13" s="25">
        <f t="shared" ref="E13:E52" si="0">K13-R13</f>
        <v>-2.25</v>
      </c>
      <c r="F13" s="24"/>
      <c r="G13" s="188">
        <f t="shared" ref="G13:G52" si="1">K13-S13</f>
        <v>-1.5</v>
      </c>
      <c r="H13" s="24"/>
      <c r="I13" s="188">
        <f t="shared" ref="I13:I52" si="2">K13-T13</f>
        <v>-0.75</v>
      </c>
      <c r="J13" s="24"/>
      <c r="K13" s="320">
        <f>MEASUREMENTS!T13</f>
        <v>0</v>
      </c>
      <c r="L13" s="24"/>
      <c r="M13" s="188">
        <f t="shared" ref="M13:M52" si="3">K13+V13</f>
        <v>0.75</v>
      </c>
      <c r="N13" s="308"/>
      <c r="O13" s="188">
        <f t="shared" ref="O13:O52" si="4">K13+W13</f>
        <v>1.5</v>
      </c>
      <c r="P13" s="309"/>
      <c r="Q13" s="22"/>
      <c r="R13" s="316">
        <v>2.25</v>
      </c>
      <c r="S13" s="24">
        <v>1.5</v>
      </c>
      <c r="T13" s="24">
        <v>0.75</v>
      </c>
      <c r="U13" s="321"/>
      <c r="V13" s="24">
        <v>0.75</v>
      </c>
      <c r="W13" s="317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7" t="str">
        <f>MEASUREMENTS!A14</f>
        <v>C</v>
      </c>
      <c r="B14" s="518" t="str">
        <f>MEASUREMENTS!B14</f>
        <v>SHOULDER WIDTH</v>
      </c>
      <c r="C14" s="519"/>
      <c r="D14" s="187">
        <f>MEASUREMENTS!D14</f>
        <v>0.25</v>
      </c>
      <c r="E14" s="25">
        <f t="shared" si="0"/>
        <v>-2.25</v>
      </c>
      <c r="F14" s="24"/>
      <c r="G14" s="188">
        <f t="shared" si="1"/>
        <v>-1.5</v>
      </c>
      <c r="H14" s="24"/>
      <c r="I14" s="188">
        <f t="shared" si="2"/>
        <v>-0.75</v>
      </c>
      <c r="J14" s="24"/>
      <c r="K14" s="320">
        <f>MEASUREMENTS!T14</f>
        <v>0</v>
      </c>
      <c r="L14" s="24"/>
      <c r="M14" s="188">
        <f t="shared" si="3"/>
        <v>0.75</v>
      </c>
      <c r="N14" s="308"/>
      <c r="O14" s="188">
        <f t="shared" si="4"/>
        <v>1.5</v>
      </c>
      <c r="P14" s="309"/>
      <c r="Q14" s="22"/>
      <c r="R14" s="314">
        <v>2.25</v>
      </c>
      <c r="S14" s="25">
        <v>1.5</v>
      </c>
      <c r="T14" s="25">
        <v>0.75</v>
      </c>
      <c r="U14" s="320"/>
      <c r="V14" s="25">
        <v>0.75</v>
      </c>
      <c r="W14" s="315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7" t="str">
        <f>MEASUREMENTS!A15</f>
        <v>D</v>
      </c>
      <c r="B15" s="518" t="str">
        <f>MEASUREMENTS!B15</f>
        <v xml:space="preserve">ACROSS FRONT- 6" FROM HPS </v>
      </c>
      <c r="C15" s="519"/>
      <c r="D15" s="187">
        <f>MEASUREMENTS!D15</f>
        <v>0.25</v>
      </c>
      <c r="E15" s="25">
        <f t="shared" si="0"/>
        <v>-2.25</v>
      </c>
      <c r="F15" s="24"/>
      <c r="G15" s="188">
        <f t="shared" si="1"/>
        <v>-1.5</v>
      </c>
      <c r="H15" s="24"/>
      <c r="I15" s="188">
        <f t="shared" si="2"/>
        <v>-0.75</v>
      </c>
      <c r="J15" s="24"/>
      <c r="K15" s="320">
        <f>MEASUREMENTS!T15</f>
        <v>0</v>
      </c>
      <c r="L15" s="24"/>
      <c r="M15" s="188">
        <f t="shared" si="3"/>
        <v>0.75</v>
      </c>
      <c r="N15" s="308"/>
      <c r="O15" s="188">
        <f t="shared" si="4"/>
        <v>1.5</v>
      </c>
      <c r="P15" s="309"/>
      <c r="Q15" s="22"/>
      <c r="R15" s="314">
        <v>2.25</v>
      </c>
      <c r="S15" s="25">
        <v>1.5</v>
      </c>
      <c r="T15" s="25">
        <v>0.75</v>
      </c>
      <c r="U15" s="320"/>
      <c r="V15" s="25">
        <v>0.75</v>
      </c>
      <c r="W15" s="315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7" t="str">
        <f>MEASUREMENTS!A16</f>
        <v>E</v>
      </c>
      <c r="B16" s="518" t="str">
        <f>MEASUREMENTS!B16</f>
        <v>ACROSS BACK-  6" FROM HPS</v>
      </c>
      <c r="C16" s="519"/>
      <c r="D16" s="187">
        <f>MEASUREMENTS!D16</f>
        <v>0.25</v>
      </c>
      <c r="E16" s="25">
        <f t="shared" si="0"/>
        <v>-2.25</v>
      </c>
      <c r="F16" s="24"/>
      <c r="G16" s="188">
        <f t="shared" si="1"/>
        <v>-1.5</v>
      </c>
      <c r="H16" s="24"/>
      <c r="I16" s="188">
        <f t="shared" si="2"/>
        <v>-0.75</v>
      </c>
      <c r="J16" s="24"/>
      <c r="K16" s="320">
        <f>MEASUREMENTS!T16</f>
        <v>0</v>
      </c>
      <c r="L16" s="24"/>
      <c r="M16" s="188">
        <f t="shared" si="3"/>
        <v>0.75</v>
      </c>
      <c r="N16" s="308"/>
      <c r="O16" s="188">
        <f t="shared" si="4"/>
        <v>1.5</v>
      </c>
      <c r="P16" s="309"/>
      <c r="Q16" s="22"/>
      <c r="R16" s="314">
        <v>2.25</v>
      </c>
      <c r="S16" s="25">
        <v>1.5</v>
      </c>
      <c r="T16" s="25">
        <v>0.75</v>
      </c>
      <c r="U16" s="320"/>
      <c r="V16" s="25">
        <v>0.75</v>
      </c>
      <c r="W16" s="315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7" t="str">
        <f>MEASUREMENTS!A17</f>
        <v>F</v>
      </c>
      <c r="B17" s="518" t="str">
        <f>MEASUREMENTS!B17</f>
        <v>CHEST WIDTH - 1" BELOW ARMHOLE (1/2 MEASURE)</v>
      </c>
      <c r="C17" s="519"/>
      <c r="D17" s="187">
        <f>MEASUREMENTS!D17</f>
        <v>0.25</v>
      </c>
      <c r="E17" s="25">
        <f t="shared" si="0"/>
        <v>-3</v>
      </c>
      <c r="F17" s="24"/>
      <c r="G17" s="188">
        <f t="shared" si="1"/>
        <v>-2</v>
      </c>
      <c r="H17" s="24"/>
      <c r="I17" s="188">
        <f t="shared" si="2"/>
        <v>-1</v>
      </c>
      <c r="J17" s="24"/>
      <c r="K17" s="320">
        <f>MEASUREMENTS!T17</f>
        <v>0</v>
      </c>
      <c r="L17" s="24"/>
      <c r="M17" s="188">
        <f t="shared" si="3"/>
        <v>1</v>
      </c>
      <c r="N17" s="308"/>
      <c r="O17" s="188">
        <f t="shared" si="4"/>
        <v>2</v>
      </c>
      <c r="P17" s="309"/>
      <c r="Q17" s="22"/>
      <c r="R17" s="316">
        <v>3</v>
      </c>
      <c r="S17" s="24">
        <v>2</v>
      </c>
      <c r="T17" s="24">
        <v>1</v>
      </c>
      <c r="U17" s="321"/>
      <c r="V17" s="24">
        <v>1</v>
      </c>
      <c r="W17" s="317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7" t="str">
        <f>MEASUREMENTS!A18</f>
        <v>G</v>
      </c>
      <c r="B18" s="540" t="str">
        <f>MEASUREMENTS!B18</f>
        <v>WAIST WIDTH - 1/2 MEASURE, FROM HSP: S-19", M-19.5", L-20", XL-20.5"</v>
      </c>
      <c r="C18" s="541"/>
      <c r="D18" s="187">
        <f>MEASUREMENTS!D18</f>
        <v>0.25</v>
      </c>
      <c r="E18" s="25">
        <f t="shared" si="0"/>
        <v>-3</v>
      </c>
      <c r="F18" s="24"/>
      <c r="G18" s="188">
        <f t="shared" si="1"/>
        <v>-2</v>
      </c>
      <c r="H18" s="24"/>
      <c r="I18" s="188">
        <f t="shared" si="2"/>
        <v>-1</v>
      </c>
      <c r="J18" s="24"/>
      <c r="K18" s="320">
        <f>MEASUREMENTS!T18</f>
        <v>0</v>
      </c>
      <c r="L18" s="24"/>
      <c r="M18" s="188">
        <f t="shared" si="3"/>
        <v>1</v>
      </c>
      <c r="N18" s="308"/>
      <c r="O18" s="188">
        <f t="shared" si="4"/>
        <v>2</v>
      </c>
      <c r="P18" s="309"/>
      <c r="Q18" s="22"/>
      <c r="R18" s="316">
        <v>3</v>
      </c>
      <c r="S18" s="24">
        <v>2</v>
      </c>
      <c r="T18" s="24">
        <v>1</v>
      </c>
      <c r="U18" s="321"/>
      <c r="V18" s="24">
        <v>1</v>
      </c>
      <c r="W18" s="317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7" t="str">
        <f>MEASUREMENTS!A19</f>
        <v>H</v>
      </c>
      <c r="B19" s="538" t="str">
        <f>MEASUREMENTS!B19</f>
        <v>HEM OPENING - (1/2 MEASURE)</v>
      </c>
      <c r="C19" s="539"/>
      <c r="D19" s="333">
        <f>MEASUREMENTS!D19</f>
        <v>0.25</v>
      </c>
      <c r="E19" s="252">
        <f t="shared" si="0"/>
        <v>-3</v>
      </c>
      <c r="F19" s="251"/>
      <c r="G19" s="250">
        <f t="shared" si="1"/>
        <v>-2</v>
      </c>
      <c r="H19" s="251"/>
      <c r="I19" s="250">
        <f t="shared" si="2"/>
        <v>-1</v>
      </c>
      <c r="J19" s="251"/>
      <c r="K19" s="330">
        <f>MEASUREMENTS!T19</f>
        <v>0</v>
      </c>
      <c r="L19" s="251"/>
      <c r="M19" s="250">
        <f t="shared" si="3"/>
        <v>1</v>
      </c>
      <c r="N19" s="310"/>
      <c r="O19" s="250">
        <f t="shared" si="4"/>
        <v>2</v>
      </c>
      <c r="P19" s="313"/>
      <c r="Q19" s="22"/>
      <c r="R19" s="324">
        <v>3</v>
      </c>
      <c r="S19" s="251">
        <v>2</v>
      </c>
      <c r="T19" s="251">
        <v>1</v>
      </c>
      <c r="U19" s="323"/>
      <c r="V19" s="251">
        <v>1</v>
      </c>
      <c r="W19" s="325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6" t="str">
        <f>MEASUREMENTS!A20</f>
        <v>I</v>
      </c>
      <c r="B20" s="526" t="str">
        <f>MEASUREMENTS!B20</f>
        <v>ARMHOLE FRM HSP - STRAIGHT (1/2 MEASURE)</v>
      </c>
      <c r="C20" s="527"/>
      <c r="D20" s="247">
        <f>MEASUREMENTS!D20</f>
        <v>0.125</v>
      </c>
      <c r="E20" s="249">
        <f t="shared" si="0"/>
        <v>-1.125</v>
      </c>
      <c r="F20" s="249"/>
      <c r="G20" s="248">
        <f t="shared" si="1"/>
        <v>-0.75</v>
      </c>
      <c r="H20" s="249"/>
      <c r="I20" s="248">
        <f t="shared" si="2"/>
        <v>-0.38</v>
      </c>
      <c r="J20" s="249"/>
      <c r="K20" s="329">
        <f>MEASUREMENTS!T20</f>
        <v>0</v>
      </c>
      <c r="L20" s="249"/>
      <c r="M20" s="248">
        <f t="shared" si="3"/>
        <v>0.375</v>
      </c>
      <c r="N20" s="248"/>
      <c r="O20" s="248">
        <f t="shared" si="4"/>
        <v>0.75</v>
      </c>
      <c r="P20" s="312"/>
      <c r="Q20" s="22"/>
      <c r="R20" s="342">
        <v>1.125</v>
      </c>
      <c r="S20" s="249">
        <v>0.75</v>
      </c>
      <c r="T20" s="249">
        <v>0.38</v>
      </c>
      <c r="U20" s="329"/>
      <c r="V20" s="249">
        <v>0.375</v>
      </c>
      <c r="W20" s="343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7" t="str">
        <f>MEASUREMENTS!A21</f>
        <v>J</v>
      </c>
      <c r="B21" s="518" t="str">
        <f>MEASUREMENTS!B21</f>
        <v>ARMHOLE FRM LSP - STRAIGHT (1/2 MEASURE)</v>
      </c>
      <c r="C21" s="519"/>
      <c r="D21" s="187">
        <f>MEASUREMENTS!D21</f>
        <v>0.125</v>
      </c>
      <c r="E21" s="25">
        <f t="shared" si="0"/>
        <v>-1.125</v>
      </c>
      <c r="F21" s="24"/>
      <c r="G21" s="188">
        <f t="shared" si="1"/>
        <v>-0.75</v>
      </c>
      <c r="H21" s="24"/>
      <c r="I21" s="188">
        <f t="shared" si="2"/>
        <v>-0.38</v>
      </c>
      <c r="J21" s="24"/>
      <c r="K21" s="320">
        <f>MEASUREMENTS!T21</f>
        <v>0</v>
      </c>
      <c r="L21" s="24"/>
      <c r="M21" s="188">
        <f t="shared" si="3"/>
        <v>0.375</v>
      </c>
      <c r="N21" s="308"/>
      <c r="O21" s="188">
        <f t="shared" si="4"/>
        <v>0.75</v>
      </c>
      <c r="P21" s="309"/>
      <c r="Q21" s="22"/>
      <c r="R21" s="316">
        <v>1.125</v>
      </c>
      <c r="S21" s="24">
        <v>0.75</v>
      </c>
      <c r="T21" s="24">
        <v>0.38</v>
      </c>
      <c r="U21" s="321"/>
      <c r="V21" s="24">
        <v>0.375</v>
      </c>
      <c r="W21" s="317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7" t="str">
        <f>MEASUREMENTS!A22</f>
        <v>K</v>
      </c>
      <c r="B22" s="518" t="str">
        <f>MEASUREMENTS!B22</f>
        <v>BICEP - 1" BELOW UNDERARM (1/2 MEASURE)</v>
      </c>
      <c r="C22" s="519"/>
      <c r="D22" s="187">
        <f>MEASUREMENTS!D22</f>
        <v>0.125</v>
      </c>
      <c r="E22" s="25">
        <f t="shared" si="0"/>
        <v>-1.125</v>
      </c>
      <c r="F22" s="24"/>
      <c r="G22" s="188">
        <f t="shared" si="1"/>
        <v>-0.75</v>
      </c>
      <c r="H22" s="24"/>
      <c r="I22" s="188">
        <f t="shared" si="2"/>
        <v>-0.38</v>
      </c>
      <c r="J22" s="24"/>
      <c r="K22" s="320">
        <f>MEASUREMENTS!T22</f>
        <v>0</v>
      </c>
      <c r="L22" s="24"/>
      <c r="M22" s="188">
        <f t="shared" si="3"/>
        <v>0.375</v>
      </c>
      <c r="N22" s="308"/>
      <c r="O22" s="188">
        <f t="shared" si="4"/>
        <v>0.75</v>
      </c>
      <c r="P22" s="309"/>
      <c r="Q22" s="22"/>
      <c r="R22" s="316">
        <v>1.125</v>
      </c>
      <c r="S22" s="24">
        <v>0.75</v>
      </c>
      <c r="T22" s="24">
        <v>0.38</v>
      </c>
      <c r="U22" s="321"/>
      <c r="V22" s="24">
        <v>0.375</v>
      </c>
      <c r="W22" s="317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7" t="str">
        <f>MEASUREMENTS!A23</f>
        <v>L</v>
      </c>
      <c r="B23" s="518" t="str">
        <f>MEASUREMENTS!B23</f>
        <v>ELBOW - 12" BELOW UNDERARM (1/2 MEASURE)</v>
      </c>
      <c r="C23" s="519"/>
      <c r="D23" s="187">
        <f>MEASUREMENTS!D23</f>
        <v>0.125</v>
      </c>
      <c r="E23" s="25">
        <f t="shared" si="0"/>
        <v>-0.75</v>
      </c>
      <c r="F23" s="24"/>
      <c r="G23" s="188">
        <f t="shared" si="1"/>
        <v>-0.5</v>
      </c>
      <c r="H23" s="24"/>
      <c r="I23" s="188">
        <f t="shared" si="2"/>
        <v>-0.25</v>
      </c>
      <c r="J23" s="24"/>
      <c r="K23" s="320">
        <f>MEASUREMENTS!T23</f>
        <v>0</v>
      </c>
      <c r="L23" s="24"/>
      <c r="M23" s="188">
        <f t="shared" si="3"/>
        <v>0.25</v>
      </c>
      <c r="N23" s="308"/>
      <c r="O23" s="188">
        <f t="shared" si="4"/>
        <v>0.5</v>
      </c>
      <c r="P23" s="309"/>
      <c r="Q23" s="22"/>
      <c r="R23" s="316">
        <v>0.75</v>
      </c>
      <c r="S23" s="24">
        <v>0.5</v>
      </c>
      <c r="T23" s="24">
        <v>0.25</v>
      </c>
      <c r="U23" s="321"/>
      <c r="V23" s="24">
        <v>0.25</v>
      </c>
      <c r="W23" s="317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7" t="str">
        <f>MEASUREMENTS!A24</f>
        <v>M</v>
      </c>
      <c r="B24" s="518" t="str">
        <f>MEASUREMENTS!B24</f>
        <v>SLEEVE OPENING - RELAXED (1/2 MEASURE)</v>
      </c>
      <c r="C24" s="519"/>
      <c r="D24" s="187">
        <f>MEASUREMENTS!D24</f>
        <v>0.125</v>
      </c>
      <c r="E24" s="25">
        <f t="shared" si="0"/>
        <v>-0.375</v>
      </c>
      <c r="F24" s="24"/>
      <c r="G24" s="188">
        <f t="shared" si="1"/>
        <v>-0.26</v>
      </c>
      <c r="H24" s="24"/>
      <c r="I24" s="188">
        <f t="shared" si="2"/>
        <v>-0.13</v>
      </c>
      <c r="J24" s="24"/>
      <c r="K24" s="320">
        <f>MEASUREMENTS!T24</f>
        <v>0</v>
      </c>
      <c r="L24" s="24"/>
      <c r="M24" s="188">
        <f t="shared" si="3"/>
        <v>0.13</v>
      </c>
      <c r="N24" s="308"/>
      <c r="O24" s="188">
        <f t="shared" si="4"/>
        <v>0.26</v>
      </c>
      <c r="P24" s="309"/>
      <c r="Q24" s="22"/>
      <c r="R24" s="316">
        <v>0.375</v>
      </c>
      <c r="S24" s="24">
        <v>0.26</v>
      </c>
      <c r="T24" s="24">
        <v>0.13</v>
      </c>
      <c r="U24" s="321"/>
      <c r="V24" s="24">
        <v>0.13</v>
      </c>
      <c r="W24" s="317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7" t="str">
        <f>MEASUREMENTS!A25</f>
        <v>N</v>
      </c>
      <c r="B25" s="518" t="str">
        <f>MEASUREMENTS!B25</f>
        <v>SLEEVE OPENING - STRETCHED (1/2 MEASURE)</v>
      </c>
      <c r="C25" s="519"/>
      <c r="D25" s="187">
        <f>MEASUREMENTS!D25</f>
        <v>0.125</v>
      </c>
      <c r="E25" s="25">
        <f t="shared" si="0"/>
        <v>-0.375</v>
      </c>
      <c r="F25" s="24"/>
      <c r="G25" s="188">
        <f t="shared" si="1"/>
        <v>-0.26</v>
      </c>
      <c r="H25" s="24"/>
      <c r="I25" s="188">
        <f t="shared" si="2"/>
        <v>-0.13</v>
      </c>
      <c r="J25" s="24"/>
      <c r="K25" s="320">
        <f>MEASUREMENTS!T25</f>
        <v>0</v>
      </c>
      <c r="L25" s="24"/>
      <c r="M25" s="188">
        <f t="shared" si="3"/>
        <v>0.13</v>
      </c>
      <c r="N25" s="308"/>
      <c r="O25" s="188">
        <f t="shared" si="4"/>
        <v>0.26</v>
      </c>
      <c r="P25" s="309"/>
      <c r="Q25" s="22"/>
      <c r="R25" s="316">
        <v>0.375</v>
      </c>
      <c r="S25" s="24">
        <v>0.26</v>
      </c>
      <c r="T25" s="24">
        <v>0.13</v>
      </c>
      <c r="U25" s="321"/>
      <c r="V25" s="24">
        <v>0.13</v>
      </c>
      <c r="W25" s="317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7"/>
      <c r="B26" s="518" t="str">
        <f>MEASUREMENTS!B26</f>
        <v>WRIST GAITER LENGTH</v>
      </c>
      <c r="C26" s="519"/>
      <c r="D26" s="187">
        <f>MEASUREMENTS!D26</f>
        <v>0.125</v>
      </c>
      <c r="E26" s="25">
        <f>K26-R26</f>
        <v>0</v>
      </c>
      <c r="F26" s="24"/>
      <c r="G26" s="188">
        <f>K26-S26</f>
        <v>0</v>
      </c>
      <c r="H26" s="24"/>
      <c r="I26" s="188">
        <f>K26-T26</f>
        <v>0</v>
      </c>
      <c r="J26" s="24"/>
      <c r="K26" s="320">
        <f>MEASUREMENTS!T26</f>
        <v>0</v>
      </c>
      <c r="L26" s="24"/>
      <c r="M26" s="188">
        <f>K26+V26</f>
        <v>0</v>
      </c>
      <c r="N26" s="308"/>
      <c r="O26" s="188">
        <f>K26+W26</f>
        <v>0</v>
      </c>
      <c r="P26" s="309"/>
      <c r="Q26" s="22"/>
      <c r="R26" s="316">
        <v>0</v>
      </c>
      <c r="S26" s="24">
        <v>0</v>
      </c>
      <c r="T26" s="24">
        <v>0</v>
      </c>
      <c r="U26" s="321"/>
      <c r="V26" s="24">
        <v>0</v>
      </c>
      <c r="W26" s="317">
        <v>0</v>
      </c>
      <c r="X26" s="23"/>
      <c r="Y26" s="16"/>
      <c r="Z26" s="16"/>
      <c r="AA26" s="16"/>
      <c r="AB26" s="16"/>
      <c r="AC26" s="16"/>
      <c r="AD26" s="16"/>
    </row>
    <row r="27" spans="1:30">
      <c r="A27" s="327"/>
      <c r="B27" s="518" t="str">
        <f>MEASUREMENTS!B27</f>
        <v>WRIST GAITER OPENING (1/2 MEASURE)</v>
      </c>
      <c r="C27" s="519"/>
      <c r="D27" s="187">
        <f>MEASUREMENTS!D27</f>
        <v>0.125</v>
      </c>
      <c r="E27" s="25">
        <f>K27-R27</f>
        <v>0</v>
      </c>
      <c r="F27" s="24"/>
      <c r="G27" s="188">
        <f>K27-S27</f>
        <v>0</v>
      </c>
      <c r="H27" s="24"/>
      <c r="I27" s="188">
        <f>K27-T27</f>
        <v>-0.125</v>
      </c>
      <c r="J27" s="24"/>
      <c r="K27" s="320">
        <f>MEASUREMENTS!T27</f>
        <v>0</v>
      </c>
      <c r="L27" s="24"/>
      <c r="M27" s="188">
        <f>K27+V27</f>
        <v>0.125</v>
      </c>
      <c r="N27" s="308"/>
      <c r="O27" s="188">
        <f>K27+W27</f>
        <v>0</v>
      </c>
      <c r="P27" s="309"/>
      <c r="Q27" s="22"/>
      <c r="R27" s="316">
        <v>0</v>
      </c>
      <c r="S27" s="24">
        <v>0</v>
      </c>
      <c r="T27" s="24">
        <v>0.125</v>
      </c>
      <c r="U27" s="321"/>
      <c r="V27" s="24">
        <v>0.125</v>
      </c>
      <c r="W27" s="317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7" t="str">
        <f>MEASUREMENTS!A28</f>
        <v>O</v>
      </c>
      <c r="B28" s="518" t="str">
        <f>MEASUREMENTS!B28</f>
        <v>SLEEVE CUFF HEIGHT</v>
      </c>
      <c r="C28" s="519"/>
      <c r="D28" s="187">
        <f>MEASUREMENTS!D28</f>
        <v>0.125</v>
      </c>
      <c r="E28" s="25">
        <f t="shared" si="0"/>
        <v>0</v>
      </c>
      <c r="F28" s="24"/>
      <c r="G28" s="188">
        <f t="shared" si="1"/>
        <v>0</v>
      </c>
      <c r="H28" s="24"/>
      <c r="I28" s="188">
        <f t="shared" si="2"/>
        <v>0</v>
      </c>
      <c r="J28" s="24"/>
      <c r="K28" s="320">
        <f>MEASUREMENTS!T28</f>
        <v>0</v>
      </c>
      <c r="L28" s="24"/>
      <c r="M28" s="188">
        <f t="shared" si="3"/>
        <v>0</v>
      </c>
      <c r="N28" s="308"/>
      <c r="O28" s="188">
        <f t="shared" si="4"/>
        <v>0</v>
      </c>
      <c r="P28" s="309"/>
      <c r="Q28" s="22"/>
      <c r="R28" s="316">
        <v>0</v>
      </c>
      <c r="S28" s="24">
        <v>0</v>
      </c>
      <c r="T28" s="24">
        <v>0</v>
      </c>
      <c r="U28" s="321"/>
      <c r="V28" s="24">
        <v>0</v>
      </c>
      <c r="W28" s="317">
        <v>0</v>
      </c>
      <c r="X28" s="23"/>
      <c r="Y28" s="16"/>
      <c r="Z28" s="16"/>
      <c r="AA28" s="16"/>
      <c r="AB28" s="16"/>
      <c r="AC28" s="16"/>
      <c r="AD28" s="16"/>
    </row>
    <row r="29" spans="1:30" ht="17.25" thickBot="1">
      <c r="A29" s="327" t="str">
        <f>MEASUREMENTS!A29</f>
        <v>P</v>
      </c>
      <c r="B29" s="538" t="str">
        <f>MEASUREMENTS!B29</f>
        <v>CUFF TAB LENGTH</v>
      </c>
      <c r="C29" s="539"/>
      <c r="D29" s="333">
        <f>MEASUREMENTS!D29</f>
        <v>0.125</v>
      </c>
      <c r="E29" s="252">
        <f t="shared" si="0"/>
        <v>0</v>
      </c>
      <c r="F29" s="251"/>
      <c r="G29" s="250">
        <f t="shared" si="1"/>
        <v>0</v>
      </c>
      <c r="H29" s="251"/>
      <c r="I29" s="250">
        <f t="shared" si="2"/>
        <v>0</v>
      </c>
      <c r="J29" s="251"/>
      <c r="K29" s="330">
        <f>MEASUREMENTS!T29</f>
        <v>0</v>
      </c>
      <c r="L29" s="251"/>
      <c r="M29" s="250">
        <f t="shared" si="3"/>
        <v>0</v>
      </c>
      <c r="N29" s="310"/>
      <c r="O29" s="250">
        <f t="shared" si="4"/>
        <v>0</v>
      </c>
      <c r="P29" s="313"/>
      <c r="Q29" s="22"/>
      <c r="R29" s="324">
        <v>0</v>
      </c>
      <c r="S29" s="251">
        <v>0</v>
      </c>
      <c r="T29" s="251">
        <v>0</v>
      </c>
      <c r="U29" s="323"/>
      <c r="V29" s="310">
        <v>0</v>
      </c>
      <c r="W29" s="313">
        <v>0</v>
      </c>
      <c r="X29" s="23"/>
      <c r="Y29" s="16"/>
      <c r="Z29" s="16"/>
      <c r="AA29" s="16"/>
      <c r="AB29" s="16"/>
      <c r="AC29" s="16"/>
      <c r="AD29" s="16"/>
    </row>
    <row r="30" spans="1:30">
      <c r="A30" s="326" t="str">
        <f>MEASUREMENTS!A30</f>
        <v>Q</v>
      </c>
      <c r="B30" s="526" t="str">
        <f>MEASUREMENTS!B30</f>
        <v>CB SLEEVE LENGTH - 3 PT MEASURE FROM CB</v>
      </c>
      <c r="C30" s="527"/>
      <c r="D30" s="247">
        <f>MEASUREMENTS!D30</f>
        <v>0.25</v>
      </c>
      <c r="E30" s="249">
        <f t="shared" si="0"/>
        <v>-2.25</v>
      </c>
      <c r="F30" s="249"/>
      <c r="G30" s="248">
        <f t="shared" si="1"/>
        <v>-1.5</v>
      </c>
      <c r="H30" s="249"/>
      <c r="I30" s="248">
        <f t="shared" si="2"/>
        <v>-0.75</v>
      </c>
      <c r="J30" s="249"/>
      <c r="K30" s="329">
        <f>MEASUREMENTS!T30</f>
        <v>0</v>
      </c>
      <c r="L30" s="249"/>
      <c r="M30" s="248">
        <f t="shared" si="3"/>
        <v>0.75</v>
      </c>
      <c r="N30" s="248"/>
      <c r="O30" s="248">
        <f t="shared" si="4"/>
        <v>1.5</v>
      </c>
      <c r="P30" s="312"/>
      <c r="Q30" s="22"/>
      <c r="R30" s="342">
        <v>2.25</v>
      </c>
      <c r="S30" s="249">
        <v>1.5</v>
      </c>
      <c r="T30" s="249">
        <v>0.75</v>
      </c>
      <c r="U30" s="329"/>
      <c r="V30" s="249">
        <v>0.75</v>
      </c>
      <c r="W30" s="343">
        <v>1.5</v>
      </c>
      <c r="X30" s="23"/>
      <c r="Y30" s="16"/>
      <c r="Z30" s="16"/>
      <c r="AA30" s="16"/>
      <c r="AB30" s="16"/>
      <c r="AC30" s="16"/>
      <c r="AD30" s="16"/>
    </row>
    <row r="31" spans="1:30">
      <c r="A31" s="327" t="str">
        <f>MEASUREMENTS!A31</f>
        <v>R</v>
      </c>
      <c r="B31" s="518" t="str">
        <f>MEASUREMENTS!B31</f>
        <v>NECK WIDTH - STRAIGHT HPS TO HPS (1/2 MEASURE)</v>
      </c>
      <c r="C31" s="519"/>
      <c r="D31" s="187">
        <f>MEASUREMENTS!D31</f>
        <v>0.125</v>
      </c>
      <c r="E31" s="25">
        <f t="shared" si="0"/>
        <v>-0.75</v>
      </c>
      <c r="F31" s="24"/>
      <c r="G31" s="188">
        <f t="shared" si="1"/>
        <v>-0.5</v>
      </c>
      <c r="H31" s="24"/>
      <c r="I31" s="188">
        <f t="shared" si="2"/>
        <v>-0.25</v>
      </c>
      <c r="J31" s="24"/>
      <c r="K31" s="320">
        <f>MEASUREMENTS!T31</f>
        <v>0</v>
      </c>
      <c r="L31" s="24"/>
      <c r="M31" s="188">
        <f t="shared" si="3"/>
        <v>0.25</v>
      </c>
      <c r="N31" s="308"/>
      <c r="O31" s="188">
        <f t="shared" si="4"/>
        <v>0.5</v>
      </c>
      <c r="P31" s="309"/>
      <c r="Q31" s="22"/>
      <c r="R31" s="314">
        <v>0.75</v>
      </c>
      <c r="S31" s="25">
        <v>0.5</v>
      </c>
      <c r="T31" s="25">
        <v>0.25</v>
      </c>
      <c r="U31" s="320"/>
      <c r="V31" s="25">
        <v>0.25</v>
      </c>
      <c r="W31" s="315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327" t="str">
        <f>MEASUREMENTS!A32</f>
        <v>S</v>
      </c>
      <c r="B32" s="518" t="str">
        <f>MEASUREMENTS!B32</f>
        <v>FRONT NECK DROP - FROM HSP</v>
      </c>
      <c r="C32" s="519"/>
      <c r="D32" s="187">
        <f>MEASUREMENTS!D32</f>
        <v>0.125</v>
      </c>
      <c r="E32" s="25">
        <f t="shared" si="0"/>
        <v>-0.375</v>
      </c>
      <c r="F32" s="24"/>
      <c r="G32" s="188">
        <f t="shared" si="1"/>
        <v>-0.26</v>
      </c>
      <c r="H32" s="24"/>
      <c r="I32" s="188">
        <f t="shared" si="2"/>
        <v>-0.13</v>
      </c>
      <c r="J32" s="24"/>
      <c r="K32" s="320">
        <f>MEASUREMENTS!T32</f>
        <v>0</v>
      </c>
      <c r="L32" s="24"/>
      <c r="M32" s="188">
        <f t="shared" si="3"/>
        <v>0.13</v>
      </c>
      <c r="N32" s="308"/>
      <c r="O32" s="188">
        <f t="shared" si="4"/>
        <v>0.26</v>
      </c>
      <c r="P32" s="309"/>
      <c r="Q32" s="22"/>
      <c r="R32" s="316">
        <v>0.375</v>
      </c>
      <c r="S32" s="24">
        <v>0.26</v>
      </c>
      <c r="T32" s="24">
        <v>0.13</v>
      </c>
      <c r="U32" s="321"/>
      <c r="V32" s="24">
        <v>0.13</v>
      </c>
      <c r="W32" s="317">
        <v>0.26</v>
      </c>
      <c r="X32" s="23"/>
      <c r="Y32" s="16"/>
      <c r="Z32" s="16"/>
      <c r="AA32" s="16"/>
      <c r="AB32" s="16"/>
      <c r="AC32" s="16"/>
      <c r="AD32" s="16"/>
    </row>
    <row r="33" spans="1:30">
      <c r="A33" s="327" t="str">
        <f>MEASUREMENTS!A33</f>
        <v>T</v>
      </c>
      <c r="B33" s="518" t="str">
        <f>MEASUREMENTS!B33</f>
        <v>BACK NECK DROP - FROM HSP</v>
      </c>
      <c r="C33" s="519"/>
      <c r="D33" s="187">
        <f>MEASUREMENTS!D33</f>
        <v>0.125</v>
      </c>
      <c r="E33" s="25">
        <f t="shared" si="0"/>
        <v>0</v>
      </c>
      <c r="F33" s="24"/>
      <c r="G33" s="188">
        <f t="shared" si="1"/>
        <v>0</v>
      </c>
      <c r="H33" s="24"/>
      <c r="I33" s="188">
        <f t="shared" si="2"/>
        <v>0</v>
      </c>
      <c r="J33" s="24"/>
      <c r="K33" s="320">
        <f>MEASUREMENTS!T33</f>
        <v>0</v>
      </c>
      <c r="L33" s="24"/>
      <c r="M33" s="188">
        <f t="shared" si="3"/>
        <v>0</v>
      </c>
      <c r="N33" s="308"/>
      <c r="O33" s="188">
        <f t="shared" si="4"/>
        <v>0</v>
      </c>
      <c r="P33" s="309"/>
      <c r="Q33" s="22"/>
      <c r="R33" s="316">
        <v>0</v>
      </c>
      <c r="S33" s="24">
        <v>0</v>
      </c>
      <c r="T33" s="24">
        <v>0</v>
      </c>
      <c r="U33" s="321"/>
      <c r="V33" s="24">
        <v>0</v>
      </c>
      <c r="W33" s="317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7" t="str">
        <f>MEASUREMENTS!A34</f>
        <v>U</v>
      </c>
      <c r="B34" s="518" t="str">
        <f>MEASUREMENTS!B34</f>
        <v>CF COLLAR HEIGHT</v>
      </c>
      <c r="C34" s="519"/>
      <c r="D34" s="187">
        <f>MEASUREMENTS!D34</f>
        <v>0.125</v>
      </c>
      <c r="E34" s="25">
        <f t="shared" si="0"/>
        <v>0</v>
      </c>
      <c r="F34" s="24"/>
      <c r="G34" s="188">
        <f t="shared" si="1"/>
        <v>0</v>
      </c>
      <c r="H34" s="24"/>
      <c r="I34" s="188">
        <f t="shared" si="2"/>
        <v>0</v>
      </c>
      <c r="J34" s="24"/>
      <c r="K34" s="320">
        <f>MEASUREMENTS!T34</f>
        <v>0</v>
      </c>
      <c r="L34" s="24"/>
      <c r="M34" s="188">
        <f t="shared" si="3"/>
        <v>0</v>
      </c>
      <c r="N34" s="308"/>
      <c r="O34" s="188">
        <f t="shared" si="4"/>
        <v>0</v>
      </c>
      <c r="P34" s="309"/>
      <c r="Q34" s="22"/>
      <c r="R34" s="316">
        <v>0</v>
      </c>
      <c r="S34" s="24">
        <v>0</v>
      </c>
      <c r="T34" s="24">
        <v>0</v>
      </c>
      <c r="U34" s="321"/>
      <c r="V34" s="24">
        <v>0</v>
      </c>
      <c r="W34" s="317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7" t="str">
        <f>MEASUREMENTS!A35</f>
        <v>W</v>
      </c>
      <c r="B35" s="518" t="str">
        <f>MEASUREMENTS!B35</f>
        <v>CENTER FRONT PLACKET WIDTH</v>
      </c>
      <c r="C35" s="519"/>
      <c r="D35" s="187">
        <f>MEASUREMENTS!D35</f>
        <v>0.125</v>
      </c>
      <c r="E35" s="25">
        <f t="shared" si="0"/>
        <v>0</v>
      </c>
      <c r="F35" s="24"/>
      <c r="G35" s="188">
        <f t="shared" si="1"/>
        <v>0</v>
      </c>
      <c r="H35" s="24"/>
      <c r="I35" s="188">
        <f t="shared" si="2"/>
        <v>0</v>
      </c>
      <c r="J35" s="24"/>
      <c r="K35" s="320">
        <f>MEASUREMENTS!T35</f>
        <v>0</v>
      </c>
      <c r="L35" s="24"/>
      <c r="M35" s="188">
        <f t="shared" si="3"/>
        <v>0</v>
      </c>
      <c r="N35" s="308"/>
      <c r="O35" s="188">
        <f t="shared" si="4"/>
        <v>0</v>
      </c>
      <c r="P35" s="309"/>
      <c r="Q35" s="22"/>
      <c r="R35" s="316">
        <v>0</v>
      </c>
      <c r="S35" s="24">
        <v>0</v>
      </c>
      <c r="T35" s="24">
        <v>0</v>
      </c>
      <c r="U35" s="321"/>
      <c r="V35" s="308">
        <v>0</v>
      </c>
      <c r="W35" s="309">
        <v>0</v>
      </c>
      <c r="X35" s="23"/>
      <c r="Y35" s="16"/>
      <c r="Z35" s="16"/>
      <c r="AA35" s="16"/>
      <c r="AB35" s="16"/>
      <c r="AC35" s="16"/>
      <c r="AD35" s="16"/>
    </row>
    <row r="36" spans="1:30">
      <c r="A36" s="327" t="str">
        <f>MEASUREMENTS!A36</f>
        <v>X</v>
      </c>
      <c r="B36" s="518" t="str">
        <f>MEASUREMENTS!B36</f>
        <v>COLLAR CIRCUMFERENCE</v>
      </c>
      <c r="C36" s="519"/>
      <c r="D36" s="187">
        <f>MEASUREMENTS!D36</f>
        <v>0.25</v>
      </c>
      <c r="E36" s="25">
        <f t="shared" si="0"/>
        <v>-2.25</v>
      </c>
      <c r="F36" s="24"/>
      <c r="G36" s="188">
        <f t="shared" si="1"/>
        <v>-1.5</v>
      </c>
      <c r="H36" s="24"/>
      <c r="I36" s="188">
        <f t="shared" si="2"/>
        <v>-0.75</v>
      </c>
      <c r="J36" s="24"/>
      <c r="K36" s="320">
        <f>MEASUREMENTS!T36</f>
        <v>0</v>
      </c>
      <c r="L36" s="24"/>
      <c r="M36" s="188">
        <f t="shared" si="3"/>
        <v>0.75</v>
      </c>
      <c r="N36" s="308"/>
      <c r="O36" s="188">
        <f t="shared" si="4"/>
        <v>1.5</v>
      </c>
      <c r="P36" s="309"/>
      <c r="Q36" s="22"/>
      <c r="R36" s="316">
        <v>2.25</v>
      </c>
      <c r="S36" s="24">
        <v>1.5</v>
      </c>
      <c r="T36" s="24">
        <v>0.75</v>
      </c>
      <c r="U36" s="321"/>
      <c r="V36" s="24">
        <v>0.75</v>
      </c>
      <c r="W36" s="317">
        <v>1.5</v>
      </c>
      <c r="X36" s="23"/>
      <c r="Y36" s="16"/>
      <c r="Z36" s="16"/>
      <c r="AA36" s="16"/>
      <c r="AB36" s="16"/>
      <c r="AC36" s="16"/>
      <c r="AD36" s="16"/>
    </row>
    <row r="37" spans="1:30">
      <c r="A37" s="327" t="str">
        <f>MEASUREMENTS!A37</f>
        <v>Y</v>
      </c>
      <c r="B37" s="518" t="str">
        <f>MEASUREMENTS!B37</f>
        <v>HOOD HEIGHT - SHOULDER SEAM TO TOP</v>
      </c>
      <c r="C37" s="519"/>
      <c r="D37" s="187">
        <f>MEASUREMENTS!D37</f>
        <v>0.125</v>
      </c>
      <c r="E37" s="25">
        <f t="shared" si="0"/>
        <v>-0.75</v>
      </c>
      <c r="F37" s="24"/>
      <c r="G37" s="188">
        <f t="shared" si="1"/>
        <v>-0.5</v>
      </c>
      <c r="H37" s="24"/>
      <c r="I37" s="188">
        <f t="shared" si="2"/>
        <v>-0.25</v>
      </c>
      <c r="J37" s="24"/>
      <c r="K37" s="320">
        <f>MEASUREMENTS!T37</f>
        <v>0</v>
      </c>
      <c r="L37" s="24"/>
      <c r="M37" s="188">
        <f t="shared" si="3"/>
        <v>0.25</v>
      </c>
      <c r="N37" s="308"/>
      <c r="O37" s="188">
        <f t="shared" si="4"/>
        <v>0.5</v>
      </c>
      <c r="P37" s="309"/>
      <c r="Q37" s="22"/>
      <c r="R37" s="316">
        <v>0.75</v>
      </c>
      <c r="S37" s="24">
        <v>0.5</v>
      </c>
      <c r="T37" s="24">
        <v>0.25</v>
      </c>
      <c r="U37" s="321"/>
      <c r="V37" s="24">
        <v>0.25</v>
      </c>
      <c r="W37" s="317">
        <v>0.5</v>
      </c>
      <c r="X37" s="23"/>
      <c r="Y37" s="16"/>
      <c r="Z37" s="16"/>
      <c r="AA37" s="16"/>
      <c r="AB37" s="16"/>
      <c r="AC37" s="16"/>
      <c r="AD37" s="16"/>
    </row>
    <row r="38" spans="1:30">
      <c r="A38" s="327" t="str">
        <f>MEASUREMENTS!A38</f>
        <v xml:space="preserve">Z </v>
      </c>
      <c r="B38" s="518" t="str">
        <f>MEASUREMENTS!B38</f>
        <v>HOOD WIDTH - 7" UP FROM NECK SEAM</v>
      </c>
      <c r="C38" s="519"/>
      <c r="D38" s="187">
        <f>MEASUREMENTS!D38</f>
        <v>0.125</v>
      </c>
      <c r="E38" s="25">
        <f t="shared" si="0"/>
        <v>-1.125</v>
      </c>
      <c r="F38" s="24"/>
      <c r="G38" s="188">
        <f t="shared" si="1"/>
        <v>-0.75</v>
      </c>
      <c r="H38" s="24"/>
      <c r="I38" s="188">
        <f t="shared" si="2"/>
        <v>-0.38</v>
      </c>
      <c r="J38" s="24"/>
      <c r="K38" s="320">
        <f>MEASUREMENTS!T38</f>
        <v>0</v>
      </c>
      <c r="L38" s="24"/>
      <c r="M38" s="188">
        <f t="shared" si="3"/>
        <v>0.375</v>
      </c>
      <c r="N38" s="308"/>
      <c r="O38" s="188">
        <f t="shared" si="4"/>
        <v>0.75</v>
      </c>
      <c r="P38" s="309"/>
      <c r="Q38" s="22"/>
      <c r="R38" s="316">
        <v>1.125</v>
      </c>
      <c r="S38" s="24">
        <v>0.75</v>
      </c>
      <c r="T38" s="24">
        <v>0.38</v>
      </c>
      <c r="U38" s="321"/>
      <c r="V38" s="24">
        <v>0.375</v>
      </c>
      <c r="W38" s="317">
        <v>0.75</v>
      </c>
      <c r="X38" s="23"/>
      <c r="Y38" s="16"/>
      <c r="Z38" s="16"/>
      <c r="AA38" s="16"/>
      <c r="AB38" s="16"/>
      <c r="AC38" s="16"/>
      <c r="AD38" s="16"/>
    </row>
    <row r="39" spans="1:30" ht="17.25" thickBot="1">
      <c r="A39" s="328" t="str">
        <f>MEASUREMENTS!A39</f>
        <v>AA</v>
      </c>
      <c r="B39" s="538" t="str">
        <f>MEASUREMENTS!B39</f>
        <v>HOOD RUN</v>
      </c>
      <c r="C39" s="539"/>
      <c r="D39" s="333">
        <f>MEASUREMENTS!D39</f>
        <v>0.25</v>
      </c>
      <c r="E39" s="252">
        <f t="shared" si="0"/>
        <v>-1.875</v>
      </c>
      <c r="F39" s="251"/>
      <c r="G39" s="250">
        <f t="shared" si="1"/>
        <v>-1.25</v>
      </c>
      <c r="H39" s="251"/>
      <c r="I39" s="250">
        <f t="shared" si="2"/>
        <v>-0.625</v>
      </c>
      <c r="J39" s="251"/>
      <c r="K39" s="330">
        <f>MEASUREMENTS!T39</f>
        <v>0</v>
      </c>
      <c r="L39" s="251"/>
      <c r="M39" s="250">
        <f t="shared" si="3"/>
        <v>0.625</v>
      </c>
      <c r="N39" s="310"/>
      <c r="O39" s="250">
        <f t="shared" si="4"/>
        <v>1.25</v>
      </c>
      <c r="P39" s="313"/>
      <c r="Q39" s="22"/>
      <c r="R39" s="324">
        <v>1.875</v>
      </c>
      <c r="S39" s="251">
        <v>1.25</v>
      </c>
      <c r="T39" s="251">
        <v>0.625</v>
      </c>
      <c r="U39" s="323"/>
      <c r="V39" s="251">
        <v>0.625</v>
      </c>
      <c r="W39" s="325">
        <v>1.25</v>
      </c>
      <c r="X39" s="23"/>
      <c r="Y39" s="16"/>
      <c r="Z39" s="16"/>
      <c r="AA39" s="16"/>
      <c r="AB39" s="16"/>
      <c r="AC39" s="16"/>
      <c r="AD39" s="16"/>
    </row>
    <row r="40" spans="1:30">
      <c r="A40" s="395" t="str">
        <f>MEASUREMENTS!A40</f>
        <v>AB</v>
      </c>
      <c r="B40" s="548" t="str">
        <f>MEASUREMENTS!B40</f>
        <v>POWDER SKIRT LENGTH - EDGE TO EDGE, RELAXED</v>
      </c>
      <c r="C40" s="527"/>
      <c r="D40" s="247">
        <f>MEASUREMENTS!D40</f>
        <v>0.5</v>
      </c>
      <c r="E40" s="249">
        <f t="shared" si="0"/>
        <v>-6</v>
      </c>
      <c r="F40" s="249"/>
      <c r="G40" s="248">
        <f t="shared" si="1"/>
        <v>-4</v>
      </c>
      <c r="H40" s="249"/>
      <c r="I40" s="248">
        <f t="shared" si="2"/>
        <v>-2</v>
      </c>
      <c r="J40" s="249"/>
      <c r="K40" s="329">
        <f>MEASUREMENTS!T40</f>
        <v>0</v>
      </c>
      <c r="L40" s="249"/>
      <c r="M40" s="248">
        <f t="shared" si="3"/>
        <v>2</v>
      </c>
      <c r="N40" s="248"/>
      <c r="O40" s="248">
        <f t="shared" si="4"/>
        <v>4</v>
      </c>
      <c r="P40" s="312"/>
      <c r="Q40" s="22"/>
      <c r="R40" s="314">
        <v>6</v>
      </c>
      <c r="S40" s="25">
        <v>4</v>
      </c>
      <c r="T40" s="25">
        <v>2</v>
      </c>
      <c r="U40" s="320"/>
      <c r="V40" s="25">
        <v>2</v>
      </c>
      <c r="W40" s="315">
        <v>4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96" t="str">
        <f>MEASUREMENTS!A41</f>
        <v>AC</v>
      </c>
      <c r="B41" s="545" t="str">
        <f>MEASUREMENTS!B41</f>
        <v>WAIST GAITER ELASTIC - FULL MEAS. RELAXED</v>
      </c>
      <c r="C41" s="519"/>
      <c r="D41" s="187">
        <f>MEASUREMENTS!D41</f>
        <v>0.5</v>
      </c>
      <c r="E41" s="25">
        <f t="shared" si="0"/>
        <v>-6</v>
      </c>
      <c r="F41" s="24"/>
      <c r="G41" s="188">
        <f t="shared" si="1"/>
        <v>-4</v>
      </c>
      <c r="H41" s="24"/>
      <c r="I41" s="188">
        <f t="shared" si="2"/>
        <v>-2</v>
      </c>
      <c r="J41" s="24"/>
      <c r="K41" s="320">
        <f>MEASUREMENTS!T41</f>
        <v>0</v>
      </c>
      <c r="L41" s="24"/>
      <c r="M41" s="188">
        <f t="shared" si="3"/>
        <v>2</v>
      </c>
      <c r="N41" s="308"/>
      <c r="O41" s="188">
        <f t="shared" si="4"/>
        <v>4</v>
      </c>
      <c r="P41" s="309"/>
      <c r="Q41" s="22"/>
      <c r="R41" s="316">
        <v>6</v>
      </c>
      <c r="S41" s="24">
        <v>4</v>
      </c>
      <c r="T41" s="24">
        <v>2</v>
      </c>
      <c r="U41" s="321"/>
      <c r="V41" s="24">
        <v>2</v>
      </c>
      <c r="W41" s="317">
        <v>4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327" t="str">
        <f>MEASUREMENTS!A42</f>
        <v>AD</v>
      </c>
      <c r="B42" s="545" t="str">
        <f>MEASUREMENTS!B42</f>
        <v>WAIST GAITER ELASTIC - MIN. FULL MEAS. EXTENDED</v>
      </c>
      <c r="C42" s="519"/>
      <c r="D42" s="187">
        <f>MEASUREMENTS!D42</f>
        <v>0.5</v>
      </c>
      <c r="E42" s="25">
        <f t="shared" si="0"/>
        <v>-6</v>
      </c>
      <c r="F42" s="24"/>
      <c r="G42" s="188">
        <f t="shared" si="1"/>
        <v>-4</v>
      </c>
      <c r="H42" s="24"/>
      <c r="I42" s="188">
        <f t="shared" si="2"/>
        <v>-2</v>
      </c>
      <c r="J42" s="24"/>
      <c r="K42" s="320">
        <f>MEASUREMENTS!T42</f>
        <v>0</v>
      </c>
      <c r="L42" s="24"/>
      <c r="M42" s="188">
        <f t="shared" si="3"/>
        <v>2</v>
      </c>
      <c r="N42" s="308"/>
      <c r="O42" s="188">
        <f t="shared" si="4"/>
        <v>4</v>
      </c>
      <c r="P42" s="309"/>
      <c r="Q42" s="22"/>
      <c r="R42" s="318">
        <v>6</v>
      </c>
      <c r="S42" s="189">
        <v>4</v>
      </c>
      <c r="T42" s="189">
        <v>2</v>
      </c>
      <c r="U42" s="322"/>
      <c r="V42" s="189">
        <v>2</v>
      </c>
      <c r="W42" s="317">
        <v>4</v>
      </c>
      <c r="X42" s="23"/>
      <c r="Y42" s="16"/>
      <c r="Z42" s="16"/>
      <c r="AA42" s="16"/>
      <c r="AB42" s="16"/>
      <c r="AC42" s="16"/>
      <c r="AD42" s="16"/>
    </row>
    <row r="43" spans="1:30" ht="17.25" thickBot="1">
      <c r="A43" s="328" t="str">
        <f>MEASUREMENTS!A43</f>
        <v>AE</v>
      </c>
      <c r="B43" s="549" t="str">
        <f>MEASUREMENTS!B43</f>
        <v>POWDER SKIRT HEIGHT AT CB (INCLUDES ELASTIC)</v>
      </c>
      <c r="C43" s="539"/>
      <c r="D43" s="333">
        <f>MEASUREMENTS!D43</f>
        <v>0.25</v>
      </c>
      <c r="E43" s="252">
        <f t="shared" si="0"/>
        <v>0</v>
      </c>
      <c r="F43" s="251"/>
      <c r="G43" s="250">
        <f t="shared" si="1"/>
        <v>0</v>
      </c>
      <c r="H43" s="251"/>
      <c r="I43" s="250">
        <f t="shared" si="2"/>
        <v>0</v>
      </c>
      <c r="J43" s="251"/>
      <c r="K43" s="330">
        <f>MEASUREMENTS!T43</f>
        <v>0</v>
      </c>
      <c r="L43" s="251"/>
      <c r="M43" s="250">
        <f t="shared" si="3"/>
        <v>0</v>
      </c>
      <c r="N43" s="310"/>
      <c r="O43" s="250">
        <f t="shared" si="4"/>
        <v>0</v>
      </c>
      <c r="P43" s="313"/>
      <c r="Q43" s="22"/>
      <c r="R43" s="324">
        <v>0</v>
      </c>
      <c r="S43" s="251">
        <v>0</v>
      </c>
      <c r="T43" s="251">
        <v>0</v>
      </c>
      <c r="U43" s="323"/>
      <c r="V43" s="310">
        <v>0</v>
      </c>
      <c r="W43" s="311">
        <v>0</v>
      </c>
      <c r="X43" s="23"/>
      <c r="Y43" s="16"/>
      <c r="Z43" s="16"/>
      <c r="AA43" s="16"/>
      <c r="AB43" s="16"/>
      <c r="AC43" s="16"/>
      <c r="AD43" s="16"/>
    </row>
    <row r="44" spans="1:30">
      <c r="A44" s="397"/>
      <c r="B44" s="548" t="str">
        <f>MEASUREMENTS!B44</f>
        <v>CHEST POCKET FLAP LENGTH</v>
      </c>
      <c r="C44" s="527"/>
      <c r="D44" s="247">
        <f>MEASUREMENTS!D44</f>
        <v>0.125</v>
      </c>
      <c r="E44" s="249">
        <f>K44-R44</f>
        <v>-0.5</v>
      </c>
      <c r="F44" s="249"/>
      <c r="G44" s="248">
        <f>K44-S44</f>
        <v>-0.5</v>
      </c>
      <c r="H44" s="249"/>
      <c r="I44" s="248">
        <f>K44-T44</f>
        <v>0</v>
      </c>
      <c r="J44" s="249"/>
      <c r="K44" s="329">
        <f>MEASUREMENTS!T44</f>
        <v>0</v>
      </c>
      <c r="L44" s="249"/>
      <c r="M44" s="248">
        <f>K44+V44</f>
        <v>0</v>
      </c>
      <c r="N44" s="248"/>
      <c r="O44" s="248">
        <f>K44+W44</f>
        <v>0.5</v>
      </c>
      <c r="P44" s="312"/>
      <c r="Q44" s="22"/>
      <c r="R44" s="314">
        <v>0.5</v>
      </c>
      <c r="S44" s="25">
        <v>0.5</v>
      </c>
      <c r="T44" s="25">
        <v>0</v>
      </c>
      <c r="U44" s="320"/>
      <c r="V44" s="25">
        <v>0</v>
      </c>
      <c r="W44" s="315">
        <v>0.5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396"/>
      <c r="B45" s="545" t="str">
        <f>MEASUREMENTS!B45</f>
        <v>CHEST POCKET FLAP WIDTH</v>
      </c>
      <c r="C45" s="519"/>
      <c r="D45" s="187">
        <f>MEASUREMENTS!D45</f>
        <v>0.125</v>
      </c>
      <c r="E45" s="25">
        <f>K45-R45</f>
        <v>0</v>
      </c>
      <c r="F45" s="24"/>
      <c r="G45" s="188">
        <f>K45-S45</f>
        <v>0</v>
      </c>
      <c r="H45" s="24"/>
      <c r="I45" s="188">
        <f>K45-T45</f>
        <v>0</v>
      </c>
      <c r="J45" s="24"/>
      <c r="K45" s="320">
        <f>MEASUREMENTS!T45</f>
        <v>0</v>
      </c>
      <c r="L45" s="24"/>
      <c r="M45" s="188">
        <f>K45+V45</f>
        <v>0</v>
      </c>
      <c r="N45" s="308"/>
      <c r="O45" s="188">
        <f>K45+W45</f>
        <v>0</v>
      </c>
      <c r="P45" s="309"/>
      <c r="Q45" s="22"/>
      <c r="R45" s="316">
        <v>0</v>
      </c>
      <c r="S45" s="24">
        <v>0</v>
      </c>
      <c r="T45" s="24">
        <v>0</v>
      </c>
      <c r="U45" s="321"/>
      <c r="V45" s="24">
        <v>0</v>
      </c>
      <c r="W45" s="317">
        <v>0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27"/>
      <c r="B46" s="545" t="str">
        <f>MEASUREMENTS!B46</f>
        <v>HAND POCKET WELT LENGTH</v>
      </c>
      <c r="C46" s="519"/>
      <c r="D46" s="187">
        <f>MEASUREMENTS!D46</f>
        <v>0.125</v>
      </c>
      <c r="E46" s="25">
        <f>K46-R46</f>
        <v>-0.5</v>
      </c>
      <c r="F46" s="24"/>
      <c r="G46" s="188">
        <f>K46-S46</f>
        <v>-0.5</v>
      </c>
      <c r="H46" s="24"/>
      <c r="I46" s="188">
        <f>K46-T46</f>
        <v>0</v>
      </c>
      <c r="J46" s="24"/>
      <c r="K46" s="320">
        <f>MEASUREMENTS!T46</f>
        <v>0</v>
      </c>
      <c r="L46" s="24"/>
      <c r="M46" s="188">
        <f>K46+V46</f>
        <v>0</v>
      </c>
      <c r="N46" s="308"/>
      <c r="O46" s="188">
        <f>K46+W46</f>
        <v>0.5</v>
      </c>
      <c r="P46" s="309"/>
      <c r="Q46" s="22"/>
      <c r="R46" s="318">
        <v>0.5</v>
      </c>
      <c r="S46" s="189">
        <v>0.5</v>
      </c>
      <c r="T46" s="189">
        <v>0</v>
      </c>
      <c r="U46" s="322"/>
      <c r="V46" s="189">
        <v>0</v>
      </c>
      <c r="W46" s="317">
        <v>0.5</v>
      </c>
      <c r="X46" s="23"/>
      <c r="Y46" s="16"/>
      <c r="Z46" s="16"/>
      <c r="AA46" s="16"/>
      <c r="AB46" s="16"/>
      <c r="AC46" s="16"/>
      <c r="AD46" s="16"/>
    </row>
    <row r="47" spans="1:30" ht="17.25" thickBot="1">
      <c r="A47" s="328"/>
      <c r="B47" s="549" t="str">
        <f>MEASUREMENTS!B47</f>
        <v>HAND POCKET WELT WIDTH</v>
      </c>
      <c r="C47" s="539"/>
      <c r="D47" s="333">
        <f>MEASUREMENTS!D47</f>
        <v>0.125</v>
      </c>
      <c r="E47" s="252">
        <f>K47-R47</f>
        <v>0</v>
      </c>
      <c r="F47" s="251"/>
      <c r="G47" s="250">
        <f>K47-S47</f>
        <v>0</v>
      </c>
      <c r="H47" s="251"/>
      <c r="I47" s="250">
        <f>K47-T47</f>
        <v>0</v>
      </c>
      <c r="J47" s="251"/>
      <c r="K47" s="330">
        <f>MEASUREMENTS!T47</f>
        <v>0</v>
      </c>
      <c r="L47" s="251"/>
      <c r="M47" s="250">
        <f>K47+V47</f>
        <v>0</v>
      </c>
      <c r="N47" s="310"/>
      <c r="O47" s="250">
        <f>K47+W47</f>
        <v>0</v>
      </c>
      <c r="P47" s="313"/>
      <c r="Q47" s="22"/>
      <c r="R47" s="324">
        <v>0</v>
      </c>
      <c r="S47" s="251">
        <v>0</v>
      </c>
      <c r="T47" s="251">
        <v>0</v>
      </c>
      <c r="U47" s="323"/>
      <c r="V47" s="310">
        <v>0</v>
      </c>
      <c r="W47" s="311">
        <v>0</v>
      </c>
      <c r="X47" s="23"/>
      <c r="Y47" s="16"/>
      <c r="Z47" s="16"/>
      <c r="AA47" s="16"/>
      <c r="AB47" s="16"/>
      <c r="AC47" s="16"/>
      <c r="AD47" s="16"/>
    </row>
    <row r="48" spans="1:30">
      <c r="A48" s="326" t="str">
        <f>MEASUREMENTS!A48</f>
        <v>ZIPPERS</v>
      </c>
      <c r="B48" s="542" t="str">
        <f>MEASUREMENTS!B48</f>
        <v>CENTER FRONT</v>
      </c>
      <c r="C48" s="543"/>
      <c r="D48" s="247">
        <f>MEASUREMENTS!D48</f>
        <v>0.25</v>
      </c>
      <c r="E48" s="249">
        <f t="shared" si="0"/>
        <v>-2.25</v>
      </c>
      <c r="F48" s="249"/>
      <c r="G48" s="248">
        <f t="shared" si="1"/>
        <v>-1.5</v>
      </c>
      <c r="H48" s="249"/>
      <c r="I48" s="248">
        <f t="shared" si="2"/>
        <v>-0.75</v>
      </c>
      <c r="J48" s="249"/>
      <c r="K48" s="329">
        <f>MEASUREMENTS!T48</f>
        <v>0</v>
      </c>
      <c r="L48" s="249"/>
      <c r="M48" s="248">
        <f t="shared" si="3"/>
        <v>0.75</v>
      </c>
      <c r="N48" s="248"/>
      <c r="O48" s="248">
        <f t="shared" si="4"/>
        <v>1.5</v>
      </c>
      <c r="P48" s="312"/>
      <c r="Q48" s="22"/>
      <c r="R48" s="342">
        <v>2.25</v>
      </c>
      <c r="S48" s="249">
        <v>1.5</v>
      </c>
      <c r="T48" s="249">
        <v>0.75</v>
      </c>
      <c r="U48" s="329"/>
      <c r="V48" s="249">
        <v>0.75</v>
      </c>
      <c r="W48" s="343">
        <v>1.5</v>
      </c>
      <c r="X48" s="23"/>
      <c r="Y48" s="16"/>
      <c r="Z48" s="16"/>
      <c r="AA48" s="16"/>
      <c r="AB48" s="16"/>
      <c r="AC48" s="16"/>
      <c r="AD48" s="16"/>
    </row>
    <row r="49" spans="1:30" ht="15" customHeight="1">
      <c r="A49" s="327"/>
      <c r="B49" s="540" t="str">
        <f>MEASUREMENTS!B49</f>
        <v>CHEST POCKET HORIZONTAL</v>
      </c>
      <c r="C49" s="544"/>
      <c r="D49" s="190">
        <f>MEASUREMENTS!D49</f>
        <v>0.125</v>
      </c>
      <c r="E49" s="25">
        <f t="shared" si="0"/>
        <v>-1</v>
      </c>
      <c r="F49" s="24"/>
      <c r="G49" s="188">
        <f t="shared" si="1"/>
        <v>-0.5</v>
      </c>
      <c r="H49" s="24"/>
      <c r="I49" s="188">
        <f t="shared" si="2"/>
        <v>-0.5</v>
      </c>
      <c r="J49" s="24"/>
      <c r="K49" s="320">
        <f>MEASUREMENTS!T49</f>
        <v>0</v>
      </c>
      <c r="L49" s="24"/>
      <c r="M49" s="188">
        <f t="shared" si="3"/>
        <v>0</v>
      </c>
      <c r="N49" s="308"/>
      <c r="O49" s="188">
        <f t="shared" si="4"/>
        <v>0.5</v>
      </c>
      <c r="P49" s="309"/>
      <c r="Q49" s="22"/>
      <c r="R49" s="318">
        <v>1</v>
      </c>
      <c r="S49" s="189">
        <v>0.5</v>
      </c>
      <c r="T49" s="189">
        <v>0.5</v>
      </c>
      <c r="U49" s="322"/>
      <c r="V49" s="189">
        <v>0</v>
      </c>
      <c r="W49" s="319">
        <v>0.5</v>
      </c>
      <c r="X49" s="23"/>
      <c r="Y49" s="16"/>
      <c r="Z49" s="16"/>
      <c r="AA49" s="16"/>
      <c r="AB49" s="16"/>
      <c r="AC49" s="16"/>
      <c r="AD49" s="16"/>
    </row>
    <row r="50" spans="1:30">
      <c r="A50" s="327"/>
      <c r="B50" s="540" t="str">
        <f>MEASUREMENTS!B50</f>
        <v>SLEEVE POCKET</v>
      </c>
      <c r="C50" s="544"/>
      <c r="D50" s="190">
        <f>MEASUREMENTS!D50</f>
        <v>0.125</v>
      </c>
      <c r="E50" s="25">
        <f t="shared" si="0"/>
        <v>0</v>
      </c>
      <c r="F50" s="24"/>
      <c r="G50" s="188">
        <f t="shared" si="1"/>
        <v>0</v>
      </c>
      <c r="H50" s="24"/>
      <c r="I50" s="188">
        <f t="shared" si="2"/>
        <v>0</v>
      </c>
      <c r="J50" s="24"/>
      <c r="K50" s="320">
        <f>MEASUREMENTS!T50</f>
        <v>0</v>
      </c>
      <c r="L50" s="24"/>
      <c r="M50" s="188">
        <f t="shared" si="3"/>
        <v>0</v>
      </c>
      <c r="N50" s="308"/>
      <c r="O50" s="188">
        <f t="shared" si="4"/>
        <v>0</v>
      </c>
      <c r="P50" s="309"/>
      <c r="Q50" s="22"/>
      <c r="R50" s="316">
        <v>0</v>
      </c>
      <c r="S50" s="24">
        <v>0</v>
      </c>
      <c r="T50" s="24">
        <v>0</v>
      </c>
      <c r="U50" s="321"/>
      <c r="V50" s="308">
        <v>0</v>
      </c>
      <c r="W50" s="309">
        <v>0</v>
      </c>
      <c r="X50" s="23"/>
      <c r="Y50" s="16"/>
      <c r="Z50" s="16"/>
      <c r="AA50" s="16"/>
      <c r="AB50" s="16"/>
      <c r="AC50" s="16"/>
      <c r="AD50" s="16"/>
    </row>
    <row r="51" spans="1:30">
      <c r="A51" s="327"/>
      <c r="B51" s="540" t="str">
        <f>MEASUREMENTS!B51</f>
        <v>UNDERARM VENTS</v>
      </c>
      <c r="C51" s="544"/>
      <c r="D51" s="190">
        <f>MEASUREMENTS!D51</f>
        <v>0.25</v>
      </c>
      <c r="E51" s="25">
        <f t="shared" si="0"/>
        <v>0</v>
      </c>
      <c r="F51" s="24"/>
      <c r="G51" s="188">
        <f t="shared" si="1"/>
        <v>0</v>
      </c>
      <c r="H51" s="24"/>
      <c r="I51" s="188">
        <f t="shared" si="2"/>
        <v>0</v>
      </c>
      <c r="J51" s="24"/>
      <c r="K51" s="320">
        <f>MEASUREMENTS!T51</f>
        <v>0</v>
      </c>
      <c r="L51" s="24"/>
      <c r="M51" s="188">
        <f t="shared" si="3"/>
        <v>0</v>
      </c>
      <c r="N51" s="308"/>
      <c r="O51" s="188">
        <f t="shared" si="4"/>
        <v>0</v>
      </c>
      <c r="P51" s="309"/>
      <c r="Q51" s="22"/>
      <c r="R51" s="318">
        <v>0</v>
      </c>
      <c r="S51" s="189">
        <v>0</v>
      </c>
      <c r="T51" s="189">
        <v>0</v>
      </c>
      <c r="U51" s="322"/>
      <c r="V51" s="189">
        <v>0</v>
      </c>
      <c r="W51" s="319">
        <v>0</v>
      </c>
      <c r="X51" s="23"/>
      <c r="Y51" s="16"/>
      <c r="Z51" s="16"/>
      <c r="AA51" s="16"/>
      <c r="AB51" s="16"/>
      <c r="AC51" s="16"/>
      <c r="AD51" s="16"/>
    </row>
    <row r="52" spans="1:30" ht="15" customHeight="1" thickBot="1">
      <c r="A52" s="328"/>
      <c r="B52" s="546" t="str">
        <f>MEASUREMENTS!B52</f>
        <v>HAND POCKETS VERTICAL</v>
      </c>
      <c r="C52" s="547"/>
      <c r="D52" s="307">
        <f>MEASUREMENTS!D52</f>
        <v>0.125</v>
      </c>
      <c r="E52" s="251">
        <f t="shared" si="0"/>
        <v>-0.5</v>
      </c>
      <c r="F52" s="251"/>
      <c r="G52" s="310">
        <f t="shared" si="1"/>
        <v>-0.5</v>
      </c>
      <c r="H52" s="251"/>
      <c r="I52" s="310">
        <f t="shared" si="2"/>
        <v>0</v>
      </c>
      <c r="J52" s="251"/>
      <c r="K52" s="323">
        <f>MEASUREMENTS!T52</f>
        <v>0</v>
      </c>
      <c r="L52" s="251"/>
      <c r="M52" s="310">
        <f t="shared" si="3"/>
        <v>0</v>
      </c>
      <c r="N52" s="310"/>
      <c r="O52" s="310">
        <f t="shared" si="4"/>
        <v>0.5</v>
      </c>
      <c r="P52" s="313"/>
      <c r="Q52" s="22"/>
      <c r="R52" s="324">
        <v>0.5</v>
      </c>
      <c r="S52" s="251">
        <v>0.5</v>
      </c>
      <c r="T52" s="251">
        <v>0</v>
      </c>
      <c r="U52" s="323"/>
      <c r="V52" s="251">
        <v>0</v>
      </c>
      <c r="W52" s="325">
        <v>0.5</v>
      </c>
      <c r="X52" s="23"/>
      <c r="Y52" s="16"/>
      <c r="Z52" s="16"/>
      <c r="AA52" s="16"/>
      <c r="AB52" s="16"/>
      <c r="AC52" s="16"/>
      <c r="AD52" s="16"/>
    </row>
    <row r="53" spans="1:30">
      <c r="Q53" s="22"/>
      <c r="X53" s="23"/>
      <c r="Y53" s="16"/>
      <c r="Z53" s="16"/>
      <c r="AA53" s="16"/>
      <c r="AB53" s="16"/>
      <c r="AC53" s="16"/>
      <c r="AD53" s="16"/>
    </row>
    <row r="54" spans="1:30" ht="11.25">
      <c r="Q54" s="16"/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  <row r="429" spans="8:8">
      <c r="H429" s="16">
        <v>4</v>
      </c>
    </row>
  </sheetData>
  <mergeCells count="47">
    <mergeCell ref="B46:C46"/>
    <mergeCell ref="B47:C47"/>
    <mergeCell ref="B26:C26"/>
    <mergeCell ref="B27:C27"/>
    <mergeCell ref="B35:C35"/>
    <mergeCell ref="B31:C31"/>
    <mergeCell ref="B29:C29"/>
    <mergeCell ref="B50:C50"/>
    <mergeCell ref="B51:C51"/>
    <mergeCell ref="B52:C52"/>
    <mergeCell ref="B23:C23"/>
    <mergeCell ref="B39:C39"/>
    <mergeCell ref="B41:C41"/>
    <mergeCell ref="B42:C42"/>
    <mergeCell ref="B40:C40"/>
    <mergeCell ref="B43:C43"/>
    <mergeCell ref="B44:C44"/>
    <mergeCell ref="B48:C48"/>
    <mergeCell ref="B49:C49"/>
    <mergeCell ref="B38:C38"/>
    <mergeCell ref="B24:C24"/>
    <mergeCell ref="B28:C28"/>
    <mergeCell ref="B33:C33"/>
    <mergeCell ref="B34:C34"/>
    <mergeCell ref="B25:C25"/>
    <mergeCell ref="B37:C37"/>
    <mergeCell ref="B45:C45"/>
    <mergeCell ref="B14:C14"/>
    <mergeCell ref="B32:C32"/>
    <mergeCell ref="M4:W4"/>
    <mergeCell ref="B36:C36"/>
    <mergeCell ref="B19:C19"/>
    <mergeCell ref="B20:C20"/>
    <mergeCell ref="B21:C21"/>
    <mergeCell ref="B30:C30"/>
    <mergeCell ref="B18:C18"/>
    <mergeCell ref="B22:C22"/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M8:W8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tabSelected="1" showRuler="0" zoomScaleNormal="100" workbookViewId="0">
      <selection activeCell="B21" sqref="B2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5" t="str">
        <f>SHELL!$A$1</f>
        <v>NITRO MENS JACKET</v>
      </c>
      <c r="B1" s="262"/>
      <c r="C1" s="296"/>
      <c r="D1" s="296"/>
      <c r="E1" s="296"/>
      <c r="F1" s="257"/>
      <c r="G1" s="257"/>
      <c r="H1" s="257"/>
      <c r="I1" s="257"/>
      <c r="J1" s="257"/>
      <c r="K1" s="257"/>
      <c r="L1" s="258"/>
    </row>
    <row r="2" spans="1:19" s="3" customFormat="1" ht="15">
      <c r="A2" s="254" t="str">
        <f>SHELL!A2</f>
        <v>SEASON:</v>
      </c>
      <c r="B2" s="263"/>
      <c r="C2" s="86" t="str">
        <f>SHELL!C2</f>
        <v>WINTER 2018/2019</v>
      </c>
      <c r="D2" s="143"/>
      <c r="E2" s="263"/>
      <c r="F2" s="58" t="str">
        <f>SHELL!F2</f>
        <v>CONTRACTOR:</v>
      </c>
      <c r="G2" s="104"/>
      <c r="H2" s="84" t="str">
        <f>SHELL!H2</f>
        <v>SOLUNA</v>
      </c>
      <c r="I2" s="297"/>
      <c r="J2" s="297"/>
      <c r="K2" s="297"/>
      <c r="L2" s="298"/>
    </row>
    <row r="3" spans="1:19" s="3" customFormat="1" ht="15">
      <c r="A3" s="259" t="str">
        <f>SHELL!A3</f>
        <v>STYLE NUMBER:</v>
      </c>
      <c r="B3" s="255"/>
      <c r="C3" s="58" t="str">
        <f>SHELL!C3</f>
        <v>N18-104</v>
      </c>
      <c r="D3" s="105"/>
      <c r="E3" s="255"/>
      <c r="F3" s="261" t="str">
        <f>SHELL!F3</f>
        <v>DATE CREATED:</v>
      </c>
      <c r="G3" s="80"/>
      <c r="H3" s="295">
        <f>SHELL!H3</f>
        <v>42814</v>
      </c>
      <c r="I3" s="297"/>
      <c r="J3" s="297"/>
      <c r="K3" s="297"/>
      <c r="L3" s="298"/>
    </row>
    <row r="4" spans="1:19" s="3" customFormat="1" ht="15">
      <c r="A4" s="264" t="str">
        <f>SHELL!A4</f>
        <v>STYLE NAME:</v>
      </c>
      <c r="B4" s="256"/>
      <c r="C4" s="169" t="str">
        <f>SHELL!C4</f>
        <v>POWELL</v>
      </c>
      <c r="D4" s="45"/>
      <c r="E4" s="256"/>
      <c r="F4" s="265" t="str">
        <f>SHELL!F4</f>
        <v>DATE REVISED:</v>
      </c>
      <c r="G4" s="266"/>
      <c r="H4" s="400">
        <f>SHELL!H4</f>
        <v>42815</v>
      </c>
      <c r="I4" s="297"/>
      <c r="J4" s="297"/>
      <c r="K4" s="297"/>
      <c r="L4" s="298"/>
    </row>
    <row r="5" spans="1:19" s="3" customFormat="1" ht="15">
      <c r="A5" s="259" t="str">
        <f>SHELL!A5</f>
        <v>WATERPROOF/BREATHABILITY:</v>
      </c>
      <c r="B5" s="267"/>
      <c r="C5" s="84" t="str">
        <f>SHELL!C5</f>
        <v>10K/10K</v>
      </c>
      <c r="D5" s="268"/>
      <c r="E5" s="267"/>
      <c r="F5" s="269" t="str">
        <f>SHELL!F5</f>
        <v>BLOCK:</v>
      </c>
      <c r="G5" s="270"/>
      <c r="H5" s="84" t="str">
        <f>SHELL!H5</f>
        <v>Based on N17-107 MTN fit</v>
      </c>
      <c r="I5" s="297"/>
      <c r="J5" s="297"/>
      <c r="K5" s="297"/>
      <c r="L5" s="298"/>
      <c r="M5" s="12"/>
      <c r="N5" s="12"/>
      <c r="O5" s="12"/>
      <c r="P5" s="12"/>
      <c r="Q5" s="39"/>
      <c r="R5" s="39"/>
      <c r="S5" s="39"/>
    </row>
    <row r="6" spans="1:19" s="3" customFormat="1" ht="15">
      <c r="A6" s="264" t="str">
        <f>SHELL!A6</f>
        <v>SEAM SEALING:</v>
      </c>
      <c r="B6" s="271"/>
      <c r="C6" s="272" t="str">
        <f>SHELL!C6</f>
        <v>CRITICALLY SEAM SEALED</v>
      </c>
      <c r="D6" s="273"/>
      <c r="E6" s="271"/>
      <c r="F6" s="86" t="str">
        <f>SHELL!F6</f>
        <v>FIT:</v>
      </c>
      <c r="G6" s="266"/>
      <c r="H6" s="58" t="str">
        <f>SHELL!H6</f>
        <v>REGULAR</v>
      </c>
      <c r="I6" s="299"/>
      <c r="J6" s="299"/>
      <c r="K6" s="299"/>
      <c r="L6" s="300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3" t="str">
        <f>SHELL!A7</f>
        <v>INSULATION:</v>
      </c>
      <c r="B7" s="274"/>
      <c r="C7" s="260" t="str">
        <f>SHELL!C7</f>
        <v>40G PINNECO MANTLE ALL OVER</v>
      </c>
      <c r="D7" s="113"/>
      <c r="E7" s="274"/>
      <c r="F7" s="260" t="str">
        <f>SHELL!F7</f>
        <v>TARGET FOB:</v>
      </c>
      <c r="G7" s="93"/>
      <c r="H7" s="550">
        <f>SHELL!H7</f>
        <v>0</v>
      </c>
      <c r="I7" s="551"/>
      <c r="J7" s="551"/>
      <c r="K7" s="551"/>
      <c r="L7" s="552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5"/>
      <c r="B8" s="276"/>
      <c r="C8" s="277"/>
      <c r="D8" s="278"/>
      <c r="E8" s="278"/>
      <c r="F8" s="278"/>
      <c r="G8" s="277"/>
      <c r="H8" s="277"/>
      <c r="I8" s="277"/>
      <c r="J8" s="277"/>
      <c r="K8" s="277"/>
      <c r="L8" s="277"/>
    </row>
    <row r="9" spans="1:19" s="49" customFormat="1" ht="23.1" customHeight="1">
      <c r="A9" s="279" t="s">
        <v>162</v>
      </c>
      <c r="B9" s="280" t="s">
        <v>150</v>
      </c>
      <c r="C9" s="281" t="s">
        <v>172</v>
      </c>
      <c r="D9" s="301"/>
      <c r="E9" s="301"/>
      <c r="F9" s="301"/>
      <c r="G9" s="301"/>
      <c r="H9" s="282"/>
      <c r="I9" s="282"/>
      <c r="J9" s="282"/>
      <c r="K9" s="282"/>
      <c r="L9" s="283"/>
    </row>
    <row r="10" spans="1:19" s="49" customFormat="1" ht="23.1" customHeight="1">
      <c r="A10" s="284"/>
      <c r="B10" s="80"/>
      <c r="C10" s="84" t="s">
        <v>16</v>
      </c>
      <c r="D10" s="297"/>
      <c r="E10" s="297"/>
      <c r="F10" s="297"/>
      <c r="G10" s="298"/>
      <c r="H10" s="48"/>
      <c r="I10" s="48"/>
      <c r="J10" s="48"/>
      <c r="K10" s="48"/>
      <c r="L10" s="285"/>
    </row>
    <row r="11" spans="1:19" s="49" customFormat="1" ht="23.1" customHeight="1">
      <c r="A11" s="284"/>
      <c r="B11" s="80"/>
      <c r="C11" s="84" t="s">
        <v>153</v>
      </c>
      <c r="D11" s="297"/>
      <c r="E11" s="297"/>
      <c r="F11" s="297"/>
      <c r="G11" s="298"/>
      <c r="H11" s="48"/>
      <c r="I11" s="48"/>
      <c r="J11" s="48"/>
      <c r="K11" s="48"/>
      <c r="L11" s="285"/>
    </row>
    <row r="12" spans="1:19" s="49" customFormat="1" ht="23.1" customHeight="1">
      <c r="A12" s="284"/>
      <c r="B12" s="80"/>
      <c r="C12" s="161" t="s">
        <v>64</v>
      </c>
      <c r="D12" s="302"/>
      <c r="E12" s="302"/>
      <c r="F12" s="302"/>
      <c r="G12" s="303"/>
      <c r="H12" s="286"/>
      <c r="I12" s="286"/>
      <c r="J12" s="286"/>
      <c r="K12" s="286"/>
      <c r="L12" s="287"/>
    </row>
    <row r="13" spans="1:19" s="49" customFormat="1" ht="23.1" customHeight="1">
      <c r="A13" s="288"/>
      <c r="B13" s="104"/>
      <c r="C13" s="268" t="s">
        <v>126</v>
      </c>
      <c r="D13" s="297"/>
      <c r="E13" s="297"/>
      <c r="F13" s="297"/>
      <c r="G13" s="297"/>
      <c r="H13" s="100"/>
      <c r="I13" s="48"/>
      <c r="J13" s="48"/>
      <c r="K13" s="48"/>
      <c r="L13" s="285"/>
    </row>
    <row r="14" spans="1:19" s="49" customFormat="1" ht="23.1" customHeight="1">
      <c r="A14" s="284"/>
      <c r="B14" s="80"/>
      <c r="C14" s="169" t="s">
        <v>123</v>
      </c>
      <c r="D14" s="46"/>
      <c r="E14" s="46"/>
      <c r="F14" s="46"/>
      <c r="G14" s="304"/>
      <c r="H14" s="277"/>
      <c r="I14" s="277"/>
      <c r="J14" s="277"/>
      <c r="K14" s="277"/>
      <c r="L14" s="289"/>
    </row>
    <row r="15" spans="1:19" s="49" customFormat="1" ht="23.1" customHeight="1" thickBot="1">
      <c r="A15" s="290"/>
      <c r="B15" s="291"/>
      <c r="C15" s="553" t="s">
        <v>151</v>
      </c>
      <c r="D15" s="554"/>
      <c r="E15" s="554"/>
      <c r="F15" s="554"/>
      <c r="G15" s="554"/>
      <c r="H15" s="292"/>
      <c r="I15" s="292"/>
      <c r="J15" s="292"/>
      <c r="K15" s="292"/>
      <c r="L15" s="293"/>
    </row>
    <row r="16" spans="1:19" s="49" customFormat="1" ht="23.1" customHeight="1">
      <c r="A16" s="294"/>
      <c r="B16" s="276"/>
      <c r="C16" s="277"/>
      <c r="D16" s="277"/>
      <c r="E16" s="278"/>
      <c r="F16" s="278"/>
      <c r="G16" s="277"/>
      <c r="H16" s="277"/>
      <c r="I16" s="277"/>
      <c r="J16" s="277"/>
      <c r="K16" s="277"/>
      <c r="L16" s="277"/>
    </row>
    <row r="17" spans="1:12" s="49" customFormat="1" ht="23.1" customHeight="1">
      <c r="A17" s="96"/>
      <c r="B17" s="88"/>
      <c r="C17" s="48"/>
      <c r="D17" s="48"/>
      <c r="E17" s="83"/>
      <c r="F17" s="83"/>
      <c r="G17" s="48"/>
      <c r="H17" s="48"/>
      <c r="I17" s="48"/>
      <c r="J17" s="48"/>
      <c r="K17" s="48"/>
      <c r="L17" s="57"/>
    </row>
    <row r="18" spans="1:12" s="49" customFormat="1" ht="23.1" customHeight="1">
      <c r="A18" s="99"/>
      <c r="B18" s="101" t="s">
        <v>279</v>
      </c>
      <c r="C18" s="100"/>
      <c r="D18" s="100"/>
      <c r="E18" s="83"/>
      <c r="F18" s="83"/>
      <c r="G18" s="48"/>
      <c r="H18" s="48"/>
      <c r="I18" s="48"/>
      <c r="J18" s="48"/>
      <c r="K18" s="48"/>
      <c r="L18" s="57"/>
    </row>
    <row r="19" spans="1:12" s="49" customFormat="1" ht="23.1" customHeight="1">
      <c r="A19" s="99"/>
      <c r="B19" s="102" t="s">
        <v>281</v>
      </c>
      <c r="C19" s="100"/>
      <c r="D19" s="100"/>
      <c r="E19" s="83"/>
      <c r="F19" s="83"/>
      <c r="G19" s="48"/>
      <c r="H19" s="48"/>
      <c r="I19" s="48"/>
      <c r="J19" s="48"/>
      <c r="K19" s="48"/>
      <c r="L19" s="57"/>
    </row>
    <row r="20" spans="1:12" s="49" customFormat="1" ht="23.1" customHeight="1">
      <c r="A20" s="398">
        <v>42815</v>
      </c>
      <c r="B20" s="399" t="s">
        <v>284</v>
      </c>
      <c r="C20" s="100"/>
      <c r="D20" s="100"/>
      <c r="E20" s="83"/>
      <c r="F20" s="83"/>
      <c r="G20" s="48"/>
      <c r="H20" s="48"/>
      <c r="I20" s="48"/>
      <c r="J20" s="48"/>
      <c r="K20" s="48"/>
      <c r="L20" s="57"/>
    </row>
    <row r="21" spans="1:12" s="49" customFormat="1" ht="23.1" customHeight="1">
      <c r="A21" s="99"/>
      <c r="B21" s="389"/>
      <c r="C21" s="100"/>
      <c r="D21" s="100"/>
      <c r="E21" s="83"/>
      <c r="F21" s="83"/>
      <c r="G21" s="48"/>
      <c r="H21" s="48"/>
      <c r="I21" s="48"/>
      <c r="J21" s="48"/>
      <c r="K21" s="48"/>
      <c r="L21" s="57"/>
    </row>
    <row r="22" spans="1:12" s="49" customFormat="1" ht="23.1" customHeight="1">
      <c r="A22" s="99"/>
      <c r="B22" s="389"/>
      <c r="C22" s="100"/>
      <c r="D22" s="100"/>
      <c r="E22" s="83"/>
      <c r="F22" s="83"/>
      <c r="G22" s="48"/>
      <c r="H22" s="48"/>
      <c r="I22" s="48"/>
      <c r="J22" s="48"/>
      <c r="K22" s="48"/>
      <c r="L22" s="57"/>
    </row>
    <row r="23" spans="1:12" s="49" customFormat="1" ht="23.1" customHeight="1">
      <c r="A23" s="99"/>
      <c r="B23" s="102"/>
      <c r="C23" s="100"/>
      <c r="D23" s="100"/>
      <c r="E23" s="83"/>
      <c r="F23" s="83"/>
      <c r="G23" s="48"/>
      <c r="H23" s="48"/>
      <c r="I23" s="48"/>
      <c r="J23" s="48"/>
      <c r="K23" s="48"/>
      <c r="L23" s="57"/>
    </row>
    <row r="24" spans="1:12" s="49" customFormat="1" ht="23.1" customHeight="1">
      <c r="A24" s="99"/>
      <c r="B24" s="101"/>
      <c r="C24" s="100"/>
      <c r="D24" s="100"/>
      <c r="E24" s="83"/>
      <c r="F24" s="83"/>
      <c r="G24" s="48"/>
      <c r="H24" s="48"/>
      <c r="I24" s="48"/>
      <c r="J24" s="48"/>
      <c r="K24" s="48"/>
      <c r="L24" s="57"/>
    </row>
    <row r="25" spans="1:12" s="49" customFormat="1" ht="23.1" customHeight="1">
      <c r="A25" s="99"/>
      <c r="B25" s="101"/>
      <c r="C25" s="100"/>
      <c r="D25" s="100"/>
      <c r="E25" s="83"/>
      <c r="F25" s="83"/>
      <c r="G25" s="48"/>
      <c r="H25" s="48"/>
      <c r="I25" s="48"/>
      <c r="J25" s="48"/>
      <c r="K25" s="48"/>
      <c r="L25" s="57"/>
    </row>
    <row r="26" spans="1:12" s="49" customFormat="1" ht="23.1" customHeight="1">
      <c r="A26" s="99"/>
      <c r="B26" s="101"/>
      <c r="C26" s="100"/>
      <c r="D26" s="100"/>
      <c r="E26" s="83"/>
      <c r="F26" s="83"/>
      <c r="G26" s="48"/>
      <c r="H26" s="48"/>
      <c r="I26" s="48"/>
      <c r="J26" s="48"/>
      <c r="K26" s="48"/>
      <c r="L26" s="57"/>
    </row>
    <row r="27" spans="1:12" s="49" customFormat="1" ht="23.1" customHeight="1">
      <c r="A27" s="99"/>
      <c r="B27" s="101"/>
      <c r="C27" s="100"/>
      <c r="D27" s="100"/>
      <c r="E27" s="83"/>
      <c r="F27" s="83"/>
      <c r="G27" s="48"/>
      <c r="H27" s="48"/>
      <c r="I27" s="48"/>
      <c r="J27" s="48"/>
      <c r="K27" s="48"/>
      <c r="L27" s="57"/>
    </row>
    <row r="28" spans="1:12" s="49" customFormat="1" ht="23.1" customHeight="1">
      <c r="A28" s="99"/>
      <c r="B28" s="101"/>
      <c r="C28" s="100"/>
      <c r="D28" s="100"/>
      <c r="E28" s="83"/>
      <c r="F28" s="83"/>
      <c r="G28" s="48"/>
      <c r="H28" s="48"/>
      <c r="I28" s="48"/>
      <c r="J28" s="48"/>
      <c r="K28" s="48"/>
      <c r="L28" s="57"/>
    </row>
    <row r="29" spans="1:12" s="49" customFormat="1" ht="23.1" customHeight="1">
      <c r="A29" s="99"/>
      <c r="B29" s="101"/>
      <c r="C29" s="100"/>
      <c r="D29" s="100"/>
      <c r="E29" s="83"/>
      <c r="F29" s="83"/>
      <c r="G29" s="48"/>
      <c r="H29" s="48"/>
      <c r="I29" s="48"/>
      <c r="J29" s="48"/>
      <c r="K29" s="48"/>
      <c r="L29" s="57"/>
    </row>
    <row r="30" spans="1:12" s="49" customFormat="1" ht="23.1" customHeight="1">
      <c r="A30" s="99"/>
      <c r="B30" s="103"/>
      <c r="C30" s="100"/>
      <c r="D30" s="100"/>
      <c r="E30" s="83"/>
      <c r="F30" s="83"/>
      <c r="G30" s="48"/>
      <c r="H30" s="48"/>
      <c r="I30" s="48"/>
      <c r="J30" s="48"/>
      <c r="K30" s="48"/>
      <c r="L30" s="57"/>
    </row>
    <row r="31" spans="1:12" s="49" customFormat="1" ht="23.1" customHeight="1">
      <c r="A31" s="99"/>
      <c r="B31" s="101"/>
      <c r="C31" s="100"/>
      <c r="D31" s="100"/>
      <c r="E31" s="83"/>
      <c r="F31" s="83"/>
      <c r="G31" s="48"/>
      <c r="H31" s="48"/>
      <c r="I31" s="48"/>
      <c r="J31" s="48"/>
      <c r="K31" s="48"/>
      <c r="L31" s="57"/>
    </row>
    <row r="32" spans="1:12" s="49" customFormat="1" ht="23.1" customHeight="1">
      <c r="A32" s="99"/>
      <c r="B32" s="103"/>
      <c r="C32" s="100"/>
      <c r="D32" s="100"/>
      <c r="E32" s="83"/>
      <c r="F32" s="83"/>
      <c r="G32" s="48"/>
      <c r="H32" s="48"/>
      <c r="I32" s="48"/>
      <c r="J32" s="48"/>
      <c r="K32" s="48"/>
      <c r="L32" s="57"/>
    </row>
    <row r="33" spans="1:12" s="49" customFormat="1" ht="23.1" customHeight="1">
      <c r="A33" s="99"/>
      <c r="B33" s="103"/>
      <c r="C33" s="100"/>
      <c r="D33" s="100"/>
      <c r="E33" s="83"/>
      <c r="F33" s="83"/>
      <c r="G33" s="48"/>
      <c r="H33" s="48"/>
      <c r="I33" s="48"/>
      <c r="J33" s="48"/>
      <c r="K33" s="48"/>
      <c r="L33" s="57"/>
    </row>
    <row r="34" spans="1:12" s="49" customFormat="1" ht="23.1" customHeight="1">
      <c r="A34" s="99"/>
      <c r="B34" s="101"/>
      <c r="C34" s="100"/>
      <c r="D34" s="100"/>
      <c r="E34" s="83"/>
      <c r="F34" s="83"/>
      <c r="G34" s="48"/>
      <c r="H34" s="48"/>
      <c r="I34" s="48"/>
      <c r="J34" s="48"/>
      <c r="K34" s="48"/>
      <c r="L34" s="57"/>
    </row>
    <row r="35" spans="1:12" s="49" customFormat="1" ht="23.1" customHeight="1">
      <c r="A35" s="99"/>
      <c r="B35" s="101"/>
      <c r="C35" s="100"/>
      <c r="D35" s="100"/>
      <c r="E35" s="83"/>
      <c r="F35" s="83"/>
      <c r="G35" s="48"/>
      <c r="H35" s="48"/>
      <c r="I35" s="48"/>
      <c r="J35" s="48"/>
      <c r="K35" s="48"/>
      <c r="L35" s="57"/>
    </row>
    <row r="36" spans="1:12" s="49" customFormat="1" ht="23.1" customHeight="1">
      <c r="A36" s="99"/>
      <c r="B36" s="101"/>
      <c r="C36" s="100"/>
      <c r="D36" s="100"/>
      <c r="E36" s="83"/>
      <c r="F36" s="83"/>
      <c r="G36" s="48"/>
      <c r="H36" s="48"/>
      <c r="I36" s="48"/>
      <c r="J36" s="48"/>
      <c r="K36" s="48"/>
      <c r="L36" s="57"/>
    </row>
    <row r="37" spans="1:12" s="49" customFormat="1" ht="23.1" customHeight="1">
      <c r="A37" s="99"/>
      <c r="B37" s="101"/>
      <c r="C37" s="100"/>
      <c r="D37" s="100"/>
      <c r="E37" s="83"/>
      <c r="F37" s="83"/>
      <c r="G37" s="48"/>
      <c r="H37" s="48"/>
      <c r="I37" s="48"/>
      <c r="J37" s="48"/>
      <c r="K37" s="48"/>
      <c r="L37" s="57"/>
    </row>
    <row r="38" spans="1:12" s="49" customFormat="1" ht="23.1" customHeight="1">
      <c r="A38" s="99"/>
      <c r="B38" s="101"/>
      <c r="C38" s="100"/>
      <c r="D38" s="100"/>
      <c r="E38" s="83"/>
      <c r="F38" s="83"/>
      <c r="G38" s="48"/>
      <c r="H38" s="48"/>
      <c r="I38" s="48"/>
      <c r="J38" s="48"/>
      <c r="K38" s="48"/>
      <c r="L38" s="57"/>
    </row>
    <row r="39" spans="1:12" s="49" customFormat="1" ht="23.1" customHeight="1">
      <c r="A39" s="99"/>
      <c r="B39" s="101"/>
      <c r="C39" s="100"/>
      <c r="D39" s="100"/>
      <c r="E39" s="83"/>
      <c r="F39" s="83"/>
      <c r="G39" s="48"/>
      <c r="H39" s="48"/>
      <c r="I39" s="48"/>
      <c r="J39" s="48"/>
      <c r="K39" s="48"/>
      <c r="L39" s="57"/>
    </row>
    <row r="40" spans="1:12" s="49" customFormat="1" ht="23.1" customHeight="1">
      <c r="A40" s="99"/>
      <c r="B40" s="101"/>
      <c r="C40" s="100"/>
      <c r="D40" s="100"/>
      <c r="E40" s="83"/>
      <c r="F40" s="83"/>
      <c r="G40" s="48"/>
      <c r="H40" s="48"/>
      <c r="I40" s="48"/>
      <c r="J40" s="48"/>
      <c r="K40" s="48"/>
      <c r="L40" s="57"/>
    </row>
    <row r="41" spans="1:12" s="49" customFormat="1" ht="23.1" customHeight="1">
      <c r="A41" s="99"/>
      <c r="B41" s="101"/>
      <c r="C41" s="100"/>
      <c r="D41" s="100"/>
      <c r="E41" s="83"/>
      <c r="F41" s="83"/>
      <c r="G41" s="48"/>
      <c r="H41" s="48"/>
      <c r="I41" s="48"/>
      <c r="J41" s="48"/>
      <c r="K41" s="48"/>
      <c r="L41" s="57"/>
    </row>
    <row r="42" spans="1:12" s="49" customFormat="1" ht="23.1" customHeight="1">
      <c r="A42" s="99"/>
      <c r="B42" s="103"/>
      <c r="C42" s="100"/>
      <c r="D42" s="100"/>
      <c r="E42" s="83"/>
      <c r="F42" s="83"/>
      <c r="G42" s="48"/>
      <c r="H42" s="48"/>
      <c r="I42" s="48"/>
      <c r="J42" s="48"/>
      <c r="K42" s="48"/>
      <c r="L42" s="57"/>
    </row>
    <row r="43" spans="1:12" s="49" customFormat="1" ht="23.1" customHeight="1">
      <c r="A43" s="99"/>
      <c r="B43" s="101"/>
      <c r="C43" s="100"/>
      <c r="D43" s="100"/>
      <c r="E43" s="83"/>
      <c r="F43" s="83"/>
      <c r="G43" s="48"/>
      <c r="H43" s="48"/>
      <c r="I43" s="48"/>
      <c r="J43" s="48"/>
      <c r="K43" s="48"/>
      <c r="L43" s="57"/>
    </row>
    <row r="44" spans="1:12" s="49" customFormat="1" ht="23.1" customHeight="1">
      <c r="A44" s="96"/>
      <c r="B44" s="88"/>
      <c r="C44" s="48"/>
      <c r="D44" s="48"/>
      <c r="E44" s="83"/>
      <c r="F44" s="83"/>
      <c r="G44" s="48"/>
      <c r="H44" s="48"/>
      <c r="I44" s="48"/>
      <c r="J44" s="48"/>
      <c r="K44" s="48"/>
      <c r="L44" s="57"/>
    </row>
    <row r="45" spans="1:12" s="49" customFormat="1" ht="23.1" customHeight="1">
      <c r="A45" s="96"/>
      <c r="B45" s="88"/>
      <c r="C45" s="48"/>
      <c r="D45" s="48"/>
      <c r="E45" s="83"/>
      <c r="F45" s="83"/>
      <c r="G45" s="48"/>
      <c r="H45" s="48"/>
      <c r="I45" s="48"/>
      <c r="J45" s="48"/>
      <c r="K45" s="48"/>
      <c r="L45" s="57"/>
    </row>
    <row r="46" spans="1:12" s="49" customFormat="1" ht="23.1" customHeight="1">
      <c r="A46" s="96"/>
      <c r="B46" s="97"/>
      <c r="C46" s="48"/>
      <c r="D46" s="48"/>
      <c r="E46" s="83"/>
      <c r="F46" s="83"/>
      <c r="G46" s="48"/>
      <c r="H46" s="48"/>
      <c r="I46" s="48"/>
      <c r="J46" s="48"/>
      <c r="K46" s="48"/>
      <c r="L46" s="57"/>
    </row>
    <row r="47" spans="1:12" s="49" customFormat="1" ht="23.1" customHeight="1">
      <c r="A47" s="81"/>
      <c r="B47" s="88"/>
      <c r="C47" s="83"/>
      <c r="D47" s="83"/>
      <c r="E47" s="83"/>
      <c r="F47" s="83"/>
      <c r="G47" s="48"/>
      <c r="H47" s="48"/>
      <c r="I47" s="48"/>
      <c r="J47" s="48"/>
      <c r="K47" s="48"/>
      <c r="L47" s="57"/>
    </row>
    <row r="48" spans="1:12" s="49" customFormat="1" ht="23.1" customHeight="1">
      <c r="A48" s="96"/>
      <c r="B48" s="88"/>
      <c r="C48" s="83"/>
      <c r="D48" s="83"/>
      <c r="E48" s="83"/>
      <c r="F48" s="83"/>
      <c r="G48" s="48"/>
      <c r="H48" s="48"/>
      <c r="I48" s="48"/>
      <c r="J48" s="48"/>
      <c r="K48" s="48"/>
      <c r="L48" s="57"/>
    </row>
    <row r="49" spans="1:12" s="49" customFormat="1" ht="23.1" customHeight="1">
      <c r="A49" s="81"/>
      <c r="B49" s="88"/>
      <c r="C49" s="83"/>
      <c r="D49" s="83"/>
      <c r="E49" s="83"/>
      <c r="F49" s="83"/>
      <c r="G49" s="48"/>
      <c r="H49" s="48"/>
      <c r="I49" s="48"/>
      <c r="J49" s="48"/>
      <c r="K49" s="48"/>
      <c r="L49" s="57"/>
    </row>
    <row r="50" spans="1:12" s="49" customFormat="1" ht="23.1" customHeight="1">
      <c r="A50" s="81"/>
      <c r="B50" s="82"/>
      <c r="C50" s="83"/>
      <c r="D50" s="83"/>
      <c r="E50" s="83"/>
      <c r="F50" s="83"/>
      <c r="G50" s="48"/>
      <c r="H50" s="48"/>
      <c r="I50" s="48"/>
      <c r="J50" s="48"/>
      <c r="K50" s="48"/>
      <c r="L50" s="57"/>
    </row>
    <row r="51" spans="1:12" s="49" customFormat="1" ht="23.1" customHeight="1">
      <c r="A51" s="81"/>
      <c r="B51" s="98"/>
      <c r="C51" s="83"/>
      <c r="D51" s="83"/>
      <c r="E51" s="83"/>
      <c r="F51" s="83"/>
      <c r="G51" s="48"/>
      <c r="H51" s="48"/>
      <c r="I51" s="48"/>
      <c r="J51" s="48"/>
      <c r="K51" s="48"/>
      <c r="L51" s="57"/>
    </row>
    <row r="52" spans="1:12" s="49" customFormat="1" ht="23.1" customHeight="1">
      <c r="A52" s="81"/>
      <c r="B52" s="82"/>
      <c r="C52" s="83"/>
      <c r="D52" s="83"/>
      <c r="E52" s="83"/>
      <c r="F52" s="83"/>
      <c r="G52" s="48"/>
      <c r="H52" s="48"/>
      <c r="I52" s="48"/>
      <c r="J52" s="48"/>
      <c r="K52" s="48"/>
      <c r="L52" s="57"/>
    </row>
    <row r="53" spans="1:12" s="49" customFormat="1" ht="23.1" customHeight="1">
      <c r="A53" s="96"/>
      <c r="B53" s="110"/>
      <c r="C53" s="83"/>
      <c r="D53" s="83"/>
      <c r="E53" s="83"/>
      <c r="F53" s="83"/>
      <c r="G53" s="48"/>
      <c r="H53" s="48"/>
      <c r="I53" s="48"/>
      <c r="J53" s="48"/>
      <c r="K53" s="48"/>
      <c r="L53" s="57"/>
    </row>
    <row r="54" spans="1:12" s="49" customFormat="1" ht="23.1" customHeight="1">
      <c r="A54" s="96"/>
      <c r="B54" s="88"/>
      <c r="C54" s="83"/>
      <c r="D54" s="83"/>
      <c r="E54" s="83"/>
      <c r="F54" s="83"/>
      <c r="G54" s="48"/>
      <c r="H54" s="48"/>
      <c r="I54" s="48"/>
      <c r="J54" s="48"/>
      <c r="K54" s="48"/>
      <c r="L54" s="57"/>
    </row>
    <row r="55" spans="1:12" s="49" customFormat="1" ht="23.1" customHeight="1">
      <c r="A55" s="96"/>
      <c r="B55" s="88"/>
      <c r="C55" s="83"/>
      <c r="D55" s="83"/>
      <c r="E55" s="83"/>
      <c r="F55" s="83"/>
      <c r="G55" s="48"/>
      <c r="H55" s="48"/>
      <c r="I55" s="48"/>
      <c r="J55" s="48"/>
      <c r="K55" s="48"/>
      <c r="L55" s="57"/>
    </row>
    <row r="56" spans="1:12" s="49" customFormat="1" ht="23.1" customHeight="1">
      <c r="A56" s="96"/>
      <c r="B56" s="88"/>
      <c r="C56" s="83"/>
      <c r="D56" s="83"/>
      <c r="E56" s="83"/>
      <c r="F56" s="83"/>
      <c r="G56" s="48"/>
      <c r="H56" s="48"/>
      <c r="I56" s="48"/>
      <c r="J56" s="48"/>
      <c r="K56" s="48"/>
      <c r="L56" s="57"/>
    </row>
    <row r="57" spans="1:12" s="49" customFormat="1" ht="23.1" customHeight="1">
      <c r="A57" s="96"/>
      <c r="B57" s="88"/>
      <c r="C57" s="83"/>
      <c r="D57" s="83"/>
      <c r="E57" s="83"/>
      <c r="F57" s="83"/>
      <c r="G57" s="48"/>
      <c r="H57" s="48"/>
      <c r="I57" s="48"/>
      <c r="J57" s="48"/>
      <c r="K57" s="48"/>
      <c r="L57" s="57"/>
    </row>
    <row r="58" spans="1:12" s="49" customFormat="1" ht="23.1" customHeight="1">
      <c r="A58" s="96"/>
      <c r="B58" s="88"/>
      <c r="C58" s="83"/>
      <c r="D58" s="83"/>
      <c r="E58" s="83"/>
      <c r="F58" s="83"/>
      <c r="G58" s="48"/>
      <c r="H58" s="48"/>
      <c r="I58" s="48"/>
      <c r="J58" s="48"/>
      <c r="K58" s="48"/>
      <c r="L58" s="57"/>
    </row>
    <row r="59" spans="1:12" s="49" customFormat="1" ht="23.1" customHeight="1">
      <c r="A59" s="96"/>
      <c r="B59" s="88"/>
      <c r="C59" s="83"/>
      <c r="D59" s="83"/>
      <c r="E59" s="83"/>
      <c r="F59" s="83"/>
      <c r="G59" s="48"/>
      <c r="H59" s="48"/>
      <c r="I59" s="48"/>
      <c r="J59" s="48"/>
      <c r="K59" s="48"/>
      <c r="L59" s="57"/>
    </row>
    <row r="60" spans="1:12" s="49" customFormat="1" ht="23.1" customHeight="1">
      <c r="A60" s="96"/>
      <c r="B60" s="88"/>
      <c r="C60" s="83"/>
      <c r="D60" s="83"/>
      <c r="E60" s="83"/>
      <c r="F60" s="83"/>
      <c r="G60" s="48"/>
      <c r="H60" s="48"/>
      <c r="I60" s="48"/>
      <c r="J60" s="48"/>
      <c r="K60" s="48"/>
      <c r="L60" s="57"/>
    </row>
    <row r="61" spans="1:12" s="49" customFormat="1" ht="23.1" customHeight="1">
      <c r="A61" s="96"/>
      <c r="B61" s="88"/>
      <c r="C61" s="83"/>
      <c r="D61" s="83"/>
      <c r="E61" s="83"/>
      <c r="F61" s="83"/>
      <c r="G61" s="48"/>
      <c r="H61" s="48"/>
      <c r="I61" s="48"/>
      <c r="J61" s="48"/>
      <c r="K61" s="48"/>
      <c r="L61" s="57"/>
    </row>
    <row r="62" spans="1:12" s="49" customFormat="1" ht="23.1" customHeight="1">
      <c r="A62" s="96"/>
      <c r="B62" s="88"/>
      <c r="C62" s="83"/>
      <c r="D62" s="83"/>
      <c r="E62" s="83"/>
      <c r="F62" s="83"/>
      <c r="G62" s="48"/>
      <c r="H62" s="48"/>
      <c r="I62" s="48"/>
      <c r="J62" s="48"/>
      <c r="K62" s="48"/>
      <c r="L62" s="57"/>
    </row>
    <row r="63" spans="1:12" s="49" customFormat="1" ht="23.1" customHeight="1">
      <c r="A63" s="96"/>
      <c r="B63" s="110"/>
      <c r="C63" s="83"/>
      <c r="D63" s="83"/>
      <c r="E63" s="83"/>
      <c r="F63" s="83"/>
      <c r="G63" s="48"/>
      <c r="H63" s="48"/>
      <c r="I63" s="48"/>
      <c r="J63" s="48"/>
      <c r="K63" s="48"/>
      <c r="L63" s="57"/>
    </row>
    <row r="64" spans="1:12" s="49" customFormat="1" ht="23.1" customHeight="1">
      <c r="A64" s="81"/>
      <c r="B64" s="82"/>
      <c r="C64" s="83"/>
      <c r="D64" s="83"/>
      <c r="E64" s="83"/>
      <c r="F64" s="83"/>
      <c r="G64" s="48"/>
      <c r="H64" s="48"/>
      <c r="I64" s="48"/>
      <c r="J64" s="48"/>
      <c r="K64" s="48"/>
      <c r="L64" s="57"/>
    </row>
    <row r="65" spans="1:12" s="49" customFormat="1" ht="23.1" customHeight="1">
      <c r="A65" s="81"/>
      <c r="B65" s="82"/>
      <c r="C65" s="83"/>
      <c r="D65" s="83"/>
      <c r="E65" s="83"/>
      <c r="F65" s="83"/>
      <c r="G65" s="48"/>
      <c r="H65" s="48"/>
      <c r="I65" s="48"/>
      <c r="J65" s="48"/>
      <c r="K65" s="48"/>
      <c r="L65" s="57"/>
    </row>
    <row r="66" spans="1:12" s="49" customFormat="1" ht="23.1" customHeight="1">
      <c r="A66" s="81"/>
      <c r="B66" s="82"/>
      <c r="C66" s="83"/>
      <c r="D66" s="83"/>
      <c r="E66" s="83"/>
      <c r="F66" s="83"/>
      <c r="G66" s="48"/>
      <c r="H66" s="48"/>
      <c r="I66" s="48"/>
      <c r="J66" s="48"/>
      <c r="K66" s="48"/>
      <c r="L66" s="57"/>
    </row>
    <row r="67" spans="1:12" s="49" customFormat="1" ht="23.1" customHeight="1">
      <c r="A67" s="81"/>
      <c r="B67" s="82"/>
      <c r="C67" s="83"/>
      <c r="D67" s="83"/>
      <c r="E67" s="83"/>
      <c r="F67" s="83"/>
      <c r="G67" s="48"/>
      <c r="H67" s="48"/>
      <c r="I67" s="48"/>
      <c r="J67" s="48"/>
      <c r="K67" s="48"/>
      <c r="L67" s="57"/>
    </row>
    <row r="68" spans="1:12" s="49" customFormat="1" ht="23.1" customHeight="1">
      <c r="A68" s="81"/>
      <c r="B68" s="82"/>
      <c r="C68" s="83"/>
      <c r="D68" s="83"/>
      <c r="E68" s="83"/>
      <c r="F68" s="83"/>
      <c r="G68" s="48"/>
      <c r="H68" s="48"/>
      <c r="I68" s="48"/>
      <c r="J68" s="48"/>
      <c r="K68" s="48"/>
      <c r="L68" s="57"/>
    </row>
    <row r="69" spans="1:12" s="49" customFormat="1" ht="23.1" customHeight="1">
      <c r="A69" s="81"/>
      <c r="B69" s="82"/>
      <c r="C69" s="83"/>
      <c r="D69" s="83"/>
      <c r="E69" s="83"/>
      <c r="F69" s="83"/>
      <c r="G69" s="48"/>
      <c r="H69" s="48"/>
      <c r="I69" s="48"/>
      <c r="J69" s="48"/>
      <c r="K69" s="48"/>
      <c r="L69" s="57"/>
    </row>
    <row r="70" spans="1:12" s="49" customFormat="1" ht="23.1" customHeight="1">
      <c r="A70" s="81"/>
      <c r="B70" s="82"/>
      <c r="C70" s="83"/>
      <c r="D70" s="83"/>
      <c r="E70" s="83"/>
      <c r="F70" s="83"/>
      <c r="G70" s="48"/>
      <c r="H70" s="48"/>
      <c r="I70" s="48"/>
      <c r="J70" s="48"/>
      <c r="K70" s="48"/>
      <c r="L70" s="57"/>
    </row>
    <row r="71" spans="1:12" s="49" customFormat="1" ht="23.1" customHeight="1">
      <c r="A71" s="81"/>
      <c r="B71" s="82"/>
      <c r="C71" s="83"/>
      <c r="D71" s="83"/>
      <c r="E71" s="83"/>
      <c r="F71" s="83"/>
      <c r="G71" s="48"/>
      <c r="H71" s="48"/>
      <c r="I71" s="48"/>
      <c r="J71" s="48"/>
      <c r="K71" s="48"/>
      <c r="L71" s="57"/>
    </row>
    <row r="72" spans="1:12" s="49" customFormat="1" ht="23.1" customHeight="1">
      <c r="A72" s="81"/>
      <c r="B72" s="82"/>
      <c r="C72" s="83"/>
      <c r="D72" s="83"/>
      <c r="E72" s="83"/>
      <c r="F72" s="83"/>
      <c r="G72" s="48"/>
      <c r="H72" s="48"/>
      <c r="I72" s="48"/>
      <c r="J72" s="48"/>
      <c r="K72" s="48"/>
      <c r="L72" s="57"/>
    </row>
    <row r="73" spans="1:12" s="49" customFormat="1" ht="23.1" customHeight="1">
      <c r="A73" s="81"/>
      <c r="B73" s="82"/>
      <c r="C73" s="83"/>
      <c r="D73" s="83"/>
      <c r="E73" s="83"/>
      <c r="F73" s="83"/>
      <c r="G73" s="48"/>
      <c r="H73" s="48"/>
      <c r="I73" s="48"/>
      <c r="J73" s="48"/>
      <c r="K73" s="48"/>
      <c r="L73" s="57"/>
    </row>
    <row r="74" spans="1:12" s="49" customFormat="1" ht="23.1" customHeight="1">
      <c r="A74" s="81"/>
      <c r="B74" s="82"/>
      <c r="C74" s="83"/>
      <c r="D74" s="83"/>
      <c r="E74" s="83"/>
      <c r="F74" s="83"/>
      <c r="G74" s="48"/>
      <c r="H74" s="48"/>
      <c r="I74" s="48"/>
      <c r="J74" s="48"/>
      <c r="K74" s="48"/>
      <c r="L74" s="57"/>
    </row>
    <row r="75" spans="1:12" s="49" customFormat="1" ht="23.1" customHeight="1">
      <c r="A75" s="81"/>
      <c r="B75" s="82"/>
      <c r="C75" s="83"/>
      <c r="D75" s="83"/>
      <c r="E75" s="83"/>
      <c r="F75" s="83"/>
      <c r="G75" s="48"/>
      <c r="H75" s="48"/>
      <c r="I75" s="48"/>
      <c r="J75" s="48"/>
      <c r="K75" s="48"/>
      <c r="L75" s="57"/>
    </row>
    <row r="76" spans="1:12" s="49" customFormat="1" ht="23.1" customHeight="1">
      <c r="A76" s="81"/>
      <c r="B76" s="82"/>
      <c r="C76" s="83"/>
      <c r="D76" s="83"/>
      <c r="E76" s="83"/>
      <c r="F76" s="83"/>
      <c r="G76" s="48"/>
      <c r="H76" s="48"/>
      <c r="I76" s="48"/>
      <c r="J76" s="48"/>
      <c r="K76" s="48"/>
      <c r="L76" s="57"/>
    </row>
    <row r="77" spans="1:12" s="49" customFormat="1" ht="23.1" customHeight="1">
      <c r="A77" s="81"/>
      <c r="B77" s="82"/>
      <c r="C77" s="83"/>
      <c r="D77" s="83"/>
      <c r="E77" s="83"/>
      <c r="F77" s="83"/>
      <c r="G77" s="48"/>
      <c r="H77" s="48"/>
      <c r="I77" s="48"/>
      <c r="J77" s="48"/>
      <c r="K77" s="48"/>
      <c r="L77" s="57"/>
    </row>
    <row r="78" spans="1:12" s="49" customFormat="1" ht="23.1" customHeight="1">
      <c r="A78" s="81"/>
      <c r="B78" s="82"/>
      <c r="C78" s="83"/>
      <c r="D78" s="83"/>
      <c r="E78" s="83"/>
      <c r="F78" s="83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5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2019-12-26T15:18:27Z</dcterms:modified>
</cp:coreProperties>
</file>