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345" yWindow="885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G27" i="13" l="1"/>
  <c r="K27" i="13"/>
  <c r="G28" i="13"/>
  <c r="K28" i="13"/>
  <c r="G29" i="13"/>
  <c r="K29" i="13"/>
  <c r="G30" i="13"/>
  <c r="K30" i="13"/>
  <c r="I27" i="13"/>
  <c r="I28" i="13"/>
  <c r="I29" i="13"/>
  <c r="I30" i="13"/>
  <c r="E27" i="13"/>
  <c r="E28" i="13"/>
  <c r="E29" i="13"/>
  <c r="E30" i="13"/>
  <c r="D27" i="13"/>
  <c r="D28" i="13"/>
  <c r="D29" i="13"/>
  <c r="D30" i="13"/>
  <c r="B27" i="13"/>
  <c r="B28" i="13"/>
  <c r="B29" i="13"/>
  <c r="B30" i="13"/>
  <c r="G25" i="13"/>
  <c r="K25" i="13"/>
  <c r="I25" i="13"/>
  <c r="E25" i="13"/>
  <c r="D25" i="13"/>
  <c r="B25" i="13"/>
  <c r="A25" i="13"/>
  <c r="B22" i="13"/>
  <c r="G22" i="13"/>
  <c r="K22" i="13"/>
  <c r="I22" i="13"/>
  <c r="E22" i="13"/>
  <c r="D22" i="13"/>
  <c r="H4" i="8"/>
  <c r="A1" i="9"/>
  <c r="G19" i="13"/>
  <c r="I19" i="13"/>
  <c r="G20" i="13"/>
  <c r="I20" i="13"/>
  <c r="G21" i="13"/>
  <c r="I21" i="13"/>
  <c r="G23" i="13"/>
  <c r="I23" i="13"/>
  <c r="G24" i="13"/>
  <c r="I24" i="13"/>
  <c r="G26" i="13"/>
  <c r="I26" i="13"/>
  <c r="G31" i="13"/>
  <c r="I31" i="13"/>
  <c r="G32" i="13"/>
  <c r="I32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33" i="13"/>
  <c r="I33" i="13"/>
  <c r="G34" i="13"/>
  <c r="I34" i="13"/>
  <c r="G35" i="13"/>
  <c r="I35" i="13"/>
  <c r="G36" i="13"/>
  <c r="I36" i="13"/>
  <c r="D13" i="13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19" i="8"/>
  <c r="E19" i="8"/>
  <c r="F19" i="8"/>
  <c r="G19" i="8"/>
  <c r="H19" i="8"/>
  <c r="I19" i="8"/>
  <c r="J19" i="8"/>
  <c r="D27" i="8"/>
  <c r="E27" i="8"/>
  <c r="F27" i="8"/>
  <c r="G27" i="8"/>
  <c r="H27" i="8"/>
  <c r="I27" i="8"/>
  <c r="J27" i="8"/>
  <c r="D33" i="8"/>
  <c r="E33" i="8"/>
  <c r="F33" i="8"/>
  <c r="G33" i="8"/>
  <c r="H33" i="8"/>
  <c r="I33" i="8"/>
  <c r="J33" i="8"/>
  <c r="D40" i="8"/>
  <c r="E40" i="8"/>
  <c r="F40" i="8"/>
  <c r="G40" i="8"/>
  <c r="H40" i="8"/>
  <c r="I40" i="8"/>
  <c r="J40" i="8"/>
  <c r="E44" i="8"/>
  <c r="F44" i="8"/>
  <c r="G44" i="8"/>
  <c r="H44" i="8"/>
  <c r="I44" i="8"/>
  <c r="J44" i="8"/>
  <c r="E50" i="8"/>
  <c r="F50" i="8"/>
  <c r="G50" i="8"/>
  <c r="H50" i="8"/>
  <c r="I50" i="8"/>
  <c r="J50" i="8"/>
  <c r="E54" i="8"/>
  <c r="F54" i="8"/>
  <c r="G54" i="8"/>
  <c r="H54" i="8"/>
  <c r="I54" i="8"/>
  <c r="J54" i="8"/>
  <c r="E59" i="8"/>
  <c r="F59" i="8"/>
  <c r="G59" i="8"/>
  <c r="H59" i="8"/>
  <c r="I59" i="8"/>
  <c r="J59" i="8"/>
  <c r="A2" i="9"/>
  <c r="C2" i="9"/>
  <c r="J2" i="9"/>
  <c r="N2" i="9"/>
  <c r="A3" i="9"/>
  <c r="C3" i="9"/>
  <c r="J3" i="9"/>
  <c r="N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4" i="9"/>
  <c r="B35" i="9"/>
  <c r="B36" i="9"/>
  <c r="B37" i="9"/>
  <c r="A1" i="13"/>
  <c r="A2" i="13"/>
  <c r="C2" i="13"/>
  <c r="J2" i="13"/>
  <c r="A3" i="13"/>
  <c r="C3" i="13"/>
  <c r="J3" i="13"/>
  <c r="A4" i="13"/>
  <c r="C4" i="13"/>
  <c r="J4" i="13"/>
  <c r="A5" i="13"/>
  <c r="C5" i="13"/>
  <c r="J5" i="13"/>
  <c r="A6" i="13"/>
  <c r="C6" i="13"/>
  <c r="J6" i="13"/>
  <c r="A7" i="13"/>
  <c r="C7" i="13"/>
  <c r="J7" i="13"/>
  <c r="A11" i="13"/>
  <c r="B11" i="13"/>
  <c r="D11" i="13"/>
  <c r="G11" i="13"/>
  <c r="E11" i="13"/>
  <c r="I11" i="13"/>
  <c r="K11" i="13"/>
  <c r="A12" i="13"/>
  <c r="B12" i="13"/>
  <c r="D12" i="13"/>
  <c r="E12" i="13"/>
  <c r="K12" i="13"/>
  <c r="A13" i="13"/>
  <c r="B13" i="13"/>
  <c r="E13" i="13"/>
  <c r="K13" i="13"/>
  <c r="A14" i="13"/>
  <c r="B14" i="13"/>
  <c r="D14" i="13"/>
  <c r="E14" i="13"/>
  <c r="K14" i="13"/>
  <c r="A15" i="13"/>
  <c r="B15" i="13"/>
  <c r="D15" i="13"/>
  <c r="E15" i="13"/>
  <c r="K15" i="13"/>
  <c r="A16" i="13"/>
  <c r="B16" i="13"/>
  <c r="D16" i="13"/>
  <c r="E16" i="13"/>
  <c r="K16" i="13"/>
  <c r="A17" i="13"/>
  <c r="B17" i="13"/>
  <c r="D17" i="13"/>
  <c r="E17" i="13"/>
  <c r="K17" i="13"/>
  <c r="A18" i="13"/>
  <c r="B18" i="13"/>
  <c r="D18" i="13"/>
  <c r="E18" i="13"/>
  <c r="K18" i="13"/>
  <c r="A19" i="13"/>
  <c r="B19" i="13"/>
  <c r="D19" i="13"/>
  <c r="E19" i="13"/>
  <c r="K19" i="13"/>
  <c r="A20" i="13"/>
  <c r="B20" i="13"/>
  <c r="D20" i="13"/>
  <c r="E20" i="13"/>
  <c r="K20" i="13"/>
  <c r="A21" i="13"/>
  <c r="B21" i="13"/>
  <c r="D21" i="13"/>
  <c r="E21" i="13"/>
  <c r="K21" i="13"/>
  <c r="A23" i="13"/>
  <c r="B23" i="13"/>
  <c r="D23" i="13"/>
  <c r="E23" i="13"/>
  <c r="K23" i="13"/>
  <c r="A24" i="13"/>
  <c r="B24" i="13"/>
  <c r="D24" i="13"/>
  <c r="E24" i="13"/>
  <c r="K24" i="13"/>
  <c r="B26" i="13"/>
  <c r="D26" i="13"/>
  <c r="E26" i="13"/>
  <c r="K26" i="13"/>
  <c r="A31" i="13"/>
  <c r="B31" i="13"/>
  <c r="D31" i="13"/>
  <c r="E31" i="13"/>
  <c r="K31" i="13"/>
  <c r="A32" i="13"/>
  <c r="B32" i="13"/>
  <c r="D32" i="13"/>
  <c r="E32" i="13"/>
  <c r="K32" i="13"/>
  <c r="A33" i="13"/>
  <c r="B33" i="13"/>
  <c r="D33" i="13"/>
  <c r="E33" i="13"/>
  <c r="K33" i="13"/>
  <c r="B34" i="13"/>
  <c r="D34" i="13"/>
  <c r="E34" i="13"/>
  <c r="K34" i="13"/>
  <c r="B35" i="13"/>
  <c r="D35" i="13"/>
  <c r="E35" i="13"/>
  <c r="K35" i="13"/>
  <c r="B36" i="13"/>
  <c r="D36" i="13"/>
  <c r="E36" i="13"/>
  <c r="K36" i="13"/>
</calcChain>
</file>

<file path=xl/sharedStrings.xml><?xml version="1.0" encoding="utf-8"?>
<sst xmlns="http://schemas.openxmlformats.org/spreadsheetml/2006/main" count="329" uniqueCount="226">
  <si>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</si>
  <si>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</si>
  <si>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</si>
  <si>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</si>
  <si>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</si>
  <si>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</si>
  <si>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</si>
  <si>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</si>
  <si>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</si>
  <si>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</si>
  <si>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</si>
  <si>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</si>
  <si>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</si>
  <si>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</si>
  <si>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</si>
  <si>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>CAVALRY STRETCH TWILL</t>
    <phoneticPr fontId="2" type="noConversion"/>
  </si>
  <si>
    <t xml:space="preserve">LOCATION </t>
    <phoneticPr fontId="9" type="noConversion"/>
  </si>
  <si>
    <t>COLOR</t>
    <phoneticPr fontId="2" type="noConversion"/>
  </si>
  <si>
    <t>POLYFILL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</si>
  <si>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</si>
  <si>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</si>
  <si>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</si>
  <si>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</si>
  <si>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</si>
  <si>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</si>
  <si>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</si>
  <si>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</si>
  <si>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</si>
  <si>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</si>
  <si>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</si>
  <si>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</si>
  <si>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</si>
  <si>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</si>
  <si>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</si>
  <si>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</si>
  <si>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</si>
  <si>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</si>
  <si>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</si>
  <si>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</si>
  <si>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</si>
  <si>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</si>
  <si>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</si>
  <si>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</si>
  <si>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</si>
  <si>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</si>
  <si>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</si>
  <si>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</si>
  <si>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</si>
  <si>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</si>
  <si>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</si>
  <si>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</si>
  <si>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</si>
  <si>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</si>
  <si>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</si>
  <si>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</si>
  <si>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</si>
  <si>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</si>
  <si>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SOLID COATED 210T</t>
    <phoneticPr fontId="2" type="noConversion"/>
  </si>
  <si>
    <t>BRUSHED TRICOT</t>
    <phoneticPr fontId="2" type="noConversion"/>
  </si>
  <si>
    <t>REGULAR MESH</t>
    <phoneticPr fontId="2" type="noConversion"/>
  </si>
  <si>
    <t>HAND POCKET ZIPPERS</t>
    <phoneticPr fontId="9" type="noConversion"/>
  </si>
  <si>
    <t>ADDITIONAL ZIPPER PULLS</t>
    <phoneticPr fontId="9" type="noConversion"/>
  </si>
  <si>
    <t>BRANDED TRIMS</t>
    <phoneticPr fontId="9" type="noConversion"/>
  </si>
  <si>
    <t>CAP AND BASE COLOR</t>
    <phoneticPr fontId="9" type="noConversion"/>
  </si>
  <si>
    <t>METAL COLOR</t>
    <phoneticPr fontId="9" type="noConversion"/>
  </si>
  <si>
    <t>NOTIONS</t>
    <phoneticPr fontId="9" type="noConversion"/>
  </si>
  <si>
    <t>100% POLYESTER</t>
    <phoneticPr fontId="2" type="noConversion"/>
  </si>
  <si>
    <t>MAIN BODY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</si>
  <si>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</si>
  <si>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</si>
  <si>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</si>
  <si>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</si>
  <si>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</si>
  <si>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</si>
  <si>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</si>
  <si>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</si>
  <si>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</si>
  <si>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</si>
  <si>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100% POLYESTER</t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</si>
  <si>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</si>
  <si>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</si>
  <si>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</si>
  <si>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</si>
  <si>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</si>
  <si>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</si>
  <si>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</si>
  <si>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</si>
  <si>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</si>
  <si>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</si>
  <si>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</si>
  <si>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</si>
  <si>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</si>
  <si>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</si>
  <si>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</si>
  <si>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</si>
  <si>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N</t>
  </si>
  <si>
    <t>COLORWAYS</t>
  </si>
  <si>
    <t>XS</t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</si>
  <si>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</si>
  <si>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</si>
  <si>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</si>
  <si>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</si>
  <si>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</si>
  <si>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</si>
  <si>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</si>
  <si>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</si>
  <si>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</si>
  <si>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MAIN HANG TAG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</si>
  <si>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</si>
  <si>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</si>
  <si>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</si>
  <si>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</si>
  <si>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</si>
  <si>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</si>
  <si>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</si>
  <si>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</si>
  <si>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</si>
  <si>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</si>
  <si>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</si>
  <si>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</si>
  <si>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XXX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</si>
  <si>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</si>
  <si>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</si>
  <si>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</si>
  <si>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</si>
  <si>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</si>
  <si>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</si>
  <si>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</si>
  <si>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WAIST BAND</t>
    <phoneticPr fontId="9" type="noConversion"/>
  </si>
  <si>
    <t>COLOR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</si>
  <si>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</si>
  <si>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</si>
  <si>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</si>
  <si>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</si>
  <si>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</si>
  <si>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</si>
  <si>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#5 COIL ZIPPER</t>
    <phoneticPr fontId="9" type="noConversion"/>
  </si>
  <si>
    <t xml:space="preserve">HEM GUSSET </t>
    <phoneticPr fontId="9" type="noConversion"/>
  </si>
  <si>
    <t>POLYFILL</t>
    <phoneticPr fontId="2" type="noConversion"/>
  </si>
  <si>
    <t>40G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</si>
  <si>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9" type="noConversion"/>
  </si>
  <si>
    <t>1 PER SIDE = 2</t>
    <phoneticPr fontId="9" type="noConversion"/>
  </si>
  <si>
    <t>100% POLYESTER</t>
    <phoneticPr fontId="2" type="noConversion"/>
  </si>
  <si>
    <t xml:space="preserve">DATE SENT: </t>
  </si>
  <si>
    <t>SEAM SEALING:</t>
  </si>
  <si>
    <t>GROSGRAIN</t>
  </si>
  <si>
    <t>KNEE -XS-12.75", S - 13", M-13.25", L-13.5" DOWN FROM CROTCH</t>
  </si>
  <si>
    <t>NITRO WOMENS PANT</t>
  </si>
  <si>
    <t>W18-203</t>
  </si>
  <si>
    <t>WHISTLER</t>
  </si>
  <si>
    <t>10K/10K</t>
  </si>
  <si>
    <t>CRITICALLY SEAM SEALED</t>
  </si>
  <si>
    <t>40G PINNECO MANTLE UPPER BODY</t>
  </si>
  <si>
    <t>SOLUNA</t>
  </si>
  <si>
    <t>BOYFRIEND FIT</t>
  </si>
  <si>
    <t>HYPERBOLA / SC579-1 / 2L (printable)</t>
  </si>
  <si>
    <t>PINNECO
Mantle-B-040-152</t>
  </si>
  <si>
    <t>UPPER BODY</t>
  </si>
  <si>
    <t>TSGS</t>
  </si>
  <si>
    <t>SOLIS / SONP006-1</t>
  </si>
  <si>
    <t>SOLIS / SONP006-PU03</t>
  </si>
  <si>
    <t>YKK / DALH 1-WAY SEMI AUTO LOCKING</t>
  </si>
  <si>
    <t>NON YKK /  1-WAY DFW SHORT NON LOCKING</t>
  </si>
  <si>
    <t>NITRO CUSTOM PULL / N14-TRIM-139</t>
  </si>
  <si>
    <t>KNK / 3738</t>
  </si>
  <si>
    <t>COLOR</t>
  </si>
  <si>
    <t>FRONT LEFT BELT LOOP</t>
  </si>
  <si>
    <t>BACK RIGHT WAIST BAND</t>
  </si>
  <si>
    <t>BACK LEFT LEG</t>
  </si>
  <si>
    <t>GRIPPER ELASTIC/ N18-TRIM-001</t>
  </si>
  <si>
    <t>CHUN WO HO/ (JT1343116-BB 25mm)</t>
  </si>
  <si>
    <t>GAITER HEMS</t>
  </si>
  <si>
    <t>15MM METAL SNAP</t>
  </si>
  <si>
    <t>VILLAGE HEM SNAPS</t>
  </si>
  <si>
    <t>BLACK</t>
  </si>
  <si>
    <t>WAIST BAND CORD EXIT</t>
  </si>
  <si>
    <t>UNDER LEG SNAPS</t>
  </si>
  <si>
    <t>UNDER BOOT HOOK</t>
  </si>
  <si>
    <t>GROSGRAIN 1/4"</t>
  </si>
  <si>
    <t>DRAWCORD WITH CLEAR PLASTIC TIPS</t>
  </si>
  <si>
    <t>1" x 1 1/4" VELCRO WITH ROUNDED CORNERS</t>
  </si>
  <si>
    <t>Paiho Loop #1057 on top / Paiho Hook ETN7 on bottom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</si>
  <si>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</si>
  <si>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</si>
  <si>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</si>
  <si>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</si>
  <si>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BARTACKS</t>
    <phoneticPr fontId="8" type="noConversion"/>
  </si>
  <si>
    <t>MAIN LABEL</t>
  </si>
  <si>
    <t>CENTER BACK WAIST BAND LINING</t>
  </si>
  <si>
    <t>LEFT HAND POCKET ZIPPER</t>
  </si>
  <si>
    <t>Based on N17-204 BETTY PANT fit</t>
  </si>
  <si>
    <t>30 / 2</t>
  </si>
  <si>
    <t>100 / 2</t>
  </si>
  <si>
    <t>FLY</t>
  </si>
  <si>
    <t>THIGH VENT ZIPPERS</t>
  </si>
  <si>
    <t>NITRO TRIM NUMBER 11NT-033 / LOGO METAL GROMMET</t>
  </si>
  <si>
    <t>LUKS/ ET07-N0711</t>
  </si>
  <si>
    <t>MATTE BLACK</t>
  </si>
  <si>
    <t>WAIST BAND CLOSURE 
(UPPER SNAP)</t>
  </si>
  <si>
    <t>WAIST BAND CLOSURE (LOWER SNAP)</t>
  </si>
  <si>
    <t>NITRO TRIM NUMBER N19-TRIM-001 //  15mm Nitro Logo Snap</t>
  </si>
  <si>
    <t>LUKS/ TRIM NUMBER ?</t>
  </si>
  <si>
    <t>NITRO TRIM NUMBER // ?? (NON LOGO)</t>
  </si>
  <si>
    <t>CHUN WO HO/ #15034 (549708-CW15-034)</t>
  </si>
  <si>
    <t>THIGH VENTS</t>
  </si>
  <si>
    <t xml:space="preserve">SEALON / </t>
  </si>
  <si>
    <t>NITRO TRIM NUMBER N18-TRIM-009 HEAT TRANSFER</t>
  </si>
  <si>
    <t>NITRO TRIM NUMBER // WOMEN'S NITRO LASER ETCHED PU LEATHER PATCH</t>
  </si>
  <si>
    <t>WAIST ADJUST</t>
  </si>
  <si>
    <t>note to Laurie &amp; Allison: Check w Doni if he wants 8mm eyelets (Luks ET04) or 11mm eyelets (luks ET89??-check code) for drawcord exits. (current drawcord code refers to 8mm cord)</t>
  </si>
  <si>
    <r>
      <t xml:space="preserve">METAL EYELETS </t>
    </r>
    <r>
      <rPr>
        <sz val="9"/>
        <color indexed="55"/>
        <rFont val="Arial"/>
      </rPr>
      <t>8MM or 11MM</t>
    </r>
  </si>
  <si>
    <r>
      <t xml:space="preserve">LUKS/ </t>
    </r>
    <r>
      <rPr>
        <sz val="9"/>
        <color indexed="55"/>
        <rFont val="Arial"/>
      </rPr>
      <t>ET04 or ET89</t>
    </r>
  </si>
  <si>
    <t>BACK POCKET EMBROIDERY</t>
  </si>
  <si>
    <t>HEAVY WEIGHT EMBROIDERY THREAD</t>
  </si>
  <si>
    <t xml:space="preserve">FRONT RISE to crotch seam - INCL WAIST BAND </t>
  </si>
  <si>
    <t>BACK RISE to crotch seam - INCL WAIST BAND</t>
  </si>
  <si>
    <t>Fit is based on N17-204 BETTY PANT fit</t>
  </si>
  <si>
    <t>&gt;NOTE THAT FOR THIS STYLE THE FRONT AND BACK RISE ARE MEASURED TO THE CROTCH SEAM (INCLUDING WAISTBAND) .</t>
  </si>
  <si>
    <t xml:space="preserve">&gt;THERE IS NO CROTCH GUSSET ON THIS STYLE. </t>
  </si>
  <si>
    <t>FRONT LEFT BELT LOOP LENGTH</t>
    <phoneticPr fontId="10" type="noConversion"/>
  </si>
  <si>
    <t>EXPOSED DRAWCORD LENGTH (EACH SIDE)</t>
  </si>
  <si>
    <t>HAND POCKET WELT LENGTH</t>
  </si>
  <si>
    <t>HAND POCKET WELT WIDTH</t>
  </si>
  <si>
    <r>
      <t xml:space="preserve">BACK </t>
    </r>
    <r>
      <rPr>
        <sz val="9"/>
        <color indexed="10"/>
        <rFont val="Arial"/>
        <family val="2"/>
      </rPr>
      <t>(FAKE PATCH POCKET)</t>
    </r>
    <r>
      <rPr>
        <sz val="9"/>
        <rFont val="Arial"/>
        <family val="2"/>
      </rPr>
      <t xml:space="preserve"> HEIGHT</t>
    </r>
  </si>
  <si>
    <r>
      <t>BACK (</t>
    </r>
    <r>
      <rPr>
        <sz val="9"/>
        <color indexed="10"/>
        <rFont val="Arial"/>
        <family val="2"/>
      </rPr>
      <t xml:space="preserve">FAKE PATCH POCKET) </t>
    </r>
    <r>
      <rPr>
        <sz val="9"/>
        <rFont val="Arial"/>
        <family val="2"/>
      </rPr>
      <t>WIDTH</t>
    </r>
  </si>
  <si>
    <t>LOWER LEG FACING &amp; GAITER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</si>
</sst>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sz val="9"/>
      <color indexed="55"/>
      <name val="Arial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9"/>
      <color theme="0" tint="-0.34998626667073579"/>
      <name val="Arial"/>
    </font>
    <font>
      <sz val="10"/>
      <color rgb="FFFF0000"/>
      <name val="Arial"/>
    </font>
    <font>
      <sz val="9"/>
      <color rgb="FFFF0000"/>
      <name val="Arial"/>
    </font>
    <font>
      <sz val="9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6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9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20" xfId="0" applyNumberFormat="1" applyFont="1" applyFill="1" applyBorder="1" applyAlignment="1">
      <alignment horizontal="center"/>
    </xf>
    <xf numFmtId="12" fontId="5" fillId="0" borderId="21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2" xfId="0" applyNumberFormat="1" applyFont="1" applyBorder="1" applyAlignment="1">
      <alignment horizontal="center"/>
    </xf>
    <xf numFmtId="12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4" xfId="0" applyNumberFormat="1" applyFont="1" applyBorder="1" applyAlignment="1">
      <alignment horizontal="center" textRotation="90" wrapText="1"/>
    </xf>
    <xf numFmtId="12" fontId="26" fillId="0" borderId="8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201" fontId="3" fillId="0" borderId="25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6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0" fontId="8" fillId="0" borderId="28" xfId="0" applyFont="1" applyBorder="1" applyAlignment="1">
      <alignment horizontal="center" textRotation="90" wrapText="1"/>
    </xf>
    <xf numFmtId="12" fontId="8" fillId="0" borderId="25" xfId="0" applyNumberFormat="1" applyFont="1" applyBorder="1" applyAlignment="1">
      <alignment horizontal="center"/>
    </xf>
    <xf numFmtId="12" fontId="5" fillId="0" borderId="29" xfId="0" applyNumberFormat="1" applyFont="1" applyFill="1" applyBorder="1" applyAlignment="1">
      <alignment horizontal="center"/>
    </xf>
    <xf numFmtId="12" fontId="5" fillId="0" borderId="30" xfId="0" applyNumberFormat="1" applyFont="1" applyFill="1" applyBorder="1" applyAlignment="1">
      <alignment horizontal="center"/>
    </xf>
    <xf numFmtId="12" fontId="26" fillId="0" borderId="31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2" xfId="0" applyFont="1" applyFill="1" applyBorder="1" applyAlignment="1"/>
    <xf numFmtId="0" fontId="0" fillId="0" borderId="15" xfId="0" applyFont="1" applyBorder="1" applyAlignment="1"/>
    <xf numFmtId="0" fontId="0" fillId="0" borderId="32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33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12" fontId="26" fillId="0" borderId="2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12" fontId="16" fillId="0" borderId="5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2" fontId="17" fillId="0" borderId="2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6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7" xfId="0" applyFont="1" applyBorder="1" applyAlignment="1">
      <alignment horizontal="center" textRotation="90" wrapText="1"/>
    </xf>
    <xf numFmtId="12" fontId="5" fillId="0" borderId="7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2" fontId="5" fillId="0" borderId="7" xfId="0" applyNumberFormat="1" applyFont="1" applyBorder="1" applyAlignment="1">
      <alignment horizontal="center"/>
    </xf>
    <xf numFmtId="12" fontId="5" fillId="0" borderId="7" xfId="0" applyNumberFormat="1" applyFont="1" applyBorder="1" applyAlignment="1">
      <alignment horizontal="center" vertical="center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9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0" fontId="0" fillId="0" borderId="17" xfId="0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177" fontId="22" fillId="0" borderId="40" xfId="0" applyNumberFormat="1" applyFont="1" applyFill="1" applyBorder="1" applyAlignment="1">
      <alignment horizontal="left"/>
    </xf>
    <xf numFmtId="0" fontId="22" fillId="0" borderId="41" xfId="0" applyFont="1" applyFill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5" fillId="0" borderId="21" xfId="0" applyFont="1" applyBorder="1">
      <alignment vertical="center"/>
    </xf>
    <xf numFmtId="12" fontId="5" fillId="0" borderId="45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6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3" xfId="0" applyFont="1" applyBorder="1" applyAlignment="1">
      <alignment horizontal="left" vertical="center"/>
    </xf>
    <xf numFmtId="0" fontId="22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3" fillId="0" borderId="44" xfId="0" applyFont="1" applyBorder="1" applyAlignment="1">
      <alignment horizontal="left" vertical="center"/>
    </xf>
    <xf numFmtId="0" fontId="22" fillId="0" borderId="35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5" xfId="0" applyFont="1" applyFill="1" applyBorder="1" applyAlignment="1">
      <alignment horizontal="left" wrapText="1"/>
    </xf>
    <xf numFmtId="0" fontId="0" fillId="0" borderId="35" xfId="0" applyFont="1" applyFill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9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50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0" fillId="0" borderId="52" xfId="0" applyBorder="1" applyAlignment="1"/>
    <xf numFmtId="0" fontId="22" fillId="0" borderId="53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22" fillId="0" borderId="33" xfId="0" applyFont="1" applyFill="1" applyBorder="1" applyAlignment="1">
      <alignment horizontal="left" wrapText="1"/>
    </xf>
    <xf numFmtId="0" fontId="22" fillId="0" borderId="33" xfId="0" applyFont="1" applyFill="1" applyBorder="1" applyAlignment="1">
      <alignment horizontal="left"/>
    </xf>
    <xf numFmtId="12" fontId="15" fillId="0" borderId="54" xfId="0" applyNumberFormat="1" applyFont="1" applyBorder="1" applyAlignment="1">
      <alignment horizontal="center"/>
    </xf>
    <xf numFmtId="12" fontId="15" fillId="2" borderId="55" xfId="0" applyNumberFormat="1" applyFont="1" applyFill="1" applyBorder="1" applyAlignment="1">
      <alignment horizontal="center"/>
    </xf>
    <xf numFmtId="12" fontId="15" fillId="0" borderId="55" xfId="0" applyNumberFormat="1" applyFont="1" applyBorder="1" applyAlignment="1">
      <alignment horizontal="center"/>
    </xf>
    <xf numFmtId="12" fontId="15" fillId="0" borderId="56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2" fontId="8" fillId="0" borderId="23" xfId="0" applyNumberFormat="1" applyFont="1" applyBorder="1" applyAlignment="1">
      <alignment horizontal="center"/>
    </xf>
    <xf numFmtId="12" fontId="5" fillId="0" borderId="10" xfId="0" applyNumberFormat="1" applyFont="1" applyFill="1" applyBorder="1" applyAlignment="1">
      <alignment horizontal="center"/>
    </xf>
    <xf numFmtId="12" fontId="26" fillId="0" borderId="42" xfId="0" applyNumberFormat="1" applyFont="1" applyBorder="1" applyAlignment="1">
      <alignment horizontal="center"/>
    </xf>
    <xf numFmtId="12" fontId="26" fillId="0" borderId="37" xfId="0" applyNumberFormat="1" applyFont="1" applyBorder="1" applyAlignment="1">
      <alignment horizontal="center"/>
    </xf>
    <xf numFmtId="12" fontId="16" fillId="0" borderId="30" xfId="0" applyNumberFormat="1" applyFont="1" applyFill="1" applyBorder="1" applyAlignment="1">
      <alignment horizontal="center"/>
    </xf>
    <xf numFmtId="12" fontId="5" fillId="0" borderId="57" xfId="0" applyNumberFormat="1" applyFont="1" applyBorder="1" applyAlignment="1">
      <alignment horizontal="center"/>
    </xf>
    <xf numFmtId="12" fontId="5" fillId="0" borderId="45" xfId="0" applyNumberFormat="1" applyFont="1" applyBorder="1" applyAlignment="1">
      <alignment horizontal="center"/>
    </xf>
    <xf numFmtId="12" fontId="15" fillId="0" borderId="30" xfId="0" applyNumberFormat="1" applyFont="1" applyFill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2" borderId="30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45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12" fontId="17" fillId="0" borderId="30" xfId="0" applyNumberFormat="1" applyFont="1" applyBorder="1" applyAlignment="1">
      <alignment horizontal="center"/>
    </xf>
    <xf numFmtId="12" fontId="17" fillId="0" borderId="10" xfId="0" applyNumberFormat="1" applyFont="1" applyBorder="1" applyAlignment="1">
      <alignment horizontal="center"/>
    </xf>
    <xf numFmtId="0" fontId="5" fillId="0" borderId="52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39" xfId="0" applyFont="1" applyFill="1" applyBorder="1">
      <alignment vertical="center"/>
    </xf>
    <xf numFmtId="0" fontId="7" fillId="0" borderId="46" xfId="0" applyFont="1" applyFill="1" applyBorder="1" applyAlignment="1">
      <alignment horizontal="right" vertical="center"/>
    </xf>
    <xf numFmtId="0" fontId="7" fillId="0" borderId="39" xfId="0" applyFont="1" applyFill="1" applyBorder="1" applyAlignment="1">
      <alignment horizontal="left"/>
    </xf>
    <xf numFmtId="12" fontId="15" fillId="0" borderId="31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left" textRotation="90" wrapText="1"/>
    </xf>
    <xf numFmtId="0" fontId="14" fillId="0" borderId="59" xfId="0" applyFont="1" applyBorder="1" applyAlignment="1">
      <alignment horizontal="center" wrapText="1"/>
    </xf>
    <xf numFmtId="0" fontId="4" fillId="0" borderId="60" xfId="0" applyFont="1" applyBorder="1" applyAlignment="1">
      <alignment horizontal="center" textRotation="90" wrapText="1"/>
    </xf>
    <xf numFmtId="0" fontId="4" fillId="0" borderId="44" xfId="0" applyFont="1" applyBorder="1" applyAlignment="1">
      <alignment horizontal="center" textRotation="90" wrapText="1"/>
    </xf>
    <xf numFmtId="0" fontId="8" fillId="0" borderId="57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/>
    </xf>
    <xf numFmtId="0" fontId="26" fillId="0" borderId="3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42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62" xfId="0" applyFont="1" applyBorder="1" applyAlignment="1">
      <alignment horizontal="left"/>
    </xf>
    <xf numFmtId="0" fontId="4" fillId="0" borderId="6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8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7" fillId="0" borderId="39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left"/>
    </xf>
    <xf numFmtId="0" fontId="4" fillId="0" borderId="46" xfId="0" applyFont="1" applyFill="1" applyBorder="1">
      <alignment vertical="center"/>
    </xf>
    <xf numFmtId="0" fontId="4" fillId="0" borderId="38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9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4" fillId="0" borderId="38" xfId="0" applyFont="1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0" fontId="35" fillId="0" borderId="58" xfId="0" applyFont="1" applyBorder="1">
      <alignment vertical="center"/>
    </xf>
    <xf numFmtId="0" fontId="8" fillId="0" borderId="43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5" fillId="0" borderId="43" xfId="0" applyFont="1" applyBorder="1">
      <alignment vertical="center"/>
    </xf>
    <xf numFmtId="0" fontId="11" fillId="0" borderId="43" xfId="0" applyFont="1" applyBorder="1" applyAlignment="1">
      <alignment horizontal="left" vertical="center"/>
    </xf>
    <xf numFmtId="0" fontId="5" fillId="0" borderId="44" xfId="0" applyFont="1" applyBorder="1">
      <alignment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5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62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4" fillId="0" borderId="64" xfId="0" applyFont="1" applyBorder="1" applyAlignment="1">
      <alignment horizontal="left" vertical="center"/>
    </xf>
    <xf numFmtId="0" fontId="22" fillId="0" borderId="65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6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4" xfId="0" applyFont="1" applyBorder="1" applyAlignment="1">
      <alignment horizontal="left"/>
    </xf>
    <xf numFmtId="16" fontId="22" fillId="0" borderId="34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33" xfId="0" applyNumberFormat="1" applyFont="1" applyFill="1" applyBorder="1" applyAlignment="1">
      <alignment horizontal="left"/>
    </xf>
    <xf numFmtId="16" fontId="22" fillId="0" borderId="34" xfId="0" applyNumberFormat="1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63" xfId="0" applyBorder="1" applyAlignment="1">
      <alignment horizontal="left"/>
    </xf>
    <xf numFmtId="0" fontId="22" fillId="0" borderId="62" xfId="0" applyFont="1" applyFill="1" applyBorder="1" applyAlignment="1">
      <alignment horizontal="left"/>
    </xf>
    <xf numFmtId="0" fontId="0" fillId="0" borderId="63" xfId="0" applyFill="1" applyBorder="1" applyAlignment="1">
      <alignment horizontal="left"/>
    </xf>
    <xf numFmtId="0" fontId="22" fillId="0" borderId="63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7" xfId="0" applyFont="1" applyBorder="1" applyAlignment="1">
      <alignment horizontal="center"/>
    </xf>
    <xf numFmtId="16" fontId="22" fillId="0" borderId="3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32" xfId="0" applyFont="1" applyBorder="1" applyAlignment="1">
      <alignment vertical="center"/>
    </xf>
    <xf numFmtId="0" fontId="22" fillId="0" borderId="21" xfId="0" applyFont="1" applyFill="1" applyBorder="1" applyAlignment="1">
      <alignment horizont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5" xfId="0" applyFont="1" applyFill="1" applyBorder="1" applyAlignment="1"/>
    <xf numFmtId="0" fontId="0" fillId="0" borderId="61" xfId="0" applyFont="1" applyFill="1" applyBorder="1" applyAlignment="1"/>
    <xf numFmtId="0" fontId="0" fillId="0" borderId="0" xfId="0" applyFont="1" applyBorder="1" applyAlignment="1"/>
    <xf numFmtId="0" fontId="0" fillId="0" borderId="66" xfId="0" applyFont="1" applyBorder="1" applyAlignment="1"/>
    <xf numFmtId="0" fontId="3" fillId="0" borderId="66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6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22" xfId="0" applyNumberFormat="1" applyFont="1" applyFill="1" applyBorder="1" applyAlignment="1">
      <alignment horizontal="center"/>
    </xf>
    <xf numFmtId="12" fontId="8" fillId="0" borderId="67" xfId="0" applyNumberFormat="1" applyFont="1" applyFill="1" applyBorder="1" applyAlignment="1">
      <alignment horizontal="center"/>
    </xf>
    <xf numFmtId="12" fontId="8" fillId="0" borderId="68" xfId="0" applyNumberFormat="1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12" fontId="15" fillId="0" borderId="37" xfId="0" applyNumberFormat="1" applyFont="1" applyBorder="1" applyAlignment="1">
      <alignment horizontal="center"/>
    </xf>
    <xf numFmtId="12" fontId="15" fillId="0" borderId="20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7" xfId="0" applyNumberFormat="1" applyFont="1" applyBorder="1" applyAlignment="1">
      <alignment horizontal="center"/>
    </xf>
    <xf numFmtId="12" fontId="15" fillId="0" borderId="29" xfId="0" applyNumberFormat="1" applyFont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24" fillId="0" borderId="58" xfId="0" applyFont="1" applyBorder="1" applyAlignment="1">
      <alignment horizontal="left" vertical="center"/>
    </xf>
    <xf numFmtId="0" fontId="22" fillId="0" borderId="17" xfId="0" applyFont="1" applyFill="1" applyBorder="1" applyAlignment="1"/>
    <xf numFmtId="0" fontId="38" fillId="0" borderId="3" xfId="0" applyFont="1" applyFill="1" applyBorder="1" applyAlignment="1">
      <alignment horizontal="center" wrapText="1"/>
    </xf>
    <xf numFmtId="49" fontId="38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39" fillId="0" borderId="2" xfId="0" applyFont="1" applyBorder="1" applyAlignment="1">
      <alignment horizontal="left" wrapText="1"/>
    </xf>
    <xf numFmtId="49" fontId="38" fillId="0" borderId="3" xfId="0" applyNumberFormat="1" applyFont="1" applyFill="1" applyBorder="1" applyAlignment="1">
      <alignment horizontal="left" vertical="center" wrapText="1"/>
    </xf>
    <xf numFmtId="12" fontId="8" fillId="0" borderId="69" xfId="0" applyNumberFormat="1" applyFont="1" applyBorder="1" applyAlignment="1">
      <alignment horizontal="center"/>
    </xf>
    <xf numFmtId="201" fontId="40" fillId="0" borderId="2" xfId="0" applyNumberFormat="1" applyFont="1" applyFill="1" applyBorder="1" applyAlignment="1">
      <alignment horizontal="center"/>
    </xf>
    <xf numFmtId="0" fontId="40" fillId="0" borderId="4" xfId="0" applyFont="1" applyFill="1" applyBorder="1" applyAlignment="1"/>
    <xf numFmtId="12" fontId="5" fillId="0" borderId="5" xfId="0" applyNumberFormat="1" applyFont="1" applyFill="1" applyBorder="1" applyAlignment="1">
      <alignment horizontal="center"/>
    </xf>
    <xf numFmtId="12" fontId="5" fillId="0" borderId="48" xfId="0" applyNumberFormat="1" applyFont="1" applyBorder="1" applyAlignment="1">
      <alignment horizontal="center"/>
    </xf>
    <xf numFmtId="0" fontId="22" fillId="0" borderId="53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32" xfId="0" applyFont="1" applyBorder="1" applyAlignment="1">
      <alignment horizontal="left" wrapText="1"/>
    </xf>
    <xf numFmtId="198" fontId="22" fillId="0" borderId="4" xfId="0" applyNumberFormat="1" applyFont="1" applyFill="1" applyBorder="1" applyAlignment="1">
      <alignment horizontal="left"/>
    </xf>
    <xf numFmtId="198" fontId="22" fillId="0" borderId="15" xfId="0" applyNumberFormat="1" applyFont="1" applyFill="1" applyBorder="1" applyAlignment="1">
      <alignment horizontal="left"/>
    </xf>
    <xf numFmtId="198" fontId="22" fillId="0" borderId="32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32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41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4" fillId="0" borderId="58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center"/>
    </xf>
    <xf numFmtId="0" fontId="22" fillId="0" borderId="57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70" xfId="0" applyFont="1" applyBorder="1" applyAlignment="1">
      <alignment horizontal="left"/>
    </xf>
    <xf numFmtId="0" fontId="22" fillId="0" borderId="62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62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6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32" xfId="0" applyNumberFormat="1" applyFont="1" applyFill="1" applyBorder="1" applyAlignment="1">
      <alignment horizontal="left" vertical="center"/>
    </xf>
    <xf numFmtId="0" fontId="22" fillId="0" borderId="62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6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32" xfId="0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203" fontId="22" fillId="0" borderId="41" xfId="0" applyNumberFormat="1" applyFont="1" applyBorder="1" applyAlignment="1">
      <alignment horizontal="left" vertical="center"/>
    </xf>
    <xf numFmtId="203" fontId="22" fillId="0" borderId="42" xfId="0" applyNumberFormat="1" applyFont="1" applyBorder="1" applyAlignment="1">
      <alignment horizontal="left" vertical="center"/>
    </xf>
    <xf numFmtId="0" fontId="4" fillId="0" borderId="33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0" fillId="0" borderId="15" xfId="0" applyBorder="1" applyAlignment="1"/>
    <xf numFmtId="0" fontId="0" fillId="0" borderId="19" xfId="0" applyBorder="1" applyAlignment="1"/>
    <xf numFmtId="0" fontId="4" fillId="0" borderId="40" xfId="0" applyFont="1" applyBorder="1" applyAlignment="1">
      <alignment horizontal="left" wrapText="1"/>
    </xf>
    <xf numFmtId="0" fontId="2" fillId="0" borderId="42" xfId="0" applyFont="1" applyBorder="1" applyAlignment="1">
      <alignment wrapText="1"/>
    </xf>
    <xf numFmtId="0" fontId="4" fillId="0" borderId="53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2" fillId="0" borderId="61" xfId="0" applyFont="1" applyBorder="1" applyAlignment="1">
      <alignment wrapText="1"/>
    </xf>
    <xf numFmtId="0" fontId="41" fillId="0" borderId="4" xfId="0" applyFont="1" applyFill="1" applyBorder="1" applyAlignment="1">
      <alignment horizontal="left" wrapText="1"/>
    </xf>
    <xf numFmtId="0" fontId="41" fillId="0" borderId="15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2" fillId="0" borderId="40" xfId="0" applyFont="1" applyBorder="1" applyAlignment="1">
      <alignment wrapText="1"/>
    </xf>
    <xf numFmtId="0" fontId="4" fillId="0" borderId="30" xfId="0" applyFont="1" applyBorder="1" applyAlignment="1">
      <alignment horizontal="left" wrapText="1"/>
    </xf>
    <xf numFmtId="0" fontId="2" fillId="0" borderId="31" xfId="0" applyFont="1" applyBorder="1" applyAlignment="1">
      <alignment wrapText="1"/>
    </xf>
    <xf numFmtId="0" fontId="41" fillId="0" borderId="53" xfId="0" applyFont="1" applyBorder="1" applyAlignment="1">
      <alignment horizontal="left" wrapText="1"/>
    </xf>
    <xf numFmtId="0" fontId="42" fillId="0" borderId="13" xfId="0" applyFont="1" applyBorder="1" applyAlignment="1">
      <alignment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0" fillId="0" borderId="41" xfId="0" applyBorder="1" applyAlignment="1"/>
    <xf numFmtId="0" fontId="0" fillId="0" borderId="36" xfId="0" applyBorder="1" applyAlignment="1"/>
    <xf numFmtId="0" fontId="0" fillId="0" borderId="1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98" fontId="0" fillId="0" borderId="15" xfId="0" applyNumberFormat="1" applyBorder="1" applyAlignment="1">
      <alignment horizontal="left" vertical="center"/>
    </xf>
    <xf numFmtId="198" fontId="0" fillId="0" borderId="32" xfId="0" applyNumberForma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/>
    </xf>
    <xf numFmtId="203" fontId="0" fillId="0" borderId="41" xfId="0" applyNumberFormat="1" applyBorder="1" applyAlignment="1">
      <alignment horizontal="left" vertical="center"/>
    </xf>
    <xf numFmtId="203" fontId="0" fillId="0" borderId="42" xfId="0" applyNumberForma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2" xfId="0" applyFont="1" applyBorder="1" applyAlignment="1">
      <alignment wrapText="1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8" fillId="0" borderId="5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53" xfId="0" applyFont="1" applyBorder="1" applyAlignment="1"/>
    <xf numFmtId="0" fontId="0" fillId="0" borderId="70" xfId="0" applyBorder="1" applyAlignment="1"/>
    <xf numFmtId="0" fontId="4" fillId="0" borderId="4" xfId="0" applyFont="1" applyBorder="1" applyAlignment="1"/>
    <xf numFmtId="0" fontId="4" fillId="0" borderId="40" xfId="0" applyFont="1" applyBorder="1" applyAlignment="1"/>
    <xf numFmtId="0" fontId="4" fillId="0" borderId="10" xfId="0" applyFont="1" applyBorder="1" applyAlignment="1">
      <alignment wrapText="1"/>
    </xf>
    <xf numFmtId="0" fontId="22" fillId="0" borderId="41" xfId="0" applyFont="1" applyFill="1" applyBorder="1" applyAlignment="1">
      <alignment horizontal="left"/>
    </xf>
    <xf numFmtId="0" fontId="0" fillId="0" borderId="41" xfId="0" applyFont="1" applyFill="1" applyBorder="1" applyAlignment="1"/>
    <xf numFmtId="203" fontId="22" fillId="0" borderId="40" xfId="0" applyNumberFormat="1" applyFont="1" applyFill="1" applyBorder="1" applyAlignment="1">
      <alignment horizontal="left"/>
    </xf>
    <xf numFmtId="203" fontId="0" fillId="0" borderId="41" xfId="0" applyNumberFormat="1" applyFont="1" applyFill="1" applyBorder="1" applyAlignment="1"/>
    <xf numFmtId="203" fontId="0" fillId="0" borderId="42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</xdr:row>
      <xdr:rowOff>123825</xdr:rowOff>
    </xdr:from>
    <xdr:to>
      <xdr:col>7</xdr:col>
      <xdr:colOff>123825</xdr:colOff>
      <xdr:row>7</xdr:row>
      <xdr:rowOff>5133975</xdr:rowOff>
    </xdr:to>
    <xdr:pic>
      <xdr:nvPicPr>
        <xdr:cNvPr id="2299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714500"/>
          <a:ext cx="4533900" cy="501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57150</xdr:rowOff>
    </xdr:from>
    <xdr:to>
      <xdr:col>2</xdr:col>
      <xdr:colOff>1466850</xdr:colOff>
      <xdr:row>10</xdr:row>
      <xdr:rowOff>723900</xdr:rowOff>
    </xdr:to>
    <xdr:pic>
      <xdr:nvPicPr>
        <xdr:cNvPr id="2186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5450"/>
          <a:ext cx="38576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Normal="100" workbookViewId="0">
      <selection activeCell="D24" sqref="D2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70" t="s">
        <v>147</v>
      </c>
      <c r="B1" s="167"/>
      <c r="C1" s="165"/>
      <c r="D1" s="165"/>
      <c r="E1" s="165"/>
      <c r="F1" s="202"/>
      <c r="G1" s="204"/>
      <c r="H1" s="203" t="s">
        <v>114</v>
      </c>
      <c r="I1" s="165"/>
      <c r="J1" s="166"/>
    </row>
    <row r="2" spans="1:10" s="9" customFormat="1" ht="16.5">
      <c r="A2" s="397" t="s">
        <v>108</v>
      </c>
      <c r="B2" s="398"/>
      <c r="C2" s="226" t="s">
        <v>72</v>
      </c>
      <c r="D2" s="208"/>
      <c r="E2" s="209"/>
      <c r="F2" s="382" t="s">
        <v>115</v>
      </c>
      <c r="G2" s="403"/>
      <c r="H2" s="382" t="s">
        <v>153</v>
      </c>
      <c r="I2" s="383"/>
      <c r="J2" s="384"/>
    </row>
    <row r="3" spans="1:10" s="9" customFormat="1" ht="16.5">
      <c r="A3" s="399" t="s">
        <v>82</v>
      </c>
      <c r="B3" s="400"/>
      <c r="C3" s="116" t="s">
        <v>148</v>
      </c>
      <c r="D3" s="200"/>
      <c r="E3" s="210"/>
      <c r="F3" s="385" t="s">
        <v>116</v>
      </c>
      <c r="G3" s="404"/>
      <c r="H3" s="394">
        <v>42821</v>
      </c>
      <c r="I3" s="395"/>
      <c r="J3" s="396"/>
    </row>
    <row r="4" spans="1:10" s="9" customFormat="1" ht="18" customHeight="1">
      <c r="A4" s="399" t="s">
        <v>83</v>
      </c>
      <c r="B4" s="400"/>
      <c r="C4" s="227" t="s">
        <v>149</v>
      </c>
      <c r="D4" s="207"/>
      <c r="E4" s="211"/>
      <c r="F4" s="385" t="s">
        <v>28</v>
      </c>
      <c r="G4" s="404"/>
      <c r="H4" s="391"/>
      <c r="I4" s="392"/>
      <c r="J4" s="393"/>
    </row>
    <row r="5" spans="1:10" s="9" customFormat="1" ht="17.100000000000001" customHeight="1">
      <c r="A5" s="399" t="s">
        <v>84</v>
      </c>
      <c r="B5" s="400"/>
      <c r="C5" s="228" t="s">
        <v>150</v>
      </c>
      <c r="D5" s="131"/>
      <c r="E5" s="212"/>
      <c r="F5" s="385" t="s">
        <v>27</v>
      </c>
      <c r="G5" s="404"/>
      <c r="H5" s="388" t="s">
        <v>190</v>
      </c>
      <c r="I5" s="389"/>
      <c r="J5" s="390"/>
    </row>
    <row r="6" spans="1:10" s="9" customFormat="1" ht="16.5">
      <c r="A6" s="399" t="s">
        <v>144</v>
      </c>
      <c r="B6" s="400"/>
      <c r="C6" s="116" t="s">
        <v>151</v>
      </c>
      <c r="D6" s="200"/>
      <c r="E6" s="210"/>
      <c r="F6" s="385" t="s">
        <v>29</v>
      </c>
      <c r="G6" s="404"/>
      <c r="H6" s="385" t="s">
        <v>154</v>
      </c>
      <c r="I6" s="386"/>
      <c r="J6" s="387"/>
    </row>
    <row r="7" spans="1:10" s="9" customFormat="1" ht="17.25" thickBot="1">
      <c r="A7" s="401" t="s">
        <v>85</v>
      </c>
      <c r="B7" s="402"/>
      <c r="C7" s="161" t="s">
        <v>152</v>
      </c>
      <c r="D7" s="168"/>
      <c r="E7" s="213"/>
      <c r="F7" s="405" t="s">
        <v>70</v>
      </c>
      <c r="G7" s="406"/>
      <c r="H7" s="162"/>
      <c r="I7" s="163"/>
      <c r="J7" s="164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70" t="s">
        <v>96</v>
      </c>
      <c r="F9" s="71"/>
      <c r="G9" s="71"/>
      <c r="H9" s="71"/>
      <c r="I9" s="71"/>
      <c r="J9" s="72"/>
    </row>
    <row r="10" spans="1:10" s="14" customFormat="1" ht="24.75" thickBot="1">
      <c r="A10" s="178" t="s">
        <v>14</v>
      </c>
      <c r="B10" s="179" t="s">
        <v>135</v>
      </c>
      <c r="C10" s="179" t="s">
        <v>16</v>
      </c>
      <c r="D10" s="179" t="s">
        <v>20</v>
      </c>
      <c r="E10" s="180" t="s">
        <v>73</v>
      </c>
      <c r="F10" s="180" t="s">
        <v>74</v>
      </c>
      <c r="G10" s="180" t="s">
        <v>75</v>
      </c>
      <c r="H10" s="180" t="s">
        <v>76</v>
      </c>
      <c r="I10" s="180" t="s">
        <v>77</v>
      </c>
      <c r="J10" s="180"/>
    </row>
    <row r="11" spans="1:10" s="14" customFormat="1" ht="35.1" customHeight="1">
      <c r="A11" s="173" t="s">
        <v>15</v>
      </c>
      <c r="B11" s="173" t="s">
        <v>155</v>
      </c>
      <c r="C11" s="173" t="s">
        <v>35</v>
      </c>
      <c r="D11" s="175" t="s">
        <v>142</v>
      </c>
      <c r="E11" s="173" t="s">
        <v>17</v>
      </c>
      <c r="F11" s="173"/>
      <c r="G11" s="173"/>
      <c r="H11" s="173"/>
      <c r="I11" s="173"/>
      <c r="J11" s="173"/>
    </row>
    <row r="12" spans="1:10" s="14" customFormat="1">
      <c r="A12" s="173"/>
      <c r="B12" s="173"/>
      <c r="C12" s="173"/>
      <c r="D12" s="175"/>
      <c r="E12" s="173"/>
      <c r="F12" s="173"/>
      <c r="G12" s="173"/>
      <c r="H12" s="173"/>
      <c r="I12" s="173"/>
      <c r="J12" s="173"/>
    </row>
    <row r="13" spans="1:10" s="14" customFormat="1" ht="12.75" thickBot="1">
      <c r="A13" s="60"/>
      <c r="B13" s="60"/>
      <c r="C13" s="60"/>
      <c r="D13" s="60"/>
      <c r="E13" s="60"/>
      <c r="F13" s="181"/>
      <c r="G13" s="60"/>
      <c r="H13" s="60"/>
      <c r="I13" s="60"/>
      <c r="J13" s="182"/>
    </row>
    <row r="14" spans="1:10" s="14" customFormat="1" ht="24.75" thickBot="1">
      <c r="A14" s="178" t="s">
        <v>55</v>
      </c>
      <c r="B14" s="179" t="str">
        <f>B10</f>
        <v>SUPPLIER/ REFERENCE NUMBER</v>
      </c>
      <c r="C14" s="179" t="str">
        <f>C10</f>
        <v xml:space="preserve">LOCATION </v>
      </c>
      <c r="D14" s="179" t="str">
        <f>D10</f>
        <v>CONTENT</v>
      </c>
      <c r="E14" s="179" t="str">
        <f t="shared" ref="E14:J14" si="0">E10</f>
        <v>COLORWAY 1</v>
      </c>
      <c r="F14" s="179" t="str">
        <f t="shared" si="0"/>
        <v>COLORWAY 2</v>
      </c>
      <c r="G14" s="179" t="str">
        <f t="shared" si="0"/>
        <v>COLORWAY 3</v>
      </c>
      <c r="H14" s="179" t="str">
        <f t="shared" si="0"/>
        <v>COLORWAY 4</v>
      </c>
      <c r="I14" s="179" t="str">
        <f t="shared" si="0"/>
        <v>COLORWAY 5</v>
      </c>
      <c r="J14" s="183">
        <f t="shared" si="0"/>
        <v>0</v>
      </c>
    </row>
    <row r="15" spans="1:10" s="14" customFormat="1" ht="24">
      <c r="A15" s="173" t="s">
        <v>18</v>
      </c>
      <c r="B15" s="172" t="s">
        <v>156</v>
      </c>
      <c r="C15" s="172" t="s">
        <v>157</v>
      </c>
      <c r="D15" s="175" t="s">
        <v>78</v>
      </c>
      <c r="E15" s="173" t="s">
        <v>139</v>
      </c>
      <c r="F15" s="173"/>
      <c r="G15" s="173"/>
      <c r="H15" s="173"/>
      <c r="I15" s="173"/>
      <c r="J15" s="184"/>
    </row>
    <row r="16" spans="1:10" s="14" customFormat="1">
      <c r="A16" s="173" t="s">
        <v>138</v>
      </c>
      <c r="B16" s="172"/>
      <c r="C16" s="172"/>
      <c r="D16" s="175"/>
      <c r="E16" s="173"/>
      <c r="F16" s="173"/>
      <c r="G16" s="173"/>
      <c r="H16" s="173"/>
      <c r="I16" s="173"/>
      <c r="J16" s="184"/>
    </row>
    <row r="17" spans="1:17" ht="12.75" thickBot="1">
      <c r="A17" s="2"/>
      <c r="B17" s="185"/>
      <c r="C17" s="7"/>
      <c r="D17" s="185"/>
      <c r="E17" s="2"/>
      <c r="F17" s="2"/>
      <c r="G17" s="186"/>
      <c r="H17" s="2"/>
      <c r="I17" s="2"/>
      <c r="J17" s="187"/>
    </row>
    <row r="18" spans="1:17" ht="24.75" thickBot="1">
      <c r="A18" s="178" t="s">
        <v>41</v>
      </c>
      <c r="B18" s="179" t="str">
        <f>B10</f>
        <v>SUPPLIER/ REFERENCE NUMBER</v>
      </c>
      <c r="C18" s="179" t="str">
        <f>C10</f>
        <v xml:space="preserve">LOCATION </v>
      </c>
      <c r="D18" s="179" t="str">
        <f>D10</f>
        <v>CONTENT</v>
      </c>
      <c r="E18" s="180" t="str">
        <f t="shared" ref="E18:J18" si="1">E10</f>
        <v>COLORWAY 1</v>
      </c>
      <c r="F18" s="180" t="str">
        <f t="shared" si="1"/>
        <v>COLORWAY 2</v>
      </c>
      <c r="G18" s="180" t="str">
        <f t="shared" si="1"/>
        <v>COLORWAY 3</v>
      </c>
      <c r="H18" s="180" t="str">
        <f t="shared" si="1"/>
        <v>COLORWAY 4</v>
      </c>
      <c r="I18" s="180" t="str">
        <f t="shared" si="1"/>
        <v>COLORWAY 5</v>
      </c>
      <c r="J18" s="188">
        <f t="shared" si="1"/>
        <v>0</v>
      </c>
    </row>
    <row r="19" spans="1:17" ht="26.1" customHeight="1">
      <c r="A19" s="173" t="s">
        <v>151</v>
      </c>
      <c r="B19" s="173" t="s">
        <v>158</v>
      </c>
      <c r="C19" s="173" t="s">
        <v>151</v>
      </c>
      <c r="D19" s="176"/>
      <c r="E19" s="173" t="s">
        <v>151</v>
      </c>
      <c r="F19" s="173"/>
      <c r="G19" s="173"/>
      <c r="H19" s="173"/>
      <c r="I19" s="173"/>
      <c r="J19" s="173"/>
    </row>
    <row r="20" spans="1:17" ht="12.75" thickBot="1">
      <c r="A20" s="2"/>
      <c r="B20" s="185"/>
      <c r="C20" s="7"/>
      <c r="D20" s="185"/>
      <c r="E20" s="2"/>
      <c r="F20" s="2"/>
      <c r="G20" s="186"/>
      <c r="H20" s="2"/>
      <c r="I20" s="2"/>
      <c r="J20" s="187"/>
    </row>
    <row r="21" spans="1:17" s="14" customFormat="1" ht="24.75" thickBot="1">
      <c r="A21" s="178" t="s">
        <v>91</v>
      </c>
      <c r="B21" s="179" t="str">
        <f>B10</f>
        <v>SUPPLIER/ REFERENCE NUMBER</v>
      </c>
      <c r="C21" s="179" t="str">
        <f>C10</f>
        <v xml:space="preserve">LOCATION </v>
      </c>
      <c r="D21" s="179" t="str">
        <f>D10</f>
        <v>CONTENT</v>
      </c>
      <c r="E21" s="180" t="str">
        <f t="shared" ref="E21:J21" si="2">E10</f>
        <v>COLORWAY 1</v>
      </c>
      <c r="F21" s="180" t="str">
        <f t="shared" si="2"/>
        <v>COLORWAY 2</v>
      </c>
      <c r="G21" s="180" t="str">
        <f t="shared" si="2"/>
        <v>COLORWAY 3</v>
      </c>
      <c r="H21" s="180" t="str">
        <f t="shared" si="2"/>
        <v>COLORWAY 4</v>
      </c>
      <c r="I21" s="180" t="str">
        <f t="shared" si="2"/>
        <v>COLORWAY 5</v>
      </c>
      <c r="J21" s="188">
        <f t="shared" si="2"/>
        <v>0</v>
      </c>
    </row>
    <row r="22" spans="1:17" s="14" customFormat="1" ht="21.95" customHeight="1">
      <c r="A22" s="173" t="s">
        <v>86</v>
      </c>
      <c r="B22" s="173" t="s">
        <v>159</v>
      </c>
      <c r="C22" s="173" t="s">
        <v>67</v>
      </c>
      <c r="D22" s="175" t="s">
        <v>125</v>
      </c>
      <c r="E22" s="173" t="s">
        <v>17</v>
      </c>
      <c r="F22" s="173"/>
      <c r="G22" s="173"/>
      <c r="H22" s="173"/>
      <c r="I22" s="173"/>
      <c r="J22" s="173"/>
    </row>
    <row r="23" spans="1:17" s="14" customFormat="1" ht="26.1" customHeight="1">
      <c r="A23" s="172" t="s">
        <v>86</v>
      </c>
      <c r="B23" s="172" t="s">
        <v>159</v>
      </c>
      <c r="C23" s="172" t="s">
        <v>88</v>
      </c>
      <c r="D23" s="307" t="s">
        <v>125</v>
      </c>
      <c r="E23" s="172" t="s">
        <v>17</v>
      </c>
      <c r="F23" s="172"/>
      <c r="G23" s="172"/>
      <c r="H23" s="172"/>
      <c r="I23" s="172"/>
      <c r="J23" s="172"/>
    </row>
    <row r="24" spans="1:17" s="14" customFormat="1" ht="30" customHeight="1">
      <c r="A24" s="172" t="s">
        <v>57</v>
      </c>
      <c r="B24" s="372" t="s">
        <v>160</v>
      </c>
      <c r="C24" s="172" t="s">
        <v>225</v>
      </c>
      <c r="D24" s="307" t="s">
        <v>125</v>
      </c>
      <c r="E24" s="172" t="s">
        <v>17</v>
      </c>
      <c r="F24" s="172"/>
      <c r="G24" s="172"/>
      <c r="H24" s="172"/>
      <c r="I24" s="172"/>
      <c r="J24" s="172"/>
    </row>
    <row r="25" spans="1:17" s="14" customFormat="1" ht="24" customHeight="1">
      <c r="A25" s="172" t="s">
        <v>58</v>
      </c>
      <c r="B25" s="172" t="s">
        <v>87</v>
      </c>
      <c r="C25" s="172" t="s">
        <v>89</v>
      </c>
      <c r="D25" s="307" t="s">
        <v>66</v>
      </c>
      <c r="E25" s="172" t="s">
        <v>17</v>
      </c>
      <c r="F25" s="172"/>
      <c r="G25" s="172"/>
      <c r="H25" s="172"/>
      <c r="I25" s="172"/>
      <c r="J25" s="172"/>
    </row>
    <row r="26" spans="1:17" s="14" customFormat="1" ht="27.95" customHeight="1">
      <c r="A26" s="172" t="s">
        <v>59</v>
      </c>
      <c r="B26" s="172" t="s">
        <v>87</v>
      </c>
      <c r="C26" s="172" t="s">
        <v>68</v>
      </c>
      <c r="D26" s="307" t="s">
        <v>66</v>
      </c>
      <c r="E26" s="172" t="s">
        <v>17</v>
      </c>
      <c r="F26" s="172"/>
      <c r="G26" s="172"/>
      <c r="H26" s="172"/>
      <c r="I26" s="172"/>
      <c r="J26" s="172"/>
    </row>
    <row r="27" spans="1:17">
      <c r="L27" s="14"/>
      <c r="M27" s="14"/>
      <c r="N27" s="14"/>
      <c r="O27" s="14"/>
      <c r="P27" s="14"/>
      <c r="Q27" s="14"/>
    </row>
    <row r="29" spans="1:17">
      <c r="A29" s="1"/>
      <c r="B29" s="18"/>
      <c r="C29" s="17"/>
      <c r="D29" s="18"/>
      <c r="E29" s="27"/>
      <c r="F29" s="1"/>
      <c r="G29" s="1"/>
      <c r="H29" s="1"/>
      <c r="I29" s="1"/>
      <c r="J29" s="74"/>
    </row>
    <row r="30" spans="1:17">
      <c r="A30" s="1"/>
      <c r="B30" s="18"/>
      <c r="C30" s="17"/>
      <c r="D30" s="18"/>
      <c r="E30" s="27"/>
      <c r="F30" s="1"/>
      <c r="G30" s="1"/>
      <c r="H30" s="1"/>
      <c r="I30" s="1"/>
      <c r="J30" s="74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E44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GridLines="0" view="pageLayout" topLeftCell="A23" zoomScaleNormal="100" workbookViewId="0">
      <selection activeCell="E47" sqref="E47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07" t="str">
        <f>SHELL!$A$1</f>
        <v>NITRO WOMENS PANT</v>
      </c>
      <c r="B1" s="408"/>
      <c r="C1" s="205"/>
      <c r="D1" s="205"/>
      <c r="E1" s="205"/>
      <c r="F1" s="201" t="str">
        <f>SHELL!$H$1</f>
        <v>SAMPLE SIZE SMALL / XS-L</v>
      </c>
      <c r="G1" s="205"/>
      <c r="H1" s="205"/>
      <c r="I1" s="205"/>
      <c r="J1" s="206"/>
    </row>
    <row r="2" spans="1:10" s="27" customFormat="1" ht="16.5">
      <c r="A2" s="409" t="str">
        <f>SHELL!A2</f>
        <v>SEASON:</v>
      </c>
      <c r="B2" s="410"/>
      <c r="C2" s="225" t="str">
        <f>SHELL!C2</f>
        <v>WINTER 2018/2019</v>
      </c>
      <c r="D2" s="215"/>
      <c r="E2" s="215"/>
      <c r="F2" s="382" t="str">
        <f>SHELL!F2</f>
        <v>CONTRACTOR:</v>
      </c>
      <c r="G2" s="413"/>
      <c r="H2" s="417" t="str">
        <f>SHELL!H2</f>
        <v>SOLUNA</v>
      </c>
      <c r="I2" s="418"/>
      <c r="J2" s="419"/>
    </row>
    <row r="3" spans="1:10" s="27" customFormat="1" ht="16.5">
      <c r="A3" s="411" t="str">
        <f>SHELL!A3</f>
        <v>STYLE NUMBER:</v>
      </c>
      <c r="B3" s="412"/>
      <c r="C3" s="76" t="str">
        <f>SHELL!C3</f>
        <v>W18-203</v>
      </c>
      <c r="D3" s="152"/>
      <c r="E3" s="152"/>
      <c r="F3" s="414" t="str">
        <f>SHELL!F3</f>
        <v>DATE CREATED:</v>
      </c>
      <c r="G3" s="415"/>
      <c r="H3" s="420">
        <f>SHELL!H3</f>
        <v>42821</v>
      </c>
      <c r="I3" s="421"/>
      <c r="J3" s="422"/>
    </row>
    <row r="4" spans="1:10" s="27" customFormat="1" ht="16.5">
      <c r="A4" s="411" t="str">
        <f>SHELL!A4</f>
        <v>STYLE NAME:</v>
      </c>
      <c r="B4" s="412"/>
      <c r="C4" s="76" t="str">
        <f>SHELL!C4</f>
        <v>WHISTLER</v>
      </c>
      <c r="D4" s="152"/>
      <c r="E4" s="152"/>
      <c r="F4" s="385" t="str">
        <f>SHELL!F4</f>
        <v>DATE REVISED:</v>
      </c>
      <c r="G4" s="416"/>
      <c r="H4" s="423">
        <f>SHELL!H4</f>
        <v>0</v>
      </c>
      <c r="I4" s="424"/>
      <c r="J4" s="425"/>
    </row>
    <row r="5" spans="1:10" s="27" customFormat="1" ht="18.95" customHeight="1">
      <c r="A5" s="411" t="str">
        <f>SHELL!A5</f>
        <v>WATERPROOF/BREATHABILITY:</v>
      </c>
      <c r="B5" s="412"/>
      <c r="C5" s="76" t="str">
        <f>SHELL!C5</f>
        <v>10K/10K</v>
      </c>
      <c r="D5" s="152"/>
      <c r="E5" s="152"/>
      <c r="F5" s="414" t="str">
        <f>SHELL!F5</f>
        <v>BLOCK:</v>
      </c>
      <c r="G5" s="415"/>
      <c r="H5" s="426" t="str">
        <f>SHELL!H5</f>
        <v>Based on N17-204 BETTY PANT fit</v>
      </c>
      <c r="I5" s="427"/>
      <c r="J5" s="428"/>
    </row>
    <row r="6" spans="1:10" s="27" customFormat="1" ht="16.5">
      <c r="A6" s="411" t="str">
        <f>SHELL!A6</f>
        <v>SEAM SEALING:</v>
      </c>
      <c r="B6" s="412"/>
      <c r="C6" s="76" t="str">
        <f>SHELL!C6</f>
        <v>CRITICALLY SEAM SEALED</v>
      </c>
      <c r="D6" s="152"/>
      <c r="E6" s="152"/>
      <c r="F6" s="385" t="str">
        <f>SHELL!F6</f>
        <v>FIT:</v>
      </c>
      <c r="G6" s="416"/>
      <c r="H6" s="431" t="str">
        <f>SHELL!H6</f>
        <v>BOYFRIEND FIT</v>
      </c>
      <c r="I6" s="432"/>
      <c r="J6" s="433"/>
    </row>
    <row r="7" spans="1:10" s="27" customFormat="1" ht="17.25" thickBot="1">
      <c r="A7" s="401" t="str">
        <f>SHELL!A7</f>
        <v>INSULATION:</v>
      </c>
      <c r="B7" s="430"/>
      <c r="C7" s="161" t="str">
        <f>SHELL!C7</f>
        <v>40G PINNECO MANTLE UPPER BODY</v>
      </c>
      <c r="D7" s="168"/>
      <c r="E7" s="168"/>
      <c r="F7" s="405" t="str">
        <f>SHELL!F7</f>
        <v>TARGET FOB:</v>
      </c>
      <c r="G7" s="429"/>
      <c r="H7" s="434">
        <f>SHELL!H7</f>
        <v>0</v>
      </c>
      <c r="I7" s="435"/>
      <c r="J7" s="436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89" t="s">
        <v>12</v>
      </c>
      <c r="B9" s="179" t="s">
        <v>135</v>
      </c>
      <c r="C9" s="179" t="s">
        <v>134</v>
      </c>
      <c r="D9" s="179" t="s">
        <v>11</v>
      </c>
      <c r="E9" s="179" t="str">
        <f>SHELL!E10</f>
        <v>COLORWAY 1</v>
      </c>
      <c r="F9" s="179" t="str">
        <f>SHELL!F10</f>
        <v>COLORWAY 2</v>
      </c>
      <c r="G9" s="179" t="str">
        <f>SHELL!G10</f>
        <v>COLORWAY 3</v>
      </c>
      <c r="H9" s="179" t="str">
        <f>SHELL!H10</f>
        <v>COLORWAY 4</v>
      </c>
      <c r="I9" s="179" t="str">
        <f>SHELL!I10</f>
        <v>COLORWAY 5</v>
      </c>
      <c r="J9" s="183">
        <f>SHELL!J10</f>
        <v>0</v>
      </c>
    </row>
    <row r="10" spans="1:10" s="14" customFormat="1" ht="48">
      <c r="A10" s="173" t="s">
        <v>136</v>
      </c>
      <c r="B10" s="172" t="s">
        <v>161</v>
      </c>
      <c r="C10" s="172" t="s">
        <v>193</v>
      </c>
      <c r="D10" s="172">
        <v>1</v>
      </c>
      <c r="E10" s="190" t="s">
        <v>140</v>
      </c>
      <c r="F10" s="190"/>
      <c r="G10" s="190"/>
      <c r="H10" s="190"/>
      <c r="I10" s="190"/>
      <c r="J10" s="172"/>
    </row>
    <row r="11" spans="1:10" s="14" customFormat="1" ht="48">
      <c r="A11" s="173" t="s">
        <v>136</v>
      </c>
      <c r="B11" s="172" t="s">
        <v>162</v>
      </c>
      <c r="C11" s="172" t="s">
        <v>123</v>
      </c>
      <c r="D11" s="172" t="s">
        <v>141</v>
      </c>
      <c r="E11" s="190" t="s">
        <v>140</v>
      </c>
      <c r="F11" s="190"/>
      <c r="G11" s="190"/>
      <c r="H11" s="190"/>
      <c r="I11" s="190"/>
      <c r="J11" s="172"/>
    </row>
    <row r="12" spans="1:10" s="14" customFormat="1" ht="48">
      <c r="A12" s="173" t="s">
        <v>136</v>
      </c>
      <c r="B12" s="172" t="s">
        <v>162</v>
      </c>
      <c r="C12" s="172" t="s">
        <v>204</v>
      </c>
      <c r="D12" s="172" t="s">
        <v>141</v>
      </c>
      <c r="E12" s="190" t="s">
        <v>140</v>
      </c>
      <c r="F12" s="190"/>
      <c r="G12" s="190"/>
      <c r="H12" s="190"/>
      <c r="I12" s="190"/>
      <c r="J12" s="172"/>
    </row>
    <row r="13" spans="1:10" s="14" customFormat="1" ht="48">
      <c r="A13" s="173" t="s">
        <v>136</v>
      </c>
      <c r="B13" s="172" t="s">
        <v>161</v>
      </c>
      <c r="C13" s="172" t="s">
        <v>137</v>
      </c>
      <c r="D13" s="172" t="s">
        <v>141</v>
      </c>
      <c r="E13" s="190" t="s">
        <v>56</v>
      </c>
      <c r="F13" s="190"/>
      <c r="G13" s="190"/>
      <c r="H13" s="190"/>
      <c r="I13" s="190"/>
      <c r="J13" s="172"/>
    </row>
    <row r="14" spans="1:10" s="14" customFormat="1" ht="12.75" thickBot="1">
      <c r="A14" s="17"/>
      <c r="B14" s="54"/>
      <c r="C14" s="54"/>
      <c r="D14" s="54"/>
      <c r="E14" s="140"/>
      <c r="F14" s="17"/>
      <c r="G14" s="54"/>
      <c r="H14" s="17"/>
      <c r="I14" s="17"/>
      <c r="J14" s="17"/>
    </row>
    <row r="15" spans="1:10" s="14" customFormat="1" ht="24.75" thickBot="1">
      <c r="A15" s="189" t="s">
        <v>61</v>
      </c>
      <c r="B15" s="179" t="s">
        <v>135</v>
      </c>
      <c r="C15" s="179" t="s">
        <v>134</v>
      </c>
      <c r="D15" s="179" t="str">
        <f>D9</f>
        <v>AMOUNT</v>
      </c>
      <c r="E15" s="179" t="str">
        <f>SHELL!E10</f>
        <v>COLORWAY 1</v>
      </c>
      <c r="F15" s="179" t="str">
        <f>SHELL!F10</f>
        <v>COLORWAY 2</v>
      </c>
      <c r="G15" s="179" t="str">
        <f>SHELL!G10</f>
        <v>COLORWAY 3</v>
      </c>
      <c r="H15" s="179" t="str">
        <f>SHELL!H10</f>
        <v>COLORWAY 4</v>
      </c>
      <c r="I15" s="179" t="str">
        <f>SHELL!I10</f>
        <v>COLORWAY 5</v>
      </c>
      <c r="J15" s="183">
        <f>SHELL!J10</f>
        <v>0</v>
      </c>
    </row>
    <row r="16" spans="1:10" s="14" customFormat="1" ht="24">
      <c r="A16" s="172" t="s">
        <v>163</v>
      </c>
      <c r="B16" s="172" t="s">
        <v>164</v>
      </c>
      <c r="C16" s="172" t="s">
        <v>60</v>
      </c>
      <c r="D16" s="172" t="s">
        <v>0</v>
      </c>
      <c r="E16" s="172" t="s">
        <v>165</v>
      </c>
      <c r="F16" s="174"/>
      <c r="G16" s="174"/>
      <c r="H16" s="174"/>
      <c r="I16" s="174"/>
      <c r="J16" s="191"/>
    </row>
    <row r="17" spans="1:10" s="14" customFormat="1" ht="24">
      <c r="A17" s="172" t="s">
        <v>163</v>
      </c>
      <c r="B17" s="172" t="s">
        <v>164</v>
      </c>
      <c r="C17" s="172" t="s">
        <v>194</v>
      </c>
      <c r="D17" s="172" t="s">
        <v>0</v>
      </c>
      <c r="E17" s="172" t="s">
        <v>165</v>
      </c>
      <c r="F17" s="172"/>
      <c r="G17" s="172"/>
      <c r="H17" s="172"/>
      <c r="I17" s="172"/>
      <c r="J17" s="191"/>
    </row>
    <row r="18" spans="1:10" s="14" customFormat="1" ht="12.75" thickBot="1">
      <c r="A18" s="17"/>
      <c r="B18" s="54"/>
      <c r="C18" s="54"/>
      <c r="D18" s="54"/>
      <c r="E18" s="140"/>
      <c r="F18" s="17"/>
      <c r="G18" s="54"/>
      <c r="H18" s="17"/>
      <c r="I18" s="17"/>
      <c r="J18" s="17"/>
    </row>
    <row r="19" spans="1:10" s="14" customFormat="1" ht="24.75" thickBot="1">
      <c r="A19" s="189" t="s">
        <v>62</v>
      </c>
      <c r="B19" s="179" t="s">
        <v>135</v>
      </c>
      <c r="C19" s="179" t="s">
        <v>134</v>
      </c>
      <c r="D19" s="179" t="str">
        <f>D9</f>
        <v>AMOUNT</v>
      </c>
      <c r="E19" s="180" t="str">
        <f>SHELL!E10</f>
        <v>COLORWAY 1</v>
      </c>
      <c r="F19" s="180" t="str">
        <f>SHELL!F10</f>
        <v>COLORWAY 2</v>
      </c>
      <c r="G19" s="180" t="str">
        <f>SHELL!G10</f>
        <v>COLORWAY 3</v>
      </c>
      <c r="H19" s="180" t="str">
        <f>SHELL!H10</f>
        <v>COLORWAY 4</v>
      </c>
      <c r="I19" s="180" t="str">
        <f>SHELL!I10</f>
        <v>COLORWAY 5</v>
      </c>
      <c r="J19" s="73">
        <f>SHELL!J10</f>
        <v>0</v>
      </c>
    </row>
    <row r="20" spans="1:10" s="14" customFormat="1" ht="24">
      <c r="A20" s="173" t="s">
        <v>200</v>
      </c>
      <c r="B20" s="157" t="s">
        <v>201</v>
      </c>
      <c r="C20" s="173" t="s">
        <v>198</v>
      </c>
      <c r="D20" s="177">
        <v>1</v>
      </c>
      <c r="E20" s="194" t="s">
        <v>197</v>
      </c>
      <c r="F20" s="173"/>
      <c r="G20" s="173"/>
      <c r="H20" s="173"/>
      <c r="I20" s="173"/>
      <c r="J20" s="117"/>
    </row>
    <row r="21" spans="1:10" s="14" customFormat="1" ht="24">
      <c r="A21" s="173" t="s">
        <v>202</v>
      </c>
      <c r="B21" s="157" t="s">
        <v>201</v>
      </c>
      <c r="C21" s="173" t="s">
        <v>199</v>
      </c>
      <c r="D21" s="177">
        <v>1</v>
      </c>
      <c r="E21" s="194" t="s">
        <v>197</v>
      </c>
      <c r="F21" s="173"/>
      <c r="G21" s="173"/>
      <c r="H21" s="173"/>
      <c r="I21" s="173"/>
      <c r="J21" s="117"/>
    </row>
    <row r="22" spans="1:10" s="14" customFormat="1" ht="24">
      <c r="A22" s="173" t="s">
        <v>195</v>
      </c>
      <c r="B22" s="173" t="s">
        <v>196</v>
      </c>
      <c r="C22" s="173" t="s">
        <v>166</v>
      </c>
      <c r="D22" s="172">
        <v>1</v>
      </c>
      <c r="E22" s="194" t="s">
        <v>129</v>
      </c>
      <c r="F22" s="173"/>
      <c r="G22" s="173"/>
      <c r="H22" s="173"/>
      <c r="I22" s="173"/>
      <c r="J22" s="117"/>
    </row>
    <row r="23" spans="1:10" s="14" customFormat="1" ht="36">
      <c r="A23" s="173" t="s">
        <v>207</v>
      </c>
      <c r="B23" s="172"/>
      <c r="C23" s="173" t="s">
        <v>167</v>
      </c>
      <c r="D23" s="192">
        <v>1</v>
      </c>
      <c r="E23" s="194" t="s">
        <v>129</v>
      </c>
      <c r="F23" s="173"/>
      <c r="G23" s="173"/>
      <c r="H23" s="173"/>
      <c r="I23" s="173"/>
      <c r="J23" s="117"/>
    </row>
    <row r="24" spans="1:10" s="14" customFormat="1" ht="24">
      <c r="A24" s="172" t="s">
        <v>206</v>
      </c>
      <c r="B24" s="172" t="s">
        <v>205</v>
      </c>
      <c r="C24" s="172" t="s">
        <v>168</v>
      </c>
      <c r="D24" s="192">
        <v>1</v>
      </c>
      <c r="E24" s="194" t="s">
        <v>129</v>
      </c>
      <c r="F24" s="172"/>
      <c r="G24" s="172"/>
      <c r="H24" s="172"/>
      <c r="I24" s="172"/>
      <c r="J24" s="115"/>
    </row>
    <row r="25" spans="1:10" s="14" customFormat="1" ht="24">
      <c r="A25" s="172" t="s">
        <v>169</v>
      </c>
      <c r="B25" s="172" t="s">
        <v>170</v>
      </c>
      <c r="C25" s="172" t="s">
        <v>171</v>
      </c>
      <c r="D25" s="192">
        <v>2</v>
      </c>
      <c r="E25" s="194" t="s">
        <v>129</v>
      </c>
      <c r="F25" s="194"/>
      <c r="G25" s="194"/>
      <c r="H25" s="194"/>
      <c r="I25" s="194"/>
      <c r="J25" s="194"/>
    </row>
    <row r="26" spans="1:10" s="14" customFormat="1" ht="12.75" thickBot="1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s="14" customFormat="1" ht="24.75" thickBot="1">
      <c r="A27" s="189" t="s">
        <v>130</v>
      </c>
      <c r="B27" s="179" t="s">
        <v>135</v>
      </c>
      <c r="C27" s="179" t="s">
        <v>134</v>
      </c>
      <c r="D27" s="179" t="str">
        <f>D9</f>
        <v>AMOUNT</v>
      </c>
      <c r="E27" s="20" t="str">
        <f>SHELL!E10</f>
        <v>COLORWAY 1</v>
      </c>
      <c r="F27" s="20" t="str">
        <f>SHELL!F10</f>
        <v>COLORWAY 2</v>
      </c>
      <c r="G27" s="20" t="str">
        <f>SHELL!G10</f>
        <v>COLORWAY 3</v>
      </c>
      <c r="H27" s="20" t="str">
        <f>SHELL!H10</f>
        <v>COLORWAY 4</v>
      </c>
      <c r="I27" s="20" t="str">
        <f>SHELL!I10</f>
        <v>COLORWAY 5</v>
      </c>
      <c r="J27" s="43">
        <f>SHELL!J10</f>
        <v>0</v>
      </c>
    </row>
    <row r="28" spans="1:10" s="14" customFormat="1">
      <c r="A28" s="173" t="s">
        <v>172</v>
      </c>
      <c r="B28" s="157" t="s">
        <v>120</v>
      </c>
      <c r="C28" s="173" t="s">
        <v>173</v>
      </c>
      <c r="D28" s="172" t="s">
        <v>0</v>
      </c>
      <c r="E28" s="173" t="s">
        <v>63</v>
      </c>
      <c r="F28" s="173"/>
      <c r="G28" s="173"/>
      <c r="H28" s="173"/>
      <c r="I28" s="173"/>
      <c r="J28" s="173"/>
    </row>
    <row r="29" spans="1:10" s="14" customFormat="1">
      <c r="A29" s="173" t="s">
        <v>133</v>
      </c>
      <c r="B29" s="157" t="s">
        <v>120</v>
      </c>
      <c r="C29" s="173" t="s">
        <v>132</v>
      </c>
      <c r="D29" s="172" t="s">
        <v>0</v>
      </c>
      <c r="E29" s="173" t="s">
        <v>64</v>
      </c>
      <c r="F29" s="173"/>
      <c r="G29" s="173"/>
      <c r="H29" s="173"/>
      <c r="I29" s="173"/>
      <c r="J29" s="193"/>
    </row>
    <row r="30" spans="1:10" s="14" customFormat="1">
      <c r="A30" s="173" t="s">
        <v>131</v>
      </c>
      <c r="B30" s="157" t="s">
        <v>120</v>
      </c>
      <c r="C30" s="173" t="s">
        <v>36</v>
      </c>
      <c r="D30" s="172">
        <v>1</v>
      </c>
      <c r="E30" s="173" t="s">
        <v>174</v>
      </c>
      <c r="F30" s="173"/>
      <c r="G30" s="173"/>
      <c r="H30" s="173"/>
      <c r="I30" s="173"/>
      <c r="J30" s="193"/>
    </row>
    <row r="31" spans="1:10" s="14" customFormat="1">
      <c r="A31" s="173" t="s">
        <v>210</v>
      </c>
      <c r="B31" s="172" t="s">
        <v>211</v>
      </c>
      <c r="C31" s="173" t="s">
        <v>175</v>
      </c>
      <c r="D31" s="172" t="s">
        <v>0</v>
      </c>
      <c r="E31" s="173" t="s">
        <v>174</v>
      </c>
      <c r="F31" s="173"/>
      <c r="G31" s="173"/>
      <c r="H31" s="173"/>
      <c r="I31" s="173"/>
      <c r="J31" s="193"/>
    </row>
    <row r="32" spans="1:10" s="14" customFormat="1" ht="12.75" thickBot="1">
      <c r="A32" s="17"/>
      <c r="B32" s="17"/>
      <c r="C32" s="132"/>
      <c r="D32" s="54"/>
      <c r="E32" s="17"/>
      <c r="F32" s="17"/>
      <c r="G32" s="17"/>
      <c r="H32" s="17"/>
      <c r="I32" s="17"/>
      <c r="J32" s="17"/>
    </row>
    <row r="33" spans="1:10" s="14" customFormat="1" ht="24.75" thickBot="1">
      <c r="A33" s="189" t="s">
        <v>65</v>
      </c>
      <c r="B33" s="179" t="s">
        <v>135</v>
      </c>
      <c r="C33" s="179" t="s">
        <v>134</v>
      </c>
      <c r="D33" s="179" t="str">
        <f>D9</f>
        <v>AMOUNT</v>
      </c>
      <c r="E33" s="180" t="str">
        <f>SHELL!E10</f>
        <v>COLORWAY 1</v>
      </c>
      <c r="F33" s="180" t="str">
        <f>SHELL!F10</f>
        <v>COLORWAY 2</v>
      </c>
      <c r="G33" s="180" t="str">
        <f>SHELL!G10</f>
        <v>COLORWAY 3</v>
      </c>
      <c r="H33" s="180" t="str">
        <f>SHELL!H10</f>
        <v>COLORWAY 4</v>
      </c>
      <c r="I33" s="180" t="str">
        <f>SHELL!I10</f>
        <v>COLORWAY 5</v>
      </c>
      <c r="J33" s="188">
        <f>SHELL!J10</f>
        <v>0</v>
      </c>
    </row>
    <row r="34" spans="1:10" s="14" customFormat="1">
      <c r="A34" s="158" t="s">
        <v>145</v>
      </c>
      <c r="B34" s="157" t="s">
        <v>120</v>
      </c>
      <c r="C34" s="173" t="s">
        <v>176</v>
      </c>
      <c r="D34" s="172" t="s">
        <v>0</v>
      </c>
      <c r="E34" s="194" t="s">
        <v>129</v>
      </c>
      <c r="F34" s="194"/>
      <c r="G34" s="194"/>
      <c r="H34" s="194"/>
      <c r="I34" s="194"/>
      <c r="J34" s="194"/>
    </row>
    <row r="35" spans="1:10" s="14" customFormat="1">
      <c r="A35" s="158" t="s">
        <v>145</v>
      </c>
      <c r="B35" s="157" t="s">
        <v>120</v>
      </c>
      <c r="C35" s="173" t="s">
        <v>177</v>
      </c>
      <c r="D35" s="172" t="s">
        <v>0</v>
      </c>
      <c r="E35" s="194" t="s">
        <v>129</v>
      </c>
      <c r="F35" s="194"/>
      <c r="G35" s="194"/>
      <c r="H35" s="194"/>
      <c r="I35" s="194"/>
      <c r="J35" s="194"/>
    </row>
    <row r="36" spans="1:10" s="14" customFormat="1" ht="24">
      <c r="A36" s="158" t="s">
        <v>178</v>
      </c>
      <c r="B36" s="157" t="s">
        <v>120</v>
      </c>
      <c r="C36" s="173" t="s">
        <v>109</v>
      </c>
      <c r="D36" s="172">
        <v>1</v>
      </c>
      <c r="E36" s="194" t="s">
        <v>129</v>
      </c>
      <c r="F36" s="194"/>
      <c r="G36" s="194"/>
      <c r="H36" s="194"/>
      <c r="I36" s="194"/>
      <c r="J36" s="194"/>
    </row>
    <row r="37" spans="1:10" s="14" customFormat="1" ht="24">
      <c r="A37" s="158" t="s">
        <v>179</v>
      </c>
      <c r="B37" s="375" t="s">
        <v>203</v>
      </c>
      <c r="C37" s="173" t="s">
        <v>208</v>
      </c>
      <c r="D37" s="172">
        <v>1</v>
      </c>
      <c r="E37" s="194" t="s">
        <v>129</v>
      </c>
      <c r="F37" s="194"/>
      <c r="G37" s="194"/>
      <c r="H37" s="194"/>
      <c r="I37" s="194"/>
      <c r="J37" s="194"/>
    </row>
    <row r="38" spans="1:10" s="14" customFormat="1">
      <c r="A38" s="157"/>
      <c r="B38" s="157"/>
      <c r="C38" s="173"/>
      <c r="D38" s="172"/>
      <c r="E38" s="173"/>
      <c r="F38" s="173"/>
      <c r="G38" s="173"/>
      <c r="H38" s="173"/>
      <c r="I38" s="173"/>
      <c r="J38" s="194"/>
    </row>
    <row r="39" spans="1:10" s="14" customFormat="1" ht="12.75" thickBot="1">
      <c r="A39" s="17"/>
      <c r="B39" s="17"/>
      <c r="C39" s="132"/>
      <c r="D39" s="54"/>
      <c r="E39" s="17"/>
      <c r="F39" s="17"/>
      <c r="G39" s="17"/>
      <c r="H39" s="17"/>
      <c r="I39" s="17"/>
      <c r="J39" s="17"/>
    </row>
    <row r="40" spans="1:10" s="14" customFormat="1" ht="24.75" thickBot="1">
      <c r="A40" s="189" t="s">
        <v>71</v>
      </c>
      <c r="B40" s="179" t="s">
        <v>135</v>
      </c>
      <c r="C40" s="179" t="s">
        <v>134</v>
      </c>
      <c r="D40" s="179" t="str">
        <f>D15</f>
        <v>AMOUNT</v>
      </c>
      <c r="E40" s="179" t="str">
        <f>SHELL!E10</f>
        <v>COLORWAY 1</v>
      </c>
      <c r="F40" s="179" t="str">
        <f>SHELL!F10</f>
        <v>COLORWAY 2</v>
      </c>
      <c r="G40" s="179" t="str">
        <f>SHELL!G10</f>
        <v>COLORWAY 3</v>
      </c>
      <c r="H40" s="179" t="str">
        <f>SHELL!H10</f>
        <v>COLORWAY 4</v>
      </c>
      <c r="I40" s="179" t="str">
        <f>SHELL!I10</f>
        <v>COLORWAY 5</v>
      </c>
      <c r="J40" s="179">
        <f>SHELL!J10</f>
        <v>0</v>
      </c>
    </row>
    <row r="41" spans="1:10" s="14" customFormat="1" ht="36">
      <c r="A41" s="195" t="s">
        <v>180</v>
      </c>
      <c r="B41" s="157" t="s">
        <v>181</v>
      </c>
      <c r="C41" s="172" t="s">
        <v>128</v>
      </c>
      <c r="D41" s="192">
        <v>1</v>
      </c>
      <c r="E41" s="172" t="s">
        <v>121</v>
      </c>
      <c r="F41" s="172"/>
      <c r="G41" s="172"/>
      <c r="H41" s="172"/>
      <c r="I41" s="172"/>
      <c r="J41" s="172"/>
    </row>
    <row r="42" spans="1:10" s="14" customFormat="1">
      <c r="A42" s="195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14" customFormat="1" ht="12.75" thickBot="1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 s="14" customFormat="1" ht="12.75" thickBot="1">
      <c r="A44" s="196" t="s">
        <v>5</v>
      </c>
      <c r="B44" s="197" t="s">
        <v>6</v>
      </c>
      <c r="C44" s="197" t="s">
        <v>47</v>
      </c>
      <c r="D44" s="197" t="s">
        <v>48</v>
      </c>
      <c r="E44" s="197" t="str">
        <f>SHELL!E10</f>
        <v>COLORWAY 1</v>
      </c>
      <c r="F44" s="197" t="str">
        <f>SHELL!F10</f>
        <v>COLORWAY 2</v>
      </c>
      <c r="G44" s="197" t="str">
        <f>SHELL!G10</f>
        <v>COLORWAY 3</v>
      </c>
      <c r="H44" s="197" t="str">
        <f>SHELL!H10</f>
        <v>COLORWAY 4</v>
      </c>
      <c r="I44" s="197" t="str">
        <f>SHELL!I10</f>
        <v>COLORWAY 5</v>
      </c>
      <c r="J44" s="134">
        <f>SHELL!J10</f>
        <v>0</v>
      </c>
    </row>
    <row r="45" spans="1:10" s="14" customFormat="1">
      <c r="A45" s="173" t="s">
        <v>182</v>
      </c>
      <c r="B45" s="173" t="s">
        <v>183</v>
      </c>
      <c r="C45" s="373" t="s">
        <v>191</v>
      </c>
      <c r="D45" s="177"/>
      <c r="E45" s="172" t="s">
        <v>121</v>
      </c>
      <c r="F45" s="173"/>
      <c r="G45" s="173"/>
      <c r="H45" s="173"/>
      <c r="I45" s="173"/>
      <c r="J45" s="374"/>
    </row>
    <row r="46" spans="1:10" s="14" customFormat="1">
      <c r="A46" s="172" t="s">
        <v>184</v>
      </c>
      <c r="B46" s="173" t="s">
        <v>185</v>
      </c>
      <c r="C46" s="373" t="s">
        <v>191</v>
      </c>
      <c r="D46" s="192"/>
      <c r="E46" s="172" t="s">
        <v>121</v>
      </c>
      <c r="F46" s="173"/>
      <c r="G46" s="173"/>
      <c r="H46" s="173"/>
      <c r="I46" s="173"/>
      <c r="J46" s="374"/>
    </row>
    <row r="47" spans="1:10" s="14" customFormat="1" ht="24" customHeight="1">
      <c r="A47" s="172" t="s">
        <v>212</v>
      </c>
      <c r="B47" s="173"/>
      <c r="C47" s="376" t="s">
        <v>213</v>
      </c>
      <c r="D47" s="177"/>
      <c r="E47" s="172"/>
      <c r="F47" s="173"/>
      <c r="G47" s="173"/>
      <c r="H47" s="173"/>
      <c r="I47" s="173"/>
      <c r="J47" s="374"/>
    </row>
    <row r="48" spans="1:10" s="14" customFormat="1">
      <c r="A48" s="172" t="s">
        <v>186</v>
      </c>
      <c r="B48" s="172"/>
      <c r="C48" s="373" t="s">
        <v>192</v>
      </c>
      <c r="D48" s="177"/>
      <c r="E48" s="172" t="s">
        <v>121</v>
      </c>
      <c r="F48" s="173"/>
      <c r="G48" s="173"/>
      <c r="H48" s="173"/>
      <c r="I48" s="173"/>
      <c r="J48" s="374"/>
    </row>
    <row r="49" spans="1:10" s="14" customFormat="1" ht="12.75" thickBo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s="14" customFormat="1" ht="24.75" thickBot="1">
      <c r="A50" s="196" t="s">
        <v>124</v>
      </c>
      <c r="B50" s="179" t="s">
        <v>135</v>
      </c>
      <c r="C50" s="179" t="s">
        <v>134</v>
      </c>
      <c r="D50" s="197" t="s">
        <v>48</v>
      </c>
      <c r="E50" s="197" t="str">
        <f>SHELL!E10</f>
        <v>COLORWAY 1</v>
      </c>
      <c r="F50" s="197" t="str">
        <f>SHELL!F10</f>
        <v>COLORWAY 2</v>
      </c>
      <c r="G50" s="197" t="str">
        <f>SHELL!G10</f>
        <v>COLORWAY 3</v>
      </c>
      <c r="H50" s="197" t="str">
        <f>SHELL!H10</f>
        <v>COLORWAY 4</v>
      </c>
      <c r="I50" s="197" t="str">
        <f>SHELL!I10</f>
        <v>COLORWAY 5</v>
      </c>
      <c r="J50" s="197">
        <f>SHELL!J10</f>
        <v>0</v>
      </c>
    </row>
    <row r="51" spans="1:10" s="14" customFormat="1" ht="24">
      <c r="A51" s="157" t="s">
        <v>187</v>
      </c>
      <c r="B51" s="157"/>
      <c r="C51" s="157" t="s">
        <v>188</v>
      </c>
      <c r="D51" s="154">
        <v>1</v>
      </c>
      <c r="E51" s="157"/>
      <c r="F51" s="38"/>
      <c r="G51" s="38"/>
      <c r="H51" s="38"/>
      <c r="I51" s="38"/>
      <c r="J51" s="38"/>
    </row>
    <row r="52" spans="1:10" s="14" customFormat="1">
      <c r="A52" s="157"/>
      <c r="B52" s="157"/>
      <c r="C52" s="157"/>
      <c r="D52" s="192"/>
      <c r="E52" s="157"/>
      <c r="F52" s="38"/>
      <c r="G52" s="38"/>
      <c r="H52" s="38"/>
      <c r="I52" s="38"/>
      <c r="J52" s="38"/>
    </row>
    <row r="53" spans="1:10" ht="12.75" thickBot="1"/>
    <row r="54" spans="1:10" s="14" customFormat="1" ht="24.75" thickBot="1">
      <c r="A54" s="196" t="s">
        <v>122</v>
      </c>
      <c r="B54" s="179" t="s">
        <v>135</v>
      </c>
      <c r="C54" s="179" t="s">
        <v>134</v>
      </c>
      <c r="D54" s="197" t="s">
        <v>48</v>
      </c>
      <c r="E54" s="197" t="str">
        <f>SHELL!E10</f>
        <v>COLORWAY 1</v>
      </c>
      <c r="F54" s="197" t="str">
        <f>SHELL!F10</f>
        <v>COLORWAY 2</v>
      </c>
      <c r="G54" s="197" t="str">
        <f>SHELL!G10</f>
        <v>COLORWAY 3</v>
      </c>
      <c r="H54" s="197" t="str">
        <f>SHELL!H10</f>
        <v>COLORWAY 4</v>
      </c>
      <c r="I54" s="197" t="str">
        <f>SHELL!I10</f>
        <v>COLORWAY 5</v>
      </c>
      <c r="J54" s="197">
        <f>SHELL!J10</f>
        <v>0</v>
      </c>
    </row>
    <row r="55" spans="1:10" s="14" customFormat="1">
      <c r="A55" s="157" t="s">
        <v>107</v>
      </c>
      <c r="B55" s="157"/>
      <c r="C55" s="157" t="s">
        <v>189</v>
      </c>
      <c r="D55" s="154">
        <v>1</v>
      </c>
      <c r="E55" s="157"/>
      <c r="F55" s="157"/>
      <c r="G55" s="157"/>
      <c r="H55" s="157"/>
      <c r="I55" s="157"/>
      <c r="J55" s="157"/>
    </row>
    <row r="56" spans="1:10" s="14" customFormat="1">
      <c r="A56" s="157"/>
      <c r="B56" s="157"/>
      <c r="C56" s="157"/>
      <c r="D56" s="192"/>
      <c r="E56" s="157"/>
      <c r="F56" s="157"/>
      <c r="G56" s="157"/>
      <c r="H56" s="157"/>
      <c r="I56" s="157"/>
      <c r="J56" s="157"/>
    </row>
    <row r="57" spans="1:10" s="14" customFormat="1">
      <c r="A57" s="157"/>
      <c r="B57" s="157"/>
      <c r="C57" s="157"/>
      <c r="D57" s="192"/>
      <c r="E57" s="157"/>
      <c r="F57" s="157"/>
      <c r="G57" s="157"/>
      <c r="H57" s="157"/>
      <c r="I57" s="157"/>
      <c r="J57" s="157"/>
    </row>
    <row r="58" spans="1:10" ht="12.75" thickBot="1"/>
    <row r="59" spans="1:10" s="14" customFormat="1" ht="24.75" thickBot="1">
      <c r="A59" s="196" t="s">
        <v>101</v>
      </c>
      <c r="B59" s="179" t="s">
        <v>135</v>
      </c>
      <c r="C59" s="179" t="s">
        <v>134</v>
      </c>
      <c r="D59" s="197" t="s">
        <v>48</v>
      </c>
      <c r="E59" s="197" t="str">
        <f>SHELL!E10</f>
        <v>COLORWAY 1</v>
      </c>
      <c r="F59" s="197" t="str">
        <f>SHELL!F10</f>
        <v>COLORWAY 2</v>
      </c>
      <c r="G59" s="197" t="str">
        <f>SHELL!G10</f>
        <v>COLORWAY 3</v>
      </c>
      <c r="H59" s="197" t="str">
        <f>SHELL!H10</f>
        <v>COLORWAY 4</v>
      </c>
      <c r="I59" s="197" t="str">
        <f>SHELL!I10</f>
        <v>COLORWAY 5</v>
      </c>
      <c r="J59" s="197">
        <f>SHELL!J10</f>
        <v>0</v>
      </c>
    </row>
    <row r="60" spans="1:10" s="14" customFormat="1">
      <c r="A60" s="157" t="s">
        <v>102</v>
      </c>
      <c r="B60" s="157" t="s">
        <v>105</v>
      </c>
      <c r="C60" s="157" t="s">
        <v>106</v>
      </c>
      <c r="D60" s="154">
        <v>1</v>
      </c>
      <c r="E60" s="157"/>
      <c r="F60" s="157"/>
      <c r="G60" s="157"/>
      <c r="H60" s="157"/>
      <c r="I60" s="157"/>
      <c r="J60" s="157"/>
    </row>
    <row r="61" spans="1:10" s="14" customFormat="1">
      <c r="A61" s="157" t="s">
        <v>103</v>
      </c>
      <c r="B61" s="157" t="s">
        <v>105</v>
      </c>
      <c r="C61" s="157" t="s">
        <v>106</v>
      </c>
      <c r="D61" s="192">
        <v>1</v>
      </c>
      <c r="E61" s="157"/>
      <c r="F61" s="157"/>
      <c r="G61" s="157"/>
      <c r="H61" s="157"/>
      <c r="I61" s="157"/>
      <c r="J61" s="157"/>
    </row>
    <row r="62" spans="1:10" s="14" customFormat="1">
      <c r="A62" s="157" t="s">
        <v>104</v>
      </c>
      <c r="B62" s="157" t="s">
        <v>105</v>
      </c>
      <c r="C62" s="157" t="s">
        <v>106</v>
      </c>
      <c r="D62" s="192">
        <v>1</v>
      </c>
      <c r="E62" s="172"/>
      <c r="F62" s="157"/>
      <c r="G62" s="157"/>
      <c r="H62" s="157"/>
      <c r="I62" s="157"/>
      <c r="J62" s="157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0"/>
  <sheetViews>
    <sheetView showGridLines="0" topLeftCell="A11" zoomScale="125" zoomScaleNormal="125" workbookViewId="0">
      <selection activeCell="F37" sqref="F37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98" t="str">
        <f>SHELL!$A$1</f>
        <v>NITRO WOMENS PANT</v>
      </c>
      <c r="B1" s="216"/>
      <c r="C1" s="217"/>
      <c r="D1" s="63"/>
      <c r="E1" s="63"/>
      <c r="F1" s="63"/>
      <c r="G1" s="63"/>
      <c r="H1" s="63"/>
      <c r="I1" s="63"/>
      <c r="J1" s="160"/>
      <c r="K1" s="160"/>
      <c r="L1" s="160"/>
      <c r="M1" s="218"/>
      <c r="N1" s="219"/>
      <c r="O1" s="218"/>
      <c r="P1" s="220"/>
      <c r="Q1" s="218"/>
      <c r="R1" s="218"/>
      <c r="S1" s="218"/>
      <c r="T1" s="221"/>
      <c r="U1" s="46"/>
      <c r="V1" s="47"/>
      <c r="W1" s="47"/>
    </row>
    <row r="2" spans="1:32">
      <c r="A2" s="214" t="str">
        <f>SHELL!A2</f>
        <v>SEASON:</v>
      </c>
      <c r="B2" s="200"/>
      <c r="C2" s="462" t="str">
        <f>SHELL!C2</f>
        <v>WINTER 2018/2019</v>
      </c>
      <c r="D2" s="463"/>
      <c r="E2" s="463"/>
      <c r="F2" s="463"/>
      <c r="G2" s="463"/>
      <c r="H2" s="463"/>
      <c r="I2" s="463"/>
      <c r="J2" s="152" t="str">
        <f>SHELL!F2</f>
        <v>CONTRACTOR:</v>
      </c>
      <c r="K2" s="156"/>
      <c r="L2" s="156"/>
      <c r="M2" s="156"/>
      <c r="N2" s="385" t="str">
        <f>SHELL!H2</f>
        <v>SOLUNA</v>
      </c>
      <c r="O2" s="468"/>
      <c r="P2" s="468"/>
      <c r="Q2" s="468"/>
      <c r="R2" s="468"/>
      <c r="S2" s="468"/>
      <c r="T2" s="469"/>
      <c r="U2" s="48"/>
      <c r="V2" s="45"/>
      <c r="W2" s="47"/>
    </row>
    <row r="3" spans="1:32">
      <c r="A3" s="214" t="str">
        <f>SHELL!A3</f>
        <v>STYLE NUMBER:</v>
      </c>
      <c r="B3" s="200"/>
      <c r="C3" s="385" t="str">
        <f>SHELL!C3</f>
        <v>W18-203</v>
      </c>
      <c r="D3" s="439"/>
      <c r="E3" s="439"/>
      <c r="F3" s="439"/>
      <c r="G3" s="439"/>
      <c r="H3" s="439"/>
      <c r="I3" s="440"/>
      <c r="J3" s="153" t="str">
        <f>SHELL!F3</f>
        <v>DATE CREATED:</v>
      </c>
      <c r="K3" s="155"/>
      <c r="L3" s="155"/>
      <c r="M3" s="155"/>
      <c r="N3" s="394">
        <f>SHELL!H3</f>
        <v>42821</v>
      </c>
      <c r="O3" s="470"/>
      <c r="P3" s="470"/>
      <c r="Q3" s="470"/>
      <c r="R3" s="470"/>
      <c r="S3" s="470"/>
      <c r="T3" s="471"/>
      <c r="U3" s="48"/>
      <c r="V3" s="46"/>
      <c r="W3" s="47"/>
    </row>
    <row r="4" spans="1:32" ht="21" customHeight="1">
      <c r="A4" s="214" t="str">
        <f>SHELL!A4</f>
        <v>STYLE NAME:</v>
      </c>
      <c r="B4" s="200"/>
      <c r="C4" s="385" t="str">
        <f>SHELL!C4</f>
        <v>WHISTLER</v>
      </c>
      <c r="D4" s="439"/>
      <c r="E4" s="439"/>
      <c r="F4" s="439"/>
      <c r="G4" s="439"/>
      <c r="H4" s="439"/>
      <c r="I4" s="440"/>
      <c r="J4" s="153" t="str">
        <f>SHELL!F4</f>
        <v>DATE REVISED:</v>
      </c>
      <c r="K4" s="155"/>
      <c r="L4" s="155"/>
      <c r="M4" s="155"/>
      <c r="N4" s="394"/>
      <c r="O4" s="470"/>
      <c r="P4" s="470"/>
      <c r="Q4" s="470"/>
      <c r="R4" s="470"/>
      <c r="S4" s="470"/>
      <c r="T4" s="471"/>
      <c r="U4" s="48"/>
      <c r="V4" s="45"/>
      <c r="W4" s="47"/>
    </row>
    <row r="5" spans="1:32" ht="18.95" customHeight="1">
      <c r="A5" s="214" t="str">
        <f>SHELL!A5</f>
        <v>WATERPROOF/BREATHABILITY:</v>
      </c>
      <c r="B5" s="200"/>
      <c r="C5" s="385" t="str">
        <f>SHELL!C5</f>
        <v>10K/10K</v>
      </c>
      <c r="D5" s="439"/>
      <c r="E5" s="439"/>
      <c r="F5" s="439"/>
      <c r="G5" s="439"/>
      <c r="H5" s="439"/>
      <c r="I5" s="440"/>
      <c r="J5" s="153" t="str">
        <f>SHELL!F5</f>
        <v>BLOCK:</v>
      </c>
      <c r="K5" s="155"/>
      <c r="L5" s="155"/>
      <c r="M5" s="155"/>
      <c r="N5" s="385" t="str">
        <f>SHELL!H5</f>
        <v>Based on N17-204 BETTY PANT fit</v>
      </c>
      <c r="O5" s="468"/>
      <c r="P5" s="468"/>
      <c r="Q5" s="468"/>
      <c r="R5" s="468"/>
      <c r="S5" s="468"/>
      <c r="T5" s="469"/>
      <c r="U5" s="48"/>
      <c r="V5" s="45"/>
      <c r="W5" s="47"/>
    </row>
    <row r="6" spans="1:32" ht="15.95" customHeight="1">
      <c r="A6" s="199" t="str">
        <f>SHELL!A6</f>
        <v>SEAM SEALING:</v>
      </c>
      <c r="B6" s="152"/>
      <c r="C6" s="385" t="str">
        <f>SHELL!C6</f>
        <v>CRITICALLY SEAM SEALED</v>
      </c>
      <c r="D6" s="439"/>
      <c r="E6" s="439"/>
      <c r="F6" s="439"/>
      <c r="G6" s="439"/>
      <c r="H6" s="439"/>
      <c r="I6" s="440"/>
      <c r="J6" s="153" t="str">
        <f>SHELL!F6</f>
        <v>FIT:</v>
      </c>
      <c r="K6" s="155"/>
      <c r="L6" s="155"/>
      <c r="M6" s="155"/>
      <c r="N6" s="385" t="str">
        <f>SHELL!H6</f>
        <v>BOYFRIEND FIT</v>
      </c>
      <c r="O6" s="468"/>
      <c r="P6" s="468"/>
      <c r="Q6" s="468"/>
      <c r="R6" s="468"/>
      <c r="S6" s="468"/>
      <c r="T6" s="469"/>
      <c r="U6" s="48"/>
      <c r="V6" s="45"/>
      <c r="W6" s="47"/>
    </row>
    <row r="7" spans="1:32" s="13" customFormat="1" ht="17.25" thickBot="1">
      <c r="A7" s="222" t="str">
        <f>SHELL!A7</f>
        <v>INSULATION:</v>
      </c>
      <c r="B7" s="223"/>
      <c r="C7" s="405" t="str">
        <f>SHELL!C7</f>
        <v>40G PINNECO MANTLE UPPER BODY</v>
      </c>
      <c r="D7" s="466"/>
      <c r="E7" s="466"/>
      <c r="F7" s="466"/>
      <c r="G7" s="466"/>
      <c r="H7" s="466"/>
      <c r="I7" s="467"/>
      <c r="J7" s="223" t="str">
        <f>SHELL!F7</f>
        <v>TARGET FOB:</v>
      </c>
      <c r="K7" s="224"/>
      <c r="L7" s="224"/>
      <c r="M7" s="224"/>
      <c r="N7" s="472">
        <f>SHELL!H7</f>
        <v>0</v>
      </c>
      <c r="O7" s="473"/>
      <c r="P7" s="473"/>
      <c r="Q7" s="473"/>
      <c r="R7" s="473"/>
      <c r="S7" s="473"/>
      <c r="T7" s="474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6"/>
      <c r="F9" s="93" t="s">
        <v>31</v>
      </c>
      <c r="G9" s="94"/>
      <c r="H9" s="95"/>
      <c r="I9" s="93" t="s">
        <v>32</v>
      </c>
      <c r="J9" s="94"/>
      <c r="K9" s="95"/>
      <c r="L9" s="93" t="s">
        <v>33</v>
      </c>
      <c r="M9" s="94"/>
      <c r="N9" s="95"/>
      <c r="O9" s="93" t="s">
        <v>34</v>
      </c>
      <c r="P9" s="94"/>
      <c r="Q9" s="95"/>
      <c r="R9" s="93" t="s">
        <v>42</v>
      </c>
      <c r="S9" s="94"/>
      <c r="T9" s="97" t="s">
        <v>51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91" t="s">
        <v>13</v>
      </c>
      <c r="F10" s="464"/>
      <c r="G10" s="465"/>
      <c r="H10" s="91" t="s">
        <v>13</v>
      </c>
      <c r="I10" s="464"/>
      <c r="J10" s="465"/>
      <c r="K10" s="91" t="s">
        <v>13</v>
      </c>
      <c r="L10" s="464"/>
      <c r="M10" s="465"/>
      <c r="N10" s="91" t="s">
        <v>13</v>
      </c>
      <c r="O10" s="464"/>
      <c r="P10" s="465"/>
      <c r="Q10" s="91" t="s">
        <v>13</v>
      </c>
      <c r="R10" s="464"/>
      <c r="S10" s="465"/>
      <c r="T10" s="9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9" t="s">
        <v>45</v>
      </c>
      <c r="E11" s="122" t="s">
        <v>37</v>
      </c>
      <c r="F11" s="99" t="s">
        <v>49</v>
      </c>
      <c r="G11" s="100" t="s">
        <v>44</v>
      </c>
      <c r="H11" s="136" t="s">
        <v>43</v>
      </c>
      <c r="I11" s="137" t="s">
        <v>49</v>
      </c>
      <c r="J11" s="138" t="s">
        <v>44</v>
      </c>
      <c r="K11" s="98" t="s">
        <v>43</v>
      </c>
      <c r="L11" s="99" t="s">
        <v>49</v>
      </c>
      <c r="M11" s="100" t="s">
        <v>44</v>
      </c>
      <c r="N11" s="98" t="s">
        <v>43</v>
      </c>
      <c r="O11" s="99" t="s">
        <v>49</v>
      </c>
      <c r="P11" s="100" t="s">
        <v>44</v>
      </c>
      <c r="Q11" s="98" t="s">
        <v>43</v>
      </c>
      <c r="R11" s="99" t="s">
        <v>49</v>
      </c>
      <c r="S11" s="100" t="s">
        <v>44</v>
      </c>
      <c r="T11" s="101" t="s">
        <v>46</v>
      </c>
      <c r="U11" s="13"/>
    </row>
    <row r="12" spans="1:32" ht="15" customHeight="1">
      <c r="A12" s="120" t="s">
        <v>24</v>
      </c>
      <c r="B12" s="443" t="s">
        <v>90</v>
      </c>
      <c r="C12" s="444"/>
      <c r="D12" s="102">
        <v>0.25</v>
      </c>
      <c r="E12" s="103">
        <v>17.5</v>
      </c>
      <c r="F12" s="104"/>
      <c r="G12" s="105"/>
      <c r="H12" s="103"/>
      <c r="I12" s="104"/>
      <c r="J12" s="105"/>
      <c r="K12" s="103"/>
      <c r="L12" s="104"/>
      <c r="M12" s="105"/>
      <c r="N12" s="103"/>
      <c r="O12" s="104"/>
      <c r="P12" s="105"/>
      <c r="Q12" s="103"/>
      <c r="R12" s="104"/>
      <c r="S12" s="105"/>
      <c r="T12" s="265"/>
      <c r="U12" s="13"/>
    </row>
    <row r="13" spans="1:32" ht="15" customHeight="1">
      <c r="A13" s="119" t="s">
        <v>25</v>
      </c>
      <c r="B13" s="445" t="s">
        <v>127</v>
      </c>
      <c r="C13" s="446"/>
      <c r="D13" s="84">
        <v>0.25</v>
      </c>
      <c r="E13" s="77">
        <v>21.5</v>
      </c>
      <c r="F13" s="78"/>
      <c r="G13" s="90"/>
      <c r="H13" s="77"/>
      <c r="I13" s="78"/>
      <c r="J13" s="90"/>
      <c r="K13" s="77"/>
      <c r="L13" s="78"/>
      <c r="M13" s="90"/>
      <c r="N13" s="77"/>
      <c r="O13" s="78"/>
      <c r="P13" s="90"/>
      <c r="Q13" s="77"/>
      <c r="R13" s="78"/>
      <c r="S13" s="90"/>
      <c r="T13" s="266"/>
      <c r="U13" s="13"/>
    </row>
    <row r="14" spans="1:32" ht="15" customHeight="1">
      <c r="A14" s="119" t="s">
        <v>26</v>
      </c>
      <c r="B14" s="445" t="s">
        <v>8</v>
      </c>
      <c r="C14" s="453"/>
      <c r="D14" s="84">
        <v>0.25</v>
      </c>
      <c r="E14" s="77">
        <v>12.75</v>
      </c>
      <c r="F14" s="78"/>
      <c r="G14" s="90"/>
      <c r="H14" s="77"/>
      <c r="I14" s="78"/>
      <c r="J14" s="90"/>
      <c r="K14" s="77"/>
      <c r="L14" s="78"/>
      <c r="M14" s="90"/>
      <c r="N14" s="77"/>
      <c r="O14" s="78"/>
      <c r="P14" s="90"/>
      <c r="Q14" s="77"/>
      <c r="R14" s="78"/>
      <c r="S14" s="90"/>
      <c r="T14" s="266"/>
      <c r="U14" s="13"/>
    </row>
    <row r="15" spans="1:32" ht="30" customHeight="1">
      <c r="A15" s="119" t="s">
        <v>111</v>
      </c>
      <c r="B15" s="445" t="s">
        <v>146</v>
      </c>
      <c r="C15" s="453"/>
      <c r="D15" s="84">
        <v>0.25</v>
      </c>
      <c r="E15" s="77">
        <v>9.25</v>
      </c>
      <c r="F15" s="78"/>
      <c r="G15" s="90"/>
      <c r="H15" s="77"/>
      <c r="I15" s="78"/>
      <c r="J15" s="90"/>
      <c r="K15" s="77"/>
      <c r="L15" s="78"/>
      <c r="M15" s="90"/>
      <c r="N15" s="77"/>
      <c r="O15" s="78"/>
      <c r="P15" s="90"/>
      <c r="Q15" s="77"/>
      <c r="R15" s="78"/>
      <c r="S15" s="90"/>
      <c r="T15" s="266"/>
      <c r="U15" s="13"/>
    </row>
    <row r="16" spans="1:32" ht="15" customHeight="1">
      <c r="A16" s="119" t="s">
        <v>112</v>
      </c>
      <c r="B16" s="447" t="s">
        <v>9</v>
      </c>
      <c r="C16" s="448"/>
      <c r="D16" s="84">
        <v>0.25</v>
      </c>
      <c r="E16" s="77">
        <v>11</v>
      </c>
      <c r="F16" s="78"/>
      <c r="G16" s="90"/>
      <c r="H16" s="77"/>
      <c r="I16" s="78"/>
      <c r="J16" s="90"/>
      <c r="K16" s="77"/>
      <c r="L16" s="78"/>
      <c r="M16" s="90"/>
      <c r="N16" s="77"/>
      <c r="O16" s="78"/>
      <c r="P16" s="90"/>
      <c r="Q16" s="77"/>
      <c r="R16" s="78"/>
      <c r="S16" s="90"/>
      <c r="T16" s="266"/>
      <c r="U16" s="13"/>
    </row>
    <row r="17" spans="1:21" ht="15" customHeight="1" thickBot="1">
      <c r="A17" s="233" t="s">
        <v>93</v>
      </c>
      <c r="B17" s="456" t="s">
        <v>7</v>
      </c>
      <c r="C17" s="457"/>
      <c r="D17" s="234">
        <v>0.25</v>
      </c>
      <c r="E17" s="81">
        <v>33.5</v>
      </c>
      <c r="F17" s="235"/>
      <c r="G17" s="237"/>
      <c r="H17" s="81"/>
      <c r="I17" s="235"/>
      <c r="J17" s="237"/>
      <c r="K17" s="81"/>
      <c r="L17" s="235"/>
      <c r="M17" s="237"/>
      <c r="N17" s="81"/>
      <c r="O17" s="235"/>
      <c r="P17" s="237"/>
      <c r="Q17" s="81"/>
      <c r="R17" s="235"/>
      <c r="S17" s="237"/>
      <c r="T17" s="267"/>
      <c r="U17" s="13"/>
    </row>
    <row r="18" spans="1:21" ht="15" customHeight="1">
      <c r="A18" s="120" t="s">
        <v>113</v>
      </c>
      <c r="B18" s="460" t="s">
        <v>214</v>
      </c>
      <c r="C18" s="461"/>
      <c r="D18" s="102">
        <v>0.125</v>
      </c>
      <c r="E18" s="103">
        <v>10</v>
      </c>
      <c r="F18" s="238"/>
      <c r="G18" s="105"/>
      <c r="H18" s="103"/>
      <c r="I18" s="238"/>
      <c r="J18" s="105"/>
      <c r="K18" s="103"/>
      <c r="L18" s="238"/>
      <c r="M18" s="105"/>
      <c r="N18" s="103"/>
      <c r="O18" s="238"/>
      <c r="P18" s="105"/>
      <c r="Q18" s="103"/>
      <c r="R18" s="238"/>
      <c r="S18" s="105"/>
      <c r="T18" s="268"/>
      <c r="U18" s="13"/>
    </row>
    <row r="19" spans="1:21" ht="15" customHeight="1" thickBot="1">
      <c r="A19" s="121" t="s">
        <v>92</v>
      </c>
      <c r="B19" s="451" t="s">
        <v>215</v>
      </c>
      <c r="C19" s="452"/>
      <c r="D19" s="84">
        <v>0.125</v>
      </c>
      <c r="E19" s="80">
        <v>16.25</v>
      </c>
      <c r="F19" s="123"/>
      <c r="G19" s="118"/>
      <c r="H19" s="80"/>
      <c r="I19" s="123"/>
      <c r="J19" s="118"/>
      <c r="K19" s="80"/>
      <c r="L19" s="123"/>
      <c r="M19" s="118"/>
      <c r="N19" s="80"/>
      <c r="O19" s="123"/>
      <c r="P19" s="118"/>
      <c r="Q19" s="80"/>
      <c r="R19" s="123"/>
      <c r="S19" s="118"/>
      <c r="T19" s="269"/>
      <c r="U19" s="13"/>
    </row>
    <row r="20" spans="1:21" ht="15" customHeight="1">
      <c r="A20" s="120" t="s">
        <v>2</v>
      </c>
      <c r="B20" s="443" t="s">
        <v>126</v>
      </c>
      <c r="C20" s="444"/>
      <c r="D20" s="102">
        <v>0.125</v>
      </c>
      <c r="E20" s="239">
        <v>2</v>
      </c>
      <c r="F20" s="104"/>
      <c r="G20" s="105"/>
      <c r="H20" s="239"/>
      <c r="I20" s="104"/>
      <c r="J20" s="105"/>
      <c r="K20" s="239"/>
      <c r="L20" s="104"/>
      <c r="M20" s="105"/>
      <c r="N20" s="239"/>
      <c r="O20" s="104"/>
      <c r="P20" s="105"/>
      <c r="Q20" s="239"/>
      <c r="R20" s="104"/>
      <c r="S20" s="105"/>
      <c r="T20" s="102"/>
      <c r="U20" s="13"/>
    </row>
    <row r="21" spans="1:21" ht="15" customHeight="1">
      <c r="A21" s="119" t="s">
        <v>3</v>
      </c>
      <c r="B21" s="447" t="s">
        <v>110</v>
      </c>
      <c r="C21" s="448"/>
      <c r="D21" s="84">
        <v>0.125</v>
      </c>
      <c r="E21" s="141">
        <v>2</v>
      </c>
      <c r="F21" s="78"/>
      <c r="G21" s="90"/>
      <c r="H21" s="141"/>
      <c r="I21" s="78"/>
      <c r="J21" s="90"/>
      <c r="K21" s="141"/>
      <c r="L21" s="78"/>
      <c r="M21" s="90"/>
      <c r="N21" s="141"/>
      <c r="O21" s="78"/>
      <c r="P21" s="90"/>
      <c r="Q21" s="141"/>
      <c r="R21" s="78"/>
      <c r="S21" s="90"/>
      <c r="T21" s="84"/>
      <c r="U21" s="13"/>
    </row>
    <row r="22" spans="1:21" ht="15" customHeight="1">
      <c r="A22" s="119" t="s">
        <v>4</v>
      </c>
      <c r="B22" s="447" t="s">
        <v>98</v>
      </c>
      <c r="C22" s="448"/>
      <c r="D22" s="84">
        <v>0.125</v>
      </c>
      <c r="E22" s="141">
        <v>2.625</v>
      </c>
      <c r="F22" s="78"/>
      <c r="G22" s="90"/>
      <c r="H22" s="141"/>
      <c r="I22" s="78"/>
      <c r="J22" s="90"/>
      <c r="K22" s="141"/>
      <c r="L22" s="78"/>
      <c r="M22" s="90"/>
      <c r="N22" s="141"/>
      <c r="O22" s="78"/>
      <c r="P22" s="90"/>
      <c r="Q22" s="141"/>
      <c r="R22" s="78"/>
      <c r="S22" s="90"/>
      <c r="T22" s="84"/>
      <c r="U22" s="13"/>
    </row>
    <row r="23" spans="1:21" ht="15" customHeight="1">
      <c r="A23" s="121"/>
      <c r="B23" s="447" t="s">
        <v>219</v>
      </c>
      <c r="C23" s="448"/>
      <c r="D23" s="84">
        <v>0.125</v>
      </c>
      <c r="E23" s="141">
        <v>3</v>
      </c>
      <c r="F23" s="78"/>
      <c r="G23" s="90"/>
      <c r="H23" s="141"/>
      <c r="I23" s="78"/>
      <c r="J23" s="90"/>
      <c r="K23" s="141"/>
      <c r="L23" s="78"/>
      <c r="M23" s="90"/>
      <c r="N23" s="141"/>
      <c r="O23" s="78"/>
      <c r="P23" s="90"/>
      <c r="Q23" s="141"/>
      <c r="R23" s="78"/>
      <c r="S23" s="90"/>
      <c r="T23" s="84"/>
      <c r="U23" s="13"/>
    </row>
    <row r="24" spans="1:21" ht="15" customHeight="1">
      <c r="A24" s="121" t="s">
        <v>52</v>
      </c>
      <c r="B24" s="447" t="s">
        <v>99</v>
      </c>
      <c r="C24" s="448"/>
      <c r="D24" s="84">
        <v>0.125</v>
      </c>
      <c r="E24" s="141">
        <v>0.75</v>
      </c>
      <c r="F24" s="78"/>
      <c r="G24" s="90"/>
      <c r="H24" s="141"/>
      <c r="I24" s="78"/>
      <c r="J24" s="90"/>
      <c r="K24" s="141"/>
      <c r="L24" s="78"/>
      <c r="M24" s="90"/>
      <c r="N24" s="141"/>
      <c r="O24" s="78"/>
      <c r="P24" s="90"/>
      <c r="Q24" s="141"/>
      <c r="R24" s="78"/>
      <c r="S24" s="90"/>
      <c r="T24" s="84"/>
      <c r="U24" s="13"/>
    </row>
    <row r="25" spans="1:21" ht="15" customHeight="1">
      <c r="A25" s="121" t="s">
        <v>53</v>
      </c>
      <c r="B25" s="447" t="s">
        <v>40</v>
      </c>
      <c r="C25" s="448"/>
      <c r="D25" s="84">
        <v>0.125</v>
      </c>
      <c r="E25" s="142">
        <v>2.625</v>
      </c>
      <c r="F25" s="78"/>
      <c r="G25" s="90"/>
      <c r="H25" s="142"/>
      <c r="I25" s="78"/>
      <c r="J25" s="90"/>
      <c r="K25" s="142"/>
      <c r="L25" s="78"/>
      <c r="M25" s="90"/>
      <c r="N25" s="142"/>
      <c r="O25" s="78"/>
      <c r="P25" s="90"/>
      <c r="Q25" s="142"/>
      <c r="R25" s="78"/>
      <c r="S25" s="90"/>
      <c r="T25" s="85"/>
      <c r="U25" s="13"/>
    </row>
    <row r="26" spans="1:21" ht="15" customHeight="1">
      <c r="A26" s="121" t="s">
        <v>95</v>
      </c>
      <c r="B26" s="437" t="s">
        <v>54</v>
      </c>
      <c r="C26" s="438"/>
      <c r="D26" s="377">
        <v>0.125</v>
      </c>
      <c r="E26" s="381">
        <v>0.75</v>
      </c>
      <c r="F26" s="380"/>
      <c r="G26" s="118"/>
      <c r="H26" s="381"/>
      <c r="I26" s="380"/>
      <c r="J26" s="118"/>
      <c r="K26" s="381"/>
      <c r="L26" s="380"/>
      <c r="M26" s="118"/>
      <c r="N26" s="381"/>
      <c r="O26" s="380"/>
      <c r="P26" s="118"/>
      <c r="Q26" s="381"/>
      <c r="R26" s="380"/>
      <c r="S26" s="118"/>
      <c r="T26" s="377"/>
      <c r="U26" s="13"/>
    </row>
    <row r="27" spans="1:21" ht="15" customHeight="1" thickBot="1">
      <c r="A27" s="233"/>
      <c r="B27" s="441" t="s">
        <v>220</v>
      </c>
      <c r="C27" s="449"/>
      <c r="D27" s="234">
        <v>0.125</v>
      </c>
      <c r="E27" s="240">
        <v>10.5</v>
      </c>
      <c r="F27" s="235"/>
      <c r="G27" s="237"/>
      <c r="H27" s="240"/>
      <c r="I27" s="235"/>
      <c r="J27" s="237"/>
      <c r="K27" s="240"/>
      <c r="L27" s="235"/>
      <c r="M27" s="237"/>
      <c r="N27" s="240"/>
      <c r="O27" s="235"/>
      <c r="P27" s="237"/>
      <c r="Q27" s="240"/>
      <c r="R27" s="235"/>
      <c r="S27" s="237"/>
      <c r="T27" s="234"/>
      <c r="U27" s="13"/>
    </row>
    <row r="28" spans="1:21" ht="15" customHeight="1">
      <c r="A28" s="120"/>
      <c r="B28" s="443" t="s">
        <v>221</v>
      </c>
      <c r="C28" s="444"/>
      <c r="D28" s="102">
        <v>0.125</v>
      </c>
      <c r="E28" s="239">
        <v>6.5</v>
      </c>
      <c r="F28" s="104"/>
      <c r="G28" s="105"/>
      <c r="H28" s="239"/>
      <c r="I28" s="104"/>
      <c r="J28" s="105"/>
      <c r="K28" s="239"/>
      <c r="L28" s="104"/>
      <c r="M28" s="105"/>
      <c r="N28" s="239"/>
      <c r="O28" s="104"/>
      <c r="P28" s="105"/>
      <c r="Q28" s="239"/>
      <c r="R28" s="104"/>
      <c r="S28" s="105"/>
      <c r="T28" s="102"/>
      <c r="U28" s="13"/>
    </row>
    <row r="29" spans="1:21" ht="15" customHeight="1">
      <c r="A29" s="119"/>
      <c r="B29" s="447" t="s">
        <v>222</v>
      </c>
      <c r="C29" s="448"/>
      <c r="D29" s="84">
        <v>0.125</v>
      </c>
      <c r="E29" s="141">
        <v>0.75</v>
      </c>
      <c r="F29" s="78"/>
      <c r="G29" s="90"/>
      <c r="H29" s="141"/>
      <c r="I29" s="78"/>
      <c r="J29" s="90"/>
      <c r="K29" s="141"/>
      <c r="L29" s="78"/>
      <c r="M29" s="90"/>
      <c r="N29" s="141"/>
      <c r="O29" s="78"/>
      <c r="P29" s="90"/>
      <c r="Q29" s="141"/>
      <c r="R29" s="78"/>
      <c r="S29" s="90"/>
      <c r="T29" s="84"/>
      <c r="U29" s="13"/>
    </row>
    <row r="30" spans="1:21" ht="15" customHeight="1">
      <c r="A30" s="119"/>
      <c r="B30" s="447" t="s">
        <v>223</v>
      </c>
      <c r="C30" s="448"/>
      <c r="D30" s="84">
        <v>0.125</v>
      </c>
      <c r="E30" s="141">
        <v>6</v>
      </c>
      <c r="F30" s="78"/>
      <c r="G30" s="90"/>
      <c r="H30" s="141"/>
      <c r="I30" s="78"/>
      <c r="J30" s="90"/>
      <c r="K30" s="141"/>
      <c r="L30" s="78"/>
      <c r="M30" s="90"/>
      <c r="N30" s="141"/>
      <c r="O30" s="78"/>
      <c r="P30" s="90"/>
      <c r="Q30" s="141"/>
      <c r="R30" s="78"/>
      <c r="S30" s="90"/>
      <c r="T30" s="84"/>
      <c r="U30" s="13"/>
    </row>
    <row r="31" spans="1:21" ht="15" customHeight="1" thickBot="1">
      <c r="A31" s="121"/>
      <c r="B31" s="447" t="s">
        <v>224</v>
      </c>
      <c r="C31" s="448"/>
      <c r="D31" s="377">
        <v>0.125</v>
      </c>
      <c r="E31" s="141">
        <v>6</v>
      </c>
      <c r="F31" s="78"/>
      <c r="G31" s="90"/>
      <c r="H31" s="141"/>
      <c r="I31" s="78"/>
      <c r="J31" s="90"/>
      <c r="K31" s="141"/>
      <c r="L31" s="78"/>
      <c r="M31" s="90"/>
      <c r="N31" s="141"/>
      <c r="O31" s="78"/>
      <c r="P31" s="90"/>
      <c r="Q31" s="141"/>
      <c r="R31" s="78"/>
      <c r="S31" s="90"/>
      <c r="T31" s="84"/>
      <c r="U31" s="13"/>
    </row>
    <row r="32" spans="1:21" ht="15" customHeight="1">
      <c r="A32" s="120" t="s">
        <v>38</v>
      </c>
      <c r="B32" s="458" t="s">
        <v>22</v>
      </c>
      <c r="C32" s="459"/>
      <c r="D32" s="102">
        <v>0.25</v>
      </c>
      <c r="E32" s="103">
        <v>7.5</v>
      </c>
      <c r="F32" s="104"/>
      <c r="G32" s="105"/>
      <c r="H32" s="103"/>
      <c r="I32" s="104"/>
      <c r="J32" s="105"/>
      <c r="K32" s="103"/>
      <c r="L32" s="104"/>
      <c r="M32" s="105"/>
      <c r="N32" s="103"/>
      <c r="O32" s="104"/>
      <c r="P32" s="105"/>
      <c r="Q32" s="103"/>
      <c r="R32" s="104"/>
      <c r="S32" s="105"/>
      <c r="T32" s="102"/>
      <c r="U32" s="13"/>
    </row>
    <row r="33" spans="1:21" ht="15" customHeight="1" thickBot="1">
      <c r="A33" s="233" t="s">
        <v>39</v>
      </c>
      <c r="B33" s="441" t="s">
        <v>100</v>
      </c>
      <c r="C33" s="442"/>
      <c r="D33" s="234">
        <v>0.25</v>
      </c>
      <c r="E33" s="81">
        <v>12.5</v>
      </c>
      <c r="F33" s="235"/>
      <c r="G33" s="236"/>
      <c r="H33" s="81"/>
      <c r="I33" s="235"/>
      <c r="J33" s="236"/>
      <c r="K33" s="81"/>
      <c r="L33" s="235"/>
      <c r="M33" s="236"/>
      <c r="N33" s="81"/>
      <c r="O33" s="235"/>
      <c r="P33" s="236"/>
      <c r="Q33" s="81"/>
      <c r="R33" s="235"/>
      <c r="S33" s="236"/>
      <c r="T33" s="234"/>
      <c r="U33" s="13"/>
    </row>
    <row r="34" spans="1:21" ht="15" customHeight="1">
      <c r="A34" s="369" t="s">
        <v>12</v>
      </c>
      <c r="B34" s="454" t="str">
        <f>TRIMS!C10</f>
        <v>FLY</v>
      </c>
      <c r="C34" s="455"/>
      <c r="D34" s="359">
        <v>0.125</v>
      </c>
      <c r="E34" s="103">
        <v>4.5</v>
      </c>
      <c r="F34" s="270"/>
      <c r="G34" s="271"/>
      <c r="H34" s="103"/>
      <c r="I34" s="270"/>
      <c r="J34" s="271"/>
      <c r="K34" s="103"/>
      <c r="L34" s="270"/>
      <c r="M34" s="271"/>
      <c r="N34" s="103"/>
      <c r="O34" s="270"/>
      <c r="P34" s="271"/>
      <c r="Q34" s="103"/>
      <c r="R34" s="270"/>
      <c r="S34" s="271"/>
      <c r="T34" s="274"/>
      <c r="U34" s="13"/>
    </row>
    <row r="35" spans="1:21" customFormat="1" ht="15" customHeight="1">
      <c r="A35" s="88"/>
      <c r="B35" s="437" t="str">
        <f>TRIMS!C11</f>
        <v>HAND POCKETS</v>
      </c>
      <c r="C35" s="450"/>
      <c r="D35" s="360">
        <v>0.125</v>
      </c>
      <c r="E35" s="139">
        <v>6.5</v>
      </c>
      <c r="F35" s="79"/>
      <c r="G35" s="272"/>
      <c r="H35" s="139"/>
      <c r="I35" s="79"/>
      <c r="J35" s="272"/>
      <c r="K35" s="139"/>
      <c r="L35" s="79"/>
      <c r="M35" s="272"/>
      <c r="N35" s="139"/>
      <c r="O35" s="79"/>
      <c r="P35" s="272"/>
      <c r="Q35" s="139"/>
      <c r="R35" s="79"/>
      <c r="S35" s="272"/>
      <c r="T35" s="86"/>
      <c r="U35" s="13"/>
    </row>
    <row r="36" spans="1:21" customFormat="1" ht="15" customHeight="1">
      <c r="A36" s="88"/>
      <c r="B36" s="437" t="str">
        <f>TRIMS!C12</f>
        <v>THIGH VENTS</v>
      </c>
      <c r="C36" s="450"/>
      <c r="D36" s="360">
        <v>0.125</v>
      </c>
      <c r="E36" s="139">
        <v>9</v>
      </c>
      <c r="F36" s="79"/>
      <c r="G36" s="272"/>
      <c r="H36" s="139"/>
      <c r="I36" s="79"/>
      <c r="J36" s="272"/>
      <c r="K36" s="139"/>
      <c r="L36" s="79"/>
      <c r="M36" s="272"/>
      <c r="N36" s="139"/>
      <c r="O36" s="79"/>
      <c r="P36" s="272"/>
      <c r="Q36" s="139"/>
      <c r="R36" s="79"/>
      <c r="S36" s="272"/>
      <c r="T36" s="86"/>
      <c r="U36" s="13"/>
    </row>
    <row r="37" spans="1:21" customFormat="1" ht="15" customHeight="1" thickBot="1">
      <c r="A37" s="169"/>
      <c r="B37" s="441" t="str">
        <f>TRIMS!C13</f>
        <v xml:space="preserve">HEM GUSSET </v>
      </c>
      <c r="C37" s="442"/>
      <c r="D37" s="361">
        <v>0.125</v>
      </c>
      <c r="E37" s="170">
        <v>8</v>
      </c>
      <c r="F37" s="82"/>
      <c r="G37" s="273"/>
      <c r="H37" s="170"/>
      <c r="I37" s="82"/>
      <c r="J37" s="273"/>
      <c r="K37" s="170"/>
      <c r="L37" s="82"/>
      <c r="M37" s="273"/>
      <c r="N37" s="170"/>
      <c r="O37" s="82"/>
      <c r="P37" s="273"/>
      <c r="Q37" s="170"/>
      <c r="R37" s="82"/>
      <c r="S37" s="273"/>
      <c r="T37" s="87"/>
      <c r="U37" s="13"/>
    </row>
    <row r="38" spans="1:21" customFormat="1">
      <c r="A38" s="83"/>
      <c r="P38" s="37"/>
      <c r="U38" s="13"/>
    </row>
    <row r="39" spans="1:21" customFormat="1">
      <c r="P39" s="37"/>
      <c r="U39" s="13"/>
    </row>
    <row r="40" spans="1:21" customFormat="1">
      <c r="P40" s="37"/>
    </row>
    <row r="41" spans="1:21" customFormat="1">
      <c r="P41" s="37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37"/>
      <c r="Q156"/>
      <c r="R156"/>
      <c r="S156"/>
      <c r="T156"/>
    </row>
    <row r="157" spans="1:2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37"/>
      <c r="Q157"/>
      <c r="R157"/>
      <c r="S157"/>
      <c r="T15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</sheetData>
  <mergeCells count="43">
    <mergeCell ref="O10:P10"/>
    <mergeCell ref="R10:S10"/>
    <mergeCell ref="I10:J10"/>
    <mergeCell ref="N2:T2"/>
    <mergeCell ref="N3:T3"/>
    <mergeCell ref="N4:T4"/>
    <mergeCell ref="C4:I4"/>
    <mergeCell ref="N5:T5"/>
    <mergeCell ref="N6:T6"/>
    <mergeCell ref="N7:T7"/>
    <mergeCell ref="C2:I2"/>
    <mergeCell ref="C3:I3"/>
    <mergeCell ref="L10:M10"/>
    <mergeCell ref="C7:I7"/>
    <mergeCell ref="F10:G10"/>
    <mergeCell ref="B16:C16"/>
    <mergeCell ref="B14:C14"/>
    <mergeCell ref="B18:C18"/>
    <mergeCell ref="B33:C33"/>
    <mergeCell ref="B23:C23"/>
    <mergeCell ref="B29:C29"/>
    <mergeCell ref="B30:C30"/>
    <mergeCell ref="B31:C31"/>
    <mergeCell ref="B15:C15"/>
    <mergeCell ref="B20:C20"/>
    <mergeCell ref="B34:C34"/>
    <mergeCell ref="B36:C36"/>
    <mergeCell ref="B17:C17"/>
    <mergeCell ref="B21:C21"/>
    <mergeCell ref="B32:C32"/>
    <mergeCell ref="B24:C24"/>
    <mergeCell ref="B22:C22"/>
    <mergeCell ref="B28:C28"/>
    <mergeCell ref="B26:C26"/>
    <mergeCell ref="C5:I5"/>
    <mergeCell ref="C6:I6"/>
    <mergeCell ref="B37:C37"/>
    <mergeCell ref="B12:C12"/>
    <mergeCell ref="B13:C13"/>
    <mergeCell ref="B25:C25"/>
    <mergeCell ref="B27:C27"/>
    <mergeCell ref="B35:C35"/>
    <mergeCell ref="B19:C19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showGridLines="0" view="pageLayout" topLeftCell="A9" zoomScale="125" zoomScaleNormal="125" zoomScalePageLayoutView="125" workbookViewId="0">
      <selection activeCell="B27" sqref="B27:C27"/>
    </sheetView>
  </sheetViews>
  <sheetFormatPr defaultColWidth="10.875" defaultRowHeight="16.5"/>
  <cols>
    <col min="1" max="1" width="7.125" style="16" customWidth="1"/>
    <col min="2" max="2" width="21.375" style="16" customWidth="1"/>
    <col min="3" max="3" width="21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2" width="4.125" style="16" customWidth="1"/>
    <col min="13" max="13" width="3.875" style="16" customWidth="1"/>
    <col min="14" max="15" width="4.625" style="16" customWidth="1"/>
    <col min="16" max="16" width="4.5" style="16" customWidth="1"/>
    <col min="17" max="17" width="4.625" style="16" customWidth="1"/>
    <col min="18" max="20" width="4.125" style="16" customWidth="1"/>
    <col min="21" max="21" width="4.125" customWidth="1"/>
    <col min="22" max="26" width="11" customWidth="1"/>
    <col min="27" max="16384" width="10.875" style="16"/>
  </cols>
  <sheetData>
    <row r="1" spans="1:26" ht="18.75" thickBot="1">
      <c r="A1" s="301" t="str">
        <f>SHELL!$A$1</f>
        <v>NITRO WOMENS PANT</v>
      </c>
      <c r="B1" s="302"/>
      <c r="C1" s="303"/>
      <c r="D1" s="304"/>
      <c r="E1" s="304"/>
      <c r="F1" s="305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6"/>
    </row>
    <row r="2" spans="1:26" ht="17.100000000000001" customHeight="1">
      <c r="A2" s="292" t="str">
        <f>SHELL!A2</f>
        <v>SEASON:</v>
      </c>
      <c r="B2" s="293"/>
      <c r="C2" s="294" t="str">
        <f>SHELL!C2</f>
        <v>WINTER 2018/2019</v>
      </c>
      <c r="D2" s="287" t="s">
        <v>117</v>
      </c>
      <c r="E2" s="288"/>
      <c r="F2" s="295"/>
      <c r="G2" s="295"/>
      <c r="H2" s="295"/>
      <c r="I2" s="296"/>
      <c r="J2" s="297" t="str">
        <f>SHELL!H2</f>
        <v>SOLUNA</v>
      </c>
      <c r="K2" s="298"/>
      <c r="L2" s="298"/>
      <c r="M2" s="298"/>
      <c r="N2" s="289"/>
      <c r="O2" s="298"/>
      <c r="P2" s="299"/>
      <c r="Q2" s="300"/>
      <c r="R2" s="255"/>
      <c r="S2" s="46"/>
    </row>
    <row r="3" spans="1:26" ht="12">
      <c r="A3" s="275" t="str">
        <f>SHELL!A3</f>
        <v>STYLE NUMBER:</v>
      </c>
      <c r="B3" s="279"/>
      <c r="C3" s="171" t="str">
        <f>SHELL!C3</f>
        <v>W18-203</v>
      </c>
      <c r="D3" s="280" t="s">
        <v>119</v>
      </c>
      <c r="E3" s="28"/>
      <c r="F3" s="27"/>
      <c r="G3" s="27"/>
      <c r="H3" s="27"/>
      <c r="I3" s="281"/>
      <c r="J3" s="479">
        <f>SHELL!H3</f>
        <v>42821</v>
      </c>
      <c r="K3" s="480"/>
      <c r="L3" s="480"/>
      <c r="M3" s="480"/>
      <c r="N3" s="27"/>
      <c r="O3" s="27"/>
      <c r="P3" s="27"/>
      <c r="Q3" s="281"/>
      <c r="R3" s="62"/>
      <c r="S3" s="13"/>
      <c r="U3" s="16"/>
      <c r="V3" s="16"/>
      <c r="W3" s="16"/>
      <c r="X3" s="16"/>
      <c r="Y3" s="16"/>
      <c r="Z3" s="16"/>
    </row>
    <row r="4" spans="1:26" ht="12">
      <c r="A4" s="275" t="str">
        <f>SHELL!A4</f>
        <v>STYLE NAME:</v>
      </c>
      <c r="B4" s="279"/>
      <c r="C4" s="171" t="str">
        <f>SHELL!C4</f>
        <v>WHISTLER</v>
      </c>
      <c r="D4" s="276" t="s">
        <v>79</v>
      </c>
      <c r="E4" s="277"/>
      <c r="F4" s="282"/>
      <c r="G4" s="282"/>
      <c r="H4" s="282"/>
      <c r="I4" s="283"/>
      <c r="J4" s="479">
        <f>SHELL!H4</f>
        <v>0</v>
      </c>
      <c r="K4" s="480"/>
      <c r="L4" s="480"/>
      <c r="M4" s="480"/>
      <c r="N4" s="282"/>
      <c r="O4" s="282"/>
      <c r="P4" s="282"/>
      <c r="Q4" s="283"/>
      <c r="R4" s="62"/>
      <c r="S4" s="13"/>
      <c r="U4" s="16"/>
      <c r="V4" s="16"/>
      <c r="W4" s="16"/>
      <c r="X4" s="16"/>
      <c r="Y4" s="16"/>
      <c r="Z4" s="16"/>
    </row>
    <row r="5" spans="1:26" ht="12">
      <c r="A5" s="275" t="str">
        <f>SHELL!A5</f>
        <v>WATERPROOF/BREATHABILITY:</v>
      </c>
      <c r="B5" s="279"/>
      <c r="C5" s="284" t="str">
        <f>SHELL!C5</f>
        <v>10K/10K</v>
      </c>
      <c r="D5" s="280" t="s">
        <v>80</v>
      </c>
      <c r="E5" s="28"/>
      <c r="F5" s="27"/>
      <c r="G5" s="27"/>
      <c r="H5" s="27"/>
      <c r="I5" s="281"/>
      <c r="J5" s="479" t="str">
        <f>SHELL!$H$5</f>
        <v>Based on N17-204 BETTY PANT fit</v>
      </c>
      <c r="K5" s="480"/>
      <c r="L5" s="480"/>
      <c r="M5" s="480"/>
      <c r="N5" s="27"/>
      <c r="O5" s="27"/>
      <c r="P5" s="27"/>
      <c r="Q5" s="281"/>
      <c r="R5" s="62"/>
      <c r="S5" s="13"/>
      <c r="U5" s="16"/>
      <c r="V5" s="16"/>
      <c r="W5" s="16"/>
      <c r="X5" s="16"/>
      <c r="Y5" s="16"/>
      <c r="Z5" s="16"/>
    </row>
    <row r="6" spans="1:26" ht="12">
      <c r="A6" s="275" t="str">
        <f>SHELL!A6</f>
        <v>SEAM SEALING:</v>
      </c>
      <c r="B6" s="279"/>
      <c r="C6" s="284" t="str">
        <f>SHELL!C6</f>
        <v>CRITICALLY SEAM SEALED</v>
      </c>
      <c r="D6" s="276" t="s">
        <v>118</v>
      </c>
      <c r="E6" s="277"/>
      <c r="F6" s="282"/>
      <c r="G6" s="282"/>
      <c r="H6" s="282"/>
      <c r="I6" s="283"/>
      <c r="J6" s="278" t="str">
        <f>SHELL!H6</f>
        <v>BOYFRIEND FIT</v>
      </c>
      <c r="K6" s="282"/>
      <c r="L6" s="282"/>
      <c r="M6" s="282"/>
      <c r="N6" s="282"/>
      <c r="O6" s="282"/>
      <c r="P6" s="282"/>
      <c r="Q6" s="283"/>
      <c r="R6" s="62"/>
      <c r="S6" s="13"/>
      <c r="U6" s="16"/>
      <c r="V6" s="16"/>
      <c r="W6" s="16"/>
      <c r="X6" s="16"/>
      <c r="Y6" s="16"/>
      <c r="Z6" s="16"/>
    </row>
    <row r="7" spans="1:26" ht="24">
      <c r="A7" s="285" t="str">
        <f>SHELL!A7</f>
        <v>INSULATION:</v>
      </c>
      <c r="B7" s="258"/>
      <c r="C7" s="286" t="str">
        <f>SHELL!C7</f>
        <v>40G PINNECO MANTLE UPPER BODY</v>
      </c>
      <c r="D7" s="287" t="s">
        <v>81</v>
      </c>
      <c r="E7" s="288"/>
      <c r="F7" s="258"/>
      <c r="G7" s="289"/>
      <c r="H7" s="290"/>
      <c r="I7" s="291"/>
      <c r="J7" s="292">
        <f>SHELL!H7</f>
        <v>0</v>
      </c>
      <c r="K7" s="256"/>
      <c r="L7" s="256"/>
      <c r="M7" s="256"/>
      <c r="N7" s="256"/>
      <c r="O7" s="256"/>
      <c r="P7" s="256"/>
      <c r="Q7" s="257"/>
      <c r="R7" s="46"/>
      <c r="S7" s="46"/>
    </row>
    <row r="8" spans="1:26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16"/>
      <c r="V8" s="16"/>
      <c r="W8" s="16"/>
      <c r="X8" s="16"/>
      <c r="Y8" s="16"/>
      <c r="Z8" s="16"/>
    </row>
    <row r="9" spans="1:26" ht="12.95" customHeight="1" thickBot="1">
      <c r="B9" s="34"/>
      <c r="C9" s="50"/>
      <c r="N9" s="481" t="s">
        <v>23</v>
      </c>
      <c r="O9" s="482"/>
      <c r="P9" s="482"/>
      <c r="Q9" s="483"/>
      <c r="R9" s="124"/>
      <c r="S9" s="124"/>
      <c r="U9" s="16"/>
      <c r="V9" s="16"/>
      <c r="W9" s="16"/>
      <c r="X9" s="16"/>
      <c r="Y9" s="16"/>
      <c r="Z9" s="16"/>
    </row>
    <row r="10" spans="1:26" ht="32.1" customHeight="1" thickBot="1">
      <c r="B10" s="35"/>
      <c r="C10" s="7"/>
      <c r="D10" s="260" t="s">
        <v>45</v>
      </c>
      <c r="E10" s="261" t="s">
        <v>97</v>
      </c>
      <c r="F10" s="262" t="s">
        <v>50</v>
      </c>
      <c r="G10" s="261" t="s">
        <v>35</v>
      </c>
      <c r="H10" s="262" t="s">
        <v>50</v>
      </c>
      <c r="I10" s="261" t="s">
        <v>53</v>
      </c>
      <c r="J10" s="262" t="s">
        <v>50</v>
      </c>
      <c r="K10" s="261" t="s">
        <v>52</v>
      </c>
      <c r="L10" s="263" t="s">
        <v>50</v>
      </c>
      <c r="M10" s="126"/>
      <c r="N10" s="51" t="s">
        <v>97</v>
      </c>
      <c r="O10" s="26" t="s">
        <v>35</v>
      </c>
      <c r="P10" s="26" t="s">
        <v>53</v>
      </c>
      <c r="Q10" s="52" t="s">
        <v>52</v>
      </c>
      <c r="R10" s="23"/>
      <c r="U10" s="16"/>
      <c r="V10" s="16"/>
      <c r="W10" s="16"/>
      <c r="X10" s="16"/>
      <c r="Y10" s="16"/>
      <c r="Z10" s="16"/>
    </row>
    <row r="11" spans="1:26" ht="15" customHeight="1">
      <c r="A11" s="120" t="str">
        <f>MEASUREMENTS!A12</f>
        <v>A</v>
      </c>
      <c r="B11" s="458" t="str">
        <f>MEASUREMENTS!B12</f>
        <v xml:space="preserve">WAIST WIDTH </v>
      </c>
      <c r="C11" s="477"/>
      <c r="D11" s="252">
        <f>MEASUREMENTS!D12</f>
        <v>0.25</v>
      </c>
      <c r="E11" s="242">
        <f t="shared" ref="E11:E36" si="0">G11-N11</f>
        <v>-1</v>
      </c>
      <c r="F11" s="242"/>
      <c r="G11" s="243">
        <f>MEASUREMENTS!T12</f>
        <v>0</v>
      </c>
      <c r="H11" s="242"/>
      <c r="I11" s="242">
        <f t="shared" ref="I11:I32" si="1">G11+P11</f>
        <v>1</v>
      </c>
      <c r="J11" s="241"/>
      <c r="K11" s="241">
        <f t="shared" ref="K11:K36" si="2">G11+Q11</f>
        <v>2</v>
      </c>
      <c r="L11" s="259"/>
      <c r="M11" s="127"/>
      <c r="N11" s="53">
        <v>1</v>
      </c>
      <c r="O11" s="31"/>
      <c r="P11" s="24">
        <v>1</v>
      </c>
      <c r="Q11" s="55">
        <v>2</v>
      </c>
      <c r="R11" s="23"/>
      <c r="U11" s="16"/>
      <c r="V11" s="16"/>
      <c r="W11" s="16"/>
      <c r="X11" s="16"/>
      <c r="Y11" s="16"/>
      <c r="Z11" s="16"/>
    </row>
    <row r="12" spans="1:26" ht="15" customHeight="1">
      <c r="A12" s="119" t="str">
        <f>MEASUREMENTS!A13</f>
        <v>B</v>
      </c>
      <c r="B12" s="454" t="str">
        <f>MEASUREMENTS!B13</f>
        <v>HIP -7" DOWN FROM TOP EDGE OF WAIST TOP EDGE</v>
      </c>
      <c r="C12" s="454"/>
      <c r="D12" s="129">
        <f>MEASUREMENTS!D13</f>
        <v>0.25</v>
      </c>
      <c r="E12" s="24">
        <f t="shared" si="0"/>
        <v>-1</v>
      </c>
      <c r="F12" s="24"/>
      <c r="G12" s="31">
        <f>MEASUREMENTS!T13</f>
        <v>0</v>
      </c>
      <c r="H12" s="24"/>
      <c r="I12" s="24">
        <f t="shared" si="1"/>
        <v>1</v>
      </c>
      <c r="J12" s="49"/>
      <c r="K12" s="49">
        <f t="shared" si="2"/>
        <v>2</v>
      </c>
      <c r="L12" s="55"/>
      <c r="M12" s="127"/>
      <c r="N12" s="53">
        <v>1</v>
      </c>
      <c r="O12" s="31"/>
      <c r="P12" s="24">
        <v>1</v>
      </c>
      <c r="Q12" s="55">
        <v>2</v>
      </c>
      <c r="R12" s="23"/>
      <c r="U12" s="16"/>
      <c r="V12" s="16"/>
      <c r="W12" s="16"/>
      <c r="X12" s="16"/>
      <c r="Y12" s="16"/>
      <c r="Z12" s="16"/>
    </row>
    <row r="13" spans="1:26" ht="15" customHeight="1">
      <c r="A13" s="119" t="str">
        <f>MEASUREMENTS!A14</f>
        <v>C</v>
      </c>
      <c r="B13" s="454" t="str">
        <f>MEASUREMENTS!B14</f>
        <v>THIGH - 1" BELOW CROTCH</v>
      </c>
      <c r="C13" s="454"/>
      <c r="D13" s="129">
        <f>MEASUREMENTS!D14</f>
        <v>0.25</v>
      </c>
      <c r="E13" s="24">
        <f t="shared" si="0"/>
        <v>-0.5</v>
      </c>
      <c r="F13" s="24"/>
      <c r="G13" s="31">
        <f>MEASUREMENTS!T14</f>
        <v>0</v>
      </c>
      <c r="H13" s="24"/>
      <c r="I13" s="24">
        <f t="shared" si="1"/>
        <v>0.5</v>
      </c>
      <c r="J13" s="49"/>
      <c r="K13" s="49">
        <f t="shared" si="2"/>
        <v>1</v>
      </c>
      <c r="L13" s="55"/>
      <c r="M13" s="127"/>
      <c r="N13" s="53">
        <v>0.5</v>
      </c>
      <c r="O13" s="31"/>
      <c r="P13" s="24">
        <v>0.5</v>
      </c>
      <c r="Q13" s="55">
        <v>1</v>
      </c>
      <c r="R13" s="23"/>
      <c r="U13" s="16"/>
      <c r="V13" s="16"/>
      <c r="W13" s="16"/>
      <c r="X13" s="16"/>
      <c r="Y13" s="16"/>
      <c r="Z13" s="16"/>
    </row>
    <row r="14" spans="1:26" ht="27" customHeight="1">
      <c r="A14" s="119" t="str">
        <f>MEASUREMENTS!A15</f>
        <v>D</v>
      </c>
      <c r="B14" s="454" t="str">
        <f>MEASUREMENTS!B15</f>
        <v>KNEE -XS-12.75", S - 13", M-13.25", L-13.5" DOWN FROM CROTCH</v>
      </c>
      <c r="C14" s="478"/>
      <c r="D14" s="129">
        <f>MEASUREMENTS!D15</f>
        <v>0.25</v>
      </c>
      <c r="E14" s="24">
        <f t="shared" si="0"/>
        <v>-0.25</v>
      </c>
      <c r="F14" s="24"/>
      <c r="G14" s="31">
        <f>MEASUREMENTS!T15</f>
        <v>0</v>
      </c>
      <c r="H14" s="24"/>
      <c r="I14" s="24">
        <f t="shared" si="1"/>
        <v>0.25</v>
      </c>
      <c r="J14" s="49"/>
      <c r="K14" s="49">
        <f t="shared" si="2"/>
        <v>0.5</v>
      </c>
      <c r="L14" s="55"/>
      <c r="M14" s="127"/>
      <c r="N14" s="53">
        <v>0.25</v>
      </c>
      <c r="O14" s="31"/>
      <c r="P14" s="24">
        <v>0.25</v>
      </c>
      <c r="Q14" s="55">
        <v>0.5</v>
      </c>
      <c r="R14" s="23"/>
      <c r="U14" s="16"/>
      <c r="V14" s="16"/>
      <c r="W14" s="16"/>
      <c r="X14" s="16"/>
      <c r="Y14" s="16"/>
      <c r="Z14" s="16"/>
    </row>
    <row r="15" spans="1:26" ht="15" customHeight="1">
      <c r="A15" s="119" t="str">
        <f>MEASUREMENTS!A16</f>
        <v>E</v>
      </c>
      <c r="B15" s="454" t="str">
        <f>MEASUREMENTS!B16</f>
        <v>HEM OPENING</v>
      </c>
      <c r="C15" s="478"/>
      <c r="D15" s="129">
        <f>MEASUREMENTS!D16</f>
        <v>0.25</v>
      </c>
      <c r="E15" s="24">
        <f t="shared" si="0"/>
        <v>-0.25</v>
      </c>
      <c r="F15" s="24"/>
      <c r="G15" s="31">
        <f>MEASUREMENTS!T16</f>
        <v>0</v>
      </c>
      <c r="H15" s="24"/>
      <c r="I15" s="24">
        <f t="shared" si="1"/>
        <v>0.25</v>
      </c>
      <c r="J15" s="49"/>
      <c r="K15" s="49">
        <f t="shared" si="2"/>
        <v>0.5</v>
      </c>
      <c r="L15" s="55"/>
      <c r="M15" s="127"/>
      <c r="N15" s="53">
        <v>0.25</v>
      </c>
      <c r="O15" s="31"/>
      <c r="P15" s="24">
        <v>0.25</v>
      </c>
      <c r="Q15" s="55">
        <v>0.5</v>
      </c>
      <c r="R15" s="23"/>
      <c r="U15" s="16"/>
      <c r="V15" s="16"/>
      <c r="W15" s="16"/>
      <c r="X15" s="16"/>
      <c r="Y15" s="16"/>
      <c r="Z15" s="16"/>
    </row>
    <row r="16" spans="1:26" ht="15" customHeight="1">
      <c r="A16" s="119" t="str">
        <f>MEASUREMENTS!A17</f>
        <v>F</v>
      </c>
      <c r="B16" s="454" t="str">
        <f>MEASUREMENTS!B17</f>
        <v>INSEAM - FROM CENTER OF CROTCH</v>
      </c>
      <c r="C16" s="478"/>
      <c r="D16" s="129">
        <f>MEASUREMENTS!D17</f>
        <v>0.25</v>
      </c>
      <c r="E16" s="24">
        <f t="shared" si="0"/>
        <v>-0.5</v>
      </c>
      <c r="F16" s="24"/>
      <c r="G16" s="31">
        <f>MEASUREMENTS!T17</f>
        <v>0</v>
      </c>
      <c r="H16" s="24"/>
      <c r="I16" s="24">
        <f t="shared" si="1"/>
        <v>0.5</v>
      </c>
      <c r="J16" s="49"/>
      <c r="K16" s="49">
        <f t="shared" si="2"/>
        <v>1</v>
      </c>
      <c r="L16" s="55"/>
      <c r="M16" s="127"/>
      <c r="N16" s="53">
        <v>0.5</v>
      </c>
      <c r="O16" s="31"/>
      <c r="P16" s="24">
        <v>0.5</v>
      </c>
      <c r="Q16" s="55">
        <v>1</v>
      </c>
      <c r="R16" s="23"/>
      <c r="U16" s="16"/>
      <c r="V16" s="16"/>
      <c r="W16" s="16"/>
      <c r="X16" s="16"/>
      <c r="Y16" s="16"/>
      <c r="Z16" s="16"/>
    </row>
    <row r="17" spans="1:26" ht="15" customHeight="1">
      <c r="A17" s="119" t="str">
        <f>MEASUREMENTS!A18</f>
        <v>G</v>
      </c>
      <c r="B17" s="484" t="str">
        <f>MEASUREMENTS!B18</f>
        <v xml:space="preserve">FRONT RISE to crotch seam - INCL WAIST BAND </v>
      </c>
      <c r="C17" s="485"/>
      <c r="D17" s="129">
        <f>MEASUREMENTS!D18</f>
        <v>0.125</v>
      </c>
      <c r="E17" s="24">
        <f t="shared" si="0"/>
        <v>-0.25</v>
      </c>
      <c r="F17" s="24"/>
      <c r="G17" s="31">
        <f>MEASUREMENTS!T18</f>
        <v>0</v>
      </c>
      <c r="H17" s="24"/>
      <c r="I17" s="24">
        <f t="shared" si="1"/>
        <v>0.25</v>
      </c>
      <c r="J17" s="49"/>
      <c r="K17" s="49">
        <f t="shared" si="2"/>
        <v>0.5</v>
      </c>
      <c r="L17" s="55"/>
      <c r="M17" s="128"/>
      <c r="N17" s="53">
        <v>0.25</v>
      </c>
      <c r="O17" s="31"/>
      <c r="P17" s="24">
        <v>0.25</v>
      </c>
      <c r="Q17" s="55">
        <v>0.5</v>
      </c>
      <c r="R17" s="23"/>
      <c r="U17" s="16"/>
      <c r="V17" s="16"/>
      <c r="W17" s="16"/>
      <c r="X17" s="16"/>
      <c r="Y17" s="16"/>
      <c r="Z17" s="16"/>
    </row>
    <row r="18" spans="1:26" ht="15" customHeight="1">
      <c r="A18" s="119" t="str">
        <f>MEASUREMENTS!A19</f>
        <v>H</v>
      </c>
      <c r="B18" s="484" t="str">
        <f>MEASUREMENTS!B19</f>
        <v>BACK RISE to crotch seam - INCL WAIST BAND</v>
      </c>
      <c r="C18" s="485"/>
      <c r="D18" s="129">
        <f>MEASUREMENTS!D19</f>
        <v>0.125</v>
      </c>
      <c r="E18" s="24">
        <f t="shared" si="0"/>
        <v>-0.25</v>
      </c>
      <c r="F18" s="24"/>
      <c r="G18" s="31">
        <f>MEASUREMENTS!T19</f>
        <v>0</v>
      </c>
      <c r="H18" s="24"/>
      <c r="I18" s="24">
        <f t="shared" si="1"/>
        <v>0.25</v>
      </c>
      <c r="J18" s="49"/>
      <c r="K18" s="49">
        <f t="shared" si="2"/>
        <v>0.5</v>
      </c>
      <c r="L18" s="55"/>
      <c r="M18" s="128"/>
      <c r="N18" s="53">
        <v>0.25</v>
      </c>
      <c r="O18" s="31"/>
      <c r="P18" s="24">
        <v>0.25</v>
      </c>
      <c r="Q18" s="55">
        <v>0.5</v>
      </c>
      <c r="R18" s="23"/>
      <c r="U18" s="16"/>
      <c r="V18" s="16"/>
      <c r="W18" s="16"/>
      <c r="X18" s="16"/>
      <c r="Y18" s="16"/>
      <c r="Z18" s="16"/>
    </row>
    <row r="19" spans="1:26" ht="15" customHeight="1">
      <c r="A19" s="119" t="str">
        <f>MEASUREMENTS!A20</f>
        <v>I</v>
      </c>
      <c r="B19" s="454" t="str">
        <f>MEASUREMENTS!B20</f>
        <v>CF WAIST BAND HEIGHT</v>
      </c>
      <c r="C19" s="478"/>
      <c r="D19" s="129">
        <f>MEASUREMENTS!D20</f>
        <v>0.125</v>
      </c>
      <c r="E19" s="24">
        <f t="shared" si="0"/>
        <v>0</v>
      </c>
      <c r="F19" s="24"/>
      <c r="G19" s="31">
        <f>MEASUREMENTS!T20</f>
        <v>0</v>
      </c>
      <c r="H19" s="24"/>
      <c r="I19" s="24">
        <f t="shared" si="1"/>
        <v>0</v>
      </c>
      <c r="J19" s="49"/>
      <c r="K19" s="49">
        <f t="shared" si="2"/>
        <v>0</v>
      </c>
      <c r="L19" s="55"/>
      <c r="M19" s="128"/>
      <c r="N19" s="58">
        <v>0</v>
      </c>
      <c r="O19" s="30"/>
      <c r="P19" s="25">
        <v>0</v>
      </c>
      <c r="Q19" s="59">
        <v>0</v>
      </c>
      <c r="R19" s="23"/>
      <c r="U19" s="16"/>
      <c r="V19" s="16"/>
      <c r="W19" s="16"/>
      <c r="X19" s="16"/>
      <c r="Y19" s="16"/>
      <c r="Z19" s="16"/>
    </row>
    <row r="20" spans="1:26" ht="15" customHeight="1">
      <c r="A20" s="119" t="str">
        <f>MEASUREMENTS!A21</f>
        <v>J</v>
      </c>
      <c r="B20" s="454" t="str">
        <f>MEASUREMENTS!B21</f>
        <v>CB WAIST BAND HEIGHT</v>
      </c>
      <c r="C20" s="478"/>
      <c r="D20" s="129">
        <f>MEASUREMENTS!D21</f>
        <v>0.125</v>
      </c>
      <c r="E20" s="24">
        <f t="shared" si="0"/>
        <v>0</v>
      </c>
      <c r="F20" s="24"/>
      <c r="G20" s="31">
        <f>MEASUREMENTS!T21</f>
        <v>0</v>
      </c>
      <c r="H20" s="24"/>
      <c r="I20" s="24">
        <f t="shared" si="1"/>
        <v>0</v>
      </c>
      <c r="J20" s="49"/>
      <c r="K20" s="49">
        <f t="shared" si="2"/>
        <v>0</v>
      </c>
      <c r="L20" s="55"/>
      <c r="M20" s="128"/>
      <c r="N20" s="53">
        <v>0</v>
      </c>
      <c r="O20" s="31"/>
      <c r="P20" s="24">
        <v>0</v>
      </c>
      <c r="Q20" s="55">
        <v>0</v>
      </c>
      <c r="R20" s="23"/>
      <c r="U20" s="16"/>
      <c r="V20" s="16"/>
      <c r="W20" s="16"/>
      <c r="X20" s="16"/>
      <c r="Y20" s="16"/>
      <c r="Z20" s="16"/>
    </row>
    <row r="21" spans="1:26" ht="15" customHeight="1">
      <c r="A21" s="119" t="str">
        <f>MEASUREMENTS!A22</f>
        <v>K</v>
      </c>
      <c r="B21" s="454" t="str">
        <f>MEASUREMENTS!B22</f>
        <v>BELT LOOP LENGTH</v>
      </c>
      <c r="C21" s="478"/>
      <c r="D21" s="129">
        <f>MEASUREMENTS!D22</f>
        <v>0.125</v>
      </c>
      <c r="E21" s="24">
        <f t="shared" si="0"/>
        <v>0</v>
      </c>
      <c r="F21" s="24"/>
      <c r="G21" s="31">
        <f>MEASUREMENTS!T22</f>
        <v>0</v>
      </c>
      <c r="H21" s="24"/>
      <c r="I21" s="24">
        <f t="shared" si="1"/>
        <v>0</v>
      </c>
      <c r="J21" s="49"/>
      <c r="K21" s="49">
        <f t="shared" si="2"/>
        <v>0</v>
      </c>
      <c r="L21" s="55"/>
      <c r="M21" s="128"/>
      <c r="N21" s="53">
        <v>0</v>
      </c>
      <c r="O21" s="31"/>
      <c r="P21" s="24">
        <v>0</v>
      </c>
      <c r="Q21" s="55">
        <v>0</v>
      </c>
      <c r="R21" s="23"/>
      <c r="U21" s="16"/>
      <c r="V21" s="16"/>
      <c r="W21" s="16"/>
      <c r="X21" s="16"/>
      <c r="Y21" s="16"/>
      <c r="Z21" s="16"/>
    </row>
    <row r="22" spans="1:26" ht="15" customHeight="1">
      <c r="A22" s="119"/>
      <c r="B22" s="454" t="str">
        <f>MEASUREMENTS!B23</f>
        <v>FRONT LEFT BELT LOOP LENGTH</v>
      </c>
      <c r="C22" s="478"/>
      <c r="D22" s="129">
        <f>MEASUREMENTS!D23</f>
        <v>0.125</v>
      </c>
      <c r="E22" s="24">
        <f>G22-N22</f>
        <v>0</v>
      </c>
      <c r="F22" s="24"/>
      <c r="G22" s="31">
        <f>MEASUREMENTS!T23</f>
        <v>0</v>
      </c>
      <c r="H22" s="24"/>
      <c r="I22" s="24">
        <f>G22+P22</f>
        <v>0</v>
      </c>
      <c r="J22" s="49"/>
      <c r="K22" s="49">
        <f>G22+Q22</f>
        <v>0</v>
      </c>
      <c r="L22" s="55"/>
      <c r="M22" s="128"/>
      <c r="N22" s="53">
        <v>0</v>
      </c>
      <c r="O22" s="31"/>
      <c r="P22" s="24">
        <v>0</v>
      </c>
      <c r="Q22" s="55">
        <v>0</v>
      </c>
      <c r="R22" s="23"/>
      <c r="U22" s="16"/>
      <c r="V22" s="16"/>
      <c r="W22" s="16"/>
      <c r="X22" s="16"/>
      <c r="Y22" s="16"/>
      <c r="Z22" s="16"/>
    </row>
    <row r="23" spans="1:26" ht="15" customHeight="1">
      <c r="A23" s="119" t="str">
        <f>MEASUREMENTS!A24</f>
        <v>L</v>
      </c>
      <c r="B23" s="454" t="str">
        <f>MEASUREMENTS!B24</f>
        <v>BELT LOOP WIDTH</v>
      </c>
      <c r="C23" s="478"/>
      <c r="D23" s="129">
        <f>MEASUREMENTS!D24</f>
        <v>0.125</v>
      </c>
      <c r="E23" s="24">
        <f t="shared" si="0"/>
        <v>0</v>
      </c>
      <c r="F23" s="24"/>
      <c r="G23" s="31">
        <f>MEASUREMENTS!T24</f>
        <v>0</v>
      </c>
      <c r="H23" s="24"/>
      <c r="I23" s="24">
        <f t="shared" si="1"/>
        <v>0</v>
      </c>
      <c r="J23" s="49"/>
      <c r="K23" s="49">
        <f t="shared" si="2"/>
        <v>0</v>
      </c>
      <c r="L23" s="55"/>
      <c r="M23" s="128"/>
      <c r="N23" s="53">
        <v>0</v>
      </c>
      <c r="O23" s="31"/>
      <c r="P23" s="24">
        <v>0</v>
      </c>
      <c r="Q23" s="55">
        <v>0</v>
      </c>
      <c r="R23" s="23"/>
      <c r="U23" s="16"/>
      <c r="V23" s="16"/>
      <c r="W23" s="16"/>
      <c r="X23" s="16"/>
      <c r="Y23" s="16"/>
      <c r="Z23" s="16"/>
    </row>
    <row r="24" spans="1:26" ht="15" customHeight="1">
      <c r="A24" s="119" t="str">
        <f>MEASUREMENTS!A25</f>
        <v>M</v>
      </c>
      <c r="B24" s="454" t="str">
        <f>MEASUREMENTS!B25</f>
        <v>CB BELT LOOP LENGTH</v>
      </c>
      <c r="C24" s="478"/>
      <c r="D24" s="129">
        <f>MEASUREMENTS!D25</f>
        <v>0.125</v>
      </c>
      <c r="E24" s="24">
        <f t="shared" si="0"/>
        <v>0</v>
      </c>
      <c r="F24" s="24"/>
      <c r="G24" s="31">
        <f>MEASUREMENTS!T25</f>
        <v>0</v>
      </c>
      <c r="H24" s="24"/>
      <c r="I24" s="24">
        <f t="shared" si="1"/>
        <v>0</v>
      </c>
      <c r="J24" s="49"/>
      <c r="K24" s="49">
        <f t="shared" si="2"/>
        <v>0</v>
      </c>
      <c r="L24" s="55"/>
      <c r="M24" s="128"/>
      <c r="N24" s="53">
        <v>0</v>
      </c>
      <c r="O24" s="31"/>
      <c r="P24" s="24">
        <v>0</v>
      </c>
      <c r="Q24" s="55">
        <v>0</v>
      </c>
      <c r="R24" s="23"/>
      <c r="U24" s="16"/>
      <c r="V24" s="16"/>
      <c r="W24" s="16"/>
      <c r="X24" s="16"/>
      <c r="Y24" s="16"/>
      <c r="Z24" s="16"/>
    </row>
    <row r="25" spans="1:26" ht="15" customHeight="1">
      <c r="A25" s="119" t="str">
        <f>MEASUREMENTS!A26</f>
        <v>N</v>
      </c>
      <c r="B25" s="475" t="str">
        <f>MEASUREMENTS!B26</f>
        <v>CB BELT LOOP WIDTH</v>
      </c>
      <c r="C25" s="476"/>
      <c r="D25" s="129">
        <f>MEASUREMENTS!D26</f>
        <v>0.125</v>
      </c>
      <c r="E25" s="24">
        <f>G25-N25</f>
        <v>0</v>
      </c>
      <c r="F25" s="24"/>
      <c r="G25" s="31">
        <f>MEASUREMENTS!T26</f>
        <v>0</v>
      </c>
      <c r="H25" s="24"/>
      <c r="I25" s="24">
        <f>G25+P25</f>
        <v>0</v>
      </c>
      <c r="J25" s="49"/>
      <c r="K25" s="49">
        <f>G25+Q25</f>
        <v>0</v>
      </c>
      <c r="L25" s="55"/>
      <c r="M25" s="362"/>
      <c r="N25" s="53">
        <v>0</v>
      </c>
      <c r="O25" s="31"/>
      <c r="P25" s="24">
        <v>0</v>
      </c>
      <c r="Q25" s="55">
        <v>0</v>
      </c>
      <c r="R25" s="23"/>
      <c r="U25" s="16"/>
      <c r="V25" s="16"/>
      <c r="W25" s="16"/>
      <c r="X25" s="16"/>
      <c r="Y25" s="16"/>
      <c r="Z25" s="16"/>
    </row>
    <row r="26" spans="1:26" ht="15" customHeight="1">
      <c r="A26" s="119"/>
      <c r="B26" s="475" t="str">
        <f>MEASUREMENTS!B27</f>
        <v>EXPOSED DRAWCORD LENGTH (EACH SIDE)</v>
      </c>
      <c r="C26" s="476"/>
      <c r="D26" s="129">
        <f>MEASUREMENTS!D27</f>
        <v>0.125</v>
      </c>
      <c r="E26" s="24">
        <f t="shared" si="0"/>
        <v>0</v>
      </c>
      <c r="F26" s="24"/>
      <c r="G26" s="31">
        <f>MEASUREMENTS!T27</f>
        <v>0</v>
      </c>
      <c r="H26" s="24"/>
      <c r="I26" s="24">
        <f t="shared" si="1"/>
        <v>0</v>
      </c>
      <c r="J26" s="49"/>
      <c r="K26" s="49">
        <f t="shared" si="2"/>
        <v>0</v>
      </c>
      <c r="L26" s="55"/>
      <c r="M26" s="362"/>
      <c r="N26" s="53">
        <v>0</v>
      </c>
      <c r="O26" s="31"/>
      <c r="P26" s="24">
        <v>0</v>
      </c>
      <c r="Q26" s="55">
        <v>0</v>
      </c>
      <c r="R26" s="23"/>
      <c r="U26" s="16"/>
      <c r="V26" s="16"/>
      <c r="W26" s="16"/>
      <c r="X26" s="16"/>
      <c r="Y26" s="16"/>
      <c r="Z26" s="16"/>
    </row>
    <row r="27" spans="1:26" ht="15" customHeight="1">
      <c r="A27" s="119"/>
      <c r="B27" s="475" t="str">
        <f>MEASUREMENTS!B28</f>
        <v>HAND POCKET WELT LENGTH</v>
      </c>
      <c r="C27" s="476"/>
      <c r="D27" s="129">
        <f>MEASUREMENTS!D28</f>
        <v>0.125</v>
      </c>
      <c r="E27" s="24">
        <f t="shared" si="0"/>
        <v>0</v>
      </c>
      <c r="F27" s="24"/>
      <c r="G27" s="31">
        <f>MEASUREMENTS!T28</f>
        <v>0</v>
      </c>
      <c r="H27" s="24"/>
      <c r="I27" s="24">
        <f t="shared" si="1"/>
        <v>0</v>
      </c>
      <c r="J27" s="49"/>
      <c r="K27" s="49">
        <f t="shared" si="2"/>
        <v>0</v>
      </c>
      <c r="L27" s="55"/>
      <c r="M27" s="362"/>
      <c r="N27" s="53"/>
      <c r="O27" s="31"/>
      <c r="P27" s="24"/>
      <c r="Q27" s="55"/>
      <c r="R27" s="23"/>
      <c r="U27" s="16"/>
      <c r="V27" s="16"/>
      <c r="W27" s="16"/>
      <c r="X27" s="16"/>
      <c r="Y27" s="16"/>
      <c r="Z27" s="16"/>
    </row>
    <row r="28" spans="1:26" ht="15" customHeight="1">
      <c r="A28" s="119"/>
      <c r="B28" s="475" t="str">
        <f>MEASUREMENTS!B29</f>
        <v>HAND POCKET WELT WIDTH</v>
      </c>
      <c r="C28" s="476"/>
      <c r="D28" s="129">
        <f>MEASUREMENTS!D29</f>
        <v>0.125</v>
      </c>
      <c r="E28" s="24">
        <f t="shared" si="0"/>
        <v>0</v>
      </c>
      <c r="F28" s="24"/>
      <c r="G28" s="31">
        <f>MEASUREMENTS!T29</f>
        <v>0</v>
      </c>
      <c r="H28" s="24"/>
      <c r="I28" s="24">
        <f t="shared" si="1"/>
        <v>0</v>
      </c>
      <c r="J28" s="49"/>
      <c r="K28" s="49">
        <f t="shared" si="2"/>
        <v>0</v>
      </c>
      <c r="L28" s="55"/>
      <c r="M28" s="362"/>
      <c r="N28" s="53"/>
      <c r="O28" s="31"/>
      <c r="P28" s="24"/>
      <c r="Q28" s="55"/>
      <c r="R28" s="23"/>
      <c r="U28" s="16"/>
      <c r="V28" s="16"/>
      <c r="W28" s="16"/>
      <c r="X28" s="16"/>
      <c r="Y28" s="16"/>
      <c r="Z28" s="16"/>
    </row>
    <row r="29" spans="1:26" ht="15" customHeight="1">
      <c r="A29" s="119"/>
      <c r="B29" s="475" t="str">
        <f>MEASUREMENTS!B30</f>
        <v>BACK (FAKE PATCH POCKET) HEIGHT</v>
      </c>
      <c r="C29" s="476"/>
      <c r="D29" s="129">
        <f>MEASUREMENTS!D30</f>
        <v>0.125</v>
      </c>
      <c r="E29" s="24">
        <f t="shared" si="0"/>
        <v>0</v>
      </c>
      <c r="F29" s="24"/>
      <c r="G29" s="31">
        <f>MEASUREMENTS!T30</f>
        <v>0</v>
      </c>
      <c r="H29" s="24"/>
      <c r="I29" s="24">
        <f t="shared" si="1"/>
        <v>0</v>
      </c>
      <c r="J29" s="49"/>
      <c r="K29" s="49">
        <f t="shared" si="2"/>
        <v>0</v>
      </c>
      <c r="L29" s="55"/>
      <c r="M29" s="362"/>
      <c r="N29" s="53"/>
      <c r="O29" s="31"/>
      <c r="P29" s="24"/>
      <c r="Q29" s="55"/>
      <c r="R29" s="23"/>
      <c r="U29" s="16"/>
      <c r="V29" s="16"/>
      <c r="W29" s="16"/>
      <c r="X29" s="16"/>
      <c r="Y29" s="16"/>
      <c r="Z29" s="16"/>
    </row>
    <row r="30" spans="1:26" ht="15" customHeight="1">
      <c r="A30" s="119"/>
      <c r="B30" s="475" t="str">
        <f>MEASUREMENTS!B31</f>
        <v>BACK (FAKE PATCH POCKET) WIDTH</v>
      </c>
      <c r="C30" s="476"/>
      <c r="D30" s="129">
        <f>MEASUREMENTS!D31</f>
        <v>0.125</v>
      </c>
      <c r="E30" s="24">
        <f t="shared" si="0"/>
        <v>0</v>
      </c>
      <c r="F30" s="24"/>
      <c r="G30" s="31">
        <f>MEASUREMENTS!T31</f>
        <v>0</v>
      </c>
      <c r="H30" s="24"/>
      <c r="I30" s="24">
        <f t="shared" si="1"/>
        <v>0</v>
      </c>
      <c r="J30" s="49"/>
      <c r="K30" s="49">
        <f t="shared" si="2"/>
        <v>0</v>
      </c>
      <c r="L30" s="55"/>
      <c r="M30" s="362"/>
      <c r="N30" s="53"/>
      <c r="O30" s="31"/>
      <c r="P30" s="24"/>
      <c r="Q30" s="55"/>
      <c r="R30" s="23"/>
      <c r="U30" s="16"/>
      <c r="V30" s="16"/>
      <c r="W30" s="16"/>
      <c r="X30" s="16"/>
      <c r="Y30" s="16"/>
      <c r="Z30" s="16"/>
    </row>
    <row r="31" spans="1:26" ht="15" customHeight="1">
      <c r="A31" s="119" t="str">
        <f>MEASUREMENTS!A32</f>
        <v>O</v>
      </c>
      <c r="B31" s="454" t="str">
        <f>MEASUREMENTS!B32</f>
        <v>STORM CUFF RELAXED</v>
      </c>
      <c r="C31" s="478"/>
      <c r="D31" s="129">
        <f>MEASUREMENTS!D32</f>
        <v>0.25</v>
      </c>
      <c r="E31" s="24">
        <f t="shared" si="0"/>
        <v>-0.125</v>
      </c>
      <c r="F31" s="24"/>
      <c r="G31" s="31">
        <f>MEASUREMENTS!T32</f>
        <v>0</v>
      </c>
      <c r="H31" s="24"/>
      <c r="I31" s="24">
        <f t="shared" si="1"/>
        <v>0.125</v>
      </c>
      <c r="J31" s="49"/>
      <c r="K31" s="49">
        <f t="shared" si="2"/>
        <v>0.25</v>
      </c>
      <c r="L31" s="55"/>
      <c r="M31" s="362"/>
      <c r="N31" s="53">
        <v>0.125</v>
      </c>
      <c r="O31" s="31"/>
      <c r="P31" s="24">
        <v>0.125</v>
      </c>
      <c r="Q31" s="55">
        <v>0.25</v>
      </c>
      <c r="R31" s="23"/>
      <c r="U31" s="16"/>
      <c r="V31" s="16"/>
      <c r="W31" s="16"/>
      <c r="X31" s="16"/>
      <c r="Y31" s="16"/>
      <c r="Z31" s="16"/>
    </row>
    <row r="32" spans="1:26" ht="15" customHeight="1" thickBot="1">
      <c r="A32" s="233" t="str">
        <f>MEASUREMENTS!A33</f>
        <v>P</v>
      </c>
      <c r="B32" s="456" t="str">
        <f>MEASUREMENTS!B33</f>
        <v>STORM CUFF STRETCHED</v>
      </c>
      <c r="C32" s="490"/>
      <c r="D32" s="253">
        <f>MEASUREMENTS!D33</f>
        <v>0.25</v>
      </c>
      <c r="E32" s="56">
        <f t="shared" si="0"/>
        <v>-0.125</v>
      </c>
      <c r="F32" s="56"/>
      <c r="G32" s="57">
        <f>MEASUREMENTS!T33</f>
        <v>0</v>
      </c>
      <c r="H32" s="56"/>
      <c r="I32" s="24">
        <f t="shared" si="1"/>
        <v>0.125</v>
      </c>
      <c r="J32" s="249"/>
      <c r="K32" s="249">
        <f t="shared" si="2"/>
        <v>0.25</v>
      </c>
      <c r="L32" s="363"/>
      <c r="M32" s="362"/>
      <c r="N32" s="364">
        <v>0.125</v>
      </c>
      <c r="O32" s="42"/>
      <c r="P32" s="365">
        <v>0.125</v>
      </c>
      <c r="Q32" s="366">
        <v>0.25</v>
      </c>
      <c r="R32" s="23"/>
      <c r="U32" s="16"/>
      <c r="V32" s="16"/>
      <c r="W32" s="16"/>
      <c r="X32" s="16"/>
      <c r="Y32" s="16"/>
      <c r="Z32" s="16"/>
    </row>
    <row r="33" spans="1:26" ht="15" customHeight="1">
      <c r="A33" s="264" t="str">
        <f>MEASUREMENTS!$A$34</f>
        <v>ZIPPERS</v>
      </c>
      <c r="B33" s="486" t="str">
        <f>MEASUREMENTS!B34</f>
        <v>FLY</v>
      </c>
      <c r="C33" s="487"/>
      <c r="D33" s="252">
        <f>MEASUREMENTS!D34</f>
        <v>0.125</v>
      </c>
      <c r="E33" s="241">
        <f t="shared" si="0"/>
        <v>-0.25</v>
      </c>
      <c r="F33" s="242"/>
      <c r="G33" s="243">
        <f>MEASUREMENTS!T34</f>
        <v>0</v>
      </c>
      <c r="H33" s="242"/>
      <c r="I33" s="242">
        <f>G33+P33</f>
        <v>0</v>
      </c>
      <c r="J33" s="244"/>
      <c r="K33" s="241">
        <f t="shared" si="2"/>
        <v>0.5</v>
      </c>
      <c r="L33" s="245"/>
      <c r="M33" s="362"/>
      <c r="N33" s="367">
        <v>0.25</v>
      </c>
      <c r="O33" s="243"/>
      <c r="P33" s="242">
        <v>0</v>
      </c>
      <c r="Q33" s="368">
        <v>0.5</v>
      </c>
      <c r="R33" s="23"/>
      <c r="U33" s="16"/>
      <c r="V33" s="16"/>
      <c r="W33" s="16"/>
      <c r="X33" s="16"/>
      <c r="Y33" s="16"/>
      <c r="Z33" s="16"/>
    </row>
    <row r="34" spans="1:26" ht="15" customHeight="1">
      <c r="A34" s="246"/>
      <c r="B34" s="488" t="str">
        <f>MEASUREMENTS!B35</f>
        <v>HAND POCKETS</v>
      </c>
      <c r="C34" s="440"/>
      <c r="D34" s="129">
        <f>MEASUREMENTS!D35</f>
        <v>0.125</v>
      </c>
      <c r="E34" s="49">
        <f t="shared" si="0"/>
        <v>0</v>
      </c>
      <c r="F34" s="24"/>
      <c r="G34" s="31">
        <f>MEASUREMENTS!T35</f>
        <v>0</v>
      </c>
      <c r="H34" s="24"/>
      <c r="I34" s="24">
        <f>G34+P34</f>
        <v>0.5</v>
      </c>
      <c r="J34" s="125"/>
      <c r="K34" s="49">
        <f t="shared" si="2"/>
        <v>0.5</v>
      </c>
      <c r="L34" s="247"/>
      <c r="M34" s="362"/>
      <c r="N34" s="58">
        <v>0</v>
      </c>
      <c r="O34" s="30"/>
      <c r="P34" s="25">
        <v>0.5</v>
      </c>
      <c r="Q34" s="59">
        <v>0.5</v>
      </c>
      <c r="R34" s="23"/>
      <c r="U34" s="16"/>
      <c r="V34" s="16"/>
      <c r="W34" s="16"/>
      <c r="X34" s="16"/>
      <c r="Y34" s="16"/>
      <c r="Z34" s="16"/>
    </row>
    <row r="35" spans="1:26" ht="15" customHeight="1">
      <c r="A35" s="246"/>
      <c r="B35" s="488" t="str">
        <f>MEASUREMENTS!B36</f>
        <v>THIGH VENTS</v>
      </c>
      <c r="C35" s="440"/>
      <c r="D35" s="129">
        <f>MEASUREMENTS!D36</f>
        <v>0.125</v>
      </c>
      <c r="E35" s="49">
        <f t="shared" si="0"/>
        <v>-0.25</v>
      </c>
      <c r="F35" s="24"/>
      <c r="G35" s="31">
        <f>MEASUREMENTS!T36</f>
        <v>0</v>
      </c>
      <c r="H35" s="24"/>
      <c r="I35" s="24">
        <f>G35+P35</f>
        <v>0</v>
      </c>
      <c r="J35" s="125"/>
      <c r="K35" s="49">
        <f t="shared" si="2"/>
        <v>0.5</v>
      </c>
      <c r="L35" s="247"/>
      <c r="M35" s="127"/>
      <c r="N35" s="53">
        <v>0.25</v>
      </c>
      <c r="O35" s="31"/>
      <c r="P35" s="24">
        <v>0</v>
      </c>
      <c r="Q35" s="55">
        <v>0.5</v>
      </c>
      <c r="R35" s="23"/>
      <c r="U35" s="16"/>
      <c r="V35" s="16"/>
      <c r="W35" s="16"/>
      <c r="X35" s="16"/>
      <c r="Y35" s="16"/>
      <c r="Z35" s="16"/>
    </row>
    <row r="36" spans="1:26" ht="15" customHeight="1" thickBot="1">
      <c r="A36" s="248"/>
      <c r="B36" s="489" t="str">
        <f>MEASUREMENTS!B37</f>
        <v xml:space="preserve">HEM GUSSET </v>
      </c>
      <c r="C36" s="467"/>
      <c r="D36" s="253">
        <f>MEASUREMENTS!D37</f>
        <v>0.125</v>
      </c>
      <c r="E36" s="249">
        <f t="shared" si="0"/>
        <v>0</v>
      </c>
      <c r="F36" s="56"/>
      <c r="G36" s="57">
        <f>MEASUREMENTS!T37</f>
        <v>0</v>
      </c>
      <c r="H36" s="56"/>
      <c r="I36" s="56">
        <f>G36+P36</f>
        <v>0</v>
      </c>
      <c r="J36" s="250"/>
      <c r="K36" s="249">
        <f t="shared" si="2"/>
        <v>0</v>
      </c>
      <c r="L36" s="251"/>
      <c r="M36" s="254"/>
      <c r="N36" s="229">
        <v>0</v>
      </c>
      <c r="O36" s="230"/>
      <c r="P36" s="231">
        <v>0</v>
      </c>
      <c r="Q36" s="232">
        <v>0</v>
      </c>
      <c r="T36" s="23"/>
      <c r="U36" s="16"/>
      <c r="V36" s="16"/>
      <c r="W36" s="16"/>
      <c r="X36" s="16"/>
      <c r="Y36" s="16"/>
      <c r="Z36" s="16"/>
    </row>
    <row r="37" spans="1:26" ht="15" customHeight="1">
      <c r="A37" s="83"/>
      <c r="B37" s="5"/>
      <c r="T37" s="23"/>
      <c r="U37" s="16"/>
      <c r="V37" s="16"/>
      <c r="W37" s="16"/>
      <c r="X37" s="16"/>
      <c r="Y37" s="16"/>
      <c r="Z37" s="16"/>
    </row>
    <row r="38" spans="1:26" ht="15" customHeight="1">
      <c r="A38" s="83"/>
      <c r="T38" s="23"/>
      <c r="U38" s="16"/>
      <c r="V38" s="16"/>
      <c r="W38" s="16"/>
      <c r="X38" s="16"/>
      <c r="Y38" s="16"/>
      <c r="Z38" s="16"/>
    </row>
    <row r="39" spans="1:26" ht="15" customHeight="1">
      <c r="A39" s="83"/>
      <c r="T39" s="23"/>
      <c r="U39" s="16"/>
      <c r="V39" s="16"/>
      <c r="W39" s="16"/>
      <c r="X39" s="16"/>
      <c r="Y39" s="16"/>
      <c r="Z39" s="16"/>
    </row>
    <row r="40" spans="1:26" ht="15" customHeight="1">
      <c r="A40" s="83"/>
      <c r="T40" s="23"/>
      <c r="U40" s="16"/>
      <c r="V40" s="16"/>
      <c r="W40" s="16"/>
      <c r="X40" s="16"/>
      <c r="Y40" s="16"/>
      <c r="Z40" s="16"/>
    </row>
    <row r="41" spans="1:26" ht="15" customHeight="1">
      <c r="A41" s="83"/>
      <c r="T41" s="23"/>
      <c r="U41" s="16"/>
      <c r="V41" s="16"/>
      <c r="W41" s="16"/>
      <c r="X41" s="16"/>
      <c r="Y41" s="16"/>
      <c r="Z41" s="16"/>
    </row>
    <row r="42" spans="1:26" ht="15" customHeight="1">
      <c r="A42" s="83"/>
      <c r="T42" s="23"/>
      <c r="U42" s="16"/>
      <c r="V42" s="16"/>
      <c r="W42" s="16"/>
      <c r="X42" s="16"/>
      <c r="Y42" s="16"/>
      <c r="Z42" s="16"/>
    </row>
    <row r="43" spans="1:26" ht="15" customHeight="1">
      <c r="T43" s="23"/>
      <c r="U43" s="16"/>
      <c r="V43" s="16"/>
      <c r="W43" s="16"/>
      <c r="X43" s="16"/>
      <c r="Y43" s="16"/>
      <c r="Z43" s="16"/>
    </row>
    <row r="44" spans="1:26" ht="15" customHeight="1">
      <c r="T44" s="23"/>
      <c r="U44" s="16"/>
      <c r="V44" s="16"/>
      <c r="W44" s="16"/>
      <c r="X44" s="16"/>
      <c r="Y44" s="16"/>
      <c r="Z44" s="16"/>
    </row>
    <row r="45" spans="1:26" ht="15" customHeight="1">
      <c r="T45" s="23"/>
      <c r="U45" s="16"/>
      <c r="V45" s="16"/>
      <c r="W45" s="16"/>
      <c r="X45" s="16"/>
      <c r="Y45" s="16"/>
      <c r="Z45" s="16"/>
    </row>
    <row r="46" spans="1:26" ht="15" customHeight="1"/>
    <row r="47" spans="1:26" ht="15" customHeight="1"/>
    <row r="48" spans="1:26" ht="15" customHeight="1"/>
    <row r="49" ht="15" customHeight="1"/>
    <row r="50" ht="15" customHeight="1"/>
  </sheetData>
  <mergeCells count="30">
    <mergeCell ref="B33:C33"/>
    <mergeCell ref="B34:C34"/>
    <mergeCell ref="B35:C35"/>
    <mergeCell ref="B36:C36"/>
    <mergeCell ref="B22:C22"/>
    <mergeCell ref="B25:C25"/>
    <mergeCell ref="B32:C32"/>
    <mergeCell ref="B26:C26"/>
    <mergeCell ref="B30:C30"/>
    <mergeCell ref="B29:C29"/>
    <mergeCell ref="N9:Q9"/>
    <mergeCell ref="B31:C31"/>
    <mergeCell ref="B13:C13"/>
    <mergeCell ref="B17:C17"/>
    <mergeCell ref="B19:C19"/>
    <mergeCell ref="B20:C20"/>
    <mergeCell ref="B24:C24"/>
    <mergeCell ref="B15:C15"/>
    <mergeCell ref="B16:C16"/>
    <mergeCell ref="B18:C18"/>
    <mergeCell ref="B28:C28"/>
    <mergeCell ref="B27:C27"/>
    <mergeCell ref="B11:C11"/>
    <mergeCell ref="B23:C23"/>
    <mergeCell ref="B12:C12"/>
    <mergeCell ref="J3:M3"/>
    <mergeCell ref="J4:M4"/>
    <mergeCell ref="J5:M5"/>
    <mergeCell ref="B14:C14"/>
    <mergeCell ref="B21:C21"/>
  </mergeCells>
  <phoneticPr fontId="9" type="noConversion"/>
  <pageMargins left="0.27" right="0.24000000000000002" top="4.4444444444444446E-2" bottom="1" header="-4.4444444444444446E-2" footer="0.5"/>
  <pageSetup scale="88" orientation="portrait" horizontalDpi="4294967292" verticalDpi="4294967292" r:id="rId1"/>
  <headerFooter alignWithMargins="0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view="pageLayout" zoomScaleNormal="100" workbookViewId="0">
      <selection activeCell="C24" sqref="C24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314" t="str">
        <f>SHELL!$A$1</f>
        <v>NITRO WOMENS PANT</v>
      </c>
      <c r="B1" s="316"/>
      <c r="C1" s="160"/>
      <c r="D1" s="160"/>
      <c r="E1" s="160"/>
      <c r="F1" s="63"/>
      <c r="G1" s="63"/>
      <c r="H1" s="63"/>
      <c r="I1" s="63"/>
      <c r="J1" s="63"/>
      <c r="K1" s="63"/>
      <c r="L1" s="64"/>
    </row>
    <row r="2" spans="1:19" s="3" customFormat="1" ht="16.5">
      <c r="A2" s="214" t="str">
        <f>SHELL!A2</f>
        <v>SEASON:</v>
      </c>
      <c r="B2" s="320"/>
      <c r="C2" s="116" t="str">
        <f>SHELL!C2</f>
        <v>WINTER 2018/2019</v>
      </c>
      <c r="D2" s="200"/>
      <c r="E2" s="325"/>
      <c r="F2" s="76" t="str">
        <f>SHELL!F2</f>
        <v>CONTRACTOR:</v>
      </c>
      <c r="G2" s="151"/>
      <c r="H2" s="110" t="str">
        <f>SHELL!H2</f>
        <v>SOLUNA</v>
      </c>
      <c r="I2" s="111"/>
      <c r="J2" s="111"/>
      <c r="K2" s="111"/>
      <c r="L2" s="112"/>
    </row>
    <row r="3" spans="1:19" s="3" customFormat="1" ht="16.5">
      <c r="A3" s="199" t="str">
        <f>SHELL!A3</f>
        <v>STYLE NUMBER:</v>
      </c>
      <c r="B3" s="309"/>
      <c r="C3" s="76" t="str">
        <f>SHELL!C3</f>
        <v>W18-203</v>
      </c>
      <c r="D3" s="152"/>
      <c r="E3" s="330"/>
      <c r="F3" s="312" t="str">
        <f>SHELL!F3</f>
        <v>DATE CREATED:</v>
      </c>
      <c r="G3" s="106"/>
      <c r="H3" s="358">
        <f>SHELL!H3</f>
        <v>42821</v>
      </c>
      <c r="I3" s="111"/>
      <c r="J3" s="111"/>
      <c r="K3" s="111"/>
      <c r="L3" s="112"/>
    </row>
    <row r="4" spans="1:19" s="3" customFormat="1" ht="16.5">
      <c r="A4" s="315" t="str">
        <f>SHELL!A4</f>
        <v>STYLE NAME:</v>
      </c>
      <c r="B4" s="311"/>
      <c r="C4" s="310" t="str">
        <f>SHELL!C4</f>
        <v>WHISTLER</v>
      </c>
      <c r="D4" s="61"/>
      <c r="E4" s="326"/>
      <c r="F4" s="322" t="str">
        <f>SHELL!F4</f>
        <v>DATE REVISED:</v>
      </c>
      <c r="G4" s="321"/>
      <c r="H4" s="358">
        <f>SHELL!H4</f>
        <v>0</v>
      </c>
      <c r="I4" s="111"/>
      <c r="J4" s="111"/>
      <c r="K4" s="111"/>
      <c r="L4" s="112"/>
    </row>
    <row r="5" spans="1:19" s="3" customFormat="1" ht="16.5">
      <c r="A5" s="199" t="str">
        <f>SHELL!A5</f>
        <v>WATERPROOF/BREATHABILITY:</v>
      </c>
      <c r="B5" s="331"/>
      <c r="C5" s="110" t="str">
        <f>SHELL!C5</f>
        <v>10K/10K</v>
      </c>
      <c r="D5" s="319"/>
      <c r="E5" s="332"/>
      <c r="F5" s="323" t="str">
        <f>SHELL!F5</f>
        <v>BLOCK:</v>
      </c>
      <c r="G5" s="324"/>
      <c r="H5" s="110" t="str">
        <f>SHELL!H5</f>
        <v>Based on N17-204 BETTY PANT fit</v>
      </c>
      <c r="I5" s="111"/>
      <c r="J5" s="111"/>
      <c r="K5" s="111"/>
      <c r="L5" s="112"/>
      <c r="M5" s="12"/>
      <c r="N5" s="12"/>
      <c r="O5" s="12"/>
      <c r="P5" s="12"/>
      <c r="Q5" s="45"/>
      <c r="R5" s="45"/>
      <c r="S5" s="45"/>
    </row>
    <row r="6" spans="1:19" s="3" customFormat="1" ht="16.5">
      <c r="A6" s="315" t="str">
        <f>SHELL!A6</f>
        <v>SEAM SEALING:</v>
      </c>
      <c r="B6" s="329"/>
      <c r="C6" s="327" t="str">
        <f>SHELL!C6</f>
        <v>CRITICALLY SEAM SEALED</v>
      </c>
      <c r="D6" s="317"/>
      <c r="E6" s="328"/>
      <c r="F6" s="116" t="str">
        <f>SHELL!F6</f>
        <v>FIT:</v>
      </c>
      <c r="G6" s="321"/>
      <c r="H6" s="76" t="str">
        <f>SHELL!H6</f>
        <v>BOYFRIEND FIT</v>
      </c>
      <c r="I6" s="113"/>
      <c r="J6" s="113"/>
      <c r="K6" s="113"/>
      <c r="L6" s="114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308" t="str">
        <f>SHELL!A7</f>
        <v>INSULATION:</v>
      </c>
      <c r="B7" s="318"/>
      <c r="C7" s="313" t="str">
        <f>SHELL!C7</f>
        <v>40G PINNECO MANTLE UPPER BODY</v>
      </c>
      <c r="D7" s="163"/>
      <c r="E7" s="357"/>
      <c r="F7" s="313" t="str">
        <f>SHELL!F7</f>
        <v>TARGET FOB:</v>
      </c>
      <c r="G7" s="135"/>
      <c r="H7" s="493">
        <f>SHELL!H7</f>
        <v>0</v>
      </c>
      <c r="I7" s="494"/>
      <c r="J7" s="494"/>
      <c r="K7" s="494"/>
      <c r="L7" s="495"/>
      <c r="M7" s="12"/>
      <c r="N7" s="12"/>
      <c r="O7" s="12"/>
      <c r="P7" s="12"/>
      <c r="Q7" s="46"/>
      <c r="R7" s="46"/>
      <c r="S7" s="46"/>
    </row>
    <row r="8" spans="1:19" s="67" customFormat="1" ht="23.1" customHeight="1" thickBot="1">
      <c r="A8" s="333"/>
      <c r="B8" s="334"/>
      <c r="C8" s="335"/>
      <c r="D8" s="336"/>
      <c r="E8" s="336"/>
      <c r="F8" s="336"/>
      <c r="G8" s="335"/>
      <c r="H8" s="335"/>
      <c r="I8" s="335"/>
      <c r="J8" s="335"/>
      <c r="K8" s="335"/>
      <c r="L8" s="335"/>
    </row>
    <row r="9" spans="1:19" s="67" customFormat="1" ht="23.1" customHeight="1">
      <c r="A9" s="337" t="s">
        <v>30</v>
      </c>
      <c r="B9" s="338"/>
      <c r="C9" s="354" t="s">
        <v>143</v>
      </c>
      <c r="D9" s="371"/>
      <c r="E9" s="355"/>
      <c r="F9" s="355"/>
      <c r="G9" s="355"/>
      <c r="H9" s="219"/>
      <c r="I9" s="219"/>
      <c r="J9" s="219"/>
      <c r="K9" s="219"/>
      <c r="L9" s="356"/>
    </row>
    <row r="10" spans="1:19" s="67" customFormat="1" ht="23.1" customHeight="1">
      <c r="A10" s="339"/>
      <c r="B10" s="106"/>
      <c r="C10" s="110" t="s">
        <v>94</v>
      </c>
      <c r="D10" s="111"/>
      <c r="E10" s="111"/>
      <c r="F10" s="111"/>
      <c r="G10" s="112"/>
      <c r="H10" s="66"/>
      <c r="I10" s="66"/>
      <c r="J10" s="66"/>
      <c r="K10" s="66"/>
      <c r="L10" s="340"/>
    </row>
    <row r="11" spans="1:19" s="67" customFormat="1" ht="23.1" customHeight="1">
      <c r="A11" s="339"/>
      <c r="B11" s="106"/>
      <c r="C11" s="110" t="s">
        <v>21</v>
      </c>
      <c r="D11" s="111"/>
      <c r="E11" s="111"/>
      <c r="F11" s="111"/>
      <c r="G11" s="112"/>
      <c r="H11" s="66"/>
      <c r="I11" s="66"/>
      <c r="J11" s="66"/>
      <c r="K11" s="66"/>
      <c r="L11" s="340"/>
    </row>
    <row r="12" spans="1:19" s="67" customFormat="1" ht="23.1" customHeight="1">
      <c r="A12" s="339"/>
      <c r="B12" s="106"/>
      <c r="C12" s="228" t="s">
        <v>10</v>
      </c>
      <c r="D12" s="347"/>
      <c r="E12" s="347"/>
      <c r="F12" s="347"/>
      <c r="G12" s="348"/>
      <c r="H12" s="344"/>
      <c r="I12" s="344"/>
      <c r="J12" s="344"/>
      <c r="K12" s="344"/>
      <c r="L12" s="345"/>
    </row>
    <row r="13" spans="1:19" s="67" customFormat="1" ht="23.1" customHeight="1">
      <c r="A13" s="352"/>
      <c r="B13" s="151"/>
      <c r="C13" s="319" t="s">
        <v>1</v>
      </c>
      <c r="D13" s="111"/>
      <c r="E13" s="111"/>
      <c r="F13" s="111"/>
      <c r="G13" s="111"/>
      <c r="H13" s="147"/>
      <c r="I13" s="66"/>
      <c r="J13" s="66"/>
      <c r="K13" s="66"/>
      <c r="L13" s="340"/>
    </row>
    <row r="14" spans="1:19" s="67" customFormat="1" ht="23.1" customHeight="1">
      <c r="A14" s="339"/>
      <c r="B14" s="106"/>
      <c r="C14" s="310" t="s">
        <v>69</v>
      </c>
      <c r="D14" s="349"/>
      <c r="E14" s="349"/>
      <c r="F14" s="349"/>
      <c r="G14" s="350"/>
      <c r="H14" s="335"/>
      <c r="I14" s="335"/>
      <c r="J14" s="335"/>
      <c r="K14" s="335"/>
      <c r="L14" s="351"/>
    </row>
    <row r="15" spans="1:19" s="67" customFormat="1" ht="23.1" customHeight="1" thickBot="1">
      <c r="A15" s="341"/>
      <c r="B15" s="353"/>
      <c r="C15" s="491" t="s">
        <v>19</v>
      </c>
      <c r="D15" s="492"/>
      <c r="E15" s="492"/>
      <c r="F15" s="492"/>
      <c r="G15" s="492"/>
      <c r="H15" s="342"/>
      <c r="I15" s="342"/>
      <c r="J15" s="342"/>
      <c r="K15" s="342"/>
      <c r="L15" s="343"/>
    </row>
    <row r="16" spans="1:19" s="67" customFormat="1" ht="23.1" customHeight="1">
      <c r="A16" s="346"/>
      <c r="B16" s="334"/>
      <c r="C16" s="335"/>
      <c r="D16" s="335"/>
      <c r="E16" s="336"/>
      <c r="F16" s="336"/>
      <c r="G16" s="335"/>
      <c r="H16" s="335"/>
      <c r="I16" s="335"/>
      <c r="J16" s="335"/>
      <c r="K16" s="335"/>
      <c r="L16" s="335"/>
    </row>
    <row r="17" spans="1:12" s="67" customFormat="1" ht="23.1" customHeight="1">
      <c r="A17" s="143"/>
      <c r="B17" s="130" t="s">
        <v>209</v>
      </c>
      <c r="C17" s="66"/>
      <c r="D17" s="66"/>
      <c r="E17" s="109"/>
      <c r="F17" s="109"/>
      <c r="G17" s="66"/>
      <c r="H17" s="66"/>
      <c r="I17" s="66"/>
      <c r="J17" s="66"/>
      <c r="K17" s="66"/>
      <c r="L17" s="75"/>
    </row>
    <row r="18" spans="1:12" s="67" customFormat="1" ht="23.1" customHeight="1">
      <c r="A18" s="146"/>
      <c r="B18" s="148" t="s">
        <v>216</v>
      </c>
      <c r="C18" s="147"/>
      <c r="D18" s="147"/>
      <c r="E18" s="109"/>
      <c r="F18" s="109"/>
      <c r="G18" s="66"/>
      <c r="H18" s="66"/>
      <c r="I18" s="66"/>
      <c r="J18" s="66"/>
      <c r="K18" s="66"/>
      <c r="L18" s="75"/>
    </row>
    <row r="19" spans="1:12" s="67" customFormat="1" ht="23.1" customHeight="1">
      <c r="A19" s="378">
        <v>42821</v>
      </c>
      <c r="B19" s="379" t="s">
        <v>217</v>
      </c>
      <c r="C19" s="147"/>
      <c r="D19" s="147"/>
      <c r="E19" s="109"/>
      <c r="F19" s="109"/>
      <c r="G19" s="66"/>
      <c r="H19" s="66"/>
      <c r="I19" s="66"/>
      <c r="J19" s="66"/>
      <c r="K19" s="66"/>
      <c r="L19" s="75"/>
    </row>
    <row r="20" spans="1:12" s="67" customFormat="1" ht="23.1" customHeight="1">
      <c r="A20" s="146"/>
      <c r="B20" s="379" t="s">
        <v>218</v>
      </c>
      <c r="C20" s="147"/>
      <c r="D20" s="147"/>
      <c r="E20" s="109"/>
      <c r="F20" s="109"/>
      <c r="G20" s="66"/>
      <c r="H20" s="66"/>
      <c r="I20" s="66"/>
      <c r="J20" s="66"/>
      <c r="K20" s="66"/>
      <c r="L20" s="75"/>
    </row>
    <row r="21" spans="1:12" s="67" customFormat="1" ht="23.1" customHeight="1">
      <c r="A21" s="146"/>
      <c r="B21" s="148"/>
      <c r="C21" s="147"/>
      <c r="D21" s="147"/>
      <c r="E21" s="109"/>
      <c r="F21" s="109"/>
      <c r="G21" s="66"/>
      <c r="H21" s="66"/>
      <c r="I21" s="66"/>
      <c r="J21" s="66"/>
      <c r="K21" s="66"/>
      <c r="L21" s="75"/>
    </row>
    <row r="22" spans="1:12" s="67" customFormat="1" ht="23.1" customHeight="1">
      <c r="A22" s="146"/>
      <c r="B22" s="148"/>
      <c r="C22" s="147"/>
      <c r="D22" s="147"/>
      <c r="E22" s="109"/>
      <c r="F22" s="109"/>
      <c r="G22" s="66"/>
      <c r="H22" s="66"/>
      <c r="I22" s="66"/>
      <c r="J22" s="66"/>
      <c r="K22" s="66"/>
      <c r="L22" s="75"/>
    </row>
    <row r="23" spans="1:12" s="67" customFormat="1" ht="23.1" customHeight="1">
      <c r="A23" s="146"/>
      <c r="B23" s="149"/>
      <c r="C23" s="147"/>
      <c r="D23" s="147"/>
      <c r="E23" s="109"/>
      <c r="F23" s="109"/>
      <c r="G23" s="66"/>
      <c r="H23" s="66"/>
      <c r="I23" s="66"/>
      <c r="J23" s="66"/>
      <c r="K23" s="66"/>
      <c r="L23" s="75"/>
    </row>
    <row r="24" spans="1:12" s="67" customFormat="1" ht="23.1" customHeight="1">
      <c r="A24" s="146"/>
      <c r="B24" s="148"/>
      <c r="C24" s="147"/>
      <c r="D24" s="147"/>
      <c r="E24" s="109"/>
      <c r="F24" s="109"/>
      <c r="G24" s="66"/>
      <c r="H24" s="66"/>
      <c r="I24" s="66"/>
      <c r="J24" s="66"/>
      <c r="K24" s="66"/>
      <c r="L24" s="75"/>
    </row>
    <row r="25" spans="1:12" s="67" customFormat="1" ht="23.1" customHeight="1">
      <c r="A25" s="146"/>
      <c r="B25" s="148"/>
      <c r="C25" s="147"/>
      <c r="D25" s="147"/>
      <c r="E25" s="109"/>
      <c r="F25" s="109"/>
      <c r="G25" s="66"/>
      <c r="H25" s="66"/>
      <c r="I25" s="66"/>
      <c r="J25" s="66"/>
      <c r="K25" s="66"/>
      <c r="L25" s="75"/>
    </row>
    <row r="26" spans="1:12" s="67" customFormat="1" ht="23.1" customHeight="1">
      <c r="A26" s="146"/>
      <c r="B26" s="148"/>
      <c r="C26" s="147"/>
      <c r="D26" s="147"/>
      <c r="E26" s="109"/>
      <c r="F26" s="109"/>
      <c r="G26" s="66"/>
      <c r="H26" s="66"/>
      <c r="I26" s="66"/>
      <c r="J26" s="66"/>
      <c r="K26" s="66"/>
      <c r="L26" s="75"/>
    </row>
    <row r="27" spans="1:12" s="67" customFormat="1" ht="23.1" customHeight="1">
      <c r="A27" s="146"/>
      <c r="B27" s="148"/>
      <c r="C27" s="147"/>
      <c r="D27" s="147"/>
      <c r="E27" s="109"/>
      <c r="F27" s="109"/>
      <c r="G27" s="66"/>
      <c r="H27" s="66"/>
      <c r="I27" s="66"/>
      <c r="J27" s="66"/>
      <c r="K27" s="66"/>
      <c r="L27" s="75"/>
    </row>
    <row r="28" spans="1:12" s="67" customFormat="1" ht="23.1" customHeight="1">
      <c r="A28" s="146"/>
      <c r="B28" s="148"/>
      <c r="C28" s="147"/>
      <c r="D28" s="147"/>
      <c r="E28" s="109"/>
      <c r="F28" s="109"/>
      <c r="G28" s="66"/>
      <c r="H28" s="66"/>
      <c r="I28" s="66"/>
      <c r="J28" s="66"/>
      <c r="K28" s="66"/>
      <c r="L28" s="75"/>
    </row>
    <row r="29" spans="1:12" s="67" customFormat="1" ht="23.1" customHeight="1">
      <c r="A29" s="146"/>
      <c r="B29" s="148"/>
      <c r="C29" s="147"/>
      <c r="D29" s="147"/>
      <c r="E29" s="109"/>
      <c r="F29" s="109"/>
      <c r="G29" s="66"/>
      <c r="H29" s="66"/>
      <c r="I29" s="66"/>
      <c r="J29" s="66"/>
      <c r="K29" s="66"/>
      <c r="L29" s="75"/>
    </row>
    <row r="30" spans="1:12" s="67" customFormat="1" ht="23.1" customHeight="1">
      <c r="A30" s="146"/>
      <c r="B30" s="150"/>
      <c r="C30" s="147"/>
      <c r="D30" s="147"/>
      <c r="E30" s="109"/>
      <c r="F30" s="109"/>
      <c r="G30" s="66"/>
      <c r="H30" s="66"/>
      <c r="I30" s="66"/>
      <c r="J30" s="66"/>
      <c r="K30" s="66"/>
      <c r="L30" s="75"/>
    </row>
    <row r="31" spans="1:12" s="67" customFormat="1" ht="23.1" customHeight="1">
      <c r="A31" s="146"/>
      <c r="B31" s="148"/>
      <c r="C31" s="147"/>
      <c r="D31" s="147"/>
      <c r="E31" s="109"/>
      <c r="F31" s="109"/>
      <c r="G31" s="66"/>
      <c r="H31" s="66"/>
      <c r="I31" s="66"/>
      <c r="J31" s="66"/>
      <c r="K31" s="66"/>
      <c r="L31" s="75"/>
    </row>
    <row r="32" spans="1:12" s="67" customFormat="1" ht="23.1" customHeight="1">
      <c r="A32" s="146"/>
      <c r="B32" s="150"/>
      <c r="C32" s="147"/>
      <c r="D32" s="147"/>
      <c r="E32" s="109"/>
      <c r="F32" s="109"/>
      <c r="G32" s="66"/>
      <c r="H32" s="66"/>
      <c r="I32" s="66"/>
      <c r="J32" s="66"/>
      <c r="K32" s="66"/>
      <c r="L32" s="75"/>
    </row>
    <row r="33" spans="1:12" s="67" customFormat="1" ht="23.1" customHeight="1">
      <c r="A33" s="146"/>
      <c r="B33" s="150"/>
      <c r="C33" s="147"/>
      <c r="D33" s="147"/>
      <c r="E33" s="109"/>
      <c r="F33" s="109"/>
      <c r="G33" s="66"/>
      <c r="H33" s="66"/>
      <c r="I33" s="66"/>
      <c r="J33" s="66"/>
      <c r="K33" s="66"/>
      <c r="L33" s="75"/>
    </row>
    <row r="34" spans="1:12" s="67" customFormat="1" ht="23.1" customHeight="1">
      <c r="A34" s="146"/>
      <c r="B34" s="148"/>
      <c r="C34" s="147"/>
      <c r="D34" s="147"/>
      <c r="E34" s="109"/>
      <c r="F34" s="109"/>
      <c r="G34" s="66"/>
      <c r="H34" s="66"/>
      <c r="I34" s="66"/>
      <c r="J34" s="66"/>
      <c r="K34" s="66"/>
      <c r="L34" s="75"/>
    </row>
    <row r="35" spans="1:12" s="67" customFormat="1" ht="23.1" customHeight="1">
      <c r="A35" s="146"/>
      <c r="B35" s="148"/>
      <c r="C35" s="147"/>
      <c r="D35" s="147"/>
      <c r="E35" s="109"/>
      <c r="F35" s="109"/>
      <c r="G35" s="66"/>
      <c r="H35" s="66"/>
      <c r="I35" s="66"/>
      <c r="J35" s="66"/>
      <c r="K35" s="66"/>
      <c r="L35" s="75"/>
    </row>
    <row r="36" spans="1:12" s="67" customFormat="1" ht="23.1" customHeight="1">
      <c r="A36" s="146"/>
      <c r="B36" s="148"/>
      <c r="C36" s="147"/>
      <c r="D36" s="147"/>
      <c r="E36" s="109"/>
      <c r="F36" s="109"/>
      <c r="G36" s="66"/>
      <c r="H36" s="66"/>
      <c r="I36" s="66"/>
      <c r="J36" s="66"/>
      <c r="K36" s="66"/>
      <c r="L36" s="75"/>
    </row>
    <row r="37" spans="1:12" s="67" customFormat="1" ht="23.1" customHeight="1">
      <c r="A37" s="146"/>
      <c r="B37" s="148"/>
      <c r="C37" s="147"/>
      <c r="D37" s="147"/>
      <c r="E37" s="109"/>
      <c r="F37" s="109"/>
      <c r="G37" s="66"/>
      <c r="H37" s="66"/>
      <c r="I37" s="66"/>
      <c r="J37" s="66"/>
      <c r="K37" s="66"/>
      <c r="L37" s="75"/>
    </row>
    <row r="38" spans="1:12" s="67" customFormat="1" ht="23.1" customHeight="1">
      <c r="A38" s="146"/>
      <c r="B38" s="148"/>
      <c r="C38" s="147"/>
      <c r="D38" s="147"/>
      <c r="E38" s="109"/>
      <c r="F38" s="109"/>
      <c r="G38" s="66"/>
      <c r="H38" s="66"/>
      <c r="I38" s="66"/>
      <c r="J38" s="66"/>
      <c r="K38" s="66"/>
      <c r="L38" s="75"/>
    </row>
    <row r="39" spans="1:12" s="67" customFormat="1" ht="23.1" customHeight="1">
      <c r="A39" s="146"/>
      <c r="B39" s="148"/>
      <c r="C39" s="147"/>
      <c r="D39" s="147"/>
      <c r="E39" s="109"/>
      <c r="F39" s="109"/>
      <c r="G39" s="66"/>
      <c r="H39" s="66"/>
      <c r="I39" s="66"/>
      <c r="J39" s="66"/>
      <c r="K39" s="66"/>
      <c r="L39" s="75"/>
    </row>
    <row r="40" spans="1:12" s="67" customFormat="1" ht="23.1" customHeight="1">
      <c r="A40" s="146"/>
      <c r="B40" s="148"/>
      <c r="C40" s="147"/>
      <c r="D40" s="147"/>
      <c r="E40" s="109"/>
      <c r="F40" s="109"/>
      <c r="G40" s="66"/>
      <c r="H40" s="66"/>
      <c r="I40" s="66"/>
      <c r="J40" s="66"/>
      <c r="K40" s="66"/>
      <c r="L40" s="75"/>
    </row>
    <row r="41" spans="1:12" s="67" customFormat="1" ht="23.1" customHeight="1">
      <c r="A41" s="146"/>
      <c r="B41" s="148"/>
      <c r="C41" s="147"/>
      <c r="D41" s="147"/>
      <c r="E41" s="109"/>
      <c r="F41" s="109"/>
      <c r="G41" s="66"/>
      <c r="H41" s="66"/>
      <c r="I41" s="66"/>
      <c r="J41" s="66"/>
      <c r="K41" s="66"/>
      <c r="L41" s="75"/>
    </row>
    <row r="42" spans="1:12" s="67" customFormat="1" ht="23.1" customHeight="1">
      <c r="A42" s="146"/>
      <c r="B42" s="150"/>
      <c r="C42" s="147"/>
      <c r="D42" s="147"/>
      <c r="E42" s="109"/>
      <c r="F42" s="109"/>
      <c r="G42" s="66"/>
      <c r="H42" s="66"/>
      <c r="I42" s="66"/>
      <c r="J42" s="66"/>
      <c r="K42" s="66"/>
      <c r="L42" s="75"/>
    </row>
    <row r="43" spans="1:12" s="67" customFormat="1" ht="23.1" customHeight="1">
      <c r="A43" s="146"/>
      <c r="B43" s="148"/>
      <c r="C43" s="147"/>
      <c r="D43" s="147"/>
      <c r="E43" s="109"/>
      <c r="F43" s="109"/>
      <c r="G43" s="66"/>
      <c r="H43" s="66"/>
      <c r="I43" s="66"/>
      <c r="J43" s="66"/>
      <c r="K43" s="66"/>
      <c r="L43" s="75"/>
    </row>
    <row r="44" spans="1:12" s="67" customFormat="1" ht="23.1" customHeight="1">
      <c r="A44" s="143"/>
      <c r="B44" s="130"/>
      <c r="C44" s="66"/>
      <c r="D44" s="66"/>
      <c r="E44" s="109"/>
      <c r="F44" s="109"/>
      <c r="G44" s="66"/>
      <c r="H44" s="66"/>
      <c r="I44" s="66"/>
      <c r="J44" s="66"/>
      <c r="K44" s="66"/>
      <c r="L44" s="75"/>
    </row>
    <row r="45" spans="1:12" s="67" customFormat="1" ht="23.1" customHeight="1">
      <c r="A45" s="143"/>
      <c r="B45" s="130"/>
      <c r="C45" s="66"/>
      <c r="D45" s="66"/>
      <c r="E45" s="109"/>
      <c r="F45" s="109"/>
      <c r="G45" s="66"/>
      <c r="H45" s="66"/>
      <c r="I45" s="66"/>
      <c r="J45" s="66"/>
      <c r="K45" s="66"/>
      <c r="L45" s="75"/>
    </row>
    <row r="46" spans="1:12" s="67" customFormat="1" ht="23.1" customHeight="1">
      <c r="A46" s="143"/>
      <c r="B46" s="144"/>
      <c r="C46" s="66"/>
      <c r="D46" s="66"/>
      <c r="E46" s="109"/>
      <c r="F46" s="109"/>
      <c r="G46" s="66"/>
      <c r="H46" s="66"/>
      <c r="I46" s="66"/>
      <c r="J46" s="66"/>
      <c r="K46" s="66"/>
      <c r="L46" s="75"/>
    </row>
    <row r="47" spans="1:12" s="67" customFormat="1" ht="23.1" customHeight="1">
      <c r="A47" s="107"/>
      <c r="B47" s="130"/>
      <c r="C47" s="109"/>
      <c r="D47" s="109"/>
      <c r="E47" s="109"/>
      <c r="F47" s="109"/>
      <c r="G47" s="66"/>
      <c r="H47" s="66"/>
      <c r="I47" s="66"/>
      <c r="J47" s="66"/>
      <c r="K47" s="66"/>
      <c r="L47" s="75"/>
    </row>
    <row r="48" spans="1:12" s="67" customFormat="1" ht="23.1" customHeight="1">
      <c r="A48" s="143"/>
      <c r="B48" s="130"/>
      <c r="C48" s="109"/>
      <c r="D48" s="109"/>
      <c r="E48" s="109"/>
      <c r="F48" s="109"/>
      <c r="G48" s="66"/>
      <c r="H48" s="66"/>
      <c r="I48" s="66"/>
      <c r="J48" s="66"/>
      <c r="K48" s="66"/>
      <c r="L48" s="75"/>
    </row>
    <row r="49" spans="1:12" s="67" customFormat="1" ht="23.1" customHeight="1">
      <c r="A49" s="107"/>
      <c r="B49" s="130"/>
      <c r="C49" s="109"/>
      <c r="D49" s="109"/>
      <c r="E49" s="109"/>
      <c r="F49" s="109"/>
      <c r="G49" s="66"/>
      <c r="H49" s="66"/>
      <c r="I49" s="66"/>
      <c r="J49" s="66"/>
      <c r="K49" s="66"/>
      <c r="L49" s="75"/>
    </row>
    <row r="50" spans="1:12" s="67" customFormat="1" ht="23.1" customHeight="1">
      <c r="A50" s="107"/>
      <c r="B50" s="108"/>
      <c r="C50" s="109"/>
      <c r="D50" s="109"/>
      <c r="E50" s="109"/>
      <c r="F50" s="109"/>
      <c r="G50" s="66"/>
      <c r="H50" s="66"/>
      <c r="I50" s="66"/>
      <c r="J50" s="66"/>
      <c r="K50" s="66"/>
      <c r="L50" s="75"/>
    </row>
    <row r="51" spans="1:12" s="67" customFormat="1" ht="23.1" customHeight="1">
      <c r="A51" s="107"/>
      <c r="B51" s="145"/>
      <c r="C51" s="109"/>
      <c r="D51" s="109"/>
      <c r="E51" s="109"/>
      <c r="F51" s="109"/>
      <c r="G51" s="66"/>
      <c r="H51" s="66"/>
      <c r="I51" s="66"/>
      <c r="J51" s="66"/>
      <c r="K51" s="66"/>
      <c r="L51" s="75"/>
    </row>
    <row r="52" spans="1:12" s="67" customFormat="1" ht="23.1" customHeight="1">
      <c r="A52" s="107"/>
      <c r="B52" s="108"/>
      <c r="C52" s="109"/>
      <c r="D52" s="109"/>
      <c r="E52" s="109"/>
      <c r="F52" s="109"/>
      <c r="G52" s="66"/>
      <c r="H52" s="66"/>
      <c r="I52" s="66"/>
      <c r="J52" s="66"/>
      <c r="K52" s="66"/>
      <c r="L52" s="75"/>
    </row>
    <row r="53" spans="1:12" s="67" customFormat="1" ht="23.1" customHeight="1">
      <c r="A53" s="143"/>
      <c r="B53" s="159"/>
      <c r="C53" s="109"/>
      <c r="D53" s="109"/>
      <c r="E53" s="109"/>
      <c r="F53" s="109"/>
      <c r="G53" s="66"/>
      <c r="H53" s="66"/>
      <c r="I53" s="66"/>
      <c r="J53" s="66"/>
      <c r="K53" s="66"/>
      <c r="L53" s="75"/>
    </row>
    <row r="54" spans="1:12" s="67" customFormat="1" ht="23.1" customHeight="1">
      <c r="A54" s="143"/>
      <c r="B54" s="130"/>
      <c r="C54" s="109"/>
      <c r="D54" s="109"/>
      <c r="E54" s="109"/>
      <c r="F54" s="109"/>
      <c r="G54" s="66"/>
      <c r="H54" s="66"/>
      <c r="I54" s="66"/>
      <c r="J54" s="66"/>
      <c r="K54" s="66"/>
      <c r="L54" s="75"/>
    </row>
    <row r="55" spans="1:12" s="67" customFormat="1" ht="23.1" customHeight="1">
      <c r="A55" s="143"/>
      <c r="B55" s="130"/>
      <c r="C55" s="109"/>
      <c r="D55" s="109"/>
      <c r="E55" s="109"/>
      <c r="F55" s="109"/>
      <c r="G55" s="66"/>
      <c r="H55" s="66"/>
      <c r="I55" s="66"/>
      <c r="J55" s="66"/>
      <c r="K55" s="66"/>
      <c r="L55" s="75"/>
    </row>
    <row r="56" spans="1:12" s="67" customFormat="1" ht="23.1" customHeight="1">
      <c r="A56" s="143"/>
      <c r="B56" s="130"/>
      <c r="C56" s="109"/>
      <c r="D56" s="109"/>
      <c r="E56" s="109"/>
      <c r="F56" s="109"/>
      <c r="G56" s="66"/>
      <c r="H56" s="66"/>
      <c r="I56" s="66"/>
      <c r="J56" s="66"/>
      <c r="K56" s="66"/>
      <c r="L56" s="75"/>
    </row>
    <row r="57" spans="1:12" s="67" customFormat="1" ht="23.1" customHeight="1">
      <c r="A57" s="143"/>
      <c r="B57" s="130"/>
      <c r="C57" s="109"/>
      <c r="D57" s="109"/>
      <c r="E57" s="109"/>
      <c r="F57" s="109"/>
      <c r="G57" s="66"/>
      <c r="H57" s="66"/>
      <c r="I57" s="66"/>
      <c r="J57" s="66"/>
      <c r="K57" s="66"/>
      <c r="L57" s="75"/>
    </row>
    <row r="58" spans="1:12" s="67" customFormat="1" ht="23.1" customHeight="1">
      <c r="A58" s="143"/>
      <c r="B58" s="130"/>
      <c r="C58" s="109"/>
      <c r="D58" s="109"/>
      <c r="E58" s="109"/>
      <c r="F58" s="109"/>
      <c r="G58" s="66"/>
      <c r="H58" s="66"/>
      <c r="I58" s="66"/>
      <c r="J58" s="66"/>
      <c r="K58" s="66"/>
      <c r="L58" s="75"/>
    </row>
    <row r="59" spans="1:12" s="67" customFormat="1" ht="23.1" customHeight="1">
      <c r="A59" s="143"/>
      <c r="B59" s="130"/>
      <c r="C59" s="109"/>
      <c r="D59" s="109"/>
      <c r="E59" s="109"/>
      <c r="F59" s="109"/>
      <c r="G59" s="66"/>
      <c r="H59" s="66"/>
      <c r="I59" s="66"/>
      <c r="J59" s="66"/>
      <c r="K59" s="66"/>
      <c r="L59" s="75"/>
    </row>
    <row r="60" spans="1:12" s="67" customFormat="1" ht="23.1" customHeight="1">
      <c r="A60" s="143"/>
      <c r="B60" s="130"/>
      <c r="C60" s="109"/>
      <c r="D60" s="109"/>
      <c r="E60" s="109"/>
      <c r="F60" s="109"/>
      <c r="G60" s="66"/>
      <c r="H60" s="66"/>
      <c r="I60" s="66"/>
      <c r="J60" s="66"/>
      <c r="K60" s="66"/>
      <c r="L60" s="75"/>
    </row>
    <row r="61" spans="1:12" s="67" customFormat="1" ht="23.1" customHeight="1">
      <c r="A61" s="143"/>
      <c r="B61" s="130"/>
      <c r="C61" s="109"/>
      <c r="D61" s="109"/>
      <c r="E61" s="109"/>
      <c r="F61" s="109"/>
      <c r="G61" s="66"/>
      <c r="H61" s="66"/>
      <c r="I61" s="66"/>
      <c r="J61" s="66"/>
      <c r="K61" s="66"/>
      <c r="L61" s="75"/>
    </row>
    <row r="62" spans="1:12" s="67" customFormat="1" ht="23.1" customHeight="1">
      <c r="A62" s="143"/>
      <c r="B62" s="130"/>
      <c r="C62" s="109"/>
      <c r="D62" s="109"/>
      <c r="E62" s="109"/>
      <c r="F62" s="109"/>
      <c r="G62" s="66"/>
      <c r="H62" s="66"/>
      <c r="I62" s="66"/>
      <c r="J62" s="66"/>
      <c r="K62" s="66"/>
      <c r="L62" s="75"/>
    </row>
    <row r="63" spans="1:12" s="67" customFormat="1" ht="23.1" customHeight="1">
      <c r="A63" s="143"/>
      <c r="B63" s="159"/>
      <c r="C63" s="109"/>
      <c r="D63" s="109"/>
      <c r="E63" s="109"/>
      <c r="F63" s="109"/>
      <c r="G63" s="66"/>
      <c r="H63" s="66"/>
      <c r="I63" s="66"/>
      <c r="J63" s="66"/>
      <c r="K63" s="66"/>
      <c r="L63" s="75"/>
    </row>
    <row r="64" spans="1:12" s="67" customFormat="1" ht="23.1" customHeight="1">
      <c r="A64" s="107"/>
      <c r="B64" s="108"/>
      <c r="C64" s="109"/>
      <c r="D64" s="109"/>
      <c r="E64" s="109"/>
      <c r="F64" s="109"/>
      <c r="G64" s="66"/>
      <c r="H64" s="66"/>
      <c r="I64" s="66"/>
      <c r="J64" s="66"/>
      <c r="K64" s="66"/>
      <c r="L64" s="75"/>
    </row>
    <row r="65" spans="1:12" s="67" customFormat="1" ht="23.1" customHeight="1">
      <c r="A65" s="107"/>
      <c r="B65" s="108"/>
      <c r="C65" s="109"/>
      <c r="D65" s="109"/>
      <c r="E65" s="109"/>
      <c r="F65" s="109"/>
      <c r="G65" s="66"/>
      <c r="H65" s="66"/>
      <c r="I65" s="66"/>
      <c r="J65" s="66"/>
      <c r="K65" s="66"/>
      <c r="L65" s="75"/>
    </row>
    <row r="66" spans="1:12" s="67" customFormat="1" ht="23.1" customHeight="1">
      <c r="A66" s="107"/>
      <c r="B66" s="108"/>
      <c r="C66" s="109"/>
      <c r="D66" s="109"/>
      <c r="E66" s="109"/>
      <c r="F66" s="109"/>
      <c r="G66" s="66"/>
      <c r="H66" s="66"/>
      <c r="I66" s="66"/>
      <c r="J66" s="66"/>
      <c r="K66" s="66"/>
      <c r="L66" s="75"/>
    </row>
    <row r="67" spans="1:12" s="67" customFormat="1" ht="23.1" customHeight="1">
      <c r="A67" s="107"/>
      <c r="B67" s="108"/>
      <c r="C67" s="109"/>
      <c r="D67" s="109"/>
      <c r="E67" s="109"/>
      <c r="F67" s="109"/>
      <c r="G67" s="66"/>
      <c r="H67" s="66"/>
      <c r="I67" s="66"/>
      <c r="J67" s="66"/>
      <c r="K67" s="66"/>
      <c r="L67" s="75"/>
    </row>
    <row r="68" spans="1:12" s="67" customFormat="1" ht="23.1" customHeight="1">
      <c r="A68" s="107"/>
      <c r="B68" s="108"/>
      <c r="C68" s="109"/>
      <c r="D68" s="109"/>
      <c r="E68" s="109"/>
      <c r="F68" s="109"/>
      <c r="G68" s="66"/>
      <c r="H68" s="66"/>
      <c r="I68" s="66"/>
      <c r="J68" s="66"/>
      <c r="K68" s="66"/>
      <c r="L68" s="75"/>
    </row>
    <row r="69" spans="1:12" s="67" customFormat="1" ht="23.1" customHeight="1">
      <c r="A69" s="107"/>
      <c r="B69" s="108"/>
      <c r="C69" s="109"/>
      <c r="D69" s="109"/>
      <c r="E69" s="109"/>
      <c r="F69" s="109"/>
      <c r="G69" s="66"/>
      <c r="H69" s="66"/>
      <c r="I69" s="66"/>
      <c r="J69" s="66"/>
      <c r="K69" s="66"/>
      <c r="L69" s="75"/>
    </row>
    <row r="70" spans="1:12" s="67" customFormat="1" ht="23.1" customHeight="1">
      <c r="A70" s="107"/>
      <c r="B70" s="108"/>
      <c r="C70" s="109"/>
      <c r="D70" s="109"/>
      <c r="E70" s="109"/>
      <c r="F70" s="109"/>
      <c r="G70" s="66"/>
      <c r="H70" s="66"/>
      <c r="I70" s="66"/>
      <c r="J70" s="66"/>
      <c r="K70" s="66"/>
      <c r="L70" s="75"/>
    </row>
    <row r="71" spans="1:12" s="67" customFormat="1" ht="23.1" customHeight="1">
      <c r="A71" s="107"/>
      <c r="B71" s="108"/>
      <c r="C71" s="109"/>
      <c r="D71" s="109"/>
      <c r="E71" s="109"/>
      <c r="F71" s="109"/>
      <c r="G71" s="66"/>
      <c r="H71" s="66"/>
      <c r="I71" s="66"/>
      <c r="J71" s="66"/>
      <c r="K71" s="66"/>
      <c r="L71" s="75"/>
    </row>
    <row r="72" spans="1:12" s="67" customFormat="1" ht="23.1" customHeight="1">
      <c r="A72" s="107"/>
      <c r="B72" s="108"/>
      <c r="C72" s="109"/>
      <c r="D72" s="109"/>
      <c r="E72" s="109"/>
      <c r="F72" s="109"/>
      <c r="G72" s="66"/>
      <c r="H72" s="66"/>
      <c r="I72" s="66"/>
      <c r="J72" s="66"/>
      <c r="K72" s="66"/>
      <c r="L72" s="75"/>
    </row>
    <row r="73" spans="1:12" s="67" customFormat="1" ht="23.1" customHeight="1">
      <c r="A73" s="107"/>
      <c r="B73" s="108"/>
      <c r="C73" s="109"/>
      <c r="D73" s="109"/>
      <c r="E73" s="109"/>
      <c r="F73" s="109"/>
      <c r="G73" s="66"/>
      <c r="H73" s="66"/>
      <c r="I73" s="66"/>
      <c r="J73" s="66"/>
      <c r="K73" s="66"/>
      <c r="L73" s="75"/>
    </row>
    <row r="74" spans="1:12" s="67" customFormat="1" ht="23.1" customHeight="1">
      <c r="A74" s="107"/>
      <c r="B74" s="108"/>
      <c r="C74" s="109"/>
      <c r="D74" s="109"/>
      <c r="E74" s="109"/>
      <c r="F74" s="109"/>
      <c r="G74" s="66"/>
      <c r="H74" s="66"/>
      <c r="I74" s="66"/>
      <c r="J74" s="66"/>
      <c r="K74" s="66"/>
      <c r="L74" s="75"/>
    </row>
    <row r="75" spans="1:12" s="67" customFormat="1" ht="23.1" customHeight="1">
      <c r="A75" s="107"/>
      <c r="B75" s="108"/>
      <c r="C75" s="109"/>
      <c r="D75" s="109"/>
      <c r="E75" s="109"/>
      <c r="F75" s="109"/>
      <c r="G75" s="66"/>
      <c r="H75" s="66"/>
      <c r="I75" s="66"/>
      <c r="J75" s="66"/>
      <c r="K75" s="66"/>
      <c r="L75" s="75"/>
    </row>
    <row r="76" spans="1:12" s="67" customFormat="1" ht="23.1" customHeight="1">
      <c r="A76" s="107"/>
      <c r="B76" s="108"/>
      <c r="C76" s="109"/>
      <c r="D76" s="109"/>
      <c r="E76" s="109"/>
      <c r="F76" s="109"/>
      <c r="G76" s="66"/>
      <c r="H76" s="66"/>
      <c r="I76" s="66"/>
      <c r="J76" s="66"/>
      <c r="K76" s="66"/>
      <c r="L76" s="75"/>
    </row>
    <row r="77" spans="1:12" s="67" customFormat="1" ht="23.1" customHeight="1">
      <c r="A77" s="107"/>
      <c r="B77" s="108"/>
      <c r="C77" s="109"/>
      <c r="D77" s="109"/>
      <c r="E77" s="109"/>
      <c r="F77" s="109"/>
      <c r="G77" s="66"/>
      <c r="H77" s="66"/>
      <c r="I77" s="66"/>
      <c r="J77" s="66"/>
      <c r="K77" s="66"/>
      <c r="L77" s="75"/>
    </row>
    <row r="78" spans="1:12" s="67" customFormat="1" ht="23.1" customHeight="1">
      <c r="A78" s="107"/>
      <c r="B78" s="108"/>
      <c r="C78" s="109"/>
      <c r="D78" s="109"/>
      <c r="E78" s="109"/>
      <c r="F78" s="109"/>
      <c r="G78" s="66"/>
      <c r="H78" s="66"/>
      <c r="I78" s="66"/>
      <c r="J78" s="66"/>
      <c r="K78" s="66"/>
      <c r="L78" s="75"/>
    </row>
    <row r="79" spans="1:12" s="68" customFormat="1" ht="12.75">
      <c r="A79" s="69"/>
      <c r="B79" s="67"/>
      <c r="H79" s="67"/>
      <c r="I79" s="67"/>
      <c r="J79" s="67"/>
      <c r="K79" s="67"/>
      <c r="L79" s="67"/>
    </row>
    <row r="80" spans="1:12" s="68" customFormat="1" ht="12.75">
      <c r="A80" s="69"/>
      <c r="B80" s="67"/>
      <c r="H80" s="67"/>
      <c r="I80" s="67"/>
      <c r="J80" s="67"/>
      <c r="K80" s="67"/>
      <c r="L80" s="67"/>
    </row>
    <row r="81" spans="1:12" s="68" customFormat="1" ht="12.75">
      <c r="A81" s="69"/>
      <c r="B81" s="67"/>
      <c r="H81" s="67"/>
      <c r="I81" s="67"/>
      <c r="J81" s="67"/>
      <c r="K81" s="67"/>
      <c r="L81" s="67"/>
    </row>
    <row r="82" spans="1:12" s="68" customFormat="1" ht="12.75">
      <c r="A82" s="69"/>
      <c r="B82" s="67"/>
      <c r="H82" s="67"/>
      <c r="I82" s="67"/>
      <c r="J82" s="67"/>
      <c r="K82" s="67"/>
      <c r="L82" s="67"/>
    </row>
    <row r="83" spans="1:12" s="68" customFormat="1" ht="12.75">
      <c r="A83" s="69"/>
      <c r="B83" s="67"/>
      <c r="H83" s="67"/>
      <c r="I83" s="67"/>
      <c r="J83" s="67"/>
      <c r="K83" s="67"/>
      <c r="L83" s="67"/>
    </row>
    <row r="84" spans="1:12" customFormat="1" ht="16.5">
      <c r="A84" s="22"/>
      <c r="B84" s="65"/>
      <c r="H84" s="65"/>
      <c r="I84" s="65"/>
      <c r="J84" s="65"/>
      <c r="K84" s="65"/>
      <c r="L84" s="65"/>
    </row>
    <row r="85" spans="1:12" customFormat="1" ht="16.5">
      <c r="A85" s="22"/>
      <c r="B85" s="65"/>
      <c r="H85" s="65"/>
      <c r="I85" s="65"/>
      <c r="J85" s="65"/>
      <c r="K85" s="65"/>
      <c r="L85" s="65"/>
    </row>
    <row r="86" spans="1:12" customFormat="1" ht="16.5">
      <c r="A86" s="22"/>
      <c r="B86" s="65"/>
      <c r="H86" s="65"/>
      <c r="I86" s="65"/>
      <c r="J86" s="65"/>
      <c r="K86" s="65"/>
      <c r="L86" s="65"/>
    </row>
    <row r="87" spans="1:12" customFormat="1" ht="16.5">
      <c r="A87" s="22"/>
      <c r="B87" s="65"/>
      <c r="H87" s="65"/>
      <c r="I87" s="65"/>
      <c r="J87" s="65"/>
      <c r="K87" s="65"/>
      <c r="L87" s="65"/>
    </row>
    <row r="88" spans="1:12" customFormat="1" ht="16.5">
      <c r="A88" s="22"/>
      <c r="B88" s="65"/>
      <c r="H88" s="65"/>
      <c r="I88" s="65"/>
      <c r="J88" s="65"/>
      <c r="K88" s="65"/>
      <c r="L88" s="65"/>
    </row>
    <row r="89" spans="1:12" customFormat="1" ht="16.5">
      <c r="A89" s="22"/>
      <c r="B89" s="65"/>
      <c r="H89" s="65"/>
      <c r="I89" s="65"/>
      <c r="J89" s="65"/>
      <c r="K89" s="65"/>
      <c r="L89" s="65"/>
    </row>
    <row r="90" spans="1:12" customFormat="1" ht="16.5">
      <c r="A90" s="22"/>
      <c r="B90" s="65"/>
      <c r="H90" s="65"/>
      <c r="I90" s="65"/>
      <c r="J90" s="65"/>
      <c r="K90" s="65"/>
      <c r="L90" s="65"/>
    </row>
    <row r="91" spans="1:12" customFormat="1" ht="16.5">
      <c r="A91" s="22"/>
      <c r="B91" s="65"/>
      <c r="H91" s="65"/>
      <c r="I91" s="65"/>
      <c r="J91" s="65"/>
      <c r="K91" s="65"/>
      <c r="L91" s="65"/>
    </row>
    <row r="92" spans="1:12" customFormat="1" ht="16.5">
      <c r="A92" s="22"/>
      <c r="B92" s="65"/>
      <c r="H92" s="65"/>
      <c r="I92" s="65"/>
      <c r="J92" s="65"/>
      <c r="K92" s="65"/>
      <c r="L92" s="65"/>
    </row>
    <row r="93" spans="1:12" customFormat="1" ht="16.5">
      <c r="A93" s="22"/>
      <c r="B93" s="65"/>
      <c r="H93" s="65"/>
      <c r="I93" s="65"/>
      <c r="J93" s="65"/>
      <c r="K93" s="65"/>
      <c r="L93" s="65"/>
    </row>
    <row r="94" spans="1:12" customFormat="1" ht="16.5">
      <c r="A94" s="22"/>
      <c r="B94" s="65"/>
      <c r="H94" s="65"/>
      <c r="I94" s="65"/>
      <c r="J94" s="65"/>
      <c r="K94" s="65"/>
      <c r="L94" s="65"/>
    </row>
    <row r="95" spans="1:12" customFormat="1" ht="16.5">
      <c r="A95" s="22"/>
      <c r="B95" s="65"/>
      <c r="H95" s="65"/>
      <c r="I95" s="65"/>
      <c r="J95" s="65"/>
      <c r="K95" s="65"/>
      <c r="L95" s="65"/>
    </row>
    <row r="96" spans="1:12" customFormat="1" ht="16.5">
      <c r="A96" s="22"/>
      <c r="B96" s="65"/>
      <c r="H96" s="65"/>
      <c r="I96" s="65"/>
      <c r="J96" s="65"/>
      <c r="K96" s="65"/>
      <c r="L96" s="65"/>
    </row>
    <row r="97" spans="1:12" customFormat="1" ht="16.5">
      <c r="A97" s="22"/>
      <c r="B97" s="65"/>
      <c r="H97" s="65"/>
      <c r="I97" s="65"/>
      <c r="J97" s="65"/>
      <c r="K97" s="65"/>
      <c r="L97" s="65"/>
    </row>
    <row r="98" spans="1:12" customFormat="1" ht="16.5">
      <c r="A98" s="22"/>
      <c r="B98" s="65"/>
      <c r="H98" s="65"/>
      <c r="I98" s="65"/>
      <c r="J98" s="65"/>
      <c r="K98" s="65"/>
      <c r="L98" s="65"/>
    </row>
    <row r="99" spans="1:12" customFormat="1" ht="16.5">
      <c r="A99" s="22"/>
      <c r="B99" s="65"/>
      <c r="H99" s="65"/>
      <c r="I99" s="65"/>
      <c r="J99" s="65"/>
      <c r="K99" s="65"/>
      <c r="L99" s="65"/>
    </row>
    <row r="100" spans="1:12" customFormat="1" ht="16.5">
      <c r="A100" s="22"/>
      <c r="B100" s="65"/>
      <c r="H100" s="65"/>
      <c r="I100" s="65"/>
      <c r="J100" s="65"/>
      <c r="K100" s="65"/>
      <c r="L100" s="65"/>
    </row>
    <row r="101" spans="1:12" customFormat="1" ht="16.5">
      <c r="A101" s="22"/>
      <c r="B101" s="65"/>
      <c r="H101" s="65"/>
      <c r="I101" s="65"/>
      <c r="J101" s="65"/>
      <c r="K101" s="65"/>
      <c r="L101" s="65"/>
    </row>
    <row r="102" spans="1:12" customFormat="1" ht="16.5">
      <c r="A102" s="22"/>
      <c r="B102" s="65"/>
      <c r="H102" s="65"/>
      <c r="I102" s="65"/>
      <c r="J102" s="65"/>
      <c r="K102" s="65"/>
      <c r="L102" s="65"/>
    </row>
    <row r="103" spans="1:12" customFormat="1" ht="16.5">
      <c r="A103" s="22"/>
      <c r="B103" s="65"/>
      <c r="H103" s="65"/>
      <c r="I103" s="65"/>
      <c r="J103" s="65"/>
      <c r="K103" s="65"/>
      <c r="L103" s="65"/>
    </row>
    <row r="104" spans="1:12" customFormat="1" ht="16.5">
      <c r="A104" s="22"/>
      <c r="B104" s="65"/>
      <c r="H104" s="65"/>
      <c r="I104" s="65"/>
      <c r="J104" s="65"/>
      <c r="K104" s="65"/>
      <c r="L104" s="65"/>
    </row>
    <row r="105" spans="1:12" customFormat="1" ht="16.5">
      <c r="A105" s="22"/>
      <c r="B105" s="65"/>
      <c r="H105" s="65"/>
      <c r="I105" s="65"/>
      <c r="J105" s="65"/>
      <c r="K105" s="65"/>
      <c r="L105" s="65"/>
    </row>
    <row r="106" spans="1:12" customFormat="1" ht="16.5">
      <c r="A106" s="22"/>
      <c r="B106" s="65"/>
      <c r="H106" s="65"/>
      <c r="I106" s="65"/>
      <c r="J106" s="65"/>
      <c r="K106" s="65"/>
      <c r="L106" s="65"/>
    </row>
    <row r="107" spans="1:12" customFormat="1" ht="16.5">
      <c r="A107" s="22"/>
      <c r="B107" s="65"/>
      <c r="H107" s="65"/>
      <c r="I107" s="65"/>
      <c r="J107" s="65"/>
      <c r="K107" s="65"/>
      <c r="L107" s="65"/>
    </row>
    <row r="108" spans="1:12" customFormat="1" ht="16.5">
      <c r="A108" s="22"/>
      <c r="B108" s="65"/>
      <c r="H108" s="65"/>
      <c r="I108" s="65"/>
      <c r="J108" s="65"/>
      <c r="K108" s="65"/>
      <c r="L108" s="65"/>
    </row>
    <row r="109" spans="1:12" customFormat="1" ht="16.5">
      <c r="A109" s="22"/>
      <c r="B109" s="65"/>
      <c r="H109" s="65"/>
      <c r="I109" s="65"/>
      <c r="J109" s="65"/>
      <c r="K109" s="65"/>
      <c r="L109" s="65"/>
    </row>
    <row r="110" spans="1:12" customFormat="1" ht="16.5">
      <c r="A110" s="22"/>
      <c r="B110" s="65"/>
      <c r="H110" s="65"/>
      <c r="I110" s="65"/>
      <c r="J110" s="65"/>
      <c r="K110" s="65"/>
      <c r="L110" s="65"/>
    </row>
    <row r="111" spans="1:12" customFormat="1" ht="16.5">
      <c r="A111" s="22"/>
      <c r="B111" s="65"/>
      <c r="H111" s="65"/>
      <c r="I111" s="65"/>
      <c r="J111" s="65"/>
      <c r="K111" s="65"/>
      <c r="L111" s="65"/>
    </row>
    <row r="112" spans="1:12" customFormat="1" ht="16.5">
      <c r="A112" s="22"/>
      <c r="B112" s="65"/>
      <c r="H112" s="65"/>
      <c r="I112" s="65"/>
      <c r="J112" s="65"/>
      <c r="K112" s="65"/>
      <c r="L112" s="65"/>
    </row>
    <row r="113" spans="1:12" customFormat="1" ht="16.5">
      <c r="A113" s="22"/>
      <c r="B113" s="65"/>
      <c r="H113" s="65"/>
      <c r="I113" s="65"/>
      <c r="J113" s="65"/>
      <c r="K113" s="65"/>
      <c r="L113" s="65"/>
    </row>
    <row r="114" spans="1:12" customFormat="1" ht="16.5">
      <c r="A114" s="22"/>
      <c r="B114" s="65"/>
      <c r="H114" s="65"/>
      <c r="I114" s="65"/>
      <c r="J114" s="65"/>
      <c r="K114" s="65"/>
      <c r="L114" s="65"/>
    </row>
    <row r="115" spans="1:12" customFormat="1" ht="16.5">
      <c r="A115" s="22"/>
      <c r="B115" s="65"/>
      <c r="H115" s="65"/>
      <c r="I115" s="65"/>
      <c r="J115" s="65"/>
      <c r="K115" s="65"/>
      <c r="L115" s="65"/>
    </row>
    <row r="116" spans="1:12" customFormat="1" ht="16.5">
      <c r="A116" s="22"/>
      <c r="B116" s="65"/>
      <c r="H116" s="65"/>
      <c r="I116" s="65"/>
      <c r="J116" s="65"/>
      <c r="K116" s="65"/>
      <c r="L116" s="65"/>
    </row>
    <row r="117" spans="1:12" customFormat="1" ht="16.5">
      <c r="A117" s="22"/>
      <c r="B117" s="65"/>
      <c r="H117" s="65"/>
      <c r="I117" s="65"/>
      <c r="J117" s="65"/>
      <c r="K117" s="65"/>
      <c r="L117" s="65"/>
    </row>
    <row r="118" spans="1:12" customFormat="1" ht="16.5">
      <c r="A118" s="22"/>
      <c r="B118" s="65"/>
      <c r="H118" s="65"/>
      <c r="I118" s="65"/>
      <c r="J118" s="65"/>
      <c r="K118" s="65"/>
      <c r="L118" s="65"/>
    </row>
    <row r="119" spans="1:12" customFormat="1" ht="16.5">
      <c r="A119" s="22"/>
      <c r="B119" s="65"/>
      <c r="H119" s="65"/>
      <c r="I119" s="65"/>
      <c r="J119" s="65"/>
      <c r="K119" s="65"/>
      <c r="L119" s="65"/>
    </row>
    <row r="120" spans="1:12" customFormat="1" ht="16.5">
      <c r="A120" s="22"/>
      <c r="B120" s="65"/>
      <c r="H120" s="65"/>
      <c r="I120" s="65"/>
      <c r="J120" s="65"/>
      <c r="K120" s="65"/>
      <c r="L120" s="65"/>
    </row>
    <row r="121" spans="1:12" customFormat="1" ht="16.5">
      <c r="A121" s="22"/>
      <c r="B121" s="65"/>
      <c r="H121" s="65"/>
      <c r="I121" s="65"/>
      <c r="J121" s="65"/>
      <c r="K121" s="65"/>
      <c r="L121" s="65"/>
    </row>
    <row r="122" spans="1:12" customFormat="1" ht="16.5">
      <c r="A122" s="22"/>
      <c r="B122" s="65"/>
      <c r="H122" s="65"/>
      <c r="I122" s="65"/>
      <c r="J122" s="65"/>
      <c r="K122" s="65"/>
      <c r="L122" s="65"/>
    </row>
    <row r="123" spans="1:12" customFormat="1" ht="16.5">
      <c r="A123" s="22"/>
      <c r="B123" s="65"/>
      <c r="H123" s="65"/>
      <c r="I123" s="65"/>
      <c r="J123" s="65"/>
      <c r="K123" s="65"/>
      <c r="L123" s="65"/>
    </row>
    <row r="124" spans="1:12" customFormat="1" ht="16.5">
      <c r="A124" s="22"/>
      <c r="B124" s="65"/>
      <c r="H124" s="65"/>
      <c r="I124" s="65"/>
      <c r="J124" s="65"/>
      <c r="K124" s="65"/>
      <c r="L124" s="65"/>
    </row>
    <row r="125" spans="1:12" customFormat="1" ht="16.5">
      <c r="A125" s="22"/>
      <c r="B125" s="65"/>
      <c r="H125" s="65"/>
      <c r="I125" s="65"/>
      <c r="J125" s="65"/>
      <c r="K125" s="65"/>
      <c r="L125" s="65"/>
    </row>
    <row r="126" spans="1:12" customFormat="1" ht="16.5">
      <c r="A126" s="22"/>
      <c r="B126" s="65"/>
      <c r="H126" s="65"/>
      <c r="I126" s="65"/>
      <c r="J126" s="65"/>
      <c r="K126" s="65"/>
      <c r="L126" s="65"/>
    </row>
    <row r="127" spans="1:12" customFormat="1" ht="16.5">
      <c r="A127" s="22"/>
      <c r="B127" s="65"/>
      <c r="H127" s="65"/>
      <c r="I127" s="65"/>
      <c r="J127" s="65"/>
      <c r="K127" s="65"/>
      <c r="L127" s="65"/>
    </row>
    <row r="128" spans="1:12" customFormat="1" ht="16.5">
      <c r="A128" s="22"/>
      <c r="B128" s="65"/>
      <c r="H128" s="65"/>
      <c r="I128" s="65"/>
      <c r="J128" s="65"/>
      <c r="K128" s="65"/>
      <c r="L128" s="65"/>
    </row>
    <row r="129" spans="1:12" customFormat="1" ht="16.5">
      <c r="A129" s="22"/>
      <c r="B129" s="65"/>
      <c r="H129" s="65"/>
      <c r="I129" s="65"/>
      <c r="J129" s="65"/>
      <c r="K129" s="65"/>
      <c r="L129" s="65"/>
    </row>
    <row r="130" spans="1:12" customFormat="1" ht="16.5">
      <c r="A130" s="22"/>
      <c r="B130" s="65"/>
      <c r="H130" s="65"/>
      <c r="I130" s="65"/>
      <c r="J130" s="65"/>
      <c r="K130" s="65"/>
      <c r="L130" s="65"/>
    </row>
    <row r="131" spans="1:12" customFormat="1" ht="16.5">
      <c r="A131" s="22"/>
      <c r="B131" s="65"/>
      <c r="H131" s="65"/>
      <c r="I131" s="65"/>
      <c r="J131" s="65"/>
      <c r="K131" s="65"/>
      <c r="L131" s="65"/>
    </row>
    <row r="132" spans="1:12" customFormat="1" ht="16.5">
      <c r="A132" s="22"/>
      <c r="B132" s="65"/>
      <c r="H132" s="65"/>
      <c r="I132" s="65"/>
      <c r="J132" s="65"/>
      <c r="K132" s="65"/>
      <c r="L132" s="65"/>
    </row>
    <row r="133" spans="1:12" customFormat="1" ht="16.5">
      <c r="A133" s="22"/>
      <c r="B133" s="65"/>
      <c r="H133" s="65"/>
      <c r="I133" s="65"/>
      <c r="J133" s="65"/>
      <c r="K133" s="65"/>
      <c r="L133" s="65"/>
    </row>
    <row r="134" spans="1:12" customFormat="1" ht="16.5">
      <c r="A134" s="22"/>
      <c r="B134" s="65"/>
      <c r="H134" s="65"/>
      <c r="I134" s="65"/>
      <c r="J134" s="65"/>
      <c r="K134" s="65"/>
      <c r="L134" s="65"/>
    </row>
    <row r="135" spans="1:12" customFormat="1" ht="16.5">
      <c r="A135" s="22"/>
      <c r="B135" s="65"/>
      <c r="H135" s="65"/>
      <c r="I135" s="65"/>
      <c r="J135" s="65"/>
      <c r="K135" s="65"/>
      <c r="L135" s="65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2019-12-26T15:25:53Z</dcterms:modified>
</cp:coreProperties>
</file>