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4160" yWindow="370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K25" i="13"/>
  <c r="O25" i="13"/>
  <c r="M25" i="13"/>
  <c r="I25" i="13"/>
  <c r="G25" i="13"/>
  <c r="E25" i="13"/>
  <c r="A25" i="13"/>
  <c r="B25" i="13"/>
  <c r="D25" i="13"/>
  <c r="K26" i="13"/>
  <c r="E26" i="13"/>
  <c r="G26" i="13"/>
  <c r="I26" i="13"/>
  <c r="M26" i="13"/>
  <c r="O26" i="13"/>
  <c r="B26" i="13"/>
  <c r="D26" i="13"/>
  <c r="D15" i="13"/>
  <c r="D14" i="13"/>
  <c r="D13" i="13"/>
  <c r="K34" i="13"/>
  <c r="I34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4" i="13"/>
  <c r="I24" i="13"/>
  <c r="K23" i="13"/>
  <c r="I23" i="13"/>
  <c r="K22" i="13"/>
  <c r="I22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O19" i="13"/>
  <c r="M19" i="13"/>
  <c r="G19" i="13"/>
  <c r="E19" i="13"/>
  <c r="D19" i="13"/>
  <c r="B19" i="13"/>
  <c r="A19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20" i="13"/>
  <c r="G20" i="13"/>
  <c r="M20" i="13"/>
  <c r="O20" i="13"/>
  <c r="E21" i="13"/>
  <c r="G21" i="13"/>
  <c r="M21" i="13"/>
  <c r="O21" i="13"/>
  <c r="E22" i="13"/>
  <c r="G22" i="13"/>
  <c r="M22" i="13"/>
  <c r="O22" i="13"/>
  <c r="E23" i="13"/>
  <c r="G23" i="13"/>
  <c r="M23" i="13"/>
  <c r="O23" i="13"/>
  <c r="E24" i="13"/>
  <c r="G24" i="13"/>
  <c r="M24" i="13"/>
  <c r="O24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E34" i="13"/>
  <c r="G34" i="13"/>
  <c r="M34" i="13"/>
  <c r="O34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A6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4" i="8"/>
  <c r="E14" i="8"/>
  <c r="F14" i="8"/>
  <c r="G14" i="8"/>
  <c r="H14" i="8"/>
  <c r="I14" i="8"/>
  <c r="J14" i="8"/>
  <c r="D17" i="8"/>
  <c r="E17" i="8"/>
  <c r="F17" i="8"/>
  <c r="G17" i="8"/>
  <c r="H17" i="8"/>
  <c r="I17" i="8"/>
  <c r="J17" i="8"/>
  <c r="D25" i="8"/>
  <c r="E25" i="8"/>
  <c r="F25" i="8"/>
  <c r="G25" i="8"/>
  <c r="H25" i="8"/>
  <c r="I25" i="8"/>
  <c r="J25" i="8"/>
  <c r="D28" i="8"/>
  <c r="E28" i="8"/>
  <c r="F28" i="8"/>
  <c r="G28" i="8"/>
  <c r="H28" i="8"/>
  <c r="I28" i="8"/>
  <c r="J28" i="8"/>
  <c r="D32" i="8"/>
  <c r="E32" i="8"/>
  <c r="F32" i="8"/>
  <c r="G32" i="8"/>
  <c r="H32" i="8"/>
  <c r="I32" i="8"/>
  <c r="J32" i="8"/>
  <c r="E35" i="8"/>
  <c r="F35" i="8"/>
  <c r="G35" i="8"/>
  <c r="H35" i="8"/>
  <c r="I35" i="8"/>
  <c r="J35" i="8"/>
  <c r="E41" i="8"/>
  <c r="F41" i="8"/>
  <c r="G41" i="8"/>
  <c r="H41" i="8"/>
  <c r="I41" i="8"/>
  <c r="J41" i="8"/>
  <c r="E45" i="8"/>
  <c r="F45" i="8"/>
  <c r="G45" i="8"/>
  <c r="H45" i="8"/>
  <c r="I45" i="8"/>
  <c r="J45" i="8"/>
  <c r="E49" i="8"/>
  <c r="F49" i="8"/>
  <c r="G49" i="8"/>
  <c r="H49" i="8"/>
  <c r="I49" i="8"/>
  <c r="J49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34" i="9"/>
  <c r="B35" i="9"/>
  <c r="B36" i="9"/>
  <c r="B37" i="9"/>
  <c r="B38" i="9"/>
  <c r="B39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B17" i="13"/>
  <c r="D17" i="13"/>
  <c r="A18" i="13"/>
  <c r="B18" i="13"/>
  <c r="D18" i="13"/>
  <c r="A20" i="13"/>
  <c r="B20" i="13"/>
  <c r="D20" i="13"/>
  <c r="A21" i="13"/>
  <c r="B21" i="13"/>
  <c r="D21" i="13"/>
  <c r="A22" i="13"/>
  <c r="B22" i="13"/>
  <c r="D22" i="13"/>
  <c r="A23" i="13"/>
  <c r="B23" i="13"/>
  <c r="D23" i="13"/>
  <c r="A24" i="13"/>
  <c r="B24" i="13"/>
  <c r="D24" i="13"/>
  <c r="A27" i="13"/>
  <c r="B27" i="13"/>
  <c r="D27" i="13"/>
  <c r="A28" i="13"/>
  <c r="B28" i="13"/>
  <c r="D28" i="13"/>
  <c r="A29" i="13"/>
  <c r="B29" i="13"/>
  <c r="D29" i="13"/>
  <c r="B30" i="13"/>
  <c r="D30" i="13"/>
  <c r="B31" i="13"/>
  <c r="D31" i="13"/>
  <c r="B32" i="13"/>
  <c r="D32" i="13"/>
  <c r="B33" i="13"/>
  <c r="D33" i="13"/>
  <c r="B34" i="13"/>
  <c r="D34" i="13"/>
</calcChain>
</file>

<file path=xl/sharedStrings.xml><?xml version="1.0" encoding="utf-8"?>
<sst xmlns="http://schemas.openxmlformats.org/spreadsheetml/2006/main" count="414" uniqueCount="234">
  <si>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</si>
  <si>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</si>
  <si>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</si>
  <si>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</si>
  <si>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</si>
  <si>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</si>
  <si>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</si>
  <si>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</si>
  <si>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</si>
  <si>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</si>
  <si>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</si>
  <si>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</si>
  <si>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</si>
  <si>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</si>
  <si>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</si>
  <si>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SEAM TAPE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</si>
  <si>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</si>
  <si>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</si>
  <si>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</si>
  <si>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</si>
  <si>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</si>
  <si>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</si>
  <si>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</si>
  <si>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</si>
  <si>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</si>
  <si>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</si>
  <si>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</si>
  <si>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</si>
  <si>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</si>
  <si>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</si>
  <si>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</si>
  <si>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</si>
  <si>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</si>
  <si>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INITIAL MEASMNT</t>
  </si>
  <si>
    <t>O</t>
    <phoneticPr fontId="9" type="noConversion"/>
  </si>
  <si>
    <t>P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</si>
  <si>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</si>
  <si>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</si>
  <si>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</si>
  <si>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</si>
  <si>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</si>
  <si>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</si>
  <si>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</si>
  <si>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</si>
  <si>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</si>
  <si>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</si>
  <si>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</si>
  <si>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</si>
  <si>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</si>
  <si>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</si>
  <si>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SOLID COATED 210T</t>
    <phoneticPr fontId="2" type="noConversion"/>
  </si>
  <si>
    <t>BRUSHED TRICOT</t>
    <phoneticPr fontId="2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</si>
  <si>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</si>
  <si>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</si>
  <si>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</si>
  <si>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</si>
  <si>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</si>
  <si>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</si>
  <si>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</si>
  <si>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</si>
  <si>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</si>
  <si>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</si>
  <si>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</si>
  <si>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</si>
  <si>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</si>
  <si>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</si>
  <si>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</si>
  <si>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</si>
  <si>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</si>
  <si>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</si>
  <si>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</si>
  <si>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</si>
  <si>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</si>
  <si>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</si>
  <si>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</si>
  <si>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</si>
  <si>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HEAVY WEIGHT TOPSTITCH THREAD</t>
  </si>
  <si>
    <t>BARTACKS</t>
  </si>
  <si>
    <t>NOT APPROVED FOR S/SAMPLES; SUBMIT A 2nd PROTO SAMPLE (subject to revisions)</t>
  </si>
  <si>
    <t>COLORWAYS</t>
  </si>
  <si>
    <t>XS</t>
  </si>
  <si>
    <t>MAIN BODY</t>
    <phoneticPr fontId="2" type="noConversion"/>
  </si>
  <si>
    <t>BELT LOOP LENGTH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</si>
  <si>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</si>
  <si>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</si>
  <si>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</si>
  <si>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</si>
  <si>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</si>
  <si>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</si>
  <si>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</si>
  <si>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</si>
  <si>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CB WAIST BAND HEIGHT</t>
    <phoneticPr fontId="9" type="noConversion"/>
  </si>
  <si>
    <t>SEAMS</t>
  </si>
  <si>
    <t>REGULAR THREAD</t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</si>
  <si>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</si>
  <si>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</si>
  <si>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</si>
  <si>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</si>
  <si>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</si>
  <si>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</si>
  <si>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</si>
  <si>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</si>
  <si>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HANG TAGS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</si>
  <si>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</si>
  <si>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</si>
  <si>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</si>
  <si>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</si>
  <si>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FRONT WAIST BAND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</si>
  <si>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</si>
  <si>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</si>
  <si>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</si>
  <si>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</si>
  <si>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 xml:space="preserve"> #5 COIL ZIPPER</t>
    <phoneticPr fontId="9" type="noConversion"/>
  </si>
  <si>
    <t xml:space="preserve">LEG POCKET VERTICAL </t>
    <phoneticPr fontId="9" type="noConversion"/>
  </si>
  <si>
    <t xml:space="preserve">HEM GUSSET </t>
    <phoneticPr fontId="9" type="noConversion"/>
  </si>
  <si>
    <t>1 PER SIDE = 2</t>
    <phoneticPr fontId="9" type="noConversion"/>
  </si>
  <si>
    <t>100% POLYESTER</t>
    <phoneticPr fontId="2" type="noConversion"/>
  </si>
  <si>
    <t xml:space="preserve">DATE SENT: </t>
  </si>
  <si>
    <t>SEAM SEALING:</t>
  </si>
  <si>
    <t>KNEE -XS-13", S - 13.5", M-14", L-14.5" DOWN FROM CROTCH</t>
  </si>
  <si>
    <t>XL</t>
  </si>
  <si>
    <t>XXL</t>
  </si>
  <si>
    <t>SAMPLE SIZE LARGE / XS-XXL</t>
  </si>
  <si>
    <t>GUSSET LENGTH</t>
  </si>
  <si>
    <t>GUSSET WIDTH</t>
  </si>
  <si>
    <t>L1 MENS PANT</t>
  </si>
  <si>
    <t>10K/10K</t>
  </si>
  <si>
    <t>CRITICALLY SEAM SEALED</t>
  </si>
  <si>
    <t>NON INSULATED</t>
  </si>
  <si>
    <t>SOLUNA</t>
  </si>
  <si>
    <t>SKINNY FIT</t>
  </si>
  <si>
    <t>CALVARY STRETCH TWILL</t>
  </si>
  <si>
    <t>BLACK</t>
  </si>
  <si>
    <t>GUNMETAL</t>
  </si>
  <si>
    <t>TSGS</t>
  </si>
  <si>
    <t>CRITICALLY TAPED</t>
  </si>
  <si>
    <t>SOLIS / SONP006-1</t>
  </si>
  <si>
    <t>SOLIS / SONP006-PU03</t>
  </si>
  <si>
    <t xml:space="preserve"> #5 COIL ZIPPER</t>
  </si>
  <si>
    <t>YKK / 1-WAY SEMI AUTO LOCKING DALH</t>
  </si>
  <si>
    <t xml:space="preserve">FLY </t>
  </si>
  <si>
    <t xml:space="preserve"> #3 COIL ZIPPER</t>
  </si>
  <si>
    <t>NON YKK / 1-WAY NON LOCKING DADR4 L-TYPE DROP</t>
  </si>
  <si>
    <t>NON YKK / 1-WAY NON LOCKING / DADHR DIECAST WIRE</t>
  </si>
  <si>
    <t>MATCH TO SHELL</t>
  </si>
  <si>
    <t>FACTORY</t>
  </si>
  <si>
    <t>GROSSGRAIN 1/4"</t>
  </si>
  <si>
    <t>RIGHT LEG POCKET</t>
  </si>
  <si>
    <t>ATTACH KEY CLIP IN RIGHT LEG POCKET</t>
  </si>
  <si>
    <t>3/8" WAXED SHOE LACE WITH CLEAR PLASTIC TIPS</t>
  </si>
  <si>
    <t>AS LAST YEAR PRODUCTION</t>
  </si>
  <si>
    <t>WAIST BAND</t>
  </si>
  <si>
    <t>LEATHER</t>
  </si>
  <si>
    <t>BACK RIGHT BELT LOOP</t>
  </si>
  <si>
    <t xml:space="preserve">SHELL SEAMS 1/4" ALLOWANCE </t>
    <phoneticPr fontId="10" type="noConversion"/>
  </si>
  <si>
    <t>12 SPI (SPECIAL ALLOWANCE TO AVOID SEAM SLIP ON SHELL  FABRIC)</t>
    <phoneticPr fontId="10" type="noConversion"/>
  </si>
  <si>
    <t>30/2</t>
  </si>
  <si>
    <t>REGULAR THREAD</t>
    <phoneticPr fontId="10" type="noConversion"/>
  </si>
  <si>
    <t>MATCHING</t>
    <phoneticPr fontId="10" type="noConversion"/>
  </si>
  <si>
    <t>10-12 SPI</t>
    <phoneticPr fontId="10" type="noConversion"/>
  </si>
  <si>
    <t>DENIM WEIGHT TOPSTITCH</t>
    <phoneticPr fontId="10" type="noConversion"/>
  </si>
  <si>
    <t>8-10 SPI</t>
  </si>
  <si>
    <t>100/2</t>
  </si>
  <si>
    <t>SOLUNA/ MAIN LABEL</t>
  </si>
  <si>
    <t>INNER FRONT RIGHT</t>
  </si>
  <si>
    <t>SIZE LABEL (SAMPLE SIZE L)</t>
  </si>
  <si>
    <t>SOLUNA/ SIZE LABEL</t>
  </si>
  <si>
    <t>XS, S, M, L, XL</t>
  </si>
  <si>
    <t>10K/10K CRITICALLY TAPED</t>
  </si>
  <si>
    <t xml:space="preserve">CENTER BACK </t>
  </si>
  <si>
    <t>MENS JACKET HANG TAG</t>
  </si>
  <si>
    <t>SOLUNA/ MENS JACKET HANG TAG</t>
  </si>
  <si>
    <t>LEFT SIDE HAND POCKET ZIPPER</t>
  </si>
  <si>
    <t>SOLUNA/ PANT FIT HANG TAG</t>
  </si>
  <si>
    <t>PANT SKINNY FIT HANG TAG</t>
  </si>
  <si>
    <t>FRONT LEFT BELT LOOP</t>
  </si>
  <si>
    <t>L (a)</t>
  </si>
  <si>
    <t>BELT LOOP WIDTH - TOP EDGE</t>
  </si>
  <si>
    <t>L (b)</t>
  </si>
  <si>
    <t>BELT LOOP WIDTH - BOTTOM EDGE</t>
  </si>
  <si>
    <t>&gt;MAKE SURE HEMS ARE EVEN AS WHITE PANT IN BELOW PHOTO--------&gt;</t>
  </si>
  <si>
    <t>L1-208-18</t>
  </si>
  <si>
    <t>SKINNY TWILL</t>
  </si>
  <si>
    <t>L1-205-16 SKINNY TWILL PAPER PATTERN</t>
  </si>
  <si>
    <t xml:space="preserve">LOWER LEG </t>
  </si>
  <si>
    <t>BACK RIGHT WAIST BAND</t>
  </si>
  <si>
    <t>INK</t>
  </si>
  <si>
    <t>RUST</t>
  </si>
  <si>
    <t>SOIL</t>
  </si>
  <si>
    <t>&gt;USE L1-205-16 SKINNY TWILL PAPER PATTERN AS A BLOCK</t>
  </si>
  <si>
    <t>DRAWCORD LENGTH</t>
  </si>
  <si>
    <r>
      <t>FRONT RISE - INCL WAIST BAND,</t>
    </r>
    <r>
      <rPr>
        <sz val="9"/>
        <color indexed="10"/>
        <rFont val="Arial"/>
      </rPr>
      <t xml:space="preserve"> NOT INCLUDING GUSSET</t>
    </r>
  </si>
  <si>
    <r>
      <t xml:space="preserve">BACK RISE - INCL WAIST BAND, </t>
    </r>
    <r>
      <rPr>
        <sz val="9"/>
        <color indexed="10"/>
        <rFont val="Arial"/>
      </rPr>
      <t>NOT INCLUDING GUSSET</t>
    </r>
  </si>
  <si>
    <t>MEASUREMENT IS RECORDED SEPARATELY</t>
  </si>
  <si>
    <r>
      <t xml:space="preserve">&gt;NOTE THAT THIS RISE MEASUREMENT DOES </t>
    </r>
    <r>
      <rPr>
        <u/>
        <sz val="10"/>
        <rFont val="Arial"/>
      </rPr>
      <t>NOT</t>
    </r>
    <r>
      <rPr>
        <sz val="10"/>
        <rFont val="Arial"/>
        <family val="2"/>
      </rPr>
      <t xml:space="preserve"> INCLUDE THE GUSSET, GUSSET</t>
    </r>
  </si>
  <si>
    <t>&gt;FOLLOW THE PAPER PATTERN AND NOTE ANY DISCREPANCIES BETWEEN THE PAPER</t>
  </si>
  <si>
    <t>PATTERN AND THE SPEC'D MEASUREMENTS.</t>
  </si>
  <si>
    <t>&gt;SUBMIT PROTO FOR REVIEW</t>
  </si>
  <si>
    <t>BACK POCKET HEIGHT</t>
  </si>
  <si>
    <t>BACK POCKET WIDTH</t>
  </si>
  <si>
    <t>FRONT POCKET OPENING ALONG WAISTBAND</t>
  </si>
  <si>
    <t>FRONT POCKET OPENING ALONG SIDESEAM</t>
  </si>
  <si>
    <t>RACO / CALVARY STRETCH TWILL 950703-B / 10K/10K / C6 + DWR</t>
  </si>
  <si>
    <t>&gt;FABRIC CODE UPDATED</t>
  </si>
  <si>
    <t>&gt;TRIM AND COLORWAY INFO IS ADDED TO FILES</t>
  </si>
  <si>
    <r>
      <t>SILDER/PULL COLOR:</t>
    </r>
    <r>
      <rPr>
        <sz val="9"/>
        <rFont val="Arial"/>
        <family val="2"/>
      </rPr>
      <t xml:space="preserve"> X6 BLACK OXIDES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&amp;TEETH COLOR:</t>
    </r>
    <r>
      <rPr>
        <sz val="9"/>
        <rFont val="Arial"/>
        <family val="2"/>
      </rPr>
      <t xml:space="preserve"> BLACK</t>
    </r>
  </si>
  <si>
    <t>L1-2018-TRIM-021
L1 DONUT POST SHANK
BLACK ALLOY
AL023</t>
  </si>
  <si>
    <t>LUKS</t>
  </si>
  <si>
    <t xml:space="preserve">AL023 ALLOY (D) </t>
  </si>
  <si>
    <t>L1-2018-TRIM-019
L1 10MM DENIM RIVET
BLACK ALLOY
AL023</t>
  </si>
  <si>
    <t>L1-2018-TRIM-020
L1 10mm SQUARE RIVET
BLACK ALLOY
AL023</t>
  </si>
  <si>
    <t>LEFT HAND POCKET BOTTOM EDGE</t>
  </si>
  <si>
    <t xml:space="preserve">RIGHT HAND POCKET (2) RIGHT HAND POCKET TOP (1) </t>
  </si>
  <si>
    <t>PLEASE SOURCE</t>
  </si>
  <si>
    <t xml:space="preserve">L1-2018-TRIM-027
L1 FAUX LEATHER PATCH
BLACK 
</t>
  </si>
  <si>
    <t>BACK LEFT POCKET BAG</t>
  </si>
  <si>
    <t xml:space="preserve">L1-2018-TRIM-025
L1 EMBROIDERY LARGE
3.7cm x 3.4cm  </t>
  </si>
  <si>
    <t>HEM FRONT LEFT LEG</t>
  </si>
  <si>
    <t>BLACK WITH WAX + CLEAR PLASTIC TIPS</t>
  </si>
  <si>
    <t>REGULAR MESH</t>
  </si>
  <si>
    <t>1606B02 (ALS-16038)</t>
  </si>
  <si>
    <t>&gt;MAIN BODY LINING IN EXCEL REVISED TO REGULAR MESH, PDF IS CORRECT</t>
  </si>
  <si>
    <t>SUPPLER? CAN YOU SOURCE SAME QUALITY AS OTHER FAUX  LEATHER TRIMS</t>
  </si>
  <si>
    <t>BLACK  FAUX LEATHER</t>
  </si>
  <si>
    <t>&gt;BACK RIGHT BELT LOOP IS BLACK FAUX LEATHER SAME QUALITY AS TRIMS</t>
  </si>
  <si>
    <t>L1-2018-TRIM-023
L1 FAUX LEATHER DENIM PATCH
DEBOSSED 1mm AND PAINTED GOLD
BLACK</t>
  </si>
  <si>
    <t>&gt;LOWER LEG LINING PRINT IS ADDED TO PDF AND EXCEL SHELL PAGE</t>
  </si>
  <si>
    <t>&gt;LOWER LEG SCREEN ON RUST COLORWAY IS 18-0403 TCX GUNMETAL</t>
  </si>
  <si>
    <t>LOWER LEG LINING PRINT (SEE PDF)</t>
  </si>
  <si>
    <t>ON COATED 210T</t>
  </si>
  <si>
    <t xml:space="preserve">PLEASE SOURCE </t>
  </si>
  <si>
    <t>LOWER LEG FRONT AND BACK</t>
  </si>
  <si>
    <t>PANTONE 18-0950 TCX HARVEST SCREEN PRINT</t>
  </si>
  <si>
    <t>PANTONE 18-0403 TCX GUNMETAL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</si>
</sst>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4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indexed="10"/>
      <name val="Arial"/>
    </font>
    <font>
      <u/>
      <sz val="10"/>
      <name val="Arial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7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6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7" xfId="0" applyFont="1" applyBorder="1" applyAlignment="1">
      <alignment horizontal="left"/>
    </xf>
    <xf numFmtId="0" fontId="22" fillId="0" borderId="48" xfId="0" applyFont="1" applyBorder="1" applyAlignment="1">
      <alignment horizontal="left"/>
    </xf>
    <xf numFmtId="0" fontId="0" fillId="0" borderId="49" xfId="0" applyBorder="1" applyAlignment="1"/>
    <xf numFmtId="0" fontId="22" fillId="0" borderId="50" xfId="0" applyFont="1" applyBorder="1" applyAlignment="1">
      <alignment horizontal="left"/>
    </xf>
    <xf numFmtId="0" fontId="22" fillId="0" borderId="46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4" fillId="0" borderId="4" xfId="0" applyFont="1" applyBorder="1" applyAlignment="1"/>
    <xf numFmtId="0" fontId="8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1" xfId="0" applyNumberFormat="1" applyFont="1" applyFill="1" applyBorder="1" applyAlignment="1">
      <alignment horizontal="center"/>
    </xf>
    <xf numFmtId="12" fontId="15" fillId="0" borderId="51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2" xfId="0" applyFont="1" applyBorder="1">
      <alignment vertical="center"/>
    </xf>
    <xf numFmtId="0" fontId="4" fillId="0" borderId="38" xfId="0" applyFont="1" applyBorder="1" applyAlignment="1"/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43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5" fillId="0" borderId="51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5" xfId="0" applyFont="1" applyBorder="1" applyAlignment="1">
      <alignment horizontal="left"/>
    </xf>
    <xf numFmtId="0" fontId="4" fillId="0" borderId="56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43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36" fillId="0" borderId="57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5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8" xfId="0" applyFont="1" applyBorder="1" applyAlignment="1">
      <alignment horizontal="left" vertical="center"/>
    </xf>
    <xf numFmtId="0" fontId="22" fillId="0" borderId="59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6" xfId="0" applyBorder="1" applyAlignment="1">
      <alignment horizontal="left"/>
    </xf>
    <xf numFmtId="0" fontId="22" fillId="0" borderId="55" xfId="0" applyFont="1" applyFill="1" applyBorder="1" applyAlignment="1">
      <alignment horizontal="left"/>
    </xf>
    <xf numFmtId="0" fontId="0" fillId="0" borderId="56" xfId="0" applyFill="1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60" xfId="0" applyFont="1" applyBorder="1" applyAlignment="1">
      <alignment horizontal="center"/>
    </xf>
    <xf numFmtId="16" fontId="22" fillId="0" borderId="51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4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4" xfId="0" applyFont="1" applyFill="1" applyBorder="1" applyAlignment="1"/>
    <xf numFmtId="0" fontId="0" fillId="0" borderId="0" xfId="0" applyFont="1" applyBorder="1" applyAlignment="1"/>
    <xf numFmtId="0" fontId="0" fillId="0" borderId="61" xfId="0" applyFont="1" applyBorder="1" applyAlignment="1"/>
    <xf numFmtId="0" fontId="3" fillId="0" borderId="61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2" xfId="0" applyNumberFormat="1" applyFont="1" applyBorder="1" applyAlignment="1">
      <alignment horizontal="center"/>
    </xf>
    <xf numFmtId="12" fontId="8" fillId="0" borderId="20" xfId="0" applyNumberFormat="1" applyFont="1" applyFill="1" applyBorder="1" applyAlignment="1">
      <alignment horizontal="center"/>
    </xf>
    <xf numFmtId="12" fontId="8" fillId="0" borderId="62" xfId="0" applyNumberFormat="1" applyFont="1" applyFill="1" applyBorder="1" applyAlignment="1">
      <alignment horizontal="center"/>
    </xf>
    <xf numFmtId="12" fontId="8" fillId="0" borderId="63" xfId="0" applyNumberFormat="1" applyFont="1" applyFill="1" applyBorder="1" applyAlignment="1">
      <alignment horizontal="center"/>
    </xf>
    <xf numFmtId="0" fontId="37" fillId="0" borderId="57" xfId="0" applyFont="1" applyBorder="1" applyAlignment="1">
      <alignment horizontal="left" vertical="center"/>
    </xf>
    <xf numFmtId="0" fontId="4" fillId="0" borderId="15" xfId="0" applyFont="1" applyBorder="1" applyAlignment="1"/>
    <xf numFmtId="0" fontId="4" fillId="0" borderId="39" xfId="0" applyFont="1" applyBorder="1" applyAlignment="1"/>
    <xf numFmtId="1" fontId="10" fillId="0" borderId="44" xfId="0" applyNumberFormat="1" applyFont="1" applyBorder="1" applyAlignment="1">
      <alignment horizontal="left" textRotation="90" wrapText="1"/>
    </xf>
    <xf numFmtId="12" fontId="15" fillId="4" borderId="51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4" xfId="0" applyFont="1" applyBorder="1" applyAlignment="1">
      <alignment horizontal="center" wrapText="1"/>
    </xf>
    <xf numFmtId="0" fontId="4" fillId="0" borderId="64" xfId="0" applyFont="1" applyBorder="1" applyAlignment="1">
      <alignment horizontal="center" textRotation="90" wrapText="1"/>
    </xf>
    <xf numFmtId="0" fontId="4" fillId="0" borderId="65" xfId="0" applyFont="1" applyBorder="1" applyAlignment="1">
      <alignment horizontal="center" textRotation="90" wrapText="1"/>
    </xf>
    <xf numFmtId="12" fontId="17" fillId="0" borderId="60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2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1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1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60" xfId="0" applyNumberFormat="1" applyFont="1" applyBorder="1" applyAlignment="1"/>
    <xf numFmtId="12" fontId="5" fillId="0" borderId="7" xfId="0" applyNumberFormat="1" applyFont="1" applyBorder="1" applyAlignment="1"/>
    <xf numFmtId="12" fontId="5" fillId="0" borderId="52" xfId="0" applyNumberFormat="1" applyFont="1" applyBorder="1" applyAlignment="1"/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2" xfId="0" applyNumberFormat="1" applyFont="1" applyFill="1" applyBorder="1" applyAlignment="1"/>
    <xf numFmtId="0" fontId="4" fillId="0" borderId="66" xfId="0" applyFont="1" applyBorder="1" applyAlignment="1">
      <alignment horizontal="center"/>
    </xf>
    <xf numFmtId="12" fontId="8" fillId="0" borderId="63" xfId="0" applyNumberFormat="1" applyFont="1" applyBorder="1" applyAlignment="1">
      <alignment horizontal="center"/>
    </xf>
    <xf numFmtId="12" fontId="5" fillId="0" borderId="66" xfId="0" applyNumberFormat="1" applyFont="1" applyFill="1" applyBorder="1" applyAlignment="1"/>
    <xf numFmtId="12" fontId="16" fillId="0" borderId="67" xfId="0" applyNumberFormat="1" applyFont="1" applyFill="1" applyBorder="1" applyAlignment="1"/>
    <xf numFmtId="12" fontId="26" fillId="0" borderId="68" xfId="0" applyNumberFormat="1" applyFont="1" applyBorder="1" applyAlignment="1"/>
    <xf numFmtId="0" fontId="8" fillId="0" borderId="69" xfId="0" applyFont="1" applyBorder="1" applyAlignment="1">
      <alignment horizontal="center" vertical="center"/>
    </xf>
    <xf numFmtId="12" fontId="16" fillId="0" borderId="2" xfId="0" applyNumberFormat="1" applyFont="1" applyFill="1" applyBorder="1" applyAlignment="1"/>
    <xf numFmtId="12" fontId="15" fillId="0" borderId="70" xfId="0" applyNumberFormat="1" applyFont="1" applyBorder="1" applyAlignment="1">
      <alignment horizontal="center"/>
    </xf>
    <xf numFmtId="12" fontId="15" fillId="0" borderId="28" xfId="0" applyNumberFormat="1" applyFont="1" applyBorder="1" applyAlignment="1">
      <alignment horizontal="center"/>
    </xf>
    <xf numFmtId="0" fontId="40" fillId="0" borderId="3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left" wrapText="1"/>
    </xf>
    <xf numFmtId="0" fontId="40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center" wrapText="1"/>
    </xf>
    <xf numFmtId="49" fontId="40" fillId="0" borderId="3" xfId="0" applyNumberFormat="1" applyFont="1" applyFill="1" applyBorder="1" applyAlignment="1">
      <alignment horizontal="left" vertical="center"/>
    </xf>
    <xf numFmtId="0" fontId="40" fillId="0" borderId="36" xfId="0" applyFont="1" applyFill="1" applyBorder="1" applyAlignment="1">
      <alignment horizontal="left" wrapText="1"/>
    </xf>
    <xf numFmtId="0" fontId="40" fillId="0" borderId="3" xfId="0" applyFont="1" applyFill="1" applyBorder="1" applyAlignment="1">
      <alignment horizontal="left"/>
    </xf>
    <xf numFmtId="12" fontId="5" fillId="0" borderId="11" xfId="0" applyNumberFormat="1" applyFont="1" applyFill="1" applyBorder="1" applyAlignment="1"/>
    <xf numFmtId="12" fontId="5" fillId="0" borderId="3" xfId="0" applyNumberFormat="1" applyFont="1" applyFill="1" applyBorder="1" applyAlignment="1"/>
    <xf numFmtId="12" fontId="26" fillId="0" borderId="12" xfId="0" applyNumberFormat="1" applyFont="1" applyBorder="1" applyAlignment="1"/>
    <xf numFmtId="12" fontId="5" fillId="0" borderId="30" xfId="0" applyNumberFormat="1" applyFont="1" applyFill="1" applyBorder="1" applyAlignment="1">
      <alignment horizontal="right"/>
    </xf>
    <xf numFmtId="12" fontId="5" fillId="0" borderId="7" xfId="0" applyNumberFormat="1" applyFont="1" applyFill="1" applyBorder="1" applyAlignment="1">
      <alignment horizontal="right"/>
    </xf>
    <xf numFmtId="12" fontId="5" fillId="0" borderId="52" xfId="0" applyNumberFormat="1" applyFont="1" applyFill="1" applyBorder="1" applyAlignment="1">
      <alignment horizontal="right"/>
    </xf>
    <xf numFmtId="0" fontId="8" fillId="0" borderId="71" xfId="0" applyFont="1" applyBorder="1" applyAlignment="1">
      <alignment horizontal="center" vertical="center"/>
    </xf>
    <xf numFmtId="0" fontId="4" fillId="0" borderId="36" xfId="0" applyFont="1" applyBorder="1" applyAlignment="1"/>
    <xf numFmtId="0" fontId="4" fillId="0" borderId="37" xfId="0" applyFont="1" applyBorder="1" applyAlignment="1"/>
    <xf numFmtId="12" fontId="17" fillId="0" borderId="71" xfId="0" applyNumberFormat="1" applyFont="1" applyBorder="1" applyAlignment="1">
      <alignment horizontal="center"/>
    </xf>
    <xf numFmtId="12" fontId="15" fillId="0" borderId="3" xfId="0" applyNumberFormat="1" applyFont="1" applyFill="1" applyBorder="1" applyAlignment="1">
      <alignment horizontal="center"/>
    </xf>
    <xf numFmtId="12" fontId="15" fillId="4" borderId="3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12" fontId="33" fillId="0" borderId="35" xfId="0" applyNumberFormat="1" applyFont="1" applyBorder="1" applyAlignment="1">
      <alignment horizontal="center"/>
    </xf>
    <xf numFmtId="12" fontId="8" fillId="0" borderId="72" xfId="0" applyNumberFormat="1" applyFont="1" applyBorder="1" applyAlignment="1">
      <alignment horizontal="center"/>
    </xf>
    <xf numFmtId="12" fontId="5" fillId="0" borderId="45" xfId="0" applyNumberFormat="1" applyFont="1" applyBorder="1" applyAlignment="1"/>
    <xf numFmtId="12" fontId="5" fillId="0" borderId="5" xfId="0" applyNumberFormat="1" applyFont="1" applyFill="1" applyBorder="1" applyAlignment="1"/>
    <xf numFmtId="12" fontId="5" fillId="0" borderId="13" xfId="0" applyNumberFormat="1" applyFont="1" applyBorder="1" applyAlignment="1"/>
    <xf numFmtId="12" fontId="5" fillId="0" borderId="15" xfId="0" applyNumberFormat="1" applyFont="1" applyBorder="1" applyAlignment="1"/>
    <xf numFmtId="12" fontId="5" fillId="0" borderId="19" xfId="0" applyNumberFormat="1" applyFont="1" applyBorder="1" applyAlignment="1"/>
    <xf numFmtId="12" fontId="5" fillId="0" borderId="49" xfId="0" applyNumberFormat="1" applyFont="1" applyBorder="1" applyAlignment="1"/>
    <xf numFmtId="0" fontId="4" fillId="0" borderId="51" xfId="0" applyFont="1" applyBorder="1" applyAlignment="1">
      <alignment horizontal="center"/>
    </xf>
    <xf numFmtId="12" fontId="26" fillId="0" borderId="28" xfId="0" applyNumberFormat="1" applyFont="1" applyBorder="1" applyAlignment="1"/>
    <xf numFmtId="0" fontId="4" fillId="5" borderId="3" xfId="0" applyFont="1" applyFill="1" applyBorder="1" applyAlignment="1">
      <alignment horizontal="left" wrapText="1"/>
    </xf>
    <xf numFmtId="201" fontId="41" fillId="0" borderId="2" xfId="0" applyNumberFormat="1" applyFont="1" applyFill="1" applyBorder="1" applyAlignment="1">
      <alignment horizontal="center"/>
    </xf>
    <xf numFmtId="0" fontId="41" fillId="0" borderId="4" xfId="0" applyFont="1" applyFill="1" applyBorder="1" applyAlignment="1"/>
    <xf numFmtId="0" fontId="41" fillId="0" borderId="0" xfId="0" applyFont="1" applyFill="1" applyBorder="1" applyAlignment="1"/>
    <xf numFmtId="0" fontId="7" fillId="5" borderId="1" xfId="0" applyNumberFormat="1" applyFont="1" applyFill="1" applyBorder="1" applyAlignment="1">
      <alignment horizontal="left" vertical="center" wrapText="1"/>
    </xf>
    <xf numFmtId="9" fontId="4" fillId="5" borderId="3" xfId="0" applyNumberFormat="1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7" fillId="5" borderId="3" xfId="0" applyFont="1" applyFill="1" applyBorder="1" applyAlignment="1">
      <alignment horizontal="left" wrapText="1"/>
    </xf>
    <xf numFmtId="0" fontId="4" fillId="5" borderId="3" xfId="0" applyNumberFormat="1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5" borderId="36" xfId="0" applyFont="1" applyFill="1" applyBorder="1" applyAlignment="1">
      <alignment horizontal="left" wrapText="1"/>
    </xf>
    <xf numFmtId="0" fontId="4" fillId="5" borderId="4" xfId="0" applyFont="1" applyFill="1" applyBorder="1" applyAlignment="1">
      <alignment horizontal="left" wrapText="1"/>
    </xf>
    <xf numFmtId="0" fontId="40" fillId="5" borderId="3" xfId="0" applyFont="1" applyFill="1" applyBorder="1" applyAlignment="1">
      <alignment horizontal="left" wrapText="1"/>
    </xf>
    <xf numFmtId="0" fontId="4" fillId="7" borderId="3" xfId="0" applyFont="1" applyFill="1" applyBorder="1" applyAlignment="1">
      <alignment horizontal="left" wrapText="1"/>
    </xf>
    <xf numFmtId="0" fontId="41" fillId="0" borderId="15" xfId="0" applyFont="1" applyFill="1" applyBorder="1" applyAlignment="1"/>
    <xf numFmtId="0" fontId="7" fillId="5" borderId="58" xfId="0" applyFont="1" applyFill="1" applyBorder="1" applyAlignment="1">
      <alignment horizontal="left" vertical="center" wrapText="1"/>
    </xf>
    <xf numFmtId="0" fontId="7" fillId="5" borderId="64" xfId="0" applyFont="1" applyFill="1" applyBorder="1" applyAlignment="1">
      <alignment horizontal="left" vertical="center" wrapText="1"/>
    </xf>
    <xf numFmtId="0" fontId="7" fillId="5" borderId="64" xfId="0" applyNumberFormat="1" applyFont="1" applyFill="1" applyBorder="1" applyAlignment="1">
      <alignment horizontal="left" vertical="center" wrapText="1"/>
    </xf>
    <xf numFmtId="0" fontId="7" fillId="0" borderId="65" xfId="0" applyNumberFormat="1" applyFont="1" applyFill="1" applyBorder="1" applyAlignment="1">
      <alignment horizontal="left" vertical="center" wrapText="1"/>
    </xf>
    <xf numFmtId="9" fontId="4" fillId="5" borderId="2" xfId="0" applyNumberFormat="1" applyFont="1" applyFill="1" applyBorder="1" applyAlignment="1">
      <alignment horizontal="left" wrapText="1"/>
    </xf>
    <xf numFmtId="0" fontId="43" fillId="5" borderId="2" xfId="0" applyFont="1" applyFill="1" applyBorder="1" applyAlignment="1">
      <alignment horizontal="left" wrapText="1"/>
    </xf>
    <xf numFmtId="0" fontId="22" fillId="0" borderId="50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4" xfId="0" applyFont="1" applyBorder="1" applyAlignment="1">
      <alignment horizontal="left" wrapText="1"/>
    </xf>
    <xf numFmtId="0" fontId="22" fillId="0" borderId="15" xfId="0" applyFont="1" applyBorder="1" applyAlignment="1">
      <alignment horizontal="left" wrapText="1"/>
    </xf>
    <xf numFmtId="0" fontId="22" fillId="0" borderId="28" xfId="0" applyFont="1" applyBorder="1" applyAlignment="1">
      <alignment horizontal="left" wrapText="1"/>
    </xf>
    <xf numFmtId="198" fontId="42" fillId="0" borderId="4" xfId="0" applyNumberFormat="1" applyFont="1" applyFill="1" applyBorder="1" applyAlignment="1">
      <alignment horizontal="left"/>
    </xf>
    <xf numFmtId="198" fontId="42" fillId="0" borderId="15" xfId="0" applyNumberFormat="1" applyFont="1" applyFill="1" applyBorder="1" applyAlignment="1">
      <alignment horizontal="left"/>
    </xf>
    <xf numFmtId="198" fontId="42" fillId="0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4" fillId="0" borderId="57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60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22" fillId="0" borderId="73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0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5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1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0" fontId="22" fillId="0" borderId="55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61" xfId="0" applyFont="1" applyBorder="1" applyAlignment="1">
      <alignment horizontal="left" vertical="center" wrapText="1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2" fillId="0" borderId="4" xfId="0" applyFont="1" applyBorder="1" applyAlignment="1">
      <alignment horizontal="left" vertical="center"/>
    </xf>
    <xf numFmtId="0" fontId="22" fillId="0" borderId="15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4" fillId="0" borderId="67" xfId="0" applyFont="1" applyBorder="1" applyAlignment="1">
      <alignment horizontal="left" wrapText="1"/>
    </xf>
    <xf numFmtId="0" fontId="4" fillId="0" borderId="48" xfId="0" applyFont="1" applyBorder="1" applyAlignment="1">
      <alignment horizontal="left" wrapText="1"/>
    </xf>
    <xf numFmtId="0" fontId="4" fillId="0" borderId="50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4" fillId="0" borderId="29" xfId="0" applyFont="1" applyBorder="1" applyAlignment="1">
      <alignment horizontal="left" wrapText="1"/>
    </xf>
    <xf numFmtId="0" fontId="2" fillId="0" borderId="32" xfId="0" applyFont="1" applyBorder="1" applyAlignment="1">
      <alignment wrapText="1"/>
    </xf>
    <xf numFmtId="0" fontId="4" fillId="0" borderId="38" xfId="0" applyFont="1" applyBorder="1" applyAlignment="1">
      <alignment horizontal="left" wrapText="1"/>
    </xf>
    <xf numFmtId="0" fontId="2" fillId="0" borderId="39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4" fillId="0" borderId="4" xfId="0" applyFont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0" fillId="0" borderId="15" xfId="0" applyBorder="1" applyAlignment="1"/>
    <xf numFmtId="0" fontId="0" fillId="0" borderId="19" xfId="0" applyBorder="1" applyAlignment="1"/>
    <xf numFmtId="0" fontId="0" fillId="0" borderId="39" xfId="0" applyBorder="1" applyAlignment="1"/>
    <xf numFmtId="0" fontId="0" fillId="0" borderId="33" xfId="0" applyBorder="1" applyAlignment="1"/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4" fillId="0" borderId="51" xfId="0" applyFont="1" applyBorder="1" applyAlignment="1">
      <alignment horizontal="left" wrapText="1"/>
    </xf>
    <xf numFmtId="0" fontId="2" fillId="0" borderId="50" xfId="0" applyFont="1" applyBorder="1" applyAlignment="1">
      <alignment wrapText="1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0" fontId="2" fillId="0" borderId="15" xfId="0" applyFont="1" applyFill="1" applyBorder="1" applyAlignment="1">
      <alignment horizontal="left" wrapText="1"/>
    </xf>
    <xf numFmtId="0" fontId="2" fillId="0" borderId="49" xfId="0" applyFont="1" applyBorder="1" applyAlignment="1">
      <alignment wrapText="1"/>
    </xf>
    <xf numFmtId="0" fontId="4" fillId="0" borderId="15" xfId="0" applyFont="1" applyFill="1" applyBorder="1" applyAlignment="1">
      <alignment horizontal="left"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0" borderId="50" xfId="0" applyFont="1" applyBorder="1" applyAlignment="1">
      <alignment wrapText="1"/>
    </xf>
    <xf numFmtId="0" fontId="8" fillId="0" borderId="6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74" xfId="0" applyFont="1" applyBorder="1" applyAlignment="1">
      <alignment horizontal="left" wrapText="1"/>
    </xf>
    <xf numFmtId="0" fontId="4" fillId="0" borderId="55" xfId="0" applyFont="1" applyBorder="1" applyAlignment="1">
      <alignment wrapText="1"/>
    </xf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7</xdr:row>
      <xdr:rowOff>142875</xdr:rowOff>
    </xdr:from>
    <xdr:to>
      <xdr:col>7</xdr:col>
      <xdr:colOff>304800</xdr:colOff>
      <xdr:row>7</xdr:row>
      <xdr:rowOff>5133975</xdr:rowOff>
    </xdr:to>
    <xdr:pic>
      <xdr:nvPicPr>
        <xdr:cNvPr id="2301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1733550"/>
          <a:ext cx="5838825" cy="499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1466850</xdr:colOff>
      <xdr:row>10</xdr:row>
      <xdr:rowOff>704850</xdr:rowOff>
    </xdr:to>
    <xdr:pic>
      <xdr:nvPicPr>
        <xdr:cNvPr id="2187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71900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15</xdr:row>
      <xdr:rowOff>276225</xdr:rowOff>
    </xdr:from>
    <xdr:to>
      <xdr:col>11</xdr:col>
      <xdr:colOff>190500</xdr:colOff>
      <xdr:row>25</xdr:row>
      <xdr:rowOff>76200</xdr:rowOff>
    </xdr:to>
    <xdr:pic>
      <xdr:nvPicPr>
        <xdr:cNvPr id="2401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4124325"/>
          <a:ext cx="4114800" cy="2657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"/>
  <sheetViews>
    <sheetView showGridLines="0" tabSelected="1" showRuler="0" zoomScaleNormal="100" workbookViewId="0">
      <selection activeCell="J27" sqref="J27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25" t="s">
        <v>125</v>
      </c>
      <c r="B1" s="151"/>
      <c r="C1" s="149"/>
      <c r="D1" s="149"/>
      <c r="E1" s="149"/>
      <c r="F1" s="183"/>
      <c r="G1" s="185"/>
      <c r="H1" s="184" t="s">
        <v>122</v>
      </c>
      <c r="I1" s="149"/>
      <c r="J1" s="150"/>
    </row>
    <row r="2" spans="1:10" s="9" customFormat="1" ht="16.5">
      <c r="A2" s="442" t="s">
        <v>90</v>
      </c>
      <c r="B2" s="443"/>
      <c r="C2" s="207" t="s">
        <v>59</v>
      </c>
      <c r="D2" s="189"/>
      <c r="E2" s="190"/>
      <c r="F2" s="427" t="s">
        <v>97</v>
      </c>
      <c r="G2" s="448"/>
      <c r="H2" s="427" t="s">
        <v>129</v>
      </c>
      <c r="I2" s="428"/>
      <c r="J2" s="429"/>
    </row>
    <row r="3" spans="1:10" s="9" customFormat="1" ht="16.5">
      <c r="A3" s="444" t="s">
        <v>64</v>
      </c>
      <c r="B3" s="445"/>
      <c r="C3" s="106" t="s">
        <v>181</v>
      </c>
      <c r="D3" s="181"/>
      <c r="E3" s="191"/>
      <c r="F3" s="430" t="s">
        <v>98</v>
      </c>
      <c r="G3" s="449"/>
      <c r="H3" s="439">
        <v>42807</v>
      </c>
      <c r="I3" s="440"/>
      <c r="J3" s="441"/>
    </row>
    <row r="4" spans="1:10" s="9" customFormat="1" ht="18" customHeight="1">
      <c r="A4" s="444" t="s">
        <v>65</v>
      </c>
      <c r="B4" s="445"/>
      <c r="C4" s="208" t="s">
        <v>182</v>
      </c>
      <c r="D4" s="188"/>
      <c r="E4" s="192"/>
      <c r="F4" s="430" t="s">
        <v>25</v>
      </c>
      <c r="G4" s="449"/>
      <c r="H4" s="436">
        <v>42829</v>
      </c>
      <c r="I4" s="437"/>
      <c r="J4" s="438"/>
    </row>
    <row r="5" spans="1:10" s="9" customFormat="1" ht="17.100000000000001" customHeight="1">
      <c r="A5" s="444" t="s">
        <v>66</v>
      </c>
      <c r="B5" s="445"/>
      <c r="C5" s="209" t="s">
        <v>126</v>
      </c>
      <c r="D5" s="117"/>
      <c r="E5" s="193"/>
      <c r="F5" s="430" t="s">
        <v>24</v>
      </c>
      <c r="G5" s="449"/>
      <c r="H5" s="433" t="s">
        <v>183</v>
      </c>
      <c r="I5" s="434"/>
      <c r="J5" s="435"/>
    </row>
    <row r="6" spans="1:10" s="9" customFormat="1" ht="16.5">
      <c r="A6" s="444" t="s">
        <v>118</v>
      </c>
      <c r="B6" s="445"/>
      <c r="C6" s="106" t="s">
        <v>127</v>
      </c>
      <c r="D6" s="181"/>
      <c r="E6" s="191"/>
      <c r="F6" s="430" t="s">
        <v>26</v>
      </c>
      <c r="G6" s="449"/>
      <c r="H6" s="430" t="s">
        <v>130</v>
      </c>
      <c r="I6" s="431"/>
      <c r="J6" s="432"/>
    </row>
    <row r="7" spans="1:10" s="9" customFormat="1" ht="17.25" thickBot="1">
      <c r="A7" s="446" t="s">
        <v>67</v>
      </c>
      <c r="B7" s="447"/>
      <c r="C7" s="145" t="s">
        <v>128</v>
      </c>
      <c r="D7" s="152"/>
      <c r="E7" s="194"/>
      <c r="F7" s="450" t="s">
        <v>57</v>
      </c>
      <c r="G7" s="451"/>
      <c r="H7" s="146">
        <v>30</v>
      </c>
      <c r="I7" s="147"/>
      <c r="J7" s="148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79</v>
      </c>
      <c r="F9" s="70"/>
      <c r="G9" s="70"/>
      <c r="H9" s="70"/>
      <c r="I9" s="70"/>
      <c r="J9" s="71"/>
    </row>
    <row r="10" spans="1:10" s="14" customFormat="1" ht="24.75" thickBot="1">
      <c r="A10" s="160" t="s">
        <v>13</v>
      </c>
      <c r="B10" s="161" t="s">
        <v>111</v>
      </c>
      <c r="C10" s="161" t="s">
        <v>14</v>
      </c>
      <c r="D10" s="161" t="s">
        <v>17</v>
      </c>
      <c r="E10" s="410" t="s">
        <v>132</v>
      </c>
      <c r="F10" s="410" t="s">
        <v>133</v>
      </c>
      <c r="G10" s="410" t="s">
        <v>186</v>
      </c>
      <c r="H10" s="410" t="s">
        <v>187</v>
      </c>
      <c r="I10" s="410" t="s">
        <v>188</v>
      </c>
      <c r="J10" s="162"/>
    </row>
    <row r="11" spans="1:10" s="14" customFormat="1" ht="35.1" customHeight="1">
      <c r="A11" s="156" t="s">
        <v>131</v>
      </c>
      <c r="B11" s="406" t="s">
        <v>202</v>
      </c>
      <c r="C11" s="156" t="s">
        <v>60</v>
      </c>
      <c r="D11" s="158" t="s">
        <v>116</v>
      </c>
      <c r="E11" s="406" t="s">
        <v>132</v>
      </c>
      <c r="F11" s="406" t="s">
        <v>133</v>
      </c>
      <c r="G11" s="406" t="s">
        <v>186</v>
      </c>
      <c r="H11" s="406" t="s">
        <v>187</v>
      </c>
      <c r="I11" s="406" t="s">
        <v>188</v>
      </c>
      <c r="J11" s="156"/>
    </row>
    <row r="12" spans="1:10" s="14" customFormat="1" ht="48">
      <c r="A12" s="406" t="s">
        <v>152</v>
      </c>
      <c r="B12" s="419" t="s">
        <v>222</v>
      </c>
      <c r="C12" s="406" t="s">
        <v>153</v>
      </c>
      <c r="D12" s="411"/>
      <c r="E12" s="406" t="s">
        <v>223</v>
      </c>
      <c r="F12" s="406" t="s">
        <v>223</v>
      </c>
      <c r="G12" s="406" t="s">
        <v>223</v>
      </c>
      <c r="H12" s="406" t="s">
        <v>223</v>
      </c>
      <c r="I12" s="406" t="s">
        <v>223</v>
      </c>
      <c r="J12" s="156"/>
    </row>
    <row r="13" spans="1:10" s="14" customFormat="1" ht="12.75" thickBot="1">
      <c r="A13" s="59"/>
      <c r="B13" s="59"/>
      <c r="C13" s="59"/>
      <c r="D13" s="59"/>
      <c r="E13" s="59"/>
      <c r="F13" s="163"/>
      <c r="G13" s="59"/>
      <c r="H13" s="59"/>
      <c r="I13" s="59"/>
      <c r="J13" s="164"/>
    </row>
    <row r="14" spans="1:10" s="14" customFormat="1" ht="24.75" thickBot="1">
      <c r="A14" s="160" t="s">
        <v>49</v>
      </c>
      <c r="B14" s="161" t="str">
        <f>B10</f>
        <v>SUPPLIER/ REFERENCE NUMBER</v>
      </c>
      <c r="C14" s="161" t="str">
        <f>C10</f>
        <v xml:space="preserve">LOCATION </v>
      </c>
      <c r="D14" s="161" t="str">
        <f>D10</f>
        <v>CONTENT</v>
      </c>
      <c r="E14" s="161" t="str">
        <f t="shared" ref="E14:J14" si="0">E10</f>
        <v>BLACK</v>
      </c>
      <c r="F14" s="161" t="str">
        <f t="shared" si="0"/>
        <v>GUNMETAL</v>
      </c>
      <c r="G14" s="161" t="str">
        <f t="shared" si="0"/>
        <v>INK</v>
      </c>
      <c r="H14" s="161" t="str">
        <f t="shared" si="0"/>
        <v>RUST</v>
      </c>
      <c r="I14" s="161" t="str">
        <f t="shared" si="0"/>
        <v>SOIL</v>
      </c>
      <c r="J14" s="165">
        <f t="shared" si="0"/>
        <v>0</v>
      </c>
    </row>
    <row r="15" spans="1:10" s="14" customFormat="1">
      <c r="A15" s="156" t="s">
        <v>128</v>
      </c>
      <c r="B15" s="155"/>
      <c r="C15" s="155"/>
      <c r="D15" s="158"/>
      <c r="E15" s="156"/>
      <c r="F15" s="156"/>
      <c r="G15" s="156"/>
      <c r="H15" s="156"/>
      <c r="I15" s="156"/>
      <c r="J15" s="166"/>
    </row>
    <row r="16" spans="1:10" ht="12.75" thickBot="1">
      <c r="A16" s="2"/>
      <c r="B16" s="167"/>
      <c r="C16" s="7"/>
      <c r="D16" s="167"/>
      <c r="E16" s="2"/>
      <c r="F16" s="2"/>
      <c r="G16" s="168"/>
      <c r="H16" s="2"/>
      <c r="I16" s="2"/>
      <c r="J16" s="169"/>
    </row>
    <row r="17" spans="1:17" ht="24.75" thickBot="1">
      <c r="A17" s="160" t="s">
        <v>36</v>
      </c>
      <c r="B17" s="161" t="str">
        <f>B10</f>
        <v>SUPPLIER/ REFERENCE NUMBER</v>
      </c>
      <c r="C17" s="161" t="str">
        <f>C10</f>
        <v xml:space="preserve">LOCATION </v>
      </c>
      <c r="D17" s="161" t="str">
        <f>D10</f>
        <v>CONTENT</v>
      </c>
      <c r="E17" s="162" t="str">
        <f t="shared" ref="E17:J17" si="1">E10</f>
        <v>BLACK</v>
      </c>
      <c r="F17" s="162" t="str">
        <f t="shared" si="1"/>
        <v>GUNMETAL</v>
      </c>
      <c r="G17" s="162" t="str">
        <f t="shared" si="1"/>
        <v>INK</v>
      </c>
      <c r="H17" s="162" t="str">
        <f t="shared" si="1"/>
        <v>RUST</v>
      </c>
      <c r="I17" s="162" t="str">
        <f t="shared" si="1"/>
        <v>SOIL</v>
      </c>
      <c r="J17" s="170">
        <f t="shared" si="1"/>
        <v>0</v>
      </c>
    </row>
    <row r="18" spans="1:17" ht="26.1" customHeight="1">
      <c r="A18" s="156" t="s">
        <v>15</v>
      </c>
      <c r="B18" s="156" t="s">
        <v>134</v>
      </c>
      <c r="C18" s="155" t="s">
        <v>135</v>
      </c>
      <c r="D18" s="159"/>
      <c r="E18" s="412" t="s">
        <v>135</v>
      </c>
      <c r="F18" s="412" t="s">
        <v>135</v>
      </c>
      <c r="G18" s="412" t="s">
        <v>135</v>
      </c>
      <c r="H18" s="412" t="s">
        <v>135</v>
      </c>
      <c r="I18" s="412" t="s">
        <v>135</v>
      </c>
      <c r="J18" s="156"/>
    </row>
    <row r="19" spans="1:17" ht="12.75" thickBot="1">
      <c r="A19" s="2"/>
      <c r="B19" s="167"/>
      <c r="C19" s="7"/>
      <c r="D19" s="167"/>
      <c r="E19" s="2"/>
      <c r="F19" s="2"/>
      <c r="G19" s="168"/>
      <c r="H19" s="2"/>
      <c r="I19" s="2"/>
      <c r="J19" s="169"/>
    </row>
    <row r="20" spans="1:17" s="14" customFormat="1" ht="24.75" thickBot="1">
      <c r="A20" s="160" t="s">
        <v>73</v>
      </c>
      <c r="B20" s="161" t="str">
        <f>B10</f>
        <v>SUPPLIER/ REFERENCE NUMBER</v>
      </c>
      <c r="C20" s="161" t="str">
        <f>C10</f>
        <v xml:space="preserve">LOCATION </v>
      </c>
      <c r="D20" s="161" t="str">
        <f>D10</f>
        <v>CONTENT</v>
      </c>
      <c r="E20" s="162" t="str">
        <f t="shared" ref="E20:J20" si="2">E10</f>
        <v>BLACK</v>
      </c>
      <c r="F20" s="162" t="str">
        <f t="shared" si="2"/>
        <v>GUNMETAL</v>
      </c>
      <c r="G20" s="162" t="str">
        <f t="shared" si="2"/>
        <v>INK</v>
      </c>
      <c r="H20" s="162" t="str">
        <f t="shared" si="2"/>
        <v>RUST</v>
      </c>
      <c r="I20" s="162" t="str">
        <f t="shared" si="2"/>
        <v>SOIL</v>
      </c>
      <c r="J20" s="170">
        <f t="shared" si="2"/>
        <v>0</v>
      </c>
    </row>
    <row r="21" spans="1:17" s="14" customFormat="1" ht="21.95" customHeight="1">
      <c r="A21" s="406" t="s">
        <v>219</v>
      </c>
      <c r="B21" s="418" t="s">
        <v>220</v>
      </c>
      <c r="C21" s="156" t="s">
        <v>81</v>
      </c>
      <c r="D21" s="158" t="s">
        <v>55</v>
      </c>
      <c r="E21" s="406" t="s">
        <v>132</v>
      </c>
      <c r="F21" s="406" t="s">
        <v>132</v>
      </c>
      <c r="G21" s="406" t="s">
        <v>132</v>
      </c>
      <c r="H21" s="406" t="s">
        <v>132</v>
      </c>
      <c r="I21" s="406" t="s">
        <v>132</v>
      </c>
      <c r="J21" s="156"/>
    </row>
    <row r="22" spans="1:17" s="14" customFormat="1" ht="30" customHeight="1">
      <c r="A22" s="155" t="s">
        <v>68</v>
      </c>
      <c r="B22" s="155" t="s">
        <v>136</v>
      </c>
      <c r="C22" s="155" t="s">
        <v>70</v>
      </c>
      <c r="D22" s="269" t="s">
        <v>104</v>
      </c>
      <c r="E22" s="412" t="s">
        <v>132</v>
      </c>
      <c r="F22" s="412" t="s">
        <v>132</v>
      </c>
      <c r="G22" s="412" t="s">
        <v>132</v>
      </c>
      <c r="H22" s="412" t="s">
        <v>132</v>
      </c>
      <c r="I22" s="412" t="s">
        <v>132</v>
      </c>
      <c r="J22" s="155"/>
    </row>
    <row r="23" spans="1:17" s="14" customFormat="1" ht="27.95" customHeight="1">
      <c r="A23" s="155" t="s">
        <v>50</v>
      </c>
      <c r="B23" s="375" t="s">
        <v>137</v>
      </c>
      <c r="C23" s="155" t="s">
        <v>184</v>
      </c>
      <c r="D23" s="269" t="s">
        <v>104</v>
      </c>
      <c r="E23" s="412" t="s">
        <v>132</v>
      </c>
      <c r="F23" s="412" t="s">
        <v>132</v>
      </c>
      <c r="G23" s="412" t="s">
        <v>132</v>
      </c>
      <c r="H23" s="412" t="s">
        <v>132</v>
      </c>
      <c r="I23" s="412" t="s">
        <v>132</v>
      </c>
      <c r="J23" s="155"/>
    </row>
    <row r="24" spans="1:17" s="14" customFormat="1" ht="24">
      <c r="A24" s="155" t="s">
        <v>51</v>
      </c>
      <c r="B24" s="155" t="s">
        <v>69</v>
      </c>
      <c r="C24" s="155" t="s">
        <v>71</v>
      </c>
      <c r="D24" s="269" t="s">
        <v>55</v>
      </c>
      <c r="E24" s="412" t="s">
        <v>132</v>
      </c>
      <c r="F24" s="412" t="s">
        <v>132</v>
      </c>
      <c r="G24" s="412" t="s">
        <v>132</v>
      </c>
      <c r="H24" s="412" t="s">
        <v>132</v>
      </c>
      <c r="I24" s="412" t="s">
        <v>132</v>
      </c>
      <c r="J24" s="155"/>
    </row>
    <row r="25" spans="1:17" ht="12.75" thickBot="1">
      <c r="L25" s="14"/>
      <c r="M25" s="14"/>
      <c r="N25" s="14"/>
      <c r="O25" s="14"/>
      <c r="P25" s="14"/>
      <c r="Q25" s="14"/>
    </row>
    <row r="26" spans="1:17" ht="24">
      <c r="A26" s="421" t="s">
        <v>228</v>
      </c>
      <c r="B26" s="422" t="str">
        <f t="shared" ref="B26:J26" si="3">B10</f>
        <v>SUPPLIER/ REFERENCE NUMBER</v>
      </c>
      <c r="C26" s="422" t="str">
        <f t="shared" si="3"/>
        <v xml:space="preserve">LOCATION </v>
      </c>
      <c r="D26" s="422" t="str">
        <f t="shared" si="3"/>
        <v>CONTENT</v>
      </c>
      <c r="E26" s="423" t="str">
        <f t="shared" si="3"/>
        <v>BLACK</v>
      </c>
      <c r="F26" s="423" t="str">
        <f t="shared" si="3"/>
        <v>GUNMETAL</v>
      </c>
      <c r="G26" s="423" t="str">
        <f t="shared" si="3"/>
        <v>INK</v>
      </c>
      <c r="H26" s="423" t="str">
        <f t="shared" si="3"/>
        <v>RUST</v>
      </c>
      <c r="I26" s="423" t="str">
        <f t="shared" si="3"/>
        <v>SOIL</v>
      </c>
      <c r="J26" s="424">
        <f t="shared" si="3"/>
        <v>0</v>
      </c>
    </row>
    <row r="27" spans="1:17" ht="48">
      <c r="A27" s="412" t="s">
        <v>229</v>
      </c>
      <c r="B27" s="412" t="s">
        <v>230</v>
      </c>
      <c r="C27" s="412" t="s">
        <v>231</v>
      </c>
      <c r="D27" s="425"/>
      <c r="E27" s="412" t="s">
        <v>232</v>
      </c>
      <c r="F27" s="412" t="s">
        <v>232</v>
      </c>
      <c r="G27" s="412" t="s">
        <v>232</v>
      </c>
      <c r="H27" s="426" t="s">
        <v>233</v>
      </c>
      <c r="I27" s="412" t="s">
        <v>232</v>
      </c>
      <c r="J27" s="155"/>
    </row>
    <row r="28" spans="1:17">
      <c r="A28" s="1"/>
      <c r="B28" s="18"/>
      <c r="C28" s="17"/>
      <c r="D28" s="18"/>
      <c r="E28" s="27"/>
      <c r="F28" s="1"/>
      <c r="G28" s="1"/>
      <c r="H28" s="1"/>
      <c r="I28" s="1"/>
      <c r="J28" s="73"/>
    </row>
    <row r="29" spans="1:17">
      <c r="B29" s="18"/>
      <c r="C29" s="17"/>
      <c r="D29" s="18"/>
      <c r="E29" s="27"/>
    </row>
    <row r="30" spans="1:17">
      <c r="B30" s="18"/>
      <c r="C30" s="17"/>
      <c r="D30" s="18"/>
      <c r="E30" s="27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E42" s="27"/>
    </row>
  </sheetData>
  <mergeCells count="17">
    <mergeCell ref="A7:B7"/>
    <mergeCell ref="F2:G2"/>
    <mergeCell ref="F3:G3"/>
    <mergeCell ref="F4:G4"/>
    <mergeCell ref="F5:G5"/>
    <mergeCell ref="F6:G6"/>
    <mergeCell ref="F7:G7"/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2"/>
  <sheetViews>
    <sheetView showGridLines="0" showRuler="0" view="pageLayout" topLeftCell="A31" zoomScaleNormal="100" workbookViewId="0">
      <selection activeCell="I21" sqref="I21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52" t="str">
        <f>SHELL!$A$1</f>
        <v>L1 MENS PANT</v>
      </c>
      <c r="B1" s="453"/>
      <c r="C1" s="186"/>
      <c r="D1" s="186"/>
      <c r="E1" s="186"/>
      <c r="F1" s="182" t="str">
        <f>SHELL!$H$1</f>
        <v>SAMPLE SIZE LARGE / XS-XXL</v>
      </c>
      <c r="G1" s="186"/>
      <c r="H1" s="186"/>
      <c r="I1" s="186"/>
      <c r="J1" s="187"/>
    </row>
    <row r="2" spans="1:10" s="27" customFormat="1" ht="16.5">
      <c r="A2" s="454" t="str">
        <f>SHELL!A2</f>
        <v>SEASON:</v>
      </c>
      <c r="B2" s="455"/>
      <c r="C2" s="206" t="str">
        <f>SHELL!C2</f>
        <v>WINTER 2018/2019</v>
      </c>
      <c r="D2" s="196"/>
      <c r="E2" s="196"/>
      <c r="F2" s="427" t="str">
        <f>SHELL!F2</f>
        <v>CONTRACTOR:</v>
      </c>
      <c r="G2" s="458"/>
      <c r="H2" s="462" t="str">
        <f>SHELL!H2</f>
        <v>SOLUNA</v>
      </c>
      <c r="I2" s="463"/>
      <c r="J2" s="464"/>
    </row>
    <row r="3" spans="1:10" s="27" customFormat="1" ht="16.5">
      <c r="A3" s="456" t="str">
        <f>SHELL!A3</f>
        <v>STYLE NUMBER:</v>
      </c>
      <c r="B3" s="457"/>
      <c r="C3" s="75" t="str">
        <f>SHELL!C3</f>
        <v>L1-208-18</v>
      </c>
      <c r="D3" s="135"/>
      <c r="E3" s="135"/>
      <c r="F3" s="459" t="str">
        <f>SHELL!F3</f>
        <v>DATE CREATED:</v>
      </c>
      <c r="G3" s="460"/>
      <c r="H3" s="465">
        <f>SHELL!H3</f>
        <v>42807</v>
      </c>
      <c r="I3" s="466"/>
      <c r="J3" s="467"/>
    </row>
    <row r="4" spans="1:10" s="27" customFormat="1" ht="16.5">
      <c r="A4" s="456" t="str">
        <f>SHELL!A4</f>
        <v>STYLE NAME:</v>
      </c>
      <c r="B4" s="457"/>
      <c r="C4" s="75" t="str">
        <f>SHELL!C4</f>
        <v>SKINNY TWILL</v>
      </c>
      <c r="D4" s="135"/>
      <c r="E4" s="135"/>
      <c r="F4" s="430" t="str">
        <f>SHELL!F4</f>
        <v>DATE REVISED:</v>
      </c>
      <c r="G4" s="461"/>
      <c r="H4" s="468">
        <v>42824</v>
      </c>
      <c r="I4" s="469"/>
      <c r="J4" s="470"/>
    </row>
    <row r="5" spans="1:10" s="27" customFormat="1" ht="35.1" customHeight="1">
      <c r="A5" s="456" t="str">
        <f>SHELL!A5</f>
        <v>WATERPROOF/BREATHABILITY:</v>
      </c>
      <c r="B5" s="457"/>
      <c r="C5" s="75" t="str">
        <f>SHELL!C5</f>
        <v>10K/10K</v>
      </c>
      <c r="D5" s="135"/>
      <c r="E5" s="135"/>
      <c r="F5" s="459" t="str">
        <f>SHELL!F5</f>
        <v>BLOCK:</v>
      </c>
      <c r="G5" s="460"/>
      <c r="H5" s="471" t="str">
        <f>SHELL!H5</f>
        <v>L1-205-16 SKINNY TWILL PAPER PATTERN</v>
      </c>
      <c r="I5" s="472"/>
      <c r="J5" s="473"/>
    </row>
    <row r="6" spans="1:10" s="27" customFormat="1" ht="16.5">
      <c r="A6" s="456" t="str">
        <f>SHELL!A6</f>
        <v>SEAM SEALING:</v>
      </c>
      <c r="B6" s="457"/>
      <c r="C6" s="75" t="str">
        <f>SHELL!C6</f>
        <v>CRITICALLY SEAM SEALED</v>
      </c>
      <c r="D6" s="135"/>
      <c r="E6" s="135"/>
      <c r="F6" s="430" t="str">
        <f>SHELL!F6</f>
        <v>FIT:</v>
      </c>
      <c r="G6" s="461"/>
      <c r="H6" s="476" t="str">
        <f>SHELL!H6</f>
        <v>SKINNY FIT</v>
      </c>
      <c r="I6" s="477"/>
      <c r="J6" s="478"/>
    </row>
    <row r="7" spans="1:10" s="27" customFormat="1" ht="17.25" thickBot="1">
      <c r="A7" s="446" t="str">
        <f>SHELL!A7</f>
        <v>INSULATION:</v>
      </c>
      <c r="B7" s="475"/>
      <c r="C7" s="145" t="str">
        <f>SHELL!C7</f>
        <v>NON INSULATED</v>
      </c>
      <c r="D7" s="152"/>
      <c r="E7" s="152"/>
      <c r="F7" s="450" t="str">
        <f>SHELL!F7</f>
        <v>TARGET FOB:</v>
      </c>
      <c r="G7" s="474"/>
      <c r="H7" s="479">
        <f>SHELL!H7</f>
        <v>30</v>
      </c>
      <c r="I7" s="480"/>
      <c r="J7" s="481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1" t="s">
        <v>11</v>
      </c>
      <c r="B9" s="161" t="s">
        <v>111</v>
      </c>
      <c r="C9" s="161" t="s">
        <v>110</v>
      </c>
      <c r="D9" s="161" t="s">
        <v>10</v>
      </c>
      <c r="E9" s="161" t="str">
        <f>SHELL!E10</f>
        <v>BLACK</v>
      </c>
      <c r="F9" s="161" t="str">
        <f>SHELL!F10</f>
        <v>GUNMETAL</v>
      </c>
      <c r="G9" s="161" t="str">
        <f>SHELL!G10</f>
        <v>INK</v>
      </c>
      <c r="H9" s="161" t="str">
        <f>SHELL!H10</f>
        <v>RUST</v>
      </c>
      <c r="I9" s="161" t="str">
        <f>SHELL!I10</f>
        <v>SOIL</v>
      </c>
      <c r="J9" s="165">
        <f>SHELL!J10</f>
        <v>0</v>
      </c>
    </row>
    <row r="10" spans="1:10" s="14" customFormat="1" ht="60">
      <c r="A10" s="156" t="s">
        <v>138</v>
      </c>
      <c r="B10" s="155" t="s">
        <v>139</v>
      </c>
      <c r="C10" s="155" t="s">
        <v>140</v>
      </c>
      <c r="D10" s="155">
        <v>1</v>
      </c>
      <c r="E10" s="413" t="s">
        <v>205</v>
      </c>
      <c r="F10" s="413" t="s">
        <v>205</v>
      </c>
      <c r="G10" s="413" t="s">
        <v>205</v>
      </c>
      <c r="H10" s="413" t="s">
        <v>205</v>
      </c>
      <c r="I10" s="413" t="s">
        <v>205</v>
      </c>
      <c r="J10" s="155"/>
    </row>
    <row r="11" spans="1:10" s="14" customFormat="1" ht="60">
      <c r="A11" s="156" t="s">
        <v>141</v>
      </c>
      <c r="B11" s="155" t="s">
        <v>142</v>
      </c>
      <c r="C11" s="155" t="s">
        <v>113</v>
      </c>
      <c r="D11" s="155">
        <v>1</v>
      </c>
      <c r="E11" s="413" t="s">
        <v>205</v>
      </c>
      <c r="F11" s="413" t="s">
        <v>205</v>
      </c>
      <c r="G11" s="413" t="s">
        <v>205</v>
      </c>
      <c r="H11" s="413" t="s">
        <v>205</v>
      </c>
      <c r="I11" s="413" t="s">
        <v>205</v>
      </c>
      <c r="J11" s="155"/>
    </row>
    <row r="12" spans="1:10" s="14" customFormat="1" ht="60">
      <c r="A12" s="156" t="s">
        <v>112</v>
      </c>
      <c r="B12" s="155" t="s">
        <v>143</v>
      </c>
      <c r="C12" s="155" t="s">
        <v>114</v>
      </c>
      <c r="D12" s="155" t="s">
        <v>115</v>
      </c>
      <c r="E12" s="413" t="s">
        <v>205</v>
      </c>
      <c r="F12" s="413" t="s">
        <v>205</v>
      </c>
      <c r="G12" s="413" t="s">
        <v>205</v>
      </c>
      <c r="H12" s="413" t="s">
        <v>205</v>
      </c>
      <c r="I12" s="413" t="s">
        <v>205</v>
      </c>
      <c r="J12" s="155"/>
    </row>
    <row r="13" spans="1:10" s="14" customFormat="1" ht="12.75" thickBot="1">
      <c r="A13" s="17"/>
      <c r="B13" s="54"/>
      <c r="C13" s="54"/>
      <c r="D13" s="54"/>
      <c r="E13" s="125"/>
      <c r="F13" s="17"/>
      <c r="G13" s="54"/>
      <c r="H13" s="17"/>
      <c r="I13" s="17"/>
      <c r="J13" s="17"/>
    </row>
    <row r="14" spans="1:10" s="14" customFormat="1" ht="24.75" thickBot="1">
      <c r="A14" s="171" t="s">
        <v>52</v>
      </c>
      <c r="B14" s="161" t="s">
        <v>111</v>
      </c>
      <c r="C14" s="161" t="s">
        <v>110</v>
      </c>
      <c r="D14" s="161" t="str">
        <f>D9</f>
        <v>AMOUNT</v>
      </c>
      <c r="E14" s="161" t="str">
        <f>SHELL!E10</f>
        <v>BLACK</v>
      </c>
      <c r="F14" s="161" t="str">
        <f>SHELL!F10</f>
        <v>GUNMETAL</v>
      </c>
      <c r="G14" s="161" t="str">
        <f>SHELL!G10</f>
        <v>INK</v>
      </c>
      <c r="H14" s="161" t="str">
        <f>SHELL!H10</f>
        <v>RUST</v>
      </c>
      <c r="I14" s="161" t="str">
        <f>SHELL!I10</f>
        <v>SOIL</v>
      </c>
      <c r="J14" s="165">
        <f>SHELL!J10</f>
        <v>0</v>
      </c>
    </row>
    <row r="15" spans="1:10" s="14" customFormat="1">
      <c r="A15" s="156"/>
      <c r="B15" s="157"/>
      <c r="C15" s="155"/>
      <c r="D15" s="155"/>
      <c r="E15" s="155"/>
      <c r="F15" s="157"/>
      <c r="G15" s="157"/>
      <c r="H15" s="157"/>
      <c r="I15" s="157"/>
      <c r="J15" s="172"/>
    </row>
    <row r="16" spans="1:10" s="14" customFormat="1" ht="12.75" thickBot="1">
      <c r="A16" s="17"/>
      <c r="B16" s="54"/>
      <c r="C16" s="54"/>
      <c r="D16" s="54"/>
      <c r="E16" s="125"/>
      <c r="F16" s="17"/>
      <c r="G16" s="54"/>
      <c r="H16" s="17"/>
      <c r="I16" s="17"/>
      <c r="J16" s="17"/>
    </row>
    <row r="17" spans="1:10" s="14" customFormat="1" ht="24.75" thickBot="1">
      <c r="A17" s="171" t="s">
        <v>53</v>
      </c>
      <c r="B17" s="161" t="s">
        <v>111</v>
      </c>
      <c r="C17" s="161" t="s">
        <v>110</v>
      </c>
      <c r="D17" s="161" t="str">
        <f>D9</f>
        <v>AMOUNT</v>
      </c>
      <c r="E17" s="162" t="str">
        <f>SHELL!E10</f>
        <v>BLACK</v>
      </c>
      <c r="F17" s="162" t="str">
        <f>SHELL!F10</f>
        <v>GUNMETAL</v>
      </c>
      <c r="G17" s="162" t="str">
        <f>SHELL!G10</f>
        <v>INK</v>
      </c>
      <c r="H17" s="162" t="str">
        <f>SHELL!H10</f>
        <v>RUST</v>
      </c>
      <c r="I17" s="162" t="str">
        <f>SHELL!I10</f>
        <v>SOIL</v>
      </c>
      <c r="J17" s="72">
        <f>SHELL!J10</f>
        <v>0</v>
      </c>
    </row>
    <row r="18" spans="1:10" s="14" customFormat="1" ht="48">
      <c r="A18" s="406" t="s">
        <v>206</v>
      </c>
      <c r="B18" s="412" t="s">
        <v>207</v>
      </c>
      <c r="C18" s="156" t="s">
        <v>107</v>
      </c>
      <c r="D18" s="416">
        <v>1</v>
      </c>
      <c r="E18" s="414" t="s">
        <v>208</v>
      </c>
      <c r="F18" s="414" t="s">
        <v>208</v>
      </c>
      <c r="G18" s="414" t="s">
        <v>208</v>
      </c>
      <c r="H18" s="414" t="s">
        <v>208</v>
      </c>
      <c r="I18" s="414" t="s">
        <v>208</v>
      </c>
      <c r="J18" s="107"/>
    </row>
    <row r="19" spans="1:10" s="14" customFormat="1" ht="48">
      <c r="A19" s="406" t="s">
        <v>209</v>
      </c>
      <c r="B19" s="412" t="s">
        <v>207</v>
      </c>
      <c r="C19" s="406" t="s">
        <v>212</v>
      </c>
      <c r="D19" s="412">
        <v>3</v>
      </c>
      <c r="E19" s="414" t="s">
        <v>208</v>
      </c>
      <c r="F19" s="414" t="s">
        <v>208</v>
      </c>
      <c r="G19" s="414" t="s">
        <v>208</v>
      </c>
      <c r="H19" s="414" t="s">
        <v>208</v>
      </c>
      <c r="I19" s="414" t="s">
        <v>208</v>
      </c>
      <c r="J19" s="107"/>
    </row>
    <row r="20" spans="1:10" s="14" customFormat="1" ht="48">
      <c r="A20" s="406" t="s">
        <v>210</v>
      </c>
      <c r="B20" s="412" t="s">
        <v>207</v>
      </c>
      <c r="C20" s="406" t="s">
        <v>211</v>
      </c>
      <c r="D20" s="417">
        <v>1</v>
      </c>
      <c r="E20" s="414" t="s">
        <v>208</v>
      </c>
      <c r="F20" s="414" t="s">
        <v>208</v>
      </c>
      <c r="G20" s="414" t="s">
        <v>208</v>
      </c>
      <c r="H20" s="414" t="s">
        <v>208</v>
      </c>
      <c r="I20" s="414" t="s">
        <v>208</v>
      </c>
      <c r="J20" s="107"/>
    </row>
    <row r="21" spans="1:10" s="14" customFormat="1" ht="96">
      <c r="A21" s="406" t="s">
        <v>225</v>
      </c>
      <c r="B21" s="415" t="s">
        <v>213</v>
      </c>
      <c r="C21" s="406" t="s">
        <v>185</v>
      </c>
      <c r="D21" s="417">
        <v>1</v>
      </c>
      <c r="E21" s="406" t="s">
        <v>225</v>
      </c>
      <c r="F21" s="406" t="s">
        <v>225</v>
      </c>
      <c r="G21" s="406" t="s">
        <v>225</v>
      </c>
      <c r="H21" s="406" t="s">
        <v>225</v>
      </c>
      <c r="I21" s="406" t="s">
        <v>225</v>
      </c>
      <c r="J21" s="107"/>
    </row>
    <row r="22" spans="1:10" s="14" customFormat="1" ht="60">
      <c r="A22" s="406" t="s">
        <v>214</v>
      </c>
      <c r="B22" s="415" t="s">
        <v>213</v>
      </c>
      <c r="C22" s="406" t="s">
        <v>215</v>
      </c>
      <c r="D22" s="417">
        <v>1</v>
      </c>
      <c r="E22" s="406" t="s">
        <v>214</v>
      </c>
      <c r="F22" s="406" t="s">
        <v>214</v>
      </c>
      <c r="G22" s="406" t="s">
        <v>214</v>
      </c>
      <c r="H22" s="406" t="s">
        <v>214</v>
      </c>
      <c r="I22" s="406" t="s">
        <v>214</v>
      </c>
      <c r="J22" s="107"/>
    </row>
    <row r="23" spans="1:10" s="14" customFormat="1" ht="36">
      <c r="A23" s="406" t="s">
        <v>216</v>
      </c>
      <c r="B23" s="415" t="s">
        <v>213</v>
      </c>
      <c r="C23" s="406" t="s">
        <v>217</v>
      </c>
      <c r="D23" s="417">
        <v>1</v>
      </c>
      <c r="E23" s="414" t="s">
        <v>144</v>
      </c>
      <c r="F23" s="414" t="s">
        <v>144</v>
      </c>
      <c r="G23" s="414" t="s">
        <v>144</v>
      </c>
      <c r="H23" s="414" t="s">
        <v>144</v>
      </c>
      <c r="I23" s="414" t="s">
        <v>144</v>
      </c>
      <c r="J23" s="105"/>
    </row>
    <row r="24" spans="1:10" s="14" customFormat="1" ht="12.75" thickBot="1">
      <c r="A24" s="17"/>
      <c r="B24" s="17"/>
      <c r="C24" s="118"/>
      <c r="D24" s="54"/>
      <c r="E24" s="17"/>
      <c r="F24" s="17"/>
      <c r="G24" s="17"/>
      <c r="H24" s="17"/>
      <c r="I24" s="17"/>
      <c r="J24" s="17"/>
    </row>
    <row r="25" spans="1:10" s="14" customFormat="1" ht="24.75" thickBot="1">
      <c r="A25" s="171" t="s">
        <v>108</v>
      </c>
      <c r="B25" s="161" t="s">
        <v>111</v>
      </c>
      <c r="C25" s="161" t="s">
        <v>110</v>
      </c>
      <c r="D25" s="161" t="str">
        <f>D9</f>
        <v>AMOUNT</v>
      </c>
      <c r="E25" s="20" t="str">
        <f>SHELL!E10</f>
        <v>BLACK</v>
      </c>
      <c r="F25" s="20" t="str">
        <f>SHELL!F10</f>
        <v>GUNMETAL</v>
      </c>
      <c r="G25" s="20" t="str">
        <f>SHELL!G10</f>
        <v>INK</v>
      </c>
      <c r="H25" s="20" t="str">
        <f>SHELL!H10</f>
        <v>RUST</v>
      </c>
      <c r="I25" s="20" t="str">
        <f>SHELL!I10</f>
        <v>SOIL</v>
      </c>
      <c r="J25" s="43">
        <f>SHELL!J10</f>
        <v>0</v>
      </c>
    </row>
    <row r="26" spans="1:10" s="14" customFormat="1" ht="24">
      <c r="A26" s="156" t="s">
        <v>109</v>
      </c>
      <c r="B26" s="412" t="s">
        <v>150</v>
      </c>
      <c r="C26" s="156" t="s">
        <v>147</v>
      </c>
      <c r="D26" s="155">
        <v>1</v>
      </c>
      <c r="E26" s="406" t="s">
        <v>132</v>
      </c>
      <c r="F26" s="406" t="s">
        <v>132</v>
      </c>
      <c r="G26" s="406" t="s">
        <v>132</v>
      </c>
      <c r="H26" s="406" t="s">
        <v>132</v>
      </c>
      <c r="I26" s="406" t="s">
        <v>132</v>
      </c>
      <c r="J26" s="174"/>
    </row>
    <row r="27" spans="1:10" s="14" customFormat="1" ht="12.75" thickBot="1">
      <c r="A27" s="17"/>
      <c r="B27" s="17"/>
      <c r="C27" s="118"/>
      <c r="D27" s="54"/>
      <c r="E27" s="17"/>
      <c r="F27" s="17"/>
      <c r="G27" s="17"/>
      <c r="H27" s="17"/>
      <c r="I27" s="17"/>
      <c r="J27" s="17"/>
    </row>
    <row r="28" spans="1:10" s="14" customFormat="1" ht="24.75" thickBot="1">
      <c r="A28" s="171" t="s">
        <v>54</v>
      </c>
      <c r="B28" s="161" t="s">
        <v>111</v>
      </c>
      <c r="C28" s="161" t="s">
        <v>110</v>
      </c>
      <c r="D28" s="161" t="str">
        <f>D9</f>
        <v>AMOUNT</v>
      </c>
      <c r="E28" s="162" t="str">
        <f>SHELL!E10</f>
        <v>BLACK</v>
      </c>
      <c r="F28" s="162" t="str">
        <f>SHELL!F10</f>
        <v>GUNMETAL</v>
      </c>
      <c r="G28" s="162" t="str">
        <f>SHELL!G10</f>
        <v>INK</v>
      </c>
      <c r="H28" s="162" t="str">
        <f>SHELL!H10</f>
        <v>RUST</v>
      </c>
      <c r="I28" s="162" t="str">
        <f>SHELL!I10</f>
        <v>SOIL</v>
      </c>
      <c r="J28" s="170">
        <f>SHELL!J10</f>
        <v>0</v>
      </c>
    </row>
    <row r="29" spans="1:10" s="14" customFormat="1" ht="24">
      <c r="A29" s="141" t="s">
        <v>146</v>
      </c>
      <c r="B29" s="140" t="s">
        <v>145</v>
      </c>
      <c r="C29" s="156" t="s">
        <v>148</v>
      </c>
      <c r="D29" s="155">
        <v>1</v>
      </c>
      <c r="E29" s="406" t="s">
        <v>132</v>
      </c>
      <c r="F29" s="406" t="s">
        <v>132</v>
      </c>
      <c r="G29" s="406" t="s">
        <v>132</v>
      </c>
      <c r="H29" s="406" t="s">
        <v>132</v>
      </c>
      <c r="I29" s="406" t="s">
        <v>132</v>
      </c>
      <c r="J29" s="175"/>
    </row>
    <row r="30" spans="1:10" s="14" customFormat="1" ht="36">
      <c r="A30" s="140" t="s">
        <v>149</v>
      </c>
      <c r="B30" s="140" t="s">
        <v>150</v>
      </c>
      <c r="C30" s="156" t="s">
        <v>151</v>
      </c>
      <c r="D30" s="155">
        <v>1</v>
      </c>
      <c r="E30" s="414" t="s">
        <v>218</v>
      </c>
      <c r="F30" s="414" t="s">
        <v>218</v>
      </c>
      <c r="G30" s="414" t="s">
        <v>218</v>
      </c>
      <c r="H30" s="414" t="s">
        <v>218</v>
      </c>
      <c r="I30" s="414" t="s">
        <v>218</v>
      </c>
      <c r="J30" s="175"/>
    </row>
    <row r="31" spans="1:10" s="14" customFormat="1" ht="12.75" thickBot="1">
      <c r="A31" s="17"/>
      <c r="B31" s="17"/>
      <c r="C31" s="118"/>
      <c r="D31" s="54"/>
      <c r="E31" s="17"/>
      <c r="F31" s="17"/>
      <c r="G31" s="17"/>
      <c r="H31" s="17"/>
      <c r="I31" s="17"/>
      <c r="J31" s="17"/>
    </row>
    <row r="32" spans="1:10" s="14" customFormat="1" ht="24.75" thickBot="1">
      <c r="A32" s="171" t="s">
        <v>58</v>
      </c>
      <c r="B32" s="161" t="s">
        <v>111</v>
      </c>
      <c r="C32" s="161" t="s">
        <v>110</v>
      </c>
      <c r="D32" s="161" t="str">
        <f>D14</f>
        <v>AMOUNT</v>
      </c>
      <c r="E32" s="161" t="str">
        <f>SHELL!E10</f>
        <v>BLACK</v>
      </c>
      <c r="F32" s="161" t="str">
        <f>SHELL!F10</f>
        <v>GUNMETAL</v>
      </c>
      <c r="G32" s="161" t="str">
        <f>SHELL!G10</f>
        <v>INK</v>
      </c>
      <c r="H32" s="161" t="str">
        <f>SHELL!H10</f>
        <v>RUST</v>
      </c>
      <c r="I32" s="161" t="str">
        <f>SHELL!I10</f>
        <v>SOIL</v>
      </c>
      <c r="J32" s="161">
        <f>SHELL!J10</f>
        <v>0</v>
      </c>
    </row>
    <row r="33" spans="1:10" s="14" customFormat="1">
      <c r="A33" s="176"/>
      <c r="B33" s="140"/>
      <c r="C33" s="155"/>
      <c r="D33" s="173"/>
      <c r="E33" s="155"/>
      <c r="F33" s="155"/>
      <c r="G33" s="155"/>
      <c r="H33" s="155"/>
      <c r="I33" s="155"/>
      <c r="J33" s="155"/>
    </row>
    <row r="34" spans="1:10" s="14" customFormat="1" ht="12.75" thickBot="1">
      <c r="A34" s="54"/>
      <c r="B34" s="54"/>
      <c r="C34" s="54"/>
      <c r="D34" s="54"/>
      <c r="E34" s="54"/>
      <c r="F34" s="54"/>
      <c r="G34" s="54"/>
      <c r="H34" s="54"/>
      <c r="I34" s="54"/>
      <c r="J34" s="54"/>
    </row>
    <row r="35" spans="1:10" s="14" customFormat="1" ht="12.75" thickBot="1">
      <c r="A35" s="177" t="s">
        <v>4</v>
      </c>
      <c r="B35" s="178" t="s">
        <v>5</v>
      </c>
      <c r="C35" s="178" t="s">
        <v>42</v>
      </c>
      <c r="D35" s="178" t="s">
        <v>43</v>
      </c>
      <c r="E35" s="178" t="str">
        <f>SHELL!E10</f>
        <v>BLACK</v>
      </c>
      <c r="F35" s="178" t="str">
        <f>SHELL!F10</f>
        <v>GUNMETAL</v>
      </c>
      <c r="G35" s="178" t="str">
        <f>SHELL!G10</f>
        <v>INK</v>
      </c>
      <c r="H35" s="178" t="str">
        <f>SHELL!H10</f>
        <v>RUST</v>
      </c>
      <c r="I35" s="178" t="str">
        <f>SHELL!I10</f>
        <v>SOIL</v>
      </c>
      <c r="J35" s="120">
        <f>SHELL!J10</f>
        <v>0</v>
      </c>
    </row>
    <row r="36" spans="1:10" s="14" customFormat="1" ht="48">
      <c r="A36" s="377" t="s">
        <v>154</v>
      </c>
      <c r="B36" s="377" t="s">
        <v>155</v>
      </c>
      <c r="C36" s="380" t="s">
        <v>156</v>
      </c>
      <c r="D36" s="381" t="s">
        <v>157</v>
      </c>
      <c r="E36" s="406" t="s">
        <v>158</v>
      </c>
      <c r="F36" s="406" t="s">
        <v>158</v>
      </c>
      <c r="G36" s="406" t="s">
        <v>158</v>
      </c>
      <c r="H36" s="406" t="s">
        <v>158</v>
      </c>
      <c r="I36" s="406" t="s">
        <v>158</v>
      </c>
      <c r="J36" s="379"/>
    </row>
    <row r="37" spans="1:10" s="14" customFormat="1">
      <c r="A37" s="377" t="s">
        <v>92</v>
      </c>
      <c r="B37" s="377" t="s">
        <v>159</v>
      </c>
      <c r="C37" s="380" t="s">
        <v>156</v>
      </c>
      <c r="D37" s="381" t="s">
        <v>93</v>
      </c>
      <c r="E37" s="406" t="s">
        <v>158</v>
      </c>
      <c r="F37" s="406" t="s">
        <v>158</v>
      </c>
      <c r="G37" s="406" t="s">
        <v>158</v>
      </c>
      <c r="H37" s="406" t="s">
        <v>158</v>
      </c>
      <c r="I37" s="406" t="s">
        <v>158</v>
      </c>
      <c r="J37" s="376"/>
    </row>
    <row r="38" spans="1:10" s="14" customFormat="1" ht="24">
      <c r="A38" s="378" t="s">
        <v>160</v>
      </c>
      <c r="B38" s="377" t="s">
        <v>161</v>
      </c>
      <c r="C38" s="382"/>
      <c r="D38" s="378" t="s">
        <v>76</v>
      </c>
      <c r="E38" s="406" t="s">
        <v>158</v>
      </c>
      <c r="F38" s="406" t="s">
        <v>158</v>
      </c>
      <c r="G38" s="406" t="s">
        <v>158</v>
      </c>
      <c r="H38" s="406" t="s">
        <v>158</v>
      </c>
      <c r="I38" s="406" t="s">
        <v>158</v>
      </c>
      <c r="J38" s="376"/>
    </row>
    <row r="39" spans="1:10" s="14" customFormat="1">
      <c r="A39" s="378" t="s">
        <v>77</v>
      </c>
      <c r="B39" s="377"/>
      <c r="C39" s="380" t="s">
        <v>162</v>
      </c>
      <c r="D39" s="381" t="s">
        <v>93</v>
      </c>
      <c r="E39" s="406" t="s">
        <v>158</v>
      </c>
      <c r="F39" s="406" t="s">
        <v>158</v>
      </c>
      <c r="G39" s="406" t="s">
        <v>158</v>
      </c>
      <c r="H39" s="406" t="s">
        <v>158</v>
      </c>
      <c r="I39" s="406" t="s">
        <v>158</v>
      </c>
      <c r="J39" s="376"/>
    </row>
    <row r="40" spans="1:10" s="14" customFormat="1" ht="12.75" thickBot="1">
      <c r="A40" s="119"/>
      <c r="B40" s="119"/>
      <c r="C40" s="119"/>
      <c r="D40" s="119"/>
      <c r="E40" s="119"/>
      <c r="F40" s="119"/>
      <c r="G40" s="119"/>
      <c r="H40" s="119"/>
      <c r="I40" s="119"/>
      <c r="J40" s="119"/>
    </row>
    <row r="41" spans="1:10" s="14" customFormat="1" ht="24.75" thickBot="1">
      <c r="A41" s="177" t="s">
        <v>103</v>
      </c>
      <c r="B41" s="161" t="s">
        <v>111</v>
      </c>
      <c r="C41" s="161" t="s">
        <v>110</v>
      </c>
      <c r="D41" s="178" t="s">
        <v>43</v>
      </c>
      <c r="E41" s="178" t="str">
        <f>SHELL!E10</f>
        <v>BLACK</v>
      </c>
      <c r="F41" s="178" t="str">
        <f>SHELL!F10</f>
        <v>GUNMETAL</v>
      </c>
      <c r="G41" s="178" t="str">
        <f>SHELL!G10</f>
        <v>INK</v>
      </c>
      <c r="H41" s="178" t="str">
        <f>SHELL!H10</f>
        <v>RUST</v>
      </c>
      <c r="I41" s="178" t="str">
        <f>SHELL!I10</f>
        <v>SOIL</v>
      </c>
      <c r="J41" s="178">
        <f>SHELL!J10</f>
        <v>0</v>
      </c>
    </row>
    <row r="42" spans="1:10" s="14" customFormat="1" ht="24">
      <c r="A42" s="140" t="s">
        <v>168</v>
      </c>
      <c r="B42" s="140" t="s">
        <v>163</v>
      </c>
      <c r="C42" s="140" t="s">
        <v>164</v>
      </c>
      <c r="D42" s="137">
        <v>1</v>
      </c>
      <c r="E42" s="412" t="s">
        <v>168</v>
      </c>
      <c r="F42" s="38"/>
      <c r="G42" s="38"/>
      <c r="H42" s="38"/>
      <c r="I42" s="38"/>
      <c r="J42" s="38"/>
    </row>
    <row r="43" spans="1:10" s="14" customFormat="1">
      <c r="A43" s="140" t="s">
        <v>165</v>
      </c>
      <c r="B43" s="140" t="s">
        <v>166</v>
      </c>
      <c r="C43" s="140" t="s">
        <v>169</v>
      </c>
      <c r="D43" s="173">
        <v>1</v>
      </c>
      <c r="E43" s="140" t="s">
        <v>167</v>
      </c>
      <c r="F43" s="38"/>
      <c r="G43" s="38"/>
      <c r="H43" s="38"/>
      <c r="I43" s="38"/>
      <c r="J43" s="38"/>
    </row>
    <row r="44" spans="1:10" ht="12.75" thickBot="1"/>
    <row r="45" spans="1:10" s="14" customFormat="1" ht="24.75" thickBot="1">
      <c r="A45" s="177" t="s">
        <v>102</v>
      </c>
      <c r="B45" s="161" t="s">
        <v>111</v>
      </c>
      <c r="C45" s="161" t="s">
        <v>110</v>
      </c>
      <c r="D45" s="178" t="s">
        <v>43</v>
      </c>
      <c r="E45" s="178" t="str">
        <f>SHELL!E10</f>
        <v>BLACK</v>
      </c>
      <c r="F45" s="178" t="str">
        <f>SHELL!F10</f>
        <v>GUNMETAL</v>
      </c>
      <c r="G45" s="178" t="str">
        <f>SHELL!G10</f>
        <v>INK</v>
      </c>
      <c r="H45" s="178" t="str">
        <f>SHELL!H10</f>
        <v>RUST</v>
      </c>
      <c r="I45" s="178" t="str">
        <f>SHELL!I10</f>
        <v>SOIL</v>
      </c>
      <c r="J45" s="178">
        <f>SHELL!J10</f>
        <v>0</v>
      </c>
    </row>
    <row r="46" spans="1:10" s="14" customFormat="1" ht="24">
      <c r="A46" s="140" t="s">
        <v>170</v>
      </c>
      <c r="B46" s="140" t="s">
        <v>171</v>
      </c>
      <c r="C46" s="140" t="s">
        <v>172</v>
      </c>
      <c r="D46" s="137">
        <v>1</v>
      </c>
      <c r="E46" s="140" t="s">
        <v>170</v>
      </c>
      <c r="F46" s="140"/>
      <c r="G46" s="140"/>
      <c r="H46" s="140"/>
      <c r="I46" s="140"/>
      <c r="J46" s="140"/>
    </row>
    <row r="47" spans="1:10" s="14" customFormat="1" ht="24">
      <c r="A47" s="140" t="s">
        <v>174</v>
      </c>
      <c r="B47" s="140" t="s">
        <v>173</v>
      </c>
      <c r="C47" s="140" t="s">
        <v>175</v>
      </c>
      <c r="D47" s="137">
        <v>1</v>
      </c>
      <c r="E47" s="140" t="s">
        <v>174</v>
      </c>
      <c r="F47" s="140"/>
      <c r="G47" s="140"/>
      <c r="H47" s="140"/>
      <c r="I47" s="140"/>
      <c r="J47" s="140"/>
    </row>
    <row r="48" spans="1:10" ht="12.75" thickBot="1"/>
    <row r="49" spans="1:10" s="14" customFormat="1" ht="24.75" thickBot="1">
      <c r="A49" s="177" t="s">
        <v>84</v>
      </c>
      <c r="B49" s="161" t="s">
        <v>111</v>
      </c>
      <c r="C49" s="161" t="s">
        <v>110</v>
      </c>
      <c r="D49" s="178" t="s">
        <v>43</v>
      </c>
      <c r="E49" s="178" t="str">
        <f>SHELL!E10</f>
        <v>BLACK</v>
      </c>
      <c r="F49" s="178" t="str">
        <f>SHELL!F10</f>
        <v>GUNMETAL</v>
      </c>
      <c r="G49" s="178" t="str">
        <f>SHELL!G10</f>
        <v>INK</v>
      </c>
      <c r="H49" s="178" t="str">
        <f>SHELL!H10</f>
        <v>RUST</v>
      </c>
      <c r="I49" s="178" t="str">
        <f>SHELL!I10</f>
        <v>SOIL</v>
      </c>
      <c r="J49" s="178">
        <f>SHELL!J10</f>
        <v>0</v>
      </c>
    </row>
    <row r="50" spans="1:10" s="14" customFormat="1">
      <c r="A50" s="140" t="s">
        <v>85</v>
      </c>
      <c r="B50" s="140" t="s">
        <v>88</v>
      </c>
      <c r="C50" s="140" t="s">
        <v>89</v>
      </c>
      <c r="D50" s="137">
        <v>1</v>
      </c>
      <c r="E50" s="140" t="s">
        <v>85</v>
      </c>
      <c r="F50" s="140"/>
      <c r="G50" s="140"/>
      <c r="H50" s="140"/>
      <c r="I50" s="140"/>
      <c r="J50" s="140"/>
    </row>
    <row r="51" spans="1:10" s="14" customFormat="1">
      <c r="A51" s="140" t="s">
        <v>86</v>
      </c>
      <c r="B51" s="140" t="s">
        <v>88</v>
      </c>
      <c r="C51" s="140" t="s">
        <v>89</v>
      </c>
      <c r="D51" s="173">
        <v>1</v>
      </c>
      <c r="E51" s="140" t="s">
        <v>86</v>
      </c>
      <c r="F51" s="140"/>
      <c r="G51" s="140"/>
      <c r="H51" s="140"/>
      <c r="I51" s="140"/>
      <c r="J51" s="140"/>
    </row>
    <row r="52" spans="1:10" s="14" customFormat="1">
      <c r="A52" s="140" t="s">
        <v>87</v>
      </c>
      <c r="B52" s="140" t="s">
        <v>88</v>
      </c>
      <c r="C52" s="140" t="s">
        <v>89</v>
      </c>
      <c r="D52" s="173">
        <v>1</v>
      </c>
      <c r="E52" s="140" t="s">
        <v>87</v>
      </c>
      <c r="F52" s="140"/>
      <c r="G52" s="140"/>
      <c r="H52" s="140"/>
      <c r="I52" s="140"/>
      <c r="J52" s="140"/>
    </row>
  </sheetData>
  <mergeCells count="19">
    <mergeCell ref="F6:G6"/>
    <mergeCell ref="F7:G7"/>
    <mergeCell ref="A7:B7"/>
    <mergeCell ref="H6:J6"/>
    <mergeCell ref="H7:J7"/>
    <mergeCell ref="F3:G3"/>
    <mergeCell ref="F2:G2"/>
    <mergeCell ref="F5:G5"/>
    <mergeCell ref="F4:G4"/>
    <mergeCell ref="H2:J2"/>
    <mergeCell ref="H3:J3"/>
    <mergeCell ref="H4:J4"/>
    <mergeCell ref="H5:J5"/>
    <mergeCell ref="A1:B1"/>
    <mergeCell ref="A2:B2"/>
    <mergeCell ref="A3:B3"/>
    <mergeCell ref="A4:B4"/>
    <mergeCell ref="A5:B5"/>
    <mergeCell ref="A6:B6"/>
  </mergeCells>
  <phoneticPr fontId="9" type="noConversion"/>
  <pageMargins left="0.25" right="0.25" top="0.28875000000000001" bottom="0.28000000000000003" header="0.28875000000000001" footer="0.21"/>
  <pageSetup scale="58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62"/>
  <sheetViews>
    <sheetView showGridLines="0" showRuler="0" topLeftCell="A10" zoomScale="109" zoomScaleNormal="110" workbookViewId="0">
      <selection activeCell="E31" sqref="E31"/>
    </sheetView>
  </sheetViews>
  <sheetFormatPr defaultColWidth="10.875" defaultRowHeight="16.5"/>
  <cols>
    <col min="1" max="1" width="9.875" style="16" customWidth="1"/>
    <col min="2" max="2" width="23" style="16" customWidth="1"/>
    <col min="3" max="3" width="21.62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79" t="str">
        <f>SHELL!$A$1</f>
        <v>L1 MENS PANT</v>
      </c>
      <c r="B1" s="197"/>
      <c r="C1" s="198"/>
      <c r="D1" s="62"/>
      <c r="E1" s="62"/>
      <c r="F1" s="62"/>
      <c r="G1" s="62"/>
      <c r="H1" s="62"/>
      <c r="I1" s="62"/>
      <c r="J1" s="144"/>
      <c r="K1" s="144"/>
      <c r="L1" s="144"/>
      <c r="M1" s="199"/>
      <c r="N1" s="200"/>
      <c r="O1" s="199"/>
      <c r="P1" s="201"/>
      <c r="Q1" s="199"/>
      <c r="R1" s="199"/>
      <c r="S1" s="199"/>
      <c r="T1" s="202"/>
      <c r="U1" s="46"/>
      <c r="V1" s="47"/>
      <c r="W1" s="47"/>
    </row>
    <row r="2" spans="1:32">
      <c r="A2" s="195" t="str">
        <f>SHELL!A2</f>
        <v>SEASON:</v>
      </c>
      <c r="B2" s="181"/>
      <c r="C2" s="516" t="str">
        <f>SHELL!C2</f>
        <v>WINTER 2018/2019</v>
      </c>
      <c r="D2" s="517"/>
      <c r="E2" s="517"/>
      <c r="F2" s="517"/>
      <c r="G2" s="517"/>
      <c r="H2" s="517"/>
      <c r="I2" s="517"/>
      <c r="J2" s="135" t="str">
        <f>SHELL!F2</f>
        <v>CONTRACTOR:</v>
      </c>
      <c r="K2" s="139"/>
      <c r="L2" s="139"/>
      <c r="M2" s="139"/>
      <c r="N2" s="430" t="str">
        <f>SHELL!H2</f>
        <v>SOLUNA</v>
      </c>
      <c r="O2" s="504"/>
      <c r="P2" s="504"/>
      <c r="Q2" s="504"/>
      <c r="R2" s="504"/>
      <c r="S2" s="504"/>
      <c r="T2" s="505"/>
      <c r="U2" s="48"/>
      <c r="V2" s="45"/>
      <c r="W2" s="47"/>
    </row>
    <row r="3" spans="1:32">
      <c r="A3" s="195" t="str">
        <f>SHELL!A3</f>
        <v>STYLE NUMBER:</v>
      </c>
      <c r="B3" s="181"/>
      <c r="C3" s="430" t="str">
        <f>SHELL!C3</f>
        <v>L1-208-18</v>
      </c>
      <c r="D3" s="498"/>
      <c r="E3" s="498"/>
      <c r="F3" s="498"/>
      <c r="G3" s="498"/>
      <c r="H3" s="498"/>
      <c r="I3" s="499"/>
      <c r="J3" s="136" t="str">
        <f>SHELL!F3</f>
        <v>DATE CREATED:</v>
      </c>
      <c r="K3" s="138"/>
      <c r="L3" s="138"/>
      <c r="M3" s="138"/>
      <c r="N3" s="439">
        <f>SHELL!H3</f>
        <v>42807</v>
      </c>
      <c r="O3" s="518"/>
      <c r="P3" s="518"/>
      <c r="Q3" s="518"/>
      <c r="R3" s="518"/>
      <c r="S3" s="518"/>
      <c r="T3" s="519"/>
      <c r="U3" s="48"/>
      <c r="V3" s="46"/>
      <c r="W3" s="47"/>
    </row>
    <row r="4" spans="1:32" ht="21" customHeight="1">
      <c r="A4" s="195" t="str">
        <f>SHELL!A4</f>
        <v>STYLE NAME:</v>
      </c>
      <c r="B4" s="181"/>
      <c r="C4" s="430" t="str">
        <f>SHELL!C4</f>
        <v>SKINNY TWILL</v>
      </c>
      <c r="D4" s="498"/>
      <c r="E4" s="498"/>
      <c r="F4" s="498"/>
      <c r="G4" s="498"/>
      <c r="H4" s="498"/>
      <c r="I4" s="499"/>
      <c r="J4" s="136" t="str">
        <f>SHELL!F4</f>
        <v>DATE REVISED:</v>
      </c>
      <c r="K4" s="138"/>
      <c r="L4" s="138"/>
      <c r="M4" s="138"/>
      <c r="N4" s="439"/>
      <c r="O4" s="518"/>
      <c r="P4" s="518"/>
      <c r="Q4" s="518"/>
      <c r="R4" s="518"/>
      <c r="S4" s="518"/>
      <c r="T4" s="519"/>
      <c r="U4" s="48"/>
      <c r="V4" s="45"/>
      <c r="W4" s="47"/>
    </row>
    <row r="5" spans="1:32" ht="18.95" customHeight="1">
      <c r="A5" s="195" t="str">
        <f>SHELL!A5</f>
        <v>WATERPROOF/BREATHABILITY:</v>
      </c>
      <c r="B5" s="181"/>
      <c r="C5" s="430" t="str">
        <f>SHELL!C5</f>
        <v>10K/10K</v>
      </c>
      <c r="D5" s="498"/>
      <c r="E5" s="498"/>
      <c r="F5" s="498"/>
      <c r="G5" s="498"/>
      <c r="H5" s="498"/>
      <c r="I5" s="499"/>
      <c r="J5" s="136" t="str">
        <f>SHELL!F5</f>
        <v>BLOCK:</v>
      </c>
      <c r="K5" s="138"/>
      <c r="L5" s="138"/>
      <c r="M5" s="138"/>
      <c r="N5" s="430" t="str">
        <f>SHELL!H5</f>
        <v>L1-205-16 SKINNY TWILL PAPER PATTERN</v>
      </c>
      <c r="O5" s="504"/>
      <c r="P5" s="504"/>
      <c r="Q5" s="504"/>
      <c r="R5" s="504"/>
      <c r="S5" s="504"/>
      <c r="T5" s="505"/>
      <c r="U5" s="48"/>
      <c r="V5" s="45"/>
      <c r="W5" s="47"/>
    </row>
    <row r="6" spans="1:32" ht="15.95" customHeight="1">
      <c r="A6" s="180" t="str">
        <f>SHELL!A6</f>
        <v>SEAM SEALING:</v>
      </c>
      <c r="B6" s="135"/>
      <c r="C6" s="430" t="str">
        <f>SHELL!C6</f>
        <v>CRITICALLY SEAM SEALED</v>
      </c>
      <c r="D6" s="498"/>
      <c r="E6" s="498"/>
      <c r="F6" s="498"/>
      <c r="G6" s="498"/>
      <c r="H6" s="498"/>
      <c r="I6" s="499"/>
      <c r="J6" s="136" t="str">
        <f>SHELL!F6</f>
        <v>FIT:</v>
      </c>
      <c r="K6" s="138"/>
      <c r="L6" s="138"/>
      <c r="M6" s="138"/>
      <c r="N6" s="430" t="str">
        <f>SHELL!H6</f>
        <v>SKINNY FIT</v>
      </c>
      <c r="O6" s="504"/>
      <c r="P6" s="504"/>
      <c r="Q6" s="504"/>
      <c r="R6" s="504"/>
      <c r="S6" s="504"/>
      <c r="T6" s="505"/>
      <c r="U6" s="48"/>
      <c r="V6" s="45"/>
      <c r="W6" s="47"/>
    </row>
    <row r="7" spans="1:32" s="13" customFormat="1" ht="17.25" thickBot="1">
      <c r="A7" s="203" t="str">
        <f>SHELL!A7</f>
        <v>INSULATION:</v>
      </c>
      <c r="B7" s="204"/>
      <c r="C7" s="450" t="str">
        <f>SHELL!C7</f>
        <v>NON INSULATED</v>
      </c>
      <c r="D7" s="500"/>
      <c r="E7" s="500"/>
      <c r="F7" s="500"/>
      <c r="G7" s="500"/>
      <c r="H7" s="500"/>
      <c r="I7" s="501"/>
      <c r="J7" s="204" t="str">
        <f>SHELL!F7</f>
        <v>TARGET FOB:</v>
      </c>
      <c r="K7" s="205"/>
      <c r="L7" s="205"/>
      <c r="M7" s="205"/>
      <c r="N7" s="508">
        <f>SHELL!H7</f>
        <v>30</v>
      </c>
      <c r="O7" s="509"/>
      <c r="P7" s="509"/>
      <c r="Q7" s="509"/>
      <c r="R7" s="509"/>
      <c r="S7" s="509"/>
      <c r="T7" s="510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89"/>
      <c r="F9" s="86" t="s">
        <v>28</v>
      </c>
      <c r="G9" s="87"/>
      <c r="H9" s="88"/>
      <c r="I9" s="86" t="s">
        <v>29</v>
      </c>
      <c r="J9" s="87"/>
      <c r="K9" s="88"/>
      <c r="L9" s="86" t="s">
        <v>30</v>
      </c>
      <c r="M9" s="87"/>
      <c r="N9" s="88"/>
      <c r="O9" s="86" t="s">
        <v>31</v>
      </c>
      <c r="P9" s="87"/>
      <c r="Q9" s="88"/>
      <c r="R9" s="86" t="s">
        <v>37</v>
      </c>
      <c r="S9" s="87"/>
      <c r="T9" s="90" t="s">
        <v>46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4" t="s">
        <v>12</v>
      </c>
      <c r="F10" s="511"/>
      <c r="G10" s="512"/>
      <c r="H10" s="84" t="s">
        <v>12</v>
      </c>
      <c r="I10" s="511"/>
      <c r="J10" s="512"/>
      <c r="K10" s="84" t="s">
        <v>12</v>
      </c>
      <c r="L10" s="511"/>
      <c r="M10" s="512"/>
      <c r="N10" s="84" t="s">
        <v>12</v>
      </c>
      <c r="O10" s="511"/>
      <c r="P10" s="512"/>
      <c r="Q10" s="84" t="s">
        <v>12</v>
      </c>
      <c r="R10" s="511"/>
      <c r="S10" s="512"/>
      <c r="T10" s="85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3" t="s">
        <v>40</v>
      </c>
      <c r="E11" s="111" t="s">
        <v>33</v>
      </c>
      <c r="F11" s="92" t="s">
        <v>44</v>
      </c>
      <c r="G11" s="93" t="s">
        <v>39</v>
      </c>
      <c r="H11" s="122" t="s">
        <v>38</v>
      </c>
      <c r="I11" s="123" t="s">
        <v>44</v>
      </c>
      <c r="J11" s="124" t="s">
        <v>39</v>
      </c>
      <c r="K11" s="91" t="s">
        <v>38</v>
      </c>
      <c r="L11" s="92" t="s">
        <v>44</v>
      </c>
      <c r="M11" s="93" t="s">
        <v>39</v>
      </c>
      <c r="N11" s="91" t="s">
        <v>38</v>
      </c>
      <c r="O11" s="92" t="s">
        <v>44</v>
      </c>
      <c r="P11" s="93" t="s">
        <v>39</v>
      </c>
      <c r="Q11" s="91" t="s">
        <v>38</v>
      </c>
      <c r="R11" s="92" t="s">
        <v>44</v>
      </c>
      <c r="S11" s="93" t="s">
        <v>39</v>
      </c>
      <c r="T11" s="94" t="s">
        <v>41</v>
      </c>
      <c r="U11" s="13"/>
    </row>
    <row r="12" spans="1:32" ht="15" customHeight="1">
      <c r="A12" s="109" t="s">
        <v>21</v>
      </c>
      <c r="B12" s="488" t="s">
        <v>72</v>
      </c>
      <c r="C12" s="489"/>
      <c r="D12" s="95">
        <v>0.25</v>
      </c>
      <c r="E12" s="350">
        <v>17.75</v>
      </c>
      <c r="F12" s="347"/>
      <c r="G12" s="351"/>
      <c r="H12" s="350"/>
      <c r="I12" s="347"/>
      <c r="J12" s="351"/>
      <c r="K12" s="350"/>
      <c r="L12" s="347"/>
      <c r="M12" s="351"/>
      <c r="N12" s="350"/>
      <c r="O12" s="347"/>
      <c r="P12" s="351"/>
      <c r="Q12" s="350"/>
      <c r="R12" s="347"/>
      <c r="S12" s="351"/>
      <c r="T12" s="227"/>
      <c r="U12" s="13"/>
    </row>
    <row r="13" spans="1:32" ht="15" customHeight="1">
      <c r="A13" s="108" t="s">
        <v>22</v>
      </c>
      <c r="B13" s="484" t="s">
        <v>106</v>
      </c>
      <c r="C13" s="513"/>
      <c r="D13" s="79">
        <v>0.25</v>
      </c>
      <c r="E13" s="352">
        <v>21.75</v>
      </c>
      <c r="F13" s="348"/>
      <c r="G13" s="353"/>
      <c r="H13" s="352"/>
      <c r="I13" s="348"/>
      <c r="J13" s="353"/>
      <c r="K13" s="352"/>
      <c r="L13" s="348"/>
      <c r="M13" s="353"/>
      <c r="N13" s="352"/>
      <c r="O13" s="348"/>
      <c r="P13" s="353"/>
      <c r="Q13" s="352"/>
      <c r="R13" s="348"/>
      <c r="S13" s="353"/>
      <c r="T13" s="228"/>
      <c r="U13" s="13"/>
    </row>
    <row r="14" spans="1:32" ht="15" customHeight="1">
      <c r="A14" s="108" t="s">
        <v>23</v>
      </c>
      <c r="B14" s="484" t="s">
        <v>7</v>
      </c>
      <c r="C14" s="485"/>
      <c r="D14" s="79">
        <v>0.25</v>
      </c>
      <c r="E14" s="352">
        <v>12.5</v>
      </c>
      <c r="F14" s="348"/>
      <c r="G14" s="353"/>
      <c r="H14" s="352"/>
      <c r="I14" s="348"/>
      <c r="J14" s="353"/>
      <c r="K14" s="352"/>
      <c r="L14" s="348"/>
      <c r="M14" s="353"/>
      <c r="N14" s="352"/>
      <c r="O14" s="348"/>
      <c r="P14" s="353"/>
      <c r="Q14" s="352"/>
      <c r="R14" s="348"/>
      <c r="S14" s="353"/>
      <c r="T14" s="228"/>
      <c r="U14" s="13"/>
    </row>
    <row r="15" spans="1:32" ht="30" customHeight="1">
      <c r="A15" s="108" t="s">
        <v>94</v>
      </c>
      <c r="B15" s="484" t="s">
        <v>119</v>
      </c>
      <c r="C15" s="485"/>
      <c r="D15" s="79">
        <v>0.25</v>
      </c>
      <c r="E15" s="352">
        <v>8.5</v>
      </c>
      <c r="F15" s="348"/>
      <c r="G15" s="353"/>
      <c r="H15" s="352"/>
      <c r="I15" s="348"/>
      <c r="J15" s="353"/>
      <c r="K15" s="352"/>
      <c r="L15" s="348"/>
      <c r="M15" s="353"/>
      <c r="N15" s="352"/>
      <c r="O15" s="348"/>
      <c r="P15" s="353"/>
      <c r="Q15" s="352"/>
      <c r="R15" s="348"/>
      <c r="S15" s="353"/>
      <c r="T15" s="228"/>
      <c r="U15" s="13"/>
    </row>
    <row r="16" spans="1:32" ht="15" customHeight="1">
      <c r="A16" s="108" t="s">
        <v>95</v>
      </c>
      <c r="B16" s="496" t="s">
        <v>8</v>
      </c>
      <c r="C16" s="497"/>
      <c r="D16" s="79">
        <v>0.25</v>
      </c>
      <c r="E16" s="352">
        <v>10.75</v>
      </c>
      <c r="F16" s="348"/>
      <c r="G16" s="353"/>
      <c r="H16" s="352"/>
      <c r="I16" s="348"/>
      <c r="J16" s="353"/>
      <c r="K16" s="352"/>
      <c r="L16" s="348"/>
      <c r="M16" s="353"/>
      <c r="N16" s="352"/>
      <c r="O16" s="348"/>
      <c r="P16" s="353"/>
      <c r="Q16" s="352"/>
      <c r="R16" s="348"/>
      <c r="S16" s="353"/>
      <c r="T16" s="228"/>
      <c r="U16" s="13"/>
    </row>
    <row r="17" spans="1:21" ht="15" customHeight="1" thickBot="1">
      <c r="A17" s="212" t="s">
        <v>75</v>
      </c>
      <c r="B17" s="502" t="s">
        <v>6</v>
      </c>
      <c r="C17" s="503"/>
      <c r="D17" s="213">
        <v>0.25</v>
      </c>
      <c r="E17" s="354">
        <v>34</v>
      </c>
      <c r="F17" s="349"/>
      <c r="G17" s="355"/>
      <c r="H17" s="354"/>
      <c r="I17" s="349"/>
      <c r="J17" s="355"/>
      <c r="K17" s="354"/>
      <c r="L17" s="349"/>
      <c r="M17" s="355"/>
      <c r="N17" s="354"/>
      <c r="O17" s="349"/>
      <c r="P17" s="355"/>
      <c r="Q17" s="354"/>
      <c r="R17" s="349"/>
      <c r="S17" s="355"/>
      <c r="T17" s="229"/>
      <c r="U17" s="13"/>
    </row>
    <row r="18" spans="1:21" ht="15" customHeight="1">
      <c r="A18" s="109" t="s">
        <v>96</v>
      </c>
      <c r="B18" s="488" t="s">
        <v>191</v>
      </c>
      <c r="C18" s="489"/>
      <c r="D18" s="95">
        <v>0.125</v>
      </c>
      <c r="E18" s="350">
        <v>10</v>
      </c>
      <c r="F18" s="356"/>
      <c r="G18" s="351"/>
      <c r="H18" s="350"/>
      <c r="I18" s="356"/>
      <c r="J18" s="351"/>
      <c r="K18" s="350"/>
      <c r="L18" s="356"/>
      <c r="M18" s="351"/>
      <c r="N18" s="350"/>
      <c r="O18" s="356"/>
      <c r="P18" s="351"/>
      <c r="Q18" s="350"/>
      <c r="R18" s="356"/>
      <c r="S18" s="351"/>
      <c r="T18" s="230"/>
      <c r="U18" s="13"/>
    </row>
    <row r="19" spans="1:21" ht="15" customHeight="1">
      <c r="A19" s="110" t="s">
        <v>74</v>
      </c>
      <c r="B19" s="484" t="s">
        <v>192</v>
      </c>
      <c r="C19" s="515"/>
      <c r="D19" s="79">
        <v>0.125</v>
      </c>
      <c r="E19" s="357">
        <v>14.75</v>
      </c>
      <c r="F19" s="358"/>
      <c r="G19" s="359"/>
      <c r="H19" s="357"/>
      <c r="I19" s="358"/>
      <c r="J19" s="359"/>
      <c r="K19" s="357"/>
      <c r="L19" s="358"/>
      <c r="M19" s="359"/>
      <c r="N19" s="357"/>
      <c r="O19" s="358"/>
      <c r="P19" s="359"/>
      <c r="Q19" s="357"/>
      <c r="R19" s="358"/>
      <c r="S19" s="359"/>
      <c r="T19" s="231"/>
      <c r="U19" s="13"/>
    </row>
    <row r="20" spans="1:21" ht="15" customHeight="1">
      <c r="A20" s="108"/>
      <c r="B20" s="482" t="s">
        <v>123</v>
      </c>
      <c r="C20" s="496"/>
      <c r="D20" s="79">
        <v>0.125</v>
      </c>
      <c r="E20" s="352"/>
      <c r="F20" s="372"/>
      <c r="G20" s="353"/>
      <c r="H20" s="352"/>
      <c r="I20" s="372"/>
      <c r="J20" s="353"/>
      <c r="K20" s="352"/>
      <c r="L20" s="372"/>
      <c r="M20" s="353"/>
      <c r="N20" s="352"/>
      <c r="O20" s="372"/>
      <c r="P20" s="353"/>
      <c r="Q20" s="352"/>
      <c r="R20" s="372"/>
      <c r="S20" s="353"/>
      <c r="T20" s="228"/>
      <c r="U20" s="13"/>
    </row>
    <row r="21" spans="1:21" ht="15" customHeight="1" thickBot="1">
      <c r="A21" s="366"/>
      <c r="B21" s="486" t="s">
        <v>124</v>
      </c>
      <c r="C21" s="487"/>
      <c r="D21" s="367">
        <v>0.125</v>
      </c>
      <c r="E21" s="368">
        <v>3.5</v>
      </c>
      <c r="F21" s="369"/>
      <c r="G21" s="370"/>
      <c r="H21" s="368"/>
      <c r="I21" s="369"/>
      <c r="J21" s="370"/>
      <c r="K21" s="368"/>
      <c r="L21" s="369"/>
      <c r="M21" s="370"/>
      <c r="N21" s="368"/>
      <c r="O21" s="369"/>
      <c r="P21" s="370"/>
      <c r="Q21" s="368"/>
      <c r="R21" s="369"/>
      <c r="S21" s="370"/>
      <c r="T21" s="371"/>
      <c r="U21" s="13"/>
    </row>
    <row r="22" spans="1:21" ht="15" customHeight="1">
      <c r="A22" s="109" t="s">
        <v>1</v>
      </c>
      <c r="B22" s="488" t="s">
        <v>105</v>
      </c>
      <c r="C22" s="489"/>
      <c r="D22" s="95">
        <v>0.125</v>
      </c>
      <c r="E22" s="400">
        <v>1.625</v>
      </c>
      <c r="F22" s="347"/>
      <c r="G22" s="351"/>
      <c r="H22" s="360"/>
      <c r="I22" s="347"/>
      <c r="J22" s="351"/>
      <c r="K22" s="360"/>
      <c r="L22" s="347"/>
      <c r="M22" s="351"/>
      <c r="N22" s="360"/>
      <c r="O22" s="347"/>
      <c r="P22" s="351"/>
      <c r="Q22" s="360"/>
      <c r="R22" s="347"/>
      <c r="S22" s="351"/>
      <c r="T22" s="95"/>
      <c r="U22" s="13"/>
    </row>
    <row r="23" spans="1:21" ht="15" customHeight="1">
      <c r="A23" s="108" t="s">
        <v>2</v>
      </c>
      <c r="B23" s="496" t="s">
        <v>91</v>
      </c>
      <c r="C23" s="497"/>
      <c r="D23" s="79">
        <v>0.125</v>
      </c>
      <c r="E23" s="401">
        <v>1.625</v>
      </c>
      <c r="F23" s="348"/>
      <c r="G23" s="353"/>
      <c r="H23" s="361"/>
      <c r="I23" s="348"/>
      <c r="J23" s="353"/>
      <c r="K23" s="361"/>
      <c r="L23" s="348"/>
      <c r="M23" s="353"/>
      <c r="N23" s="361"/>
      <c r="O23" s="348"/>
      <c r="P23" s="353"/>
      <c r="Q23" s="361"/>
      <c r="R23" s="348"/>
      <c r="S23" s="353"/>
      <c r="T23" s="79"/>
      <c r="U23" s="13"/>
    </row>
    <row r="24" spans="1:21" ht="15" customHeight="1">
      <c r="A24" s="108" t="s">
        <v>3</v>
      </c>
      <c r="B24" s="496" t="s">
        <v>82</v>
      </c>
      <c r="C24" s="497"/>
      <c r="D24" s="79">
        <v>0.125</v>
      </c>
      <c r="E24" s="401">
        <v>2.875</v>
      </c>
      <c r="F24" s="348"/>
      <c r="G24" s="353"/>
      <c r="H24" s="361"/>
      <c r="I24" s="348"/>
      <c r="J24" s="353"/>
      <c r="K24" s="361"/>
      <c r="L24" s="348"/>
      <c r="M24" s="353"/>
      <c r="N24" s="361"/>
      <c r="O24" s="348"/>
      <c r="P24" s="353"/>
      <c r="Q24" s="361"/>
      <c r="R24" s="348"/>
      <c r="S24" s="353"/>
      <c r="T24" s="79"/>
      <c r="U24" s="13"/>
    </row>
    <row r="25" spans="1:21" ht="15" customHeight="1">
      <c r="A25" s="110" t="s">
        <v>176</v>
      </c>
      <c r="B25" s="496" t="s">
        <v>177</v>
      </c>
      <c r="C25" s="497"/>
      <c r="D25" s="79">
        <v>0.125</v>
      </c>
      <c r="E25" s="401">
        <v>1.25</v>
      </c>
      <c r="F25" s="348"/>
      <c r="G25" s="353"/>
      <c r="H25" s="361"/>
      <c r="I25" s="348"/>
      <c r="J25" s="353"/>
      <c r="K25" s="361"/>
      <c r="L25" s="348"/>
      <c r="M25" s="353"/>
      <c r="N25" s="361"/>
      <c r="O25" s="348"/>
      <c r="P25" s="353"/>
      <c r="Q25" s="361"/>
      <c r="R25" s="348"/>
      <c r="S25" s="353"/>
      <c r="T25" s="79"/>
      <c r="U25" s="13"/>
    </row>
    <row r="26" spans="1:21" ht="15" customHeight="1">
      <c r="A26" s="108" t="s">
        <v>178</v>
      </c>
      <c r="B26" s="482" t="s">
        <v>179</v>
      </c>
      <c r="C26" s="483"/>
      <c r="D26" s="79">
        <v>0.125</v>
      </c>
      <c r="E26" s="402">
        <v>0.875</v>
      </c>
      <c r="F26" s="399"/>
      <c r="G26" s="359"/>
      <c r="H26" s="398"/>
      <c r="I26" s="399"/>
      <c r="J26" s="359"/>
      <c r="K26" s="398"/>
      <c r="L26" s="399"/>
      <c r="M26" s="359"/>
      <c r="N26" s="398"/>
      <c r="O26" s="399"/>
      <c r="P26" s="359"/>
      <c r="Q26" s="398"/>
      <c r="R26" s="399"/>
      <c r="S26" s="359"/>
      <c r="T26" s="397"/>
      <c r="U26" s="13"/>
    </row>
    <row r="27" spans="1:21" ht="15" customHeight="1" thickBot="1">
      <c r="A27" s="366"/>
      <c r="B27" s="487" t="s">
        <v>190</v>
      </c>
      <c r="C27" s="514"/>
      <c r="D27" s="367">
        <v>0.125</v>
      </c>
      <c r="E27" s="403">
        <v>57</v>
      </c>
      <c r="F27" s="349"/>
      <c r="G27" s="355"/>
      <c r="H27" s="362"/>
      <c r="I27" s="349"/>
      <c r="J27" s="355"/>
      <c r="K27" s="362"/>
      <c r="L27" s="349"/>
      <c r="M27" s="355"/>
      <c r="N27" s="362"/>
      <c r="O27" s="349"/>
      <c r="P27" s="355"/>
      <c r="Q27" s="362"/>
      <c r="R27" s="349"/>
      <c r="S27" s="355"/>
      <c r="T27" s="213"/>
      <c r="U27" s="13"/>
    </row>
    <row r="28" spans="1:21" ht="15" customHeight="1">
      <c r="A28" s="112" t="s">
        <v>34</v>
      </c>
      <c r="B28" s="494" t="s">
        <v>19</v>
      </c>
      <c r="C28" s="495"/>
      <c r="D28" s="321">
        <v>0.25</v>
      </c>
      <c r="E28" s="383"/>
      <c r="F28" s="384"/>
      <c r="G28" s="385"/>
      <c r="H28" s="383"/>
      <c r="I28" s="384"/>
      <c r="J28" s="385"/>
      <c r="K28" s="383"/>
      <c r="L28" s="384"/>
      <c r="M28" s="385"/>
      <c r="N28" s="383"/>
      <c r="O28" s="384"/>
      <c r="P28" s="385"/>
      <c r="Q28" s="383"/>
      <c r="R28" s="384"/>
      <c r="S28" s="385"/>
      <c r="T28" s="321"/>
      <c r="U28" s="13"/>
    </row>
    <row r="29" spans="1:21" ht="15" customHeight="1" thickBot="1">
      <c r="A29" s="212" t="s">
        <v>35</v>
      </c>
      <c r="B29" s="492" t="s">
        <v>83</v>
      </c>
      <c r="C29" s="493"/>
      <c r="D29" s="213">
        <v>0.25</v>
      </c>
      <c r="E29" s="354"/>
      <c r="F29" s="349"/>
      <c r="G29" s="363"/>
      <c r="H29" s="354"/>
      <c r="I29" s="349"/>
      <c r="J29" s="363"/>
      <c r="K29" s="354"/>
      <c r="L29" s="349"/>
      <c r="M29" s="363"/>
      <c r="N29" s="354"/>
      <c r="O29" s="349"/>
      <c r="P29" s="363"/>
      <c r="Q29" s="354"/>
      <c r="R29" s="349"/>
      <c r="S29" s="363"/>
      <c r="T29" s="213"/>
      <c r="U29" s="13"/>
    </row>
    <row r="30" spans="1:21" ht="15" customHeight="1">
      <c r="A30" s="404"/>
      <c r="B30" s="506" t="s">
        <v>200</v>
      </c>
      <c r="C30" s="507"/>
      <c r="D30" s="95">
        <v>0.125</v>
      </c>
      <c r="E30" s="350"/>
      <c r="F30" s="347"/>
      <c r="G30" s="351"/>
      <c r="H30" s="350"/>
      <c r="I30" s="347"/>
      <c r="J30" s="351"/>
      <c r="K30" s="350"/>
      <c r="L30" s="347"/>
      <c r="M30" s="351"/>
      <c r="N30" s="350"/>
      <c r="O30" s="347"/>
      <c r="P30" s="351"/>
      <c r="Q30" s="350"/>
      <c r="R30" s="347"/>
      <c r="S30" s="351"/>
      <c r="T30" s="95"/>
      <c r="U30" s="13"/>
    </row>
    <row r="31" spans="1:21" ht="15" customHeight="1">
      <c r="A31" s="108"/>
      <c r="B31" s="496" t="s">
        <v>201</v>
      </c>
      <c r="C31" s="497"/>
      <c r="D31" s="79">
        <v>0.125</v>
      </c>
      <c r="E31" s="352">
        <v>3</v>
      </c>
      <c r="F31" s="348"/>
      <c r="G31" s="405"/>
      <c r="H31" s="352"/>
      <c r="I31" s="348"/>
      <c r="J31" s="405"/>
      <c r="K31" s="352"/>
      <c r="L31" s="348"/>
      <c r="M31" s="405"/>
      <c r="N31" s="352"/>
      <c r="O31" s="348"/>
      <c r="P31" s="405"/>
      <c r="Q31" s="352"/>
      <c r="R31" s="348"/>
      <c r="S31" s="405"/>
      <c r="T31" s="79"/>
      <c r="U31" s="13"/>
    </row>
    <row r="32" spans="1:21" ht="15" customHeight="1">
      <c r="A32" s="112"/>
      <c r="B32" s="494" t="s">
        <v>198</v>
      </c>
      <c r="C32" s="495"/>
      <c r="D32" s="321">
        <v>0.125</v>
      </c>
      <c r="E32" s="383">
        <v>6</v>
      </c>
      <c r="F32" s="384"/>
      <c r="G32" s="385"/>
      <c r="H32" s="383"/>
      <c r="I32" s="384"/>
      <c r="J32" s="385"/>
      <c r="K32" s="383"/>
      <c r="L32" s="384"/>
      <c r="M32" s="385"/>
      <c r="N32" s="383"/>
      <c r="O32" s="384"/>
      <c r="P32" s="385"/>
      <c r="Q32" s="383"/>
      <c r="R32" s="384"/>
      <c r="S32" s="385"/>
      <c r="T32" s="321"/>
      <c r="U32" s="13"/>
    </row>
    <row r="33" spans="1:21" ht="15" customHeight="1" thickBot="1">
      <c r="A33" s="212"/>
      <c r="B33" s="492" t="s">
        <v>199</v>
      </c>
      <c r="C33" s="493"/>
      <c r="D33" s="213">
        <v>0.125</v>
      </c>
      <c r="E33" s="354">
        <v>6</v>
      </c>
      <c r="F33" s="349"/>
      <c r="G33" s="363"/>
      <c r="H33" s="354"/>
      <c r="I33" s="349"/>
      <c r="J33" s="363"/>
      <c r="K33" s="354"/>
      <c r="L33" s="349"/>
      <c r="M33" s="363"/>
      <c r="N33" s="354"/>
      <c r="O33" s="349"/>
      <c r="P33" s="363"/>
      <c r="Q33" s="354"/>
      <c r="R33" s="349"/>
      <c r="S33" s="363"/>
      <c r="T33" s="213"/>
      <c r="U33" s="13"/>
    </row>
    <row r="34" spans="1:21" ht="15" customHeight="1">
      <c r="A34" s="211" t="s">
        <v>11</v>
      </c>
      <c r="B34" s="482" t="str">
        <f>TRIMS!C10</f>
        <v xml:space="preserve">FLY </v>
      </c>
      <c r="C34" s="483"/>
      <c r="D34" s="322">
        <v>0.125</v>
      </c>
      <c r="E34" s="386">
        <v>6</v>
      </c>
      <c r="F34" s="232"/>
      <c r="G34" s="233"/>
      <c r="H34" s="350"/>
      <c r="I34" s="232"/>
      <c r="J34" s="233"/>
      <c r="K34" s="350"/>
      <c r="L34" s="232"/>
      <c r="M34" s="233"/>
      <c r="N34" s="350"/>
      <c r="O34" s="232"/>
      <c r="P34" s="233"/>
      <c r="Q34" s="350"/>
      <c r="R34" s="232"/>
      <c r="S34" s="233"/>
      <c r="T34" s="236"/>
      <c r="U34" s="13"/>
    </row>
    <row r="35" spans="1:21" customFormat="1" ht="15" customHeight="1">
      <c r="A35" s="82"/>
      <c r="B35" s="490" t="e">
        <f>TRIMS!#REF!</f>
        <v>#REF!</v>
      </c>
      <c r="C35" s="491"/>
      <c r="D35" s="323">
        <v>0.125</v>
      </c>
      <c r="E35" s="387"/>
      <c r="F35" s="76"/>
      <c r="G35" s="234"/>
      <c r="H35" s="364"/>
      <c r="I35" s="76"/>
      <c r="J35" s="234"/>
      <c r="K35" s="364"/>
      <c r="L35" s="76"/>
      <c r="M35" s="234"/>
      <c r="N35" s="364"/>
      <c r="O35" s="76"/>
      <c r="P35" s="234"/>
      <c r="Q35" s="364"/>
      <c r="R35" s="76"/>
      <c r="S35" s="234"/>
      <c r="T35" s="80"/>
      <c r="U35" s="13"/>
    </row>
    <row r="36" spans="1:21" customFormat="1" ht="15" customHeight="1">
      <c r="A36" s="82"/>
      <c r="B36" s="490" t="e">
        <f>TRIMS!#REF!</f>
        <v>#REF!</v>
      </c>
      <c r="C36" s="491"/>
      <c r="D36" s="323">
        <v>0.125</v>
      </c>
      <c r="E36" s="387"/>
      <c r="F36" s="76"/>
      <c r="G36" s="234"/>
      <c r="H36" s="364"/>
      <c r="I36" s="76"/>
      <c r="J36" s="234"/>
      <c r="K36" s="364"/>
      <c r="L36" s="76"/>
      <c r="M36" s="234"/>
      <c r="N36" s="364"/>
      <c r="O36" s="76"/>
      <c r="P36" s="234"/>
      <c r="Q36" s="364"/>
      <c r="R36" s="76"/>
      <c r="S36" s="234"/>
      <c r="T36" s="80"/>
      <c r="U36" s="13"/>
    </row>
    <row r="37" spans="1:21" customFormat="1" ht="15" customHeight="1">
      <c r="A37" s="82"/>
      <c r="B37" s="490" t="str">
        <f>TRIMS!C11</f>
        <v xml:space="preserve">LEG POCKET VERTICAL </v>
      </c>
      <c r="C37" s="491"/>
      <c r="D37" s="323">
        <v>0.125</v>
      </c>
      <c r="E37" s="387">
        <v>6</v>
      </c>
      <c r="F37" s="76"/>
      <c r="G37" s="234"/>
      <c r="H37" s="364"/>
      <c r="I37" s="76"/>
      <c r="J37" s="234"/>
      <c r="K37" s="364"/>
      <c r="L37" s="76"/>
      <c r="M37" s="234"/>
      <c r="N37" s="364"/>
      <c r="O37" s="76"/>
      <c r="P37" s="234"/>
      <c r="Q37" s="364"/>
      <c r="R37" s="76"/>
      <c r="S37" s="234"/>
      <c r="T37" s="80"/>
      <c r="U37" s="13"/>
    </row>
    <row r="38" spans="1:21" customFormat="1" ht="15" customHeight="1">
      <c r="A38" s="82"/>
      <c r="B38" s="490" t="e">
        <f>TRIMS!#REF!</f>
        <v>#REF!</v>
      </c>
      <c r="C38" s="491"/>
      <c r="D38" s="323">
        <v>0.125</v>
      </c>
      <c r="E38" s="387"/>
      <c r="F38" s="76"/>
      <c r="G38" s="234"/>
      <c r="H38" s="364"/>
      <c r="I38" s="76"/>
      <c r="J38" s="234"/>
      <c r="K38" s="364"/>
      <c r="L38" s="76"/>
      <c r="M38" s="234"/>
      <c r="N38" s="364"/>
      <c r="O38" s="76"/>
      <c r="P38" s="234"/>
      <c r="Q38" s="364"/>
      <c r="R38" s="76"/>
      <c r="S38" s="234"/>
      <c r="T38" s="80"/>
      <c r="U38" s="13"/>
    </row>
    <row r="39" spans="1:21" customFormat="1" ht="15" customHeight="1" thickBot="1">
      <c r="A39" s="153"/>
      <c r="B39" s="492" t="str">
        <f>TRIMS!C12</f>
        <v xml:space="preserve">HEM GUSSET </v>
      </c>
      <c r="C39" s="493"/>
      <c r="D39" s="324">
        <v>0.125</v>
      </c>
      <c r="E39" s="388">
        <v>8</v>
      </c>
      <c r="F39" s="77"/>
      <c r="G39" s="235"/>
      <c r="H39" s="365"/>
      <c r="I39" s="77"/>
      <c r="J39" s="235"/>
      <c r="K39" s="365"/>
      <c r="L39" s="77"/>
      <c r="M39" s="235"/>
      <c r="N39" s="365"/>
      <c r="O39" s="77"/>
      <c r="P39" s="235"/>
      <c r="Q39" s="365"/>
      <c r="R39" s="77"/>
      <c r="S39" s="235"/>
      <c r="T39" s="81"/>
      <c r="U39" s="13"/>
    </row>
    <row r="40" spans="1:21" customFormat="1">
      <c r="A40" s="78"/>
      <c r="P40" s="37"/>
      <c r="U40" s="13"/>
    </row>
    <row r="41" spans="1:21" customFormat="1">
      <c r="P41" s="37"/>
      <c r="U41" s="13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 customFormat="1">
      <c r="P153" s="37"/>
    </row>
    <row r="154" spans="1:20" customFormat="1">
      <c r="P154" s="37"/>
    </row>
    <row r="155" spans="1:20" customFormat="1">
      <c r="P155" s="37"/>
    </row>
    <row r="156" spans="1:20" customFormat="1">
      <c r="P156" s="37"/>
    </row>
    <row r="157" spans="1:20" customFormat="1">
      <c r="P157" s="37"/>
    </row>
    <row r="158" spans="1:20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 s="37"/>
      <c r="Q158"/>
      <c r="R158"/>
      <c r="S158"/>
      <c r="T158"/>
    </row>
    <row r="159" spans="1:20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 s="37"/>
      <c r="Q159"/>
      <c r="R159"/>
      <c r="S159"/>
      <c r="T159"/>
    </row>
    <row r="160" spans="1:20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 s="37"/>
      <c r="Q160"/>
      <c r="R160"/>
      <c r="S160"/>
      <c r="T160"/>
    </row>
    <row r="161" spans="1:20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 s="37"/>
      <c r="Q161"/>
      <c r="R161"/>
      <c r="S161"/>
      <c r="T161"/>
    </row>
    <row r="162" spans="1:20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 s="37"/>
      <c r="Q162"/>
      <c r="R162"/>
      <c r="S162"/>
      <c r="T162"/>
    </row>
  </sheetData>
  <mergeCells count="45">
    <mergeCell ref="C2:I2"/>
    <mergeCell ref="C3:I3"/>
    <mergeCell ref="L10:M10"/>
    <mergeCell ref="O10:P10"/>
    <mergeCell ref="R10:S10"/>
    <mergeCell ref="I10:J10"/>
    <mergeCell ref="N2:T2"/>
    <mergeCell ref="N3:T3"/>
    <mergeCell ref="N4:T4"/>
    <mergeCell ref="C4:I4"/>
    <mergeCell ref="B38:C38"/>
    <mergeCell ref="B39:C39"/>
    <mergeCell ref="B12:C12"/>
    <mergeCell ref="B13:C13"/>
    <mergeCell ref="B23:C23"/>
    <mergeCell ref="B24:C24"/>
    <mergeCell ref="B27:C27"/>
    <mergeCell ref="B19:C19"/>
    <mergeCell ref="B26:C26"/>
    <mergeCell ref="B20:C20"/>
    <mergeCell ref="N5:T5"/>
    <mergeCell ref="B32:C32"/>
    <mergeCell ref="B33:C33"/>
    <mergeCell ref="B30:C30"/>
    <mergeCell ref="B31:C31"/>
    <mergeCell ref="B37:C37"/>
    <mergeCell ref="N6:T6"/>
    <mergeCell ref="N7:T7"/>
    <mergeCell ref="B25:C25"/>
    <mergeCell ref="F10:G10"/>
    <mergeCell ref="B14:C14"/>
    <mergeCell ref="B22:C22"/>
    <mergeCell ref="B28:C28"/>
    <mergeCell ref="B16:C16"/>
    <mergeCell ref="C5:I5"/>
    <mergeCell ref="C6:I6"/>
    <mergeCell ref="C7:I7"/>
    <mergeCell ref="B17:C17"/>
    <mergeCell ref="B34:C34"/>
    <mergeCell ref="B15:C15"/>
    <mergeCell ref="B21:C21"/>
    <mergeCell ref="B18:C18"/>
    <mergeCell ref="B36:C36"/>
    <mergeCell ref="B35:C35"/>
    <mergeCell ref="B29:C29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8"/>
  <sheetViews>
    <sheetView showGridLines="0" showRuler="0" view="pageLayout" topLeftCell="A7" zoomScale="125" zoomScaleNormal="125" zoomScalePageLayoutView="125" workbookViewId="0">
      <selection activeCell="K23" sqref="K23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3" t="str">
        <f>SHELL!$A$1</f>
        <v>L1 MENS PANT</v>
      </c>
      <c r="B1" s="264"/>
      <c r="C1" s="265"/>
      <c r="D1" s="266"/>
      <c r="E1" s="266"/>
      <c r="F1" s="267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8"/>
    </row>
    <row r="2" spans="1:32" ht="17.100000000000001" customHeight="1">
      <c r="A2" s="254" t="str">
        <f>SHELL!A2</f>
        <v>SEASON:</v>
      </c>
      <c r="B2" s="255"/>
      <c r="C2" s="256" t="str">
        <f>SHELL!C2</f>
        <v>WINTER 2018/2019</v>
      </c>
      <c r="D2" s="249" t="s">
        <v>99</v>
      </c>
      <c r="E2" s="250"/>
      <c r="F2" s="257"/>
      <c r="G2" s="257"/>
      <c r="H2" s="257"/>
      <c r="I2" s="258"/>
      <c r="J2" s="259" t="str">
        <f>SHELL!H2</f>
        <v>SOLUNA</v>
      </c>
      <c r="K2" s="260"/>
      <c r="L2" s="260"/>
      <c r="M2" s="260"/>
      <c r="N2" s="260"/>
      <c r="O2" s="260"/>
      <c r="P2" s="260"/>
      <c r="Q2" s="260"/>
      <c r="R2" s="251"/>
      <c r="S2" s="260"/>
      <c r="T2" s="261"/>
      <c r="U2" s="261"/>
      <c r="V2" s="261"/>
      <c r="W2" s="262"/>
      <c r="X2" s="222"/>
      <c r="Y2" s="46"/>
    </row>
    <row r="3" spans="1:32" ht="12">
      <c r="A3" s="237" t="str">
        <f>SHELL!A3</f>
        <v>STYLE NUMBER:</v>
      </c>
      <c r="B3" s="241"/>
      <c r="C3" s="154" t="str">
        <f>SHELL!C3</f>
        <v>L1-208-18</v>
      </c>
      <c r="D3" s="242" t="s">
        <v>101</v>
      </c>
      <c r="E3" s="28"/>
      <c r="F3" s="27"/>
      <c r="G3" s="27"/>
      <c r="H3" s="27"/>
      <c r="I3" s="243"/>
      <c r="J3" s="520">
        <f>SHELL!H3</f>
        <v>42807</v>
      </c>
      <c r="K3" s="521"/>
      <c r="L3" s="521"/>
      <c r="M3" s="521"/>
      <c r="N3" s="521"/>
      <c r="O3" s="521"/>
      <c r="P3" s="521"/>
      <c r="Q3" s="521"/>
      <c r="R3" s="27"/>
      <c r="S3" s="27"/>
      <c r="T3" s="27"/>
      <c r="U3" s="27"/>
      <c r="V3" s="27"/>
      <c r="W3" s="243"/>
      <c r="X3" s="61"/>
      <c r="Y3" s="13"/>
      <c r="AA3" s="16"/>
      <c r="AB3" s="16"/>
      <c r="AC3" s="16"/>
      <c r="AD3" s="16"/>
      <c r="AE3" s="16"/>
      <c r="AF3" s="16"/>
    </row>
    <row r="4" spans="1:32" ht="12">
      <c r="A4" s="237" t="str">
        <f>SHELL!A4</f>
        <v>STYLE NAME:</v>
      </c>
      <c r="B4" s="241"/>
      <c r="C4" s="154" t="str">
        <f>SHELL!C4</f>
        <v>SKINNY TWILL</v>
      </c>
      <c r="D4" s="238" t="s">
        <v>61</v>
      </c>
      <c r="E4" s="239"/>
      <c r="F4" s="244"/>
      <c r="G4" s="244"/>
      <c r="H4" s="244"/>
      <c r="I4" s="245"/>
      <c r="J4" s="520"/>
      <c r="K4" s="521"/>
      <c r="L4" s="521"/>
      <c r="M4" s="521"/>
      <c r="N4" s="521"/>
      <c r="O4" s="521"/>
      <c r="P4" s="521"/>
      <c r="Q4" s="521"/>
      <c r="R4" s="244"/>
      <c r="S4" s="244"/>
      <c r="T4" s="244"/>
      <c r="U4" s="244"/>
      <c r="V4" s="244"/>
      <c r="W4" s="245"/>
      <c r="X4" s="61"/>
      <c r="Y4" s="13"/>
      <c r="AA4" s="16"/>
      <c r="AB4" s="16"/>
      <c r="AC4" s="16"/>
      <c r="AD4" s="16"/>
      <c r="AE4" s="16"/>
      <c r="AF4" s="16"/>
    </row>
    <row r="5" spans="1:32" ht="12">
      <c r="A5" s="237" t="str">
        <f>SHELL!A5</f>
        <v>WATERPROOF/BREATHABILITY:</v>
      </c>
      <c r="B5" s="241"/>
      <c r="C5" s="246" t="str">
        <f>SHELL!C5</f>
        <v>10K/10K</v>
      </c>
      <c r="D5" s="242" t="s">
        <v>62</v>
      </c>
      <c r="E5" s="28"/>
      <c r="F5" s="27"/>
      <c r="G5" s="27"/>
      <c r="H5" s="27"/>
      <c r="I5" s="243"/>
      <c r="J5" s="520" t="str">
        <f>SHELL!$H$5</f>
        <v>L1-205-16 SKINNY TWILL PAPER PATTERN</v>
      </c>
      <c r="K5" s="521"/>
      <c r="L5" s="521"/>
      <c r="M5" s="521"/>
      <c r="N5" s="521"/>
      <c r="O5" s="521"/>
      <c r="P5" s="521"/>
      <c r="Q5" s="521"/>
      <c r="R5" s="27"/>
      <c r="S5" s="27"/>
      <c r="T5" s="27"/>
      <c r="U5" s="27"/>
      <c r="V5" s="27"/>
      <c r="W5" s="243"/>
      <c r="X5" s="61"/>
      <c r="Y5" s="13"/>
      <c r="AA5" s="16"/>
      <c r="AB5" s="16"/>
      <c r="AC5" s="16"/>
      <c r="AD5" s="16"/>
      <c r="AE5" s="16"/>
      <c r="AF5" s="16"/>
    </row>
    <row r="6" spans="1:32" ht="12">
      <c r="A6" s="237" t="str">
        <f>SHELL!A6</f>
        <v>SEAM SEALING:</v>
      </c>
      <c r="B6" s="241"/>
      <c r="C6" s="246" t="str">
        <f>SHELL!C6</f>
        <v>CRITICALLY SEAM SEALED</v>
      </c>
      <c r="D6" s="238" t="s">
        <v>100</v>
      </c>
      <c r="E6" s="239"/>
      <c r="F6" s="244"/>
      <c r="G6" s="244"/>
      <c r="H6" s="244"/>
      <c r="I6" s="245"/>
      <c r="J6" s="240" t="str">
        <f>SHELL!H6</f>
        <v>SKINNY FIT</v>
      </c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5"/>
      <c r="X6" s="61"/>
      <c r="Y6" s="13"/>
      <c r="AA6" s="16"/>
      <c r="AB6" s="16"/>
      <c r="AC6" s="16"/>
      <c r="AD6" s="16"/>
      <c r="AE6" s="16"/>
      <c r="AF6" s="16"/>
    </row>
    <row r="7" spans="1:32">
      <c r="A7" s="247" t="str">
        <f>SHELL!A7</f>
        <v>INSULATION:</v>
      </c>
      <c r="B7" s="225"/>
      <c r="C7" s="248" t="str">
        <f>SHELL!C7</f>
        <v>NON INSULATED</v>
      </c>
      <c r="D7" s="249" t="s">
        <v>63</v>
      </c>
      <c r="E7" s="250"/>
      <c r="F7" s="225"/>
      <c r="G7" s="251"/>
      <c r="H7" s="252"/>
      <c r="I7" s="253"/>
      <c r="J7" s="254">
        <f>SHELL!H7</f>
        <v>30</v>
      </c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4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527" t="s">
        <v>20</v>
      </c>
      <c r="S9" s="528"/>
      <c r="T9" s="528"/>
      <c r="U9" s="528"/>
      <c r="V9" s="528"/>
      <c r="W9" s="529"/>
      <c r="X9" s="113"/>
      <c r="Y9" s="113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28" t="s">
        <v>40</v>
      </c>
      <c r="E10" s="336" t="s">
        <v>80</v>
      </c>
      <c r="F10" s="337" t="s">
        <v>45</v>
      </c>
      <c r="G10" s="336" t="s">
        <v>32</v>
      </c>
      <c r="H10" s="337" t="s">
        <v>45</v>
      </c>
      <c r="I10" s="336" t="s">
        <v>48</v>
      </c>
      <c r="J10" s="337" t="s">
        <v>45</v>
      </c>
      <c r="K10" s="336" t="s">
        <v>47</v>
      </c>
      <c r="L10" s="337" t="s">
        <v>45</v>
      </c>
      <c r="M10" s="336" t="s">
        <v>120</v>
      </c>
      <c r="N10" s="337" t="s">
        <v>45</v>
      </c>
      <c r="O10" s="336" t="s">
        <v>121</v>
      </c>
      <c r="P10" s="338" t="s">
        <v>45</v>
      </c>
      <c r="Q10" s="114"/>
      <c r="R10" s="51" t="s">
        <v>80</v>
      </c>
      <c r="S10" s="26" t="s">
        <v>32</v>
      </c>
      <c r="T10" s="26" t="s">
        <v>48</v>
      </c>
      <c r="U10" s="52" t="s">
        <v>47</v>
      </c>
      <c r="V10" s="26" t="s">
        <v>120</v>
      </c>
      <c r="W10" s="52" t="s">
        <v>121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09" t="str">
        <f>MEASUREMENTS!A12</f>
        <v>A</v>
      </c>
      <c r="B11" s="506" t="str">
        <f>MEASUREMENTS!B12</f>
        <v xml:space="preserve">WAIST WIDTH </v>
      </c>
      <c r="C11" s="526"/>
      <c r="D11" s="339">
        <f>MEASUREMENTS!D12</f>
        <v>0.25</v>
      </c>
      <c r="E11" s="342">
        <f>K11-R11</f>
        <v>-3</v>
      </c>
      <c r="F11" s="215"/>
      <c r="G11" s="214">
        <f>K11-S11</f>
        <v>-2</v>
      </c>
      <c r="H11" s="215"/>
      <c r="I11" s="214">
        <f t="shared" ref="I11:I34" si="0">K11-T11</f>
        <v>-1</v>
      </c>
      <c r="J11" s="214"/>
      <c r="K11" s="329">
        <f>MEASUREMENTS!T12</f>
        <v>0</v>
      </c>
      <c r="L11" s="215"/>
      <c r="M11" s="214">
        <f>K11+V11</f>
        <v>1</v>
      </c>
      <c r="N11" s="215"/>
      <c r="O11" s="214">
        <f>K11+W11</f>
        <v>2</v>
      </c>
      <c r="P11" s="226"/>
      <c r="Q11" s="115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8" t="str">
        <f>MEASUREMENTS!A13</f>
        <v>B</v>
      </c>
      <c r="B12" s="482" t="str">
        <f>MEASUREMENTS!B13</f>
        <v>HIP -7" DOWN FROM TOP EDGE OF WAIST TOP EDGE</v>
      </c>
      <c r="C12" s="496"/>
      <c r="D12" s="340">
        <f>MEASUREMENTS!D13</f>
        <v>0.25</v>
      </c>
      <c r="E12" s="53">
        <f t="shared" ref="E12:E34" si="1">K12-R12</f>
        <v>-3</v>
      </c>
      <c r="F12" s="24"/>
      <c r="G12" s="49">
        <f t="shared" ref="G12:G34" si="2">K12-S12</f>
        <v>-2</v>
      </c>
      <c r="H12" s="24"/>
      <c r="I12" s="49">
        <f t="shared" si="0"/>
        <v>-1</v>
      </c>
      <c r="J12" s="49"/>
      <c r="K12" s="330">
        <f>MEASUREMENTS!T13</f>
        <v>0</v>
      </c>
      <c r="L12" s="24"/>
      <c r="M12" s="49">
        <f t="shared" ref="M12:M34" si="3">K12+V12</f>
        <v>1</v>
      </c>
      <c r="N12" s="24"/>
      <c r="O12" s="49">
        <f t="shared" ref="O12:O34" si="4">K12+W12</f>
        <v>2</v>
      </c>
      <c r="P12" s="55"/>
      <c r="Q12" s="115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8" t="str">
        <f>MEASUREMENTS!A14</f>
        <v>C</v>
      </c>
      <c r="B13" s="482" t="str">
        <f>MEASUREMENTS!B14</f>
        <v>THIGH - 1" BELOW CROTCH</v>
      </c>
      <c r="C13" s="496"/>
      <c r="D13" s="340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0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5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8" t="str">
        <f>MEASUREMENTS!A15</f>
        <v>D</v>
      </c>
      <c r="B14" s="482" t="str">
        <f>MEASUREMENTS!B15</f>
        <v>KNEE -XS-13", S - 13.5", M-14", L-14.5" DOWN FROM CROTCH</v>
      </c>
      <c r="C14" s="522"/>
      <c r="D14" s="340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0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5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8" t="str">
        <f>MEASUREMENTS!A16</f>
        <v>E</v>
      </c>
      <c r="B15" s="482" t="str">
        <f>MEASUREMENTS!B16</f>
        <v>HEM OPENING</v>
      </c>
      <c r="C15" s="522"/>
      <c r="D15" s="340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0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5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8" t="str">
        <f>MEASUREMENTS!A17</f>
        <v>F</v>
      </c>
      <c r="B16" s="482" t="str">
        <f>MEASUREMENTS!B17</f>
        <v>INSEAM - FROM CENTER OF CROTCH</v>
      </c>
      <c r="C16" s="522"/>
      <c r="D16" s="340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0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5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15" customHeight="1">
      <c r="A17" s="108" t="str">
        <f>MEASUREMENTS!A18</f>
        <v>G</v>
      </c>
      <c r="B17" s="494" t="str">
        <f>MEASUREMENTS!B18</f>
        <v>FRONT RISE - INCL WAIST BAND, NOT INCLUDING GUSSET</v>
      </c>
      <c r="C17" s="525"/>
      <c r="D17" s="340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0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5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15" customHeight="1">
      <c r="A18" s="108" t="str">
        <f>MEASUREMENTS!A19</f>
        <v>H</v>
      </c>
      <c r="B18" s="494" t="str">
        <f>MEASUREMENTS!B19</f>
        <v>BACK RISE - INCL WAIST BAND, NOT INCLUDING GUSSET</v>
      </c>
      <c r="C18" s="525"/>
      <c r="D18" s="340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0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5"/>
      <c r="R18" s="333">
        <v>0.75</v>
      </c>
      <c r="S18" s="334">
        <v>0.5</v>
      </c>
      <c r="T18" s="334">
        <v>0.25</v>
      </c>
      <c r="U18" s="42"/>
      <c r="V18" s="334">
        <v>0.25</v>
      </c>
      <c r="W18" s="335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8">
        <f>MEASUREMENTS!A20</f>
        <v>0</v>
      </c>
      <c r="B19" s="482" t="str">
        <f>MEASUREMENTS!B20</f>
        <v>GUSSET LENGTH</v>
      </c>
      <c r="C19" s="523"/>
      <c r="D19" s="340">
        <f>MEASUREMENTS!D20</f>
        <v>0.125</v>
      </c>
      <c r="E19" s="53">
        <f>K19-R19</f>
        <v>0</v>
      </c>
      <c r="F19" s="24"/>
      <c r="G19" s="49">
        <f>K19-S19</f>
        <v>0</v>
      </c>
      <c r="H19" s="24"/>
      <c r="I19" s="49">
        <f t="shared" si="0"/>
        <v>0</v>
      </c>
      <c r="J19" s="49"/>
      <c r="K19" s="330">
        <f>MEASUREMENTS!T20</f>
        <v>0</v>
      </c>
      <c r="L19" s="24"/>
      <c r="M19" s="49">
        <f>K19+V19</f>
        <v>0</v>
      </c>
      <c r="N19" s="24"/>
      <c r="O19" s="49">
        <f>K19+W19</f>
        <v>0</v>
      </c>
      <c r="P19" s="55"/>
      <c r="Q19" s="115"/>
      <c r="R19" s="53">
        <v>0</v>
      </c>
      <c r="S19" s="49">
        <v>0</v>
      </c>
      <c r="T19" s="24">
        <v>0</v>
      </c>
      <c r="U19" s="42"/>
      <c r="V19" s="332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8">
        <f>MEASUREMENTS!A21</f>
        <v>0</v>
      </c>
      <c r="B20" s="530" t="str">
        <f>MEASUREMENTS!B21</f>
        <v>GUSSET WIDTH</v>
      </c>
      <c r="C20" s="531"/>
      <c r="D20" s="340">
        <f>MEASUREMENTS!D21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0">
        <f>MEASUREMENTS!T21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5"/>
      <c r="R20" s="53">
        <v>0</v>
      </c>
      <c r="S20" s="49">
        <v>0</v>
      </c>
      <c r="T20" s="24">
        <v>0</v>
      </c>
      <c r="U20" s="42"/>
      <c r="V20" s="332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8" t="str">
        <f>MEASUREMENTS!A22</f>
        <v>I</v>
      </c>
      <c r="B21" s="482" t="str">
        <f>MEASUREMENTS!B22</f>
        <v>CF WAIST BAND HEIGHT</v>
      </c>
      <c r="C21" s="522"/>
      <c r="D21" s="340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0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5"/>
      <c r="R21" s="53">
        <v>0</v>
      </c>
      <c r="S21" s="49">
        <v>0</v>
      </c>
      <c r="T21" s="24">
        <v>0</v>
      </c>
      <c r="U21" s="42"/>
      <c r="V21" s="332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8" t="str">
        <f>MEASUREMENTS!A23</f>
        <v>J</v>
      </c>
      <c r="B22" s="482" t="str">
        <f>MEASUREMENTS!B23</f>
        <v>CB WAIST BAND HEIGHT</v>
      </c>
      <c r="C22" s="522"/>
      <c r="D22" s="340">
        <f>MEASUREMENTS!D23</f>
        <v>0.125</v>
      </c>
      <c r="E22" s="53">
        <f t="shared" si="1"/>
        <v>0</v>
      </c>
      <c r="F22" s="24"/>
      <c r="G22" s="49">
        <f t="shared" si="2"/>
        <v>0</v>
      </c>
      <c r="H22" s="24"/>
      <c r="I22" s="49">
        <f t="shared" si="0"/>
        <v>0</v>
      </c>
      <c r="J22" s="49"/>
      <c r="K22" s="330">
        <f>MEASUREMENTS!T23</f>
        <v>0</v>
      </c>
      <c r="L22" s="24"/>
      <c r="M22" s="49">
        <f t="shared" si="3"/>
        <v>0</v>
      </c>
      <c r="N22" s="24"/>
      <c r="O22" s="49">
        <f t="shared" si="4"/>
        <v>0</v>
      </c>
      <c r="P22" s="55"/>
      <c r="Q22" s="115"/>
      <c r="R22" s="53">
        <v>0</v>
      </c>
      <c r="S22" s="49">
        <v>0</v>
      </c>
      <c r="T22" s="24">
        <v>0</v>
      </c>
      <c r="U22" s="42"/>
      <c r="V22" s="332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8" t="str">
        <f>MEASUREMENTS!A24</f>
        <v>K</v>
      </c>
      <c r="B23" s="482" t="str">
        <f>MEASUREMENTS!B24</f>
        <v>BELT LOOP LENGTH</v>
      </c>
      <c r="C23" s="522"/>
      <c r="D23" s="340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0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5"/>
      <c r="R23" s="53">
        <v>0</v>
      </c>
      <c r="S23" s="49">
        <v>0</v>
      </c>
      <c r="T23" s="24">
        <v>0</v>
      </c>
      <c r="U23" s="42"/>
      <c r="V23" s="332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8" t="str">
        <f>MEASUREMENTS!A25</f>
        <v>L (a)</v>
      </c>
      <c r="B24" s="482" t="str">
        <f>MEASUREMENTS!B25</f>
        <v>BELT LOOP WIDTH - TOP EDGE</v>
      </c>
      <c r="C24" s="522"/>
      <c r="D24" s="340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0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5"/>
      <c r="R24" s="53">
        <v>0</v>
      </c>
      <c r="S24" s="49">
        <v>0</v>
      </c>
      <c r="T24" s="24">
        <v>0</v>
      </c>
      <c r="U24" s="42"/>
      <c r="V24" s="332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8" t="str">
        <f>MEASUREMENTS!A26</f>
        <v>L (b)</v>
      </c>
      <c r="B25" s="482" t="str">
        <f>MEASUREMENTS!B26</f>
        <v>BELT LOOP WIDTH - BOTTOM EDGE</v>
      </c>
      <c r="C25" s="522"/>
      <c r="D25" s="340">
        <f>MEASUREMENTS!D26</f>
        <v>0.125</v>
      </c>
      <c r="E25" s="53">
        <f>K25-R25</f>
        <v>0</v>
      </c>
      <c r="F25" s="24"/>
      <c r="G25" s="49">
        <f>K25-S25</f>
        <v>0</v>
      </c>
      <c r="H25" s="24"/>
      <c r="I25" s="49">
        <f>K25-T25</f>
        <v>0</v>
      </c>
      <c r="J25" s="49"/>
      <c r="K25" s="330">
        <f>MEASUREMENTS!T26</f>
        <v>0</v>
      </c>
      <c r="L25" s="24"/>
      <c r="M25" s="49">
        <f>K25+V25</f>
        <v>0</v>
      </c>
      <c r="N25" s="24"/>
      <c r="O25" s="49">
        <f>K25+W25</f>
        <v>0</v>
      </c>
      <c r="P25" s="55"/>
      <c r="Q25" s="115"/>
      <c r="R25" s="53">
        <v>0</v>
      </c>
      <c r="S25" s="49">
        <v>0</v>
      </c>
      <c r="T25" s="24">
        <v>0</v>
      </c>
      <c r="U25" s="42"/>
      <c r="V25" s="332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8"/>
      <c r="B26" s="482" t="str">
        <f>MEASUREMENTS!B27</f>
        <v>DRAWCORD LENGTH</v>
      </c>
      <c r="C26" s="522"/>
      <c r="D26" s="340">
        <f>MEASUREMENTS!D27</f>
        <v>0.125</v>
      </c>
      <c r="E26" s="53">
        <f>K26-R26</f>
        <v>-6</v>
      </c>
      <c r="F26" s="24"/>
      <c r="G26" s="49">
        <f>K26-S26</f>
        <v>-4</v>
      </c>
      <c r="H26" s="24"/>
      <c r="I26" s="49">
        <f>K26-T26</f>
        <v>-2</v>
      </c>
      <c r="J26" s="49"/>
      <c r="K26" s="330">
        <f>MEASUREMENTS!T27</f>
        <v>0</v>
      </c>
      <c r="L26" s="24"/>
      <c r="M26" s="49">
        <f>K26+V26</f>
        <v>2</v>
      </c>
      <c r="N26" s="24"/>
      <c r="O26" s="49">
        <f>K26+W26</f>
        <v>4</v>
      </c>
      <c r="P26" s="55"/>
      <c r="Q26" s="115"/>
      <c r="R26" s="53">
        <v>6</v>
      </c>
      <c r="S26" s="24">
        <v>4</v>
      </c>
      <c r="T26" s="24">
        <v>2</v>
      </c>
      <c r="U26" s="31"/>
      <c r="V26" s="24">
        <v>2</v>
      </c>
      <c r="W26" s="55">
        <v>4</v>
      </c>
      <c r="X26" s="23"/>
      <c r="AA26" s="16"/>
      <c r="AB26" s="16"/>
      <c r="AC26" s="16"/>
      <c r="AD26" s="16"/>
      <c r="AE26" s="16"/>
      <c r="AF26" s="16"/>
    </row>
    <row r="27" spans="1:32" ht="15" customHeight="1">
      <c r="A27" s="108" t="str">
        <f>MEASUREMENTS!A28</f>
        <v>O</v>
      </c>
      <c r="B27" s="482" t="str">
        <f>MEASUREMENTS!B28</f>
        <v>STORM CUFF RELAXED</v>
      </c>
      <c r="C27" s="522"/>
      <c r="D27" s="340">
        <f>MEASUREMENTS!D28</f>
        <v>0.25</v>
      </c>
      <c r="E27" s="53">
        <f t="shared" si="1"/>
        <v>-0.375</v>
      </c>
      <c r="F27" s="24"/>
      <c r="G27" s="49">
        <f t="shared" si="2"/>
        <v>-0.25</v>
      </c>
      <c r="H27" s="24"/>
      <c r="I27" s="49">
        <f t="shared" si="0"/>
        <v>-0.125</v>
      </c>
      <c r="J27" s="49"/>
      <c r="K27" s="330">
        <f>MEASUREMENTS!T28</f>
        <v>0</v>
      </c>
      <c r="L27" s="24"/>
      <c r="M27" s="49">
        <f t="shared" si="3"/>
        <v>0.125</v>
      </c>
      <c r="N27" s="24"/>
      <c r="O27" s="49">
        <f t="shared" si="4"/>
        <v>0.25</v>
      </c>
      <c r="P27" s="143"/>
      <c r="Q27" s="115"/>
      <c r="R27" s="57">
        <v>0.375</v>
      </c>
      <c r="S27" s="25">
        <v>0.25</v>
      </c>
      <c r="T27" s="25">
        <v>0.125</v>
      </c>
      <c r="U27" s="30"/>
      <c r="V27" s="25">
        <v>0.125</v>
      </c>
      <c r="W27" s="58">
        <v>0.25</v>
      </c>
      <c r="X27" s="23"/>
      <c r="AA27" s="16"/>
      <c r="AB27" s="16"/>
      <c r="AC27" s="16"/>
      <c r="AD27" s="16"/>
      <c r="AE27" s="16"/>
      <c r="AF27" s="16"/>
    </row>
    <row r="28" spans="1:32" ht="15" customHeight="1" thickBot="1">
      <c r="A28" s="212" t="str">
        <f>MEASUREMENTS!A29</f>
        <v>P</v>
      </c>
      <c r="B28" s="502" t="str">
        <f>MEASUREMENTS!B29</f>
        <v>STORM CUFF STRETCHED</v>
      </c>
      <c r="C28" s="524"/>
      <c r="D28" s="341">
        <f>MEASUREMENTS!D29</f>
        <v>0.25</v>
      </c>
      <c r="E28" s="343">
        <f t="shared" si="1"/>
        <v>-0.375</v>
      </c>
      <c r="F28" s="56"/>
      <c r="G28" s="220">
        <f t="shared" si="2"/>
        <v>-0.25</v>
      </c>
      <c r="H28" s="56"/>
      <c r="I28" s="220">
        <f t="shared" si="0"/>
        <v>-0.125</v>
      </c>
      <c r="J28" s="220"/>
      <c r="K28" s="331">
        <f>MEASUREMENTS!T29</f>
        <v>0</v>
      </c>
      <c r="L28" s="56"/>
      <c r="M28" s="220">
        <f t="shared" si="3"/>
        <v>0.125</v>
      </c>
      <c r="N28" s="56"/>
      <c r="O28" s="220">
        <f t="shared" si="4"/>
        <v>0.25</v>
      </c>
      <c r="P28" s="396"/>
      <c r="Q28" s="115"/>
      <c r="R28" s="57">
        <v>0.375</v>
      </c>
      <c r="S28" s="25">
        <v>0.25</v>
      </c>
      <c r="T28" s="25">
        <v>0.125</v>
      </c>
      <c r="U28" s="30"/>
      <c r="V28" s="25">
        <v>0.125</v>
      </c>
      <c r="W28" s="58">
        <v>0.25</v>
      </c>
      <c r="X28" s="23"/>
      <c r="AA28" s="16"/>
      <c r="AB28" s="16"/>
      <c r="AC28" s="16"/>
      <c r="AD28" s="16"/>
      <c r="AE28" s="16"/>
      <c r="AF28" s="16"/>
    </row>
    <row r="29" spans="1:32" ht="15" customHeight="1">
      <c r="A29" s="389" t="str">
        <f>MEASUREMENTS!$A$34</f>
        <v>ZIPPERS</v>
      </c>
      <c r="B29" s="390" t="str">
        <f>MEASUREMENTS!B34</f>
        <v xml:space="preserve">FLY </v>
      </c>
      <c r="C29" s="391"/>
      <c r="D29" s="392">
        <f>MEASUREMENTS!D34</f>
        <v>0.125</v>
      </c>
      <c r="E29" s="57">
        <f t="shared" si="1"/>
        <v>-0.5</v>
      </c>
      <c r="F29" s="25"/>
      <c r="G29" s="393">
        <f t="shared" si="2"/>
        <v>-0.5</v>
      </c>
      <c r="H29" s="25"/>
      <c r="I29" s="393">
        <f t="shared" si="0"/>
        <v>0</v>
      </c>
      <c r="J29" s="393"/>
      <c r="K29" s="394">
        <f>MEASUREMENTS!T34</f>
        <v>0</v>
      </c>
      <c r="L29" s="25"/>
      <c r="M29" s="393">
        <f t="shared" si="3"/>
        <v>0</v>
      </c>
      <c r="N29" s="25"/>
      <c r="O29" s="393">
        <f t="shared" si="4"/>
        <v>0.5</v>
      </c>
      <c r="P29" s="395"/>
      <c r="Q29" s="115"/>
      <c r="R29" s="57">
        <v>0.5</v>
      </c>
      <c r="S29" s="25">
        <v>0.5</v>
      </c>
      <c r="T29" s="25">
        <v>0</v>
      </c>
      <c r="U29" s="30"/>
      <c r="V29" s="24">
        <v>0</v>
      </c>
      <c r="W29" s="373">
        <v>0.5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16"/>
      <c r="B30" s="210" t="e">
        <f>MEASUREMENTS!B35</f>
        <v>#REF!</v>
      </c>
      <c r="C30" s="326"/>
      <c r="D30" s="340">
        <f>MEASUREMENTS!D35</f>
        <v>0.125</v>
      </c>
      <c r="E30" s="53">
        <f t="shared" si="1"/>
        <v>-1</v>
      </c>
      <c r="F30" s="24"/>
      <c r="G30" s="49">
        <f t="shared" si="2"/>
        <v>-0.5</v>
      </c>
      <c r="H30" s="24"/>
      <c r="I30" s="49">
        <f t="shared" si="0"/>
        <v>-0.5</v>
      </c>
      <c r="J30" s="49"/>
      <c r="K30" s="330">
        <f>MEASUREMENTS!T35</f>
        <v>0</v>
      </c>
      <c r="L30" s="24"/>
      <c r="M30" s="49">
        <f t="shared" si="3"/>
        <v>0.5</v>
      </c>
      <c r="N30" s="24"/>
      <c r="O30" s="49">
        <f t="shared" si="4"/>
        <v>0.5</v>
      </c>
      <c r="P30" s="217"/>
      <c r="Q30" s="115"/>
      <c r="R30" s="53">
        <v>1</v>
      </c>
      <c r="S30" s="24">
        <v>0.5</v>
      </c>
      <c r="T30" s="24">
        <v>0.5</v>
      </c>
      <c r="U30" s="31"/>
      <c r="V30" s="24">
        <v>0.5</v>
      </c>
      <c r="W30" s="374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6"/>
      <c r="B31" s="210" t="e">
        <f>MEASUREMENTS!B36</f>
        <v>#REF!</v>
      </c>
      <c r="C31" s="326"/>
      <c r="D31" s="340">
        <f>MEASUREMENTS!D36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0">
        <f>MEASUREMENTS!T36</f>
        <v>0</v>
      </c>
      <c r="L31" s="24"/>
      <c r="M31" s="49">
        <f t="shared" si="3"/>
        <v>0.5</v>
      </c>
      <c r="N31" s="24"/>
      <c r="O31" s="49">
        <f t="shared" si="4"/>
        <v>0.5</v>
      </c>
      <c r="P31" s="217"/>
      <c r="Q31" s="115"/>
      <c r="R31" s="53">
        <v>1</v>
      </c>
      <c r="S31" s="24">
        <v>0.5</v>
      </c>
      <c r="T31" s="24">
        <v>0.5</v>
      </c>
      <c r="U31" s="31"/>
      <c r="V31" s="24">
        <v>0.5</v>
      </c>
      <c r="W31" s="374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6"/>
      <c r="B32" s="210" t="str">
        <f>MEASUREMENTS!B37</f>
        <v xml:space="preserve">LEG POCKET VERTICAL </v>
      </c>
      <c r="C32" s="326"/>
      <c r="D32" s="340">
        <f>MEASUREMENTS!D37</f>
        <v>0.125</v>
      </c>
      <c r="E32" s="53">
        <f t="shared" si="1"/>
        <v>-1</v>
      </c>
      <c r="F32" s="24"/>
      <c r="G32" s="49">
        <f t="shared" si="2"/>
        <v>-0.5</v>
      </c>
      <c r="H32" s="24"/>
      <c r="I32" s="49">
        <f t="shared" si="0"/>
        <v>-0.5</v>
      </c>
      <c r="J32" s="49"/>
      <c r="K32" s="330">
        <f>MEASUREMENTS!T37</f>
        <v>0</v>
      </c>
      <c r="L32" s="24"/>
      <c r="M32" s="49">
        <f t="shared" si="3"/>
        <v>0.5</v>
      </c>
      <c r="N32" s="24"/>
      <c r="O32" s="49">
        <f t="shared" si="4"/>
        <v>0.5</v>
      </c>
      <c r="P32" s="217"/>
      <c r="Q32" s="115"/>
      <c r="R32" s="53">
        <v>1</v>
      </c>
      <c r="S32" s="24">
        <v>0.5</v>
      </c>
      <c r="T32" s="24">
        <v>0.5</v>
      </c>
      <c r="U32" s="31"/>
      <c r="V32" s="24">
        <v>0.5</v>
      </c>
      <c r="W32" s="374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>
      <c r="A33" s="216"/>
      <c r="B33" s="210" t="e">
        <f>MEASUREMENTS!B38</f>
        <v>#REF!</v>
      </c>
      <c r="C33" s="326"/>
      <c r="D33" s="340">
        <f>MEASUREMENTS!D38</f>
        <v>0.125</v>
      </c>
      <c r="E33" s="53">
        <f t="shared" si="1"/>
        <v>-1</v>
      </c>
      <c r="F33" s="24"/>
      <c r="G33" s="49">
        <f t="shared" si="2"/>
        <v>-0.5</v>
      </c>
      <c r="H33" s="24"/>
      <c r="I33" s="49">
        <f t="shared" si="0"/>
        <v>-0.5</v>
      </c>
      <c r="J33" s="49"/>
      <c r="K33" s="330">
        <f>MEASUREMENTS!T38</f>
        <v>0</v>
      </c>
      <c r="L33" s="24"/>
      <c r="M33" s="49">
        <f t="shared" si="3"/>
        <v>0.5</v>
      </c>
      <c r="N33" s="24"/>
      <c r="O33" s="49">
        <f t="shared" si="4"/>
        <v>0.5</v>
      </c>
      <c r="P33" s="217"/>
      <c r="Q33" s="115"/>
      <c r="R33" s="53">
        <v>1</v>
      </c>
      <c r="S33" s="24">
        <v>0.5</v>
      </c>
      <c r="T33" s="24">
        <v>0.5</v>
      </c>
      <c r="U33" s="31"/>
      <c r="V33" s="24">
        <v>0.5</v>
      </c>
      <c r="W33" s="374">
        <v>0.5</v>
      </c>
      <c r="X33" s="23"/>
      <c r="AA33" s="16"/>
      <c r="AB33" s="16"/>
      <c r="AC33" s="16"/>
      <c r="AD33" s="16"/>
      <c r="AE33" s="16"/>
      <c r="AF33" s="16"/>
    </row>
    <row r="34" spans="1:32" ht="15" customHeight="1" thickBot="1">
      <c r="A34" s="218"/>
      <c r="B34" s="219" t="str">
        <f>MEASUREMENTS!B39</f>
        <v xml:space="preserve">HEM GUSSET </v>
      </c>
      <c r="C34" s="327"/>
      <c r="D34" s="341">
        <f>MEASUREMENTS!D39</f>
        <v>0.125</v>
      </c>
      <c r="E34" s="343">
        <f t="shared" si="1"/>
        <v>0</v>
      </c>
      <c r="F34" s="56"/>
      <c r="G34" s="220">
        <f t="shared" si="2"/>
        <v>0</v>
      </c>
      <c r="H34" s="56"/>
      <c r="I34" s="220">
        <f t="shared" si="0"/>
        <v>0</v>
      </c>
      <c r="J34" s="220"/>
      <c r="K34" s="331">
        <f>MEASUREMENTS!T39</f>
        <v>0</v>
      </c>
      <c r="L34" s="56"/>
      <c r="M34" s="220">
        <f t="shared" si="3"/>
        <v>0</v>
      </c>
      <c r="N34" s="56"/>
      <c r="O34" s="220">
        <f t="shared" si="4"/>
        <v>0</v>
      </c>
      <c r="P34" s="221"/>
      <c r="Q34" s="115"/>
      <c r="R34" s="343">
        <v>0</v>
      </c>
      <c r="S34" s="220">
        <v>0</v>
      </c>
      <c r="T34" s="56">
        <v>0</v>
      </c>
      <c r="U34" s="344"/>
      <c r="V34" s="345">
        <v>0</v>
      </c>
      <c r="W34" s="346">
        <v>0</v>
      </c>
      <c r="Z34" s="23"/>
      <c r="AA34" s="16"/>
      <c r="AB34" s="16"/>
      <c r="AC34" s="16"/>
      <c r="AD34" s="16"/>
      <c r="AE34" s="16"/>
      <c r="AF34" s="16"/>
    </row>
    <row r="35" spans="1:32" ht="15" customHeight="1">
      <c r="A35" s="78"/>
      <c r="B35" s="5"/>
      <c r="Q35" s="115"/>
      <c r="Z35" s="23"/>
      <c r="AA35" s="16"/>
      <c r="AB35" s="16"/>
      <c r="AC35" s="16"/>
      <c r="AD35" s="16"/>
      <c r="AE35" s="16"/>
      <c r="AF35" s="16"/>
    </row>
    <row r="36" spans="1:32" ht="15" customHeight="1">
      <c r="A36" s="78"/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A40" s="78"/>
      <c r="Z40" s="23"/>
      <c r="AA40" s="16"/>
      <c r="AB40" s="16"/>
      <c r="AC40" s="16"/>
      <c r="AD40" s="16"/>
      <c r="AE40" s="16"/>
      <c r="AF40" s="16"/>
    </row>
    <row r="41" spans="1:32" ht="15" customHeight="1">
      <c r="Z41" s="23"/>
      <c r="AA41" s="16"/>
      <c r="AB41" s="16"/>
      <c r="AC41" s="16"/>
      <c r="AD41" s="16"/>
      <c r="AE41" s="16"/>
      <c r="AF41" s="16"/>
    </row>
    <row r="42" spans="1:32" ht="15" customHeight="1">
      <c r="Z42" s="23"/>
      <c r="AA42" s="16"/>
      <c r="AB42" s="16"/>
      <c r="AC42" s="16"/>
      <c r="AD42" s="16"/>
      <c r="AE42" s="16"/>
      <c r="AF42" s="16"/>
    </row>
    <row r="43" spans="1:32" ht="15" customHeight="1">
      <c r="Z43" s="23"/>
      <c r="AA43" s="16"/>
      <c r="AB43" s="16"/>
      <c r="AC43" s="16"/>
      <c r="AD43" s="16"/>
      <c r="AE43" s="16"/>
      <c r="AF43" s="16"/>
    </row>
    <row r="44" spans="1:32" ht="15" customHeight="1"/>
    <row r="45" spans="1:32" ht="15" customHeight="1"/>
    <row r="46" spans="1:32" ht="15" customHeight="1"/>
    <row r="47" spans="1:32" ht="15" customHeight="1"/>
    <row r="48" spans="1:32" ht="15" customHeight="1"/>
  </sheetData>
  <mergeCells count="22">
    <mergeCell ref="R9:W9"/>
    <mergeCell ref="B20:C20"/>
    <mergeCell ref="B27:C27"/>
    <mergeCell ref="B13:C13"/>
    <mergeCell ref="B17:C17"/>
    <mergeCell ref="B21:C21"/>
    <mergeCell ref="B22:C22"/>
    <mergeCell ref="B25:C25"/>
    <mergeCell ref="B28:C28"/>
    <mergeCell ref="B26:C26"/>
    <mergeCell ref="B15:C15"/>
    <mergeCell ref="B16:C16"/>
    <mergeCell ref="B18:C18"/>
    <mergeCell ref="B11:C11"/>
    <mergeCell ref="B24:C24"/>
    <mergeCell ref="B12:C12"/>
    <mergeCell ref="J3:Q3"/>
    <mergeCell ref="J4:Q4"/>
    <mergeCell ref="J5:Q5"/>
    <mergeCell ref="B14:C14"/>
    <mergeCell ref="B23:C23"/>
    <mergeCell ref="B19:C19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4"/>
  <sheetViews>
    <sheetView showGridLines="0" showRuler="0" view="pageLayout" topLeftCell="A11" zoomScaleNormal="100" workbookViewId="0">
      <selection activeCell="I31" sqref="I31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76" t="str">
        <f>SHELL!$A$1</f>
        <v>L1 MENS PANT</v>
      </c>
      <c r="B1" s="278"/>
      <c r="C1" s="144"/>
      <c r="D1" s="144"/>
      <c r="E1" s="144"/>
      <c r="F1" s="62"/>
      <c r="G1" s="62"/>
      <c r="H1" s="62"/>
      <c r="I1" s="62"/>
      <c r="J1" s="62"/>
      <c r="K1" s="62"/>
      <c r="L1" s="63"/>
    </row>
    <row r="2" spans="1:19" s="3" customFormat="1" ht="16.5">
      <c r="A2" s="195" t="str">
        <f>SHELL!A2</f>
        <v>SEASON:</v>
      </c>
      <c r="B2" s="282"/>
      <c r="C2" s="106" t="str">
        <f>SHELL!C2</f>
        <v>WINTER 2018/2019</v>
      </c>
      <c r="D2" s="181"/>
      <c r="E2" s="287"/>
      <c r="F2" s="75" t="str">
        <f>SHELL!F2</f>
        <v>CONTRACTOR:</v>
      </c>
      <c r="G2" s="134"/>
      <c r="H2" s="100" t="str">
        <f>SHELL!H2</f>
        <v>SOLUNA</v>
      </c>
      <c r="I2" s="101"/>
      <c r="J2" s="101"/>
      <c r="K2" s="101"/>
      <c r="L2" s="102"/>
    </row>
    <row r="3" spans="1:19" s="3" customFormat="1" ht="16.5">
      <c r="A3" s="180" t="str">
        <f>SHELL!A3</f>
        <v>STYLE NUMBER:</v>
      </c>
      <c r="B3" s="271"/>
      <c r="C3" s="75" t="str">
        <f>SHELL!C3</f>
        <v>L1-208-18</v>
      </c>
      <c r="D3" s="135"/>
      <c r="E3" s="292"/>
      <c r="F3" s="274" t="str">
        <f>SHELL!F3</f>
        <v>DATE CREATED:</v>
      </c>
      <c r="G3" s="96"/>
      <c r="H3" s="320">
        <f>SHELL!H3</f>
        <v>42807</v>
      </c>
      <c r="I3" s="101"/>
      <c r="J3" s="101"/>
      <c r="K3" s="101"/>
      <c r="L3" s="102"/>
    </row>
    <row r="4" spans="1:19" s="3" customFormat="1" ht="16.5">
      <c r="A4" s="277" t="str">
        <f>SHELL!A4</f>
        <v>STYLE NAME:</v>
      </c>
      <c r="B4" s="273"/>
      <c r="C4" s="272" t="str">
        <f>SHELL!C4</f>
        <v>SKINNY TWILL</v>
      </c>
      <c r="D4" s="60"/>
      <c r="E4" s="288"/>
      <c r="F4" s="284" t="str">
        <f>SHELL!F4</f>
        <v>DATE REVISED:</v>
      </c>
      <c r="G4" s="283"/>
      <c r="H4" s="320">
        <f>SHELL!H4</f>
        <v>42829</v>
      </c>
      <c r="I4" s="101"/>
      <c r="J4" s="101"/>
      <c r="K4" s="101"/>
      <c r="L4" s="102"/>
    </row>
    <row r="5" spans="1:19" s="3" customFormat="1" ht="16.5">
      <c r="A5" s="180" t="str">
        <f>SHELL!A5</f>
        <v>WATERPROOF/BREATHABILITY:</v>
      </c>
      <c r="B5" s="293"/>
      <c r="C5" s="100" t="str">
        <f>SHELL!C5</f>
        <v>10K/10K</v>
      </c>
      <c r="D5" s="281"/>
      <c r="E5" s="294"/>
      <c r="F5" s="285" t="str">
        <f>SHELL!F5</f>
        <v>BLOCK:</v>
      </c>
      <c r="G5" s="286"/>
      <c r="H5" s="100" t="str">
        <f>SHELL!H5</f>
        <v>L1-205-16 SKINNY TWILL PAPER PATTERN</v>
      </c>
      <c r="I5" s="101"/>
      <c r="J5" s="101"/>
      <c r="K5" s="101"/>
      <c r="L5" s="102"/>
      <c r="M5" s="12"/>
      <c r="N5" s="12"/>
      <c r="O5" s="12"/>
      <c r="P5" s="12"/>
      <c r="Q5" s="45"/>
      <c r="R5" s="45"/>
      <c r="S5" s="45"/>
    </row>
    <row r="6" spans="1:19" s="3" customFormat="1" ht="16.5">
      <c r="A6" s="277" t="str">
        <f>SHELL!A6</f>
        <v>SEAM SEALING:</v>
      </c>
      <c r="B6" s="291"/>
      <c r="C6" s="289" t="str">
        <f>SHELL!C6</f>
        <v>CRITICALLY SEAM SEALED</v>
      </c>
      <c r="D6" s="279"/>
      <c r="E6" s="290"/>
      <c r="F6" s="106" t="str">
        <f>SHELL!F6</f>
        <v>FIT:</v>
      </c>
      <c r="G6" s="283"/>
      <c r="H6" s="75" t="str">
        <f>SHELL!H6</f>
        <v>SKINNY FIT</v>
      </c>
      <c r="I6" s="103"/>
      <c r="J6" s="103"/>
      <c r="K6" s="103"/>
      <c r="L6" s="104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0" t="str">
        <f>SHELL!A7</f>
        <v>INSULATION:</v>
      </c>
      <c r="B7" s="280"/>
      <c r="C7" s="275" t="str">
        <f>SHELL!C7</f>
        <v>NON INSULATED</v>
      </c>
      <c r="D7" s="147"/>
      <c r="E7" s="319"/>
      <c r="F7" s="275" t="str">
        <f>SHELL!F7</f>
        <v>TARGET FOB:</v>
      </c>
      <c r="G7" s="121"/>
      <c r="H7" s="534">
        <f>SHELL!H7</f>
        <v>30</v>
      </c>
      <c r="I7" s="535"/>
      <c r="J7" s="535"/>
      <c r="K7" s="535"/>
      <c r="L7" s="536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295"/>
      <c r="B8" s="296"/>
      <c r="C8" s="297"/>
      <c r="D8" s="298"/>
      <c r="E8" s="298"/>
      <c r="F8" s="298"/>
      <c r="G8" s="297"/>
      <c r="H8" s="297"/>
      <c r="I8" s="297"/>
      <c r="J8" s="297"/>
      <c r="K8" s="297"/>
      <c r="L8" s="297"/>
    </row>
    <row r="9" spans="1:19" s="66" customFormat="1" ht="23.1" customHeight="1">
      <c r="A9" s="299" t="s">
        <v>27</v>
      </c>
      <c r="B9" s="300"/>
      <c r="C9" s="316" t="s">
        <v>117</v>
      </c>
      <c r="D9" s="317"/>
      <c r="E9" s="317"/>
      <c r="F9" s="317"/>
      <c r="G9" s="317"/>
      <c r="H9" s="200"/>
      <c r="I9" s="200"/>
      <c r="J9" s="200"/>
      <c r="K9" s="200"/>
      <c r="L9" s="318"/>
    </row>
    <row r="10" spans="1:19" s="66" customFormat="1" ht="23.1" customHeight="1">
      <c r="A10" s="301"/>
      <c r="B10" s="96"/>
      <c r="C10" s="100" t="s">
        <v>78</v>
      </c>
      <c r="D10" s="101"/>
      <c r="E10" s="101"/>
      <c r="F10" s="101"/>
      <c r="G10" s="102"/>
      <c r="H10" s="65"/>
      <c r="I10" s="65"/>
      <c r="J10" s="65"/>
      <c r="K10" s="65"/>
      <c r="L10" s="302"/>
    </row>
    <row r="11" spans="1:19" s="66" customFormat="1" ht="23.1" customHeight="1">
      <c r="A11" s="301"/>
      <c r="B11" s="96"/>
      <c r="C11" s="100" t="s">
        <v>18</v>
      </c>
      <c r="D11" s="101"/>
      <c r="E11" s="101"/>
      <c r="F11" s="101"/>
      <c r="G11" s="102"/>
      <c r="H11" s="65"/>
      <c r="I11" s="65"/>
      <c r="J11" s="65"/>
      <c r="K11" s="65"/>
      <c r="L11" s="302"/>
    </row>
    <row r="12" spans="1:19" s="66" customFormat="1" ht="23.1" customHeight="1">
      <c r="A12" s="301"/>
      <c r="B12" s="96"/>
      <c r="C12" s="209" t="s">
        <v>9</v>
      </c>
      <c r="D12" s="309"/>
      <c r="E12" s="309"/>
      <c r="F12" s="309"/>
      <c r="G12" s="310"/>
      <c r="H12" s="306"/>
      <c r="I12" s="306"/>
      <c r="J12" s="306"/>
      <c r="K12" s="306"/>
      <c r="L12" s="307"/>
    </row>
    <row r="13" spans="1:19" s="66" customFormat="1" ht="23.1" customHeight="1">
      <c r="A13" s="314"/>
      <c r="B13" s="134"/>
      <c r="C13" s="281" t="s">
        <v>0</v>
      </c>
      <c r="D13" s="101"/>
      <c r="E13" s="101"/>
      <c r="F13" s="101"/>
      <c r="G13" s="101"/>
      <c r="H13" s="130"/>
      <c r="I13" s="65"/>
      <c r="J13" s="65"/>
      <c r="K13" s="65"/>
      <c r="L13" s="302"/>
    </row>
    <row r="14" spans="1:19" s="66" customFormat="1" ht="23.1" customHeight="1">
      <c r="A14" s="301"/>
      <c r="B14" s="96"/>
      <c r="C14" s="272" t="s">
        <v>56</v>
      </c>
      <c r="D14" s="311"/>
      <c r="E14" s="311"/>
      <c r="F14" s="311"/>
      <c r="G14" s="312"/>
      <c r="H14" s="297"/>
      <c r="I14" s="297"/>
      <c r="J14" s="297"/>
      <c r="K14" s="297"/>
      <c r="L14" s="313"/>
    </row>
    <row r="15" spans="1:19" s="66" customFormat="1" ht="23.1" customHeight="1" thickBot="1">
      <c r="A15" s="303"/>
      <c r="B15" s="315"/>
      <c r="C15" s="532" t="s">
        <v>16</v>
      </c>
      <c r="D15" s="533"/>
      <c r="E15" s="533"/>
      <c r="F15" s="533"/>
      <c r="G15" s="533"/>
      <c r="H15" s="304"/>
      <c r="I15" s="304"/>
      <c r="J15" s="304"/>
      <c r="K15" s="304"/>
      <c r="L15" s="305"/>
    </row>
    <row r="16" spans="1:19" s="66" customFormat="1" ht="23.1" customHeight="1">
      <c r="A16" s="308"/>
      <c r="B16" s="296"/>
      <c r="C16" s="297"/>
      <c r="D16" s="297"/>
      <c r="E16" s="298"/>
      <c r="F16" s="298"/>
      <c r="G16" s="297"/>
      <c r="H16" s="297"/>
      <c r="I16" s="297"/>
      <c r="J16" s="297"/>
      <c r="K16" s="297"/>
      <c r="L16" s="297"/>
    </row>
    <row r="17" spans="1:12" s="66" customFormat="1" ht="23.1" customHeight="1">
      <c r="A17" s="126">
        <v>42807</v>
      </c>
      <c r="B17" s="116" t="s">
        <v>189</v>
      </c>
      <c r="C17" s="65"/>
      <c r="D17" s="65"/>
      <c r="E17" s="99"/>
      <c r="F17" s="99"/>
      <c r="G17" s="65"/>
      <c r="H17" s="65"/>
      <c r="I17" s="65"/>
      <c r="J17" s="65"/>
      <c r="K17" s="65"/>
      <c r="L17" s="74"/>
    </row>
    <row r="18" spans="1:12" s="66" customFormat="1" ht="23.1" customHeight="1">
      <c r="A18" s="129"/>
      <c r="B18" s="131" t="s">
        <v>180</v>
      </c>
      <c r="C18" s="130"/>
      <c r="D18" s="130"/>
      <c r="E18" s="99"/>
      <c r="F18" s="99"/>
      <c r="G18" s="65"/>
      <c r="H18" s="65"/>
      <c r="I18" s="65"/>
      <c r="J18" s="65"/>
      <c r="K18" s="65"/>
      <c r="L18" s="74"/>
    </row>
    <row r="19" spans="1:12" s="66" customFormat="1" ht="23.1" customHeight="1">
      <c r="A19" s="129"/>
      <c r="B19" s="131" t="s">
        <v>194</v>
      </c>
      <c r="C19" s="130"/>
      <c r="D19" s="130"/>
      <c r="E19" s="99"/>
      <c r="F19" s="99"/>
      <c r="G19" s="65"/>
      <c r="H19" s="65"/>
      <c r="I19" s="65"/>
      <c r="J19" s="65"/>
      <c r="K19" s="65"/>
      <c r="L19" s="74"/>
    </row>
    <row r="20" spans="1:12" s="66" customFormat="1" ht="23.1" customHeight="1">
      <c r="A20" s="129"/>
      <c r="B20" s="131" t="s">
        <v>193</v>
      </c>
      <c r="C20" s="130"/>
      <c r="D20" s="130"/>
      <c r="E20" s="99"/>
      <c r="F20" s="99"/>
      <c r="G20" s="65"/>
      <c r="H20" s="65"/>
      <c r="I20" s="65"/>
      <c r="J20" s="65"/>
      <c r="K20" s="65"/>
      <c r="L20" s="74"/>
    </row>
    <row r="21" spans="1:12" s="66" customFormat="1" ht="23.1" customHeight="1">
      <c r="A21" s="129"/>
      <c r="B21" s="131" t="s">
        <v>195</v>
      </c>
      <c r="C21" s="130"/>
      <c r="D21" s="130"/>
      <c r="E21" s="99"/>
      <c r="F21" s="99"/>
      <c r="G21" s="65"/>
      <c r="H21" s="65"/>
      <c r="I21" s="65"/>
      <c r="J21" s="65"/>
      <c r="K21" s="65"/>
      <c r="L21" s="74"/>
    </row>
    <row r="22" spans="1:12" s="66" customFormat="1" ht="23.1" customHeight="1">
      <c r="A22" s="129"/>
      <c r="B22" s="132" t="s">
        <v>196</v>
      </c>
      <c r="C22" s="130"/>
      <c r="D22" s="130"/>
      <c r="E22" s="99"/>
      <c r="F22" s="99"/>
      <c r="G22" s="65"/>
      <c r="H22" s="65"/>
      <c r="I22" s="65"/>
      <c r="J22" s="65"/>
      <c r="K22" s="65"/>
      <c r="L22" s="74"/>
    </row>
    <row r="23" spans="1:12" s="66" customFormat="1" ht="23.1" customHeight="1">
      <c r="A23" s="129"/>
      <c r="B23" s="133" t="s">
        <v>197</v>
      </c>
      <c r="C23" s="130"/>
      <c r="D23" s="130"/>
      <c r="E23" s="99"/>
      <c r="F23" s="99"/>
      <c r="G23" s="65"/>
      <c r="H23" s="65"/>
      <c r="I23" s="65"/>
      <c r="J23" s="65"/>
      <c r="K23" s="65"/>
      <c r="L23" s="74"/>
    </row>
    <row r="24" spans="1:12" s="66" customFormat="1" ht="23.1" customHeight="1">
      <c r="A24" s="129"/>
      <c r="B24" s="131"/>
      <c r="C24" s="130"/>
      <c r="D24" s="130"/>
      <c r="E24" s="99"/>
      <c r="F24" s="99"/>
      <c r="G24" s="65"/>
      <c r="H24" s="65"/>
      <c r="I24" s="65"/>
      <c r="J24" s="65"/>
      <c r="K24" s="65"/>
      <c r="L24" s="74"/>
    </row>
    <row r="25" spans="1:12" s="66" customFormat="1" ht="23.1" customHeight="1">
      <c r="A25" s="407">
        <v>42824</v>
      </c>
      <c r="B25" s="408" t="s">
        <v>203</v>
      </c>
      <c r="C25" s="130"/>
      <c r="D25" s="130"/>
      <c r="E25" s="99"/>
      <c r="F25" s="99"/>
      <c r="G25" s="65"/>
      <c r="H25" s="65"/>
      <c r="I25" s="65"/>
      <c r="J25" s="65"/>
      <c r="K25" s="65"/>
      <c r="L25" s="74"/>
    </row>
    <row r="26" spans="1:12" s="66" customFormat="1" ht="23.1" customHeight="1">
      <c r="A26" s="129"/>
      <c r="B26" s="409" t="s">
        <v>204</v>
      </c>
      <c r="C26" s="130"/>
      <c r="D26" s="130"/>
      <c r="E26" s="99"/>
      <c r="F26" s="99"/>
      <c r="G26" s="65"/>
      <c r="H26" s="65"/>
      <c r="I26" s="65"/>
      <c r="J26" s="65"/>
      <c r="K26" s="65"/>
      <c r="L26" s="74"/>
    </row>
    <row r="27" spans="1:12" s="66" customFormat="1" ht="23.1" customHeight="1">
      <c r="A27" s="129"/>
      <c r="B27" s="408" t="s">
        <v>224</v>
      </c>
      <c r="C27" s="130"/>
      <c r="D27" s="130"/>
      <c r="E27" s="99"/>
      <c r="F27" s="99"/>
      <c r="G27" s="65"/>
      <c r="H27" s="65"/>
      <c r="I27" s="65"/>
      <c r="J27" s="65"/>
      <c r="K27" s="65"/>
      <c r="L27" s="74"/>
    </row>
    <row r="28" spans="1:12" s="66" customFormat="1" ht="23.1" customHeight="1">
      <c r="A28" s="129"/>
      <c r="B28" s="408" t="s">
        <v>221</v>
      </c>
      <c r="C28" s="130"/>
      <c r="D28" s="130"/>
      <c r="E28" s="99"/>
      <c r="F28" s="99"/>
      <c r="G28" s="65"/>
      <c r="H28" s="65"/>
      <c r="I28" s="65"/>
      <c r="J28" s="65"/>
      <c r="K28" s="65"/>
      <c r="L28" s="74"/>
    </row>
    <row r="29" spans="1:12" s="66" customFormat="1" ht="23.1" customHeight="1">
      <c r="A29" s="129"/>
      <c r="B29" s="98" t="s">
        <v>226</v>
      </c>
      <c r="C29" s="130"/>
      <c r="D29" s="130"/>
      <c r="E29" s="99"/>
      <c r="F29" s="99"/>
      <c r="G29" s="65"/>
      <c r="H29" s="65"/>
      <c r="I29" s="65"/>
      <c r="J29" s="65"/>
      <c r="K29" s="65"/>
      <c r="L29" s="74"/>
    </row>
    <row r="30" spans="1:12" s="66" customFormat="1" ht="23.1" customHeight="1">
      <c r="A30" s="129"/>
      <c r="B30" s="131"/>
      <c r="C30" s="420" t="s">
        <v>227</v>
      </c>
      <c r="D30" s="130"/>
      <c r="E30" s="99"/>
      <c r="F30" s="99"/>
      <c r="G30" s="65"/>
      <c r="H30" s="65"/>
      <c r="I30" s="65"/>
      <c r="J30" s="65"/>
      <c r="K30" s="65"/>
      <c r="L30" s="74"/>
    </row>
    <row r="31" spans="1:12" s="66" customFormat="1" ht="23.1" customHeight="1">
      <c r="A31" s="129"/>
      <c r="B31" s="408"/>
      <c r="C31" s="130"/>
      <c r="D31" s="130"/>
      <c r="E31" s="99"/>
      <c r="F31" s="99"/>
      <c r="G31" s="65"/>
      <c r="H31" s="65"/>
      <c r="I31" s="65"/>
      <c r="J31" s="65"/>
      <c r="K31" s="65"/>
      <c r="L31" s="74"/>
    </row>
    <row r="32" spans="1:12" s="66" customFormat="1" ht="23.1" customHeight="1">
      <c r="A32" s="129"/>
      <c r="B32" s="133"/>
      <c r="C32" s="130"/>
      <c r="D32" s="130"/>
      <c r="E32" s="99"/>
      <c r="F32" s="99"/>
      <c r="G32" s="65"/>
      <c r="H32" s="65"/>
      <c r="I32" s="65"/>
      <c r="J32" s="65"/>
      <c r="K32" s="65"/>
      <c r="L32" s="74"/>
    </row>
    <row r="33" spans="1:12" s="66" customFormat="1" ht="23.1" customHeight="1">
      <c r="A33" s="129"/>
      <c r="B33" s="131"/>
      <c r="C33" s="130"/>
      <c r="D33" s="130"/>
      <c r="E33" s="99"/>
      <c r="F33" s="99"/>
      <c r="G33" s="65"/>
      <c r="H33" s="65"/>
      <c r="I33" s="65"/>
      <c r="J33" s="65"/>
      <c r="K33" s="65"/>
      <c r="L33" s="74"/>
    </row>
    <row r="34" spans="1:12" s="66" customFormat="1" ht="23.1" customHeight="1">
      <c r="A34" s="129"/>
      <c r="B34" s="131"/>
      <c r="C34" s="130"/>
      <c r="D34" s="130"/>
      <c r="E34" s="99"/>
      <c r="F34" s="99"/>
      <c r="G34" s="65"/>
      <c r="H34" s="65"/>
      <c r="I34" s="65"/>
      <c r="J34" s="65"/>
      <c r="K34" s="65"/>
      <c r="L34" s="74"/>
    </row>
    <row r="35" spans="1:12" s="66" customFormat="1" ht="23.1" customHeight="1">
      <c r="A35" s="129"/>
      <c r="B35" s="131"/>
      <c r="C35" s="130"/>
      <c r="D35" s="130"/>
      <c r="E35" s="99"/>
      <c r="F35" s="99"/>
      <c r="G35" s="65"/>
      <c r="H35" s="65"/>
      <c r="I35" s="65"/>
      <c r="J35" s="65"/>
      <c r="K35" s="65"/>
      <c r="L35" s="74"/>
    </row>
    <row r="36" spans="1:12" s="66" customFormat="1" ht="23.1" customHeight="1">
      <c r="A36" s="129"/>
      <c r="B36" s="131"/>
      <c r="C36" s="130"/>
      <c r="D36" s="130"/>
      <c r="E36" s="99"/>
      <c r="F36" s="99"/>
      <c r="G36" s="65"/>
      <c r="H36" s="65"/>
      <c r="I36" s="65"/>
      <c r="J36" s="65"/>
      <c r="K36" s="65"/>
      <c r="L36" s="74"/>
    </row>
    <row r="37" spans="1:12" s="66" customFormat="1" ht="23.1" customHeight="1">
      <c r="A37" s="129"/>
      <c r="B37" s="131"/>
      <c r="C37" s="130"/>
      <c r="D37" s="130"/>
      <c r="E37" s="99"/>
      <c r="F37" s="99"/>
      <c r="G37" s="65"/>
      <c r="H37" s="65"/>
      <c r="I37" s="65"/>
      <c r="J37" s="65"/>
      <c r="K37" s="65"/>
      <c r="L37" s="74"/>
    </row>
    <row r="38" spans="1:12" s="66" customFormat="1" ht="23.1" customHeight="1">
      <c r="A38" s="129"/>
      <c r="B38" s="131"/>
      <c r="C38" s="130"/>
      <c r="D38" s="130"/>
      <c r="E38" s="99"/>
      <c r="F38" s="99"/>
      <c r="G38" s="65"/>
      <c r="H38" s="65"/>
      <c r="I38" s="65"/>
      <c r="J38" s="65"/>
      <c r="K38" s="65"/>
      <c r="L38" s="74"/>
    </row>
    <row r="39" spans="1:12" s="66" customFormat="1" ht="23.1" customHeight="1">
      <c r="A39" s="129"/>
      <c r="B39" s="131"/>
      <c r="C39" s="130"/>
      <c r="D39" s="130"/>
      <c r="E39" s="99"/>
      <c r="F39" s="99"/>
      <c r="G39" s="65"/>
      <c r="H39" s="65"/>
      <c r="I39" s="65"/>
      <c r="J39" s="65"/>
      <c r="K39" s="65"/>
      <c r="L39" s="74"/>
    </row>
    <row r="40" spans="1:12" s="66" customFormat="1" ht="23.1" customHeight="1">
      <c r="A40" s="129"/>
      <c r="B40" s="131"/>
      <c r="C40" s="130"/>
      <c r="D40" s="130"/>
      <c r="E40" s="99"/>
      <c r="F40" s="99"/>
      <c r="G40" s="65"/>
      <c r="H40" s="65"/>
      <c r="I40" s="65"/>
      <c r="J40" s="65"/>
      <c r="K40" s="65"/>
      <c r="L40" s="74"/>
    </row>
    <row r="41" spans="1:12" s="66" customFormat="1" ht="23.1" customHeight="1">
      <c r="A41" s="129"/>
      <c r="B41" s="133"/>
      <c r="C41" s="130"/>
      <c r="D41" s="130"/>
      <c r="E41" s="99"/>
      <c r="F41" s="99"/>
      <c r="G41" s="65"/>
      <c r="H41" s="65"/>
      <c r="I41" s="65"/>
      <c r="J41" s="65"/>
      <c r="K41" s="65"/>
      <c r="L41" s="74"/>
    </row>
    <row r="42" spans="1:12" s="66" customFormat="1" ht="23.1" customHeight="1">
      <c r="A42" s="129"/>
      <c r="B42" s="131"/>
      <c r="C42" s="130"/>
      <c r="D42" s="130"/>
      <c r="E42" s="99"/>
      <c r="F42" s="99"/>
      <c r="G42" s="65"/>
      <c r="H42" s="65"/>
      <c r="I42" s="65"/>
      <c r="J42" s="65"/>
      <c r="K42" s="65"/>
      <c r="L42" s="74"/>
    </row>
    <row r="43" spans="1:12" s="66" customFormat="1" ht="23.1" customHeight="1">
      <c r="A43" s="126"/>
      <c r="B43" s="116"/>
      <c r="C43" s="65"/>
      <c r="D43" s="65"/>
      <c r="E43" s="99"/>
      <c r="F43" s="99"/>
      <c r="G43" s="65"/>
      <c r="H43" s="65"/>
      <c r="I43" s="65"/>
      <c r="J43" s="65"/>
      <c r="K43" s="65"/>
      <c r="L43" s="74"/>
    </row>
    <row r="44" spans="1:12" s="66" customFormat="1" ht="23.1" customHeight="1">
      <c r="A44" s="126"/>
      <c r="B44" s="116"/>
      <c r="C44" s="65"/>
      <c r="D44" s="65"/>
      <c r="E44" s="99"/>
      <c r="F44" s="99"/>
      <c r="G44" s="65"/>
      <c r="H44" s="65"/>
      <c r="I44" s="65"/>
      <c r="J44" s="65"/>
      <c r="K44" s="65"/>
      <c r="L44" s="74"/>
    </row>
    <row r="45" spans="1:12" s="66" customFormat="1" ht="23.1" customHeight="1">
      <c r="A45" s="126"/>
      <c r="B45" s="127"/>
      <c r="C45" s="65"/>
      <c r="D45" s="65"/>
      <c r="E45" s="99"/>
      <c r="F45" s="99"/>
      <c r="G45" s="65"/>
      <c r="H45" s="65"/>
      <c r="I45" s="65"/>
      <c r="J45" s="65"/>
      <c r="K45" s="65"/>
      <c r="L45" s="74"/>
    </row>
    <row r="46" spans="1:12" s="66" customFormat="1" ht="23.1" customHeight="1">
      <c r="A46" s="97"/>
      <c r="B46" s="116"/>
      <c r="C46" s="99"/>
      <c r="D46" s="99"/>
      <c r="E46" s="99"/>
      <c r="F46" s="99"/>
      <c r="G46" s="65"/>
      <c r="H46" s="65"/>
      <c r="I46" s="65"/>
      <c r="J46" s="65"/>
      <c r="K46" s="65"/>
      <c r="L46" s="74"/>
    </row>
    <row r="47" spans="1:12" s="66" customFormat="1" ht="23.1" customHeight="1">
      <c r="A47" s="126"/>
      <c r="B47" s="116"/>
      <c r="C47" s="99"/>
      <c r="D47" s="99"/>
      <c r="E47" s="99"/>
      <c r="F47" s="99"/>
      <c r="G47" s="65"/>
      <c r="H47" s="65"/>
      <c r="I47" s="65"/>
      <c r="J47" s="65"/>
      <c r="K47" s="65"/>
      <c r="L47" s="74"/>
    </row>
    <row r="48" spans="1:12" s="66" customFormat="1" ht="23.1" customHeight="1">
      <c r="A48" s="97"/>
      <c r="B48" s="116"/>
      <c r="C48" s="99"/>
      <c r="D48" s="99"/>
      <c r="E48" s="99"/>
      <c r="F48" s="99"/>
      <c r="G48" s="65"/>
      <c r="H48" s="65"/>
      <c r="I48" s="65"/>
      <c r="J48" s="65"/>
      <c r="K48" s="65"/>
      <c r="L48" s="74"/>
    </row>
    <row r="49" spans="1:12" s="66" customFormat="1" ht="23.1" customHeight="1">
      <c r="A49" s="97"/>
      <c r="B49" s="98"/>
      <c r="C49" s="99"/>
      <c r="D49" s="99"/>
      <c r="E49" s="99"/>
      <c r="F49" s="99"/>
      <c r="G49" s="65"/>
      <c r="H49" s="65"/>
      <c r="I49" s="65"/>
      <c r="J49" s="65"/>
      <c r="K49" s="65"/>
      <c r="L49" s="74"/>
    </row>
    <row r="50" spans="1:12" s="66" customFormat="1" ht="23.1" customHeight="1">
      <c r="A50" s="97"/>
      <c r="B50" s="128"/>
      <c r="C50" s="99"/>
      <c r="D50" s="99"/>
      <c r="E50" s="99"/>
      <c r="F50" s="99"/>
      <c r="G50" s="65"/>
      <c r="H50" s="65"/>
      <c r="I50" s="65"/>
      <c r="J50" s="65"/>
      <c r="K50" s="65"/>
      <c r="L50" s="74"/>
    </row>
    <row r="51" spans="1:12" s="66" customFormat="1" ht="23.1" customHeight="1">
      <c r="A51" s="97"/>
      <c r="B51" s="98"/>
      <c r="C51" s="99"/>
      <c r="D51" s="99"/>
      <c r="E51" s="99"/>
      <c r="F51" s="99"/>
      <c r="G51" s="65"/>
      <c r="H51" s="65"/>
      <c r="I51" s="65"/>
      <c r="J51" s="65"/>
      <c r="K51" s="65"/>
      <c r="L51" s="74"/>
    </row>
    <row r="52" spans="1:12" s="66" customFormat="1" ht="23.1" customHeight="1">
      <c r="A52" s="126"/>
      <c r="B52" s="142"/>
      <c r="C52" s="99"/>
      <c r="D52" s="99"/>
      <c r="E52" s="99"/>
      <c r="F52" s="99"/>
      <c r="G52" s="65"/>
      <c r="H52" s="65"/>
      <c r="I52" s="65"/>
      <c r="J52" s="65"/>
      <c r="K52" s="65"/>
      <c r="L52" s="74"/>
    </row>
    <row r="53" spans="1:12" s="66" customFormat="1" ht="23.1" customHeight="1">
      <c r="A53" s="126"/>
      <c r="B53" s="116"/>
      <c r="C53" s="99"/>
      <c r="D53" s="99"/>
      <c r="E53" s="99"/>
      <c r="F53" s="99"/>
      <c r="G53" s="65"/>
      <c r="H53" s="65"/>
      <c r="I53" s="65"/>
      <c r="J53" s="65"/>
      <c r="K53" s="65"/>
      <c r="L53" s="74"/>
    </row>
    <row r="54" spans="1:12" s="66" customFormat="1" ht="23.1" customHeight="1">
      <c r="A54" s="126"/>
      <c r="B54" s="116"/>
      <c r="C54" s="99"/>
      <c r="D54" s="99"/>
      <c r="E54" s="99"/>
      <c r="F54" s="99"/>
      <c r="G54" s="65"/>
      <c r="H54" s="65"/>
      <c r="I54" s="65"/>
      <c r="J54" s="65"/>
      <c r="K54" s="65"/>
      <c r="L54" s="74"/>
    </row>
    <row r="55" spans="1:12" s="66" customFormat="1" ht="23.1" customHeight="1">
      <c r="A55" s="126"/>
      <c r="B55" s="116"/>
      <c r="C55" s="99"/>
      <c r="D55" s="99"/>
      <c r="E55" s="99"/>
      <c r="F55" s="99"/>
      <c r="G55" s="65"/>
      <c r="H55" s="65"/>
      <c r="I55" s="65"/>
      <c r="J55" s="65"/>
      <c r="K55" s="65"/>
      <c r="L55" s="74"/>
    </row>
    <row r="56" spans="1:12" s="66" customFormat="1" ht="23.1" customHeight="1">
      <c r="A56" s="126"/>
      <c r="B56" s="116"/>
      <c r="C56" s="99"/>
      <c r="D56" s="99"/>
      <c r="E56" s="99"/>
      <c r="F56" s="99"/>
      <c r="G56" s="65"/>
      <c r="H56" s="65"/>
      <c r="I56" s="65"/>
      <c r="J56" s="65"/>
      <c r="K56" s="65"/>
      <c r="L56" s="74"/>
    </row>
    <row r="57" spans="1:12" s="66" customFormat="1" ht="23.1" customHeight="1">
      <c r="A57" s="126"/>
      <c r="B57" s="116"/>
      <c r="C57" s="99"/>
      <c r="D57" s="99"/>
      <c r="E57" s="99"/>
      <c r="F57" s="99"/>
      <c r="G57" s="65"/>
      <c r="H57" s="65"/>
      <c r="I57" s="65"/>
      <c r="J57" s="65"/>
      <c r="K57" s="65"/>
      <c r="L57" s="74"/>
    </row>
    <row r="58" spans="1:12" s="66" customFormat="1" ht="23.1" customHeight="1">
      <c r="A58" s="126"/>
      <c r="B58" s="116"/>
      <c r="C58" s="99"/>
      <c r="D58" s="99"/>
      <c r="E58" s="99"/>
      <c r="F58" s="99"/>
      <c r="G58" s="65"/>
      <c r="H58" s="65"/>
      <c r="I58" s="65"/>
      <c r="J58" s="65"/>
      <c r="K58" s="65"/>
      <c r="L58" s="74"/>
    </row>
    <row r="59" spans="1:12" s="66" customFormat="1" ht="23.1" customHeight="1">
      <c r="A59" s="126"/>
      <c r="B59" s="116"/>
      <c r="C59" s="99"/>
      <c r="D59" s="99"/>
      <c r="E59" s="99"/>
      <c r="F59" s="99"/>
      <c r="G59" s="65"/>
      <c r="H59" s="65"/>
      <c r="I59" s="65"/>
      <c r="J59" s="65"/>
      <c r="K59" s="65"/>
      <c r="L59" s="74"/>
    </row>
    <row r="60" spans="1:12" s="66" customFormat="1" ht="23.1" customHeight="1">
      <c r="A60" s="126"/>
      <c r="B60" s="116"/>
      <c r="C60" s="99"/>
      <c r="D60" s="99"/>
      <c r="E60" s="99"/>
      <c r="F60" s="99"/>
      <c r="G60" s="65"/>
      <c r="H60" s="65"/>
      <c r="I60" s="65"/>
      <c r="J60" s="65"/>
      <c r="K60" s="65"/>
      <c r="L60" s="74"/>
    </row>
    <row r="61" spans="1:12" s="66" customFormat="1" ht="23.1" customHeight="1">
      <c r="A61" s="126"/>
      <c r="B61" s="116"/>
      <c r="C61" s="99"/>
      <c r="D61" s="99"/>
      <c r="E61" s="99"/>
      <c r="F61" s="99"/>
      <c r="G61" s="65"/>
      <c r="H61" s="65"/>
      <c r="I61" s="65"/>
      <c r="J61" s="65"/>
      <c r="K61" s="65"/>
      <c r="L61" s="74"/>
    </row>
    <row r="62" spans="1:12" s="66" customFormat="1" ht="23.1" customHeight="1">
      <c r="A62" s="126"/>
      <c r="B62" s="142"/>
      <c r="C62" s="99"/>
      <c r="D62" s="99"/>
      <c r="E62" s="99"/>
      <c r="F62" s="99"/>
      <c r="G62" s="65"/>
      <c r="H62" s="65"/>
      <c r="I62" s="65"/>
      <c r="J62" s="65"/>
      <c r="K62" s="65"/>
      <c r="L62" s="74"/>
    </row>
    <row r="63" spans="1:12" s="66" customFormat="1" ht="23.1" customHeight="1">
      <c r="A63" s="97"/>
      <c r="B63" s="98"/>
      <c r="C63" s="99"/>
      <c r="D63" s="99"/>
      <c r="E63" s="99"/>
      <c r="F63" s="99"/>
      <c r="G63" s="65"/>
      <c r="H63" s="65"/>
      <c r="I63" s="65"/>
      <c r="J63" s="65"/>
      <c r="K63" s="65"/>
      <c r="L63" s="74"/>
    </row>
    <row r="64" spans="1:12" s="66" customFormat="1" ht="23.1" customHeight="1">
      <c r="A64" s="97"/>
      <c r="B64" s="98"/>
      <c r="C64" s="99"/>
      <c r="D64" s="99"/>
      <c r="E64" s="99"/>
      <c r="F64" s="99"/>
      <c r="G64" s="65"/>
      <c r="H64" s="65"/>
      <c r="I64" s="65"/>
      <c r="J64" s="65"/>
      <c r="K64" s="65"/>
      <c r="L64" s="74"/>
    </row>
    <row r="65" spans="1:12" s="66" customFormat="1" ht="23.1" customHeight="1">
      <c r="A65" s="97"/>
      <c r="B65" s="98"/>
      <c r="C65" s="99"/>
      <c r="D65" s="99"/>
      <c r="E65" s="99"/>
      <c r="F65" s="99"/>
      <c r="G65" s="65"/>
      <c r="H65" s="65"/>
      <c r="I65" s="65"/>
      <c r="J65" s="65"/>
      <c r="K65" s="65"/>
      <c r="L65" s="74"/>
    </row>
    <row r="66" spans="1:12" s="66" customFormat="1" ht="23.1" customHeight="1">
      <c r="A66" s="97"/>
      <c r="B66" s="98"/>
      <c r="C66" s="99"/>
      <c r="D66" s="99"/>
      <c r="E66" s="99"/>
      <c r="F66" s="99"/>
      <c r="G66" s="65"/>
      <c r="H66" s="65"/>
      <c r="I66" s="65"/>
      <c r="J66" s="65"/>
      <c r="K66" s="65"/>
      <c r="L66" s="74"/>
    </row>
    <row r="67" spans="1:12" s="66" customFormat="1" ht="23.1" customHeight="1">
      <c r="A67" s="97"/>
      <c r="B67" s="98"/>
      <c r="C67" s="99"/>
      <c r="D67" s="99"/>
      <c r="E67" s="99"/>
      <c r="F67" s="99"/>
      <c r="G67" s="65"/>
      <c r="H67" s="65"/>
      <c r="I67" s="65"/>
      <c r="J67" s="65"/>
      <c r="K67" s="65"/>
      <c r="L67" s="74"/>
    </row>
    <row r="68" spans="1:12" s="66" customFormat="1" ht="23.1" customHeight="1">
      <c r="A68" s="97"/>
      <c r="B68" s="98"/>
      <c r="C68" s="99"/>
      <c r="D68" s="99"/>
      <c r="E68" s="99"/>
      <c r="F68" s="99"/>
      <c r="G68" s="65"/>
      <c r="H68" s="65"/>
      <c r="I68" s="65"/>
      <c r="J68" s="65"/>
      <c r="K68" s="65"/>
      <c r="L68" s="74"/>
    </row>
    <row r="69" spans="1:12" s="66" customFormat="1" ht="23.1" customHeight="1">
      <c r="A69" s="97"/>
      <c r="B69" s="98"/>
      <c r="C69" s="99"/>
      <c r="D69" s="99"/>
      <c r="E69" s="99"/>
      <c r="F69" s="99"/>
      <c r="G69" s="65"/>
      <c r="H69" s="65"/>
      <c r="I69" s="65"/>
      <c r="J69" s="65"/>
      <c r="K69" s="65"/>
      <c r="L69" s="74"/>
    </row>
    <row r="70" spans="1:12" s="66" customFormat="1" ht="23.1" customHeight="1">
      <c r="A70" s="97"/>
      <c r="B70" s="98"/>
      <c r="C70" s="99"/>
      <c r="D70" s="99"/>
      <c r="E70" s="99"/>
      <c r="F70" s="99"/>
      <c r="G70" s="65"/>
      <c r="H70" s="65"/>
      <c r="I70" s="65"/>
      <c r="J70" s="65"/>
      <c r="K70" s="65"/>
      <c r="L70" s="74"/>
    </row>
    <row r="71" spans="1:12" s="66" customFormat="1" ht="23.1" customHeight="1">
      <c r="A71" s="97"/>
      <c r="B71" s="98"/>
      <c r="C71" s="99"/>
      <c r="D71" s="99"/>
      <c r="E71" s="99"/>
      <c r="F71" s="99"/>
      <c r="G71" s="65"/>
      <c r="H71" s="65"/>
      <c r="I71" s="65"/>
      <c r="J71" s="65"/>
      <c r="K71" s="65"/>
      <c r="L71" s="74"/>
    </row>
    <row r="72" spans="1:12" s="66" customFormat="1" ht="23.1" customHeight="1">
      <c r="A72" s="97"/>
      <c r="B72" s="98"/>
      <c r="C72" s="99"/>
      <c r="D72" s="99"/>
      <c r="E72" s="99"/>
      <c r="F72" s="99"/>
      <c r="G72" s="65"/>
      <c r="H72" s="65"/>
      <c r="I72" s="65"/>
      <c r="J72" s="65"/>
      <c r="K72" s="65"/>
      <c r="L72" s="74"/>
    </row>
    <row r="73" spans="1:12" s="66" customFormat="1" ht="23.1" customHeight="1">
      <c r="A73" s="97"/>
      <c r="B73" s="98"/>
      <c r="C73" s="99"/>
      <c r="D73" s="99"/>
      <c r="E73" s="99"/>
      <c r="F73" s="99"/>
      <c r="G73" s="65"/>
      <c r="H73" s="65"/>
      <c r="I73" s="65"/>
      <c r="J73" s="65"/>
      <c r="K73" s="65"/>
      <c r="L73" s="74"/>
    </row>
    <row r="74" spans="1:12" s="66" customFormat="1" ht="23.1" customHeight="1">
      <c r="A74" s="97"/>
      <c r="B74" s="98"/>
      <c r="C74" s="99"/>
      <c r="D74" s="99"/>
      <c r="E74" s="99"/>
      <c r="F74" s="99"/>
      <c r="G74" s="65"/>
      <c r="H74" s="65"/>
      <c r="I74" s="65"/>
      <c r="J74" s="65"/>
      <c r="K74" s="65"/>
      <c r="L74" s="74"/>
    </row>
    <row r="75" spans="1:12" s="66" customFormat="1" ht="23.1" customHeight="1">
      <c r="A75" s="97"/>
      <c r="B75" s="98"/>
      <c r="C75" s="99"/>
      <c r="D75" s="99"/>
      <c r="E75" s="99"/>
      <c r="F75" s="99"/>
      <c r="G75" s="65"/>
      <c r="H75" s="65"/>
      <c r="I75" s="65"/>
      <c r="J75" s="65"/>
      <c r="K75" s="65"/>
      <c r="L75" s="74"/>
    </row>
    <row r="76" spans="1:12" s="66" customFormat="1" ht="23.1" customHeight="1">
      <c r="A76" s="97"/>
      <c r="B76" s="98"/>
      <c r="C76" s="99"/>
      <c r="D76" s="99"/>
      <c r="E76" s="99"/>
      <c r="F76" s="99"/>
      <c r="G76" s="65"/>
      <c r="H76" s="65"/>
      <c r="I76" s="65"/>
      <c r="J76" s="65"/>
      <c r="K76" s="65"/>
      <c r="L76" s="74"/>
    </row>
    <row r="77" spans="1:12" s="66" customFormat="1" ht="23.1" customHeight="1">
      <c r="A77" s="97"/>
      <c r="B77" s="98"/>
      <c r="C77" s="99"/>
      <c r="D77" s="99"/>
      <c r="E77" s="99"/>
      <c r="F77" s="99"/>
      <c r="G77" s="65"/>
      <c r="H77" s="65"/>
      <c r="I77" s="65"/>
      <c r="J77" s="65"/>
      <c r="K77" s="65"/>
      <c r="L77" s="74"/>
    </row>
    <row r="78" spans="1:12" s="67" customFormat="1" ht="12.75">
      <c r="A78" s="68"/>
      <c r="B78" s="66"/>
      <c r="H78" s="66"/>
      <c r="I78" s="66"/>
      <c r="J78" s="66"/>
      <c r="K78" s="66"/>
      <c r="L78" s="66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customFormat="1" ht="16.5">
      <c r="A83" s="22"/>
      <c r="B83" s="64"/>
      <c r="H83" s="64"/>
      <c r="I83" s="64"/>
      <c r="J83" s="64"/>
      <c r="K83" s="64"/>
      <c r="L83" s="64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4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2019-12-26T15:06:49Z</dcterms:modified>
</cp:coreProperties>
</file>