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5" yWindow="735" windowWidth="21720" windowHeight="13620" tabRatio="672" activeTab="4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K19" i="15" l="1"/>
  <c r="O19" i="15"/>
  <c r="M19" i="15"/>
  <c r="I19" i="15"/>
  <c r="G19" i="15"/>
  <c r="E19" i="15"/>
  <c r="D19" i="15"/>
  <c r="B19" i="15"/>
  <c r="A19" i="15"/>
  <c r="B42" i="14"/>
  <c r="B42" i="15"/>
  <c r="D42" i="15"/>
  <c r="K42" i="15"/>
  <c r="E42" i="15"/>
  <c r="G42" i="15"/>
  <c r="I42" i="15"/>
  <c r="M42" i="15"/>
  <c r="O42" i="15"/>
  <c r="C18" i="8"/>
  <c r="C17" i="8"/>
  <c r="K39" i="15"/>
  <c r="O39" i="15"/>
  <c r="M39" i="15"/>
  <c r="I39" i="15"/>
  <c r="G39" i="15"/>
  <c r="E39" i="15"/>
  <c r="D39" i="15"/>
  <c r="B39" i="15"/>
  <c r="K38" i="15"/>
  <c r="O38" i="15"/>
  <c r="M38" i="15"/>
  <c r="I38" i="15"/>
  <c r="G38" i="15"/>
  <c r="E38" i="15"/>
  <c r="D38" i="15"/>
  <c r="B38" i="15"/>
  <c r="K37" i="15"/>
  <c r="O37" i="15"/>
  <c r="M37" i="15"/>
  <c r="I37" i="15"/>
  <c r="G37" i="15"/>
  <c r="E37" i="15"/>
  <c r="D37" i="15"/>
  <c r="B37" i="15"/>
  <c r="K36" i="15"/>
  <c r="O36" i="15"/>
  <c r="M36" i="15"/>
  <c r="I36" i="15"/>
  <c r="G36" i="15"/>
  <c r="E36" i="15"/>
  <c r="D36" i="15"/>
  <c r="B36" i="15"/>
  <c r="A34" i="15"/>
  <c r="A26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6" i="15"/>
  <c r="E26" i="15"/>
  <c r="G26" i="15"/>
  <c r="I26" i="15"/>
  <c r="M26" i="15"/>
  <c r="O26" i="15"/>
  <c r="K27" i="15"/>
  <c r="E27" i="15"/>
  <c r="G27" i="15"/>
  <c r="I27" i="15"/>
  <c r="M27" i="15"/>
  <c r="O27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3" i="15"/>
  <c r="E43" i="15"/>
  <c r="G43" i="15"/>
  <c r="I43" i="15"/>
  <c r="M43" i="15"/>
  <c r="O43" i="15"/>
  <c r="K12" i="15"/>
  <c r="O12" i="15"/>
  <c r="M12" i="15"/>
  <c r="E12" i="15"/>
  <c r="G12" i="15"/>
  <c r="I12" i="15"/>
  <c r="B18" i="15"/>
  <c r="A1" i="14"/>
  <c r="D43" i="15"/>
  <c r="D41" i="15"/>
  <c r="D40" i="15"/>
  <c r="D13" i="15"/>
  <c r="D14" i="15"/>
  <c r="D15" i="15"/>
  <c r="D16" i="15"/>
  <c r="D17" i="15"/>
  <c r="D18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A40" i="15"/>
  <c r="B41" i="14"/>
  <c r="B41" i="15"/>
  <c r="B43" i="14"/>
  <c r="B43" i="15"/>
  <c r="B40" i="14"/>
  <c r="B40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7" i="15"/>
  <c r="B16" i="15"/>
  <c r="B15" i="15"/>
  <c r="B14" i="15"/>
  <c r="B13" i="15"/>
  <c r="B12" i="15"/>
  <c r="A17" i="15"/>
  <c r="A18" i="15"/>
  <c r="A21" i="15"/>
  <c r="A22" i="15"/>
  <c r="A23" i="15"/>
  <c r="A24" i="15"/>
  <c r="A25" i="15"/>
  <c r="A27" i="15"/>
  <c r="A28" i="15"/>
  <c r="A29" i="15"/>
  <c r="A30" i="15"/>
  <c r="A31" i="15"/>
  <c r="A32" i="15"/>
  <c r="A33" i="15"/>
  <c r="A35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5" i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5" i="8"/>
  <c r="E15" i="8"/>
  <c r="F15" i="8"/>
  <c r="G15" i="8"/>
  <c r="H15" i="8"/>
  <c r="I15" i="8"/>
  <c r="J15" i="8"/>
  <c r="C16" i="8"/>
  <c r="D20" i="8"/>
  <c r="E20" i="8"/>
  <c r="F20" i="8"/>
  <c r="G20" i="8"/>
  <c r="H20" i="8"/>
  <c r="I20" i="8"/>
  <c r="J20" i="8"/>
  <c r="D26" i="8"/>
  <c r="E26" i="8"/>
  <c r="F26" i="8"/>
  <c r="G26" i="8"/>
  <c r="H26" i="8"/>
  <c r="I26" i="8"/>
  <c r="J26" i="8"/>
  <c r="D31" i="8"/>
  <c r="E31" i="8"/>
  <c r="F31" i="8"/>
  <c r="G31" i="8"/>
  <c r="H31" i="8"/>
  <c r="I31" i="8"/>
  <c r="J31" i="8"/>
  <c r="D35" i="8"/>
  <c r="E35" i="8"/>
  <c r="F35" i="8"/>
  <c r="G35" i="8"/>
  <c r="H35" i="8"/>
  <c r="I35" i="8"/>
  <c r="J35" i="8"/>
  <c r="E39" i="8"/>
  <c r="F39" i="8"/>
  <c r="G39" i="8"/>
  <c r="H39" i="8"/>
  <c r="I39" i="8"/>
  <c r="J39" i="8"/>
  <c r="E45" i="8"/>
  <c r="F45" i="8"/>
  <c r="G45" i="8"/>
  <c r="H45" i="8"/>
  <c r="I45" i="8"/>
  <c r="J45" i="8"/>
  <c r="E49" i="8"/>
  <c r="F49" i="8"/>
  <c r="G49" i="8"/>
  <c r="H49" i="8"/>
  <c r="I49" i="8"/>
  <c r="J49" i="8"/>
  <c r="E53" i="8"/>
  <c r="F53" i="8"/>
  <c r="G53" i="8"/>
  <c r="H53" i="8"/>
  <c r="I53" i="8"/>
  <c r="J53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<sst xmlns="http://schemas.openxmlformats.org/spreadsheetml/2006/main" count="276" uniqueCount="200">
  <si>
    <t>XL</t>
  </si>
  <si>
    <t>XXL</t>
  </si>
  <si>
    <t xml:space="preserve">ZIPPER RULES: </t>
    <phoneticPr fontId="10" type="noConversion"/>
  </si>
  <si>
    <t>SHOULDER WIDTH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</si>
  <si>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</si>
  <si>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</si>
  <si>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</si>
  <si>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</si>
  <si>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</si>
  <si>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</si>
  <si>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</si>
  <si>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</si>
  <si>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</si>
  <si>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</si>
  <si>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</si>
  <si>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</si>
  <si>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</si>
  <si>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</si>
  <si>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</si>
  <si>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</si>
  <si>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</si>
  <si>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</si>
  <si>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</si>
  <si>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</si>
  <si>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</si>
  <si>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</si>
  <si>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</si>
  <si>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</si>
  <si>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</si>
  <si>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</si>
  <si>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</si>
  <si>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</si>
  <si>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</si>
  <si>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</si>
  <si>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</si>
  <si>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</si>
  <si>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</si>
  <si>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</si>
  <si>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</si>
  <si>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</si>
  <si>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O</t>
  </si>
  <si>
    <t>Q</t>
  </si>
  <si>
    <t>CF COLLAR HEIGHT</t>
  </si>
  <si>
    <t>R</t>
  </si>
  <si>
    <t>CB COLLAR HEIGHT</t>
  </si>
  <si>
    <t>T</t>
  </si>
  <si>
    <t>COLLAR CIRCUMFERENCE</t>
  </si>
  <si>
    <t>U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</si>
  <si>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</si>
  <si>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</si>
  <si>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</si>
  <si>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</si>
  <si>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</si>
  <si>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</si>
  <si>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</si>
  <si>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</si>
  <si>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</si>
  <si>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</si>
  <si>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</si>
  <si>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</si>
  <si>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</si>
  <si>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</si>
  <si>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</si>
  <si>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</si>
  <si>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</si>
  <si>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</si>
  <si>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</si>
  <si>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</si>
  <si>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</si>
  <si>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</si>
  <si>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>COLOR</t>
    <phoneticPr fontId="10" type="noConversion"/>
  </si>
  <si>
    <t>CENTER FRONT</t>
    <phoneticPr fontId="10" type="noConversion"/>
  </si>
  <si>
    <t>HAND POCKETS VERTICAL</t>
    <phoneticPr fontId="10" type="noConversion"/>
  </si>
  <si>
    <t>1 PER SIDE = 2</t>
    <phoneticPr fontId="10" type="noConversion"/>
  </si>
  <si>
    <t>LINING POCKET VERTICAL</t>
    <phoneticPr fontId="10" type="noConversion"/>
  </si>
  <si>
    <t>COLOR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</si>
  <si>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</si>
  <si>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</si>
  <si>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</si>
  <si>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</si>
  <si>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</si>
  <si>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</si>
  <si>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</si>
  <si>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</si>
  <si>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</si>
  <si>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</si>
  <si>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</si>
  <si>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</si>
  <si>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</si>
  <si>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</si>
  <si>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</si>
  <si>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</si>
  <si>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</si>
  <si>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</si>
  <si>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</si>
  <si>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</si>
  <si>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</si>
  <si>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</si>
  <si>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</si>
  <si>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</si>
  <si>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</si>
  <si>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</si>
  <si>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</si>
  <si>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</si>
  <si>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</si>
  <si>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</si>
  <si>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</si>
  <si>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</si>
  <si>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</si>
  <si>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</si>
  <si>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</si>
  <si>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</si>
  <si>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</si>
  <si>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</si>
  <si>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</si>
  <si>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</si>
  <si>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</si>
  <si>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</si>
  <si>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</si>
  <si>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</si>
  <si>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</si>
  <si>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</si>
  <si>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</si>
  <si>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 xml:space="preserve"> #5 COIL ZIPPER</t>
    <phoneticPr fontId="10" type="noConversion"/>
  </si>
  <si>
    <t xml:space="preserve">DATE SENT: </t>
  </si>
  <si>
    <t>SEAM SEALING: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</si>
  <si>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</si>
  <si>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</si>
  <si>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</si>
  <si>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</si>
  <si>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</si>
  <si>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CB SLEEVE LENGTH - 3 PT MEASURE FROM CB</t>
  </si>
  <si>
    <t>NECK WIDTH - STRAIGHT HPS TO HPS (1/2 MEASURE)</t>
  </si>
  <si>
    <t>CF = XXX SHORTER THAN CF LENGTH</t>
  </si>
  <si>
    <t xml:space="preserve">ACROSS FRONT- 6" FROM HPS </t>
  </si>
  <si>
    <t>ACROSS BACK-  6" FROM HPS</t>
  </si>
  <si>
    <t>CHEST POCKET WELT LENGTH</t>
  </si>
  <si>
    <t>CHEST POCKET WELT WIDTH</t>
  </si>
  <si>
    <t>HAND POCKET WELT LENGTH</t>
  </si>
  <si>
    <t>HAND POCKET WELT WIDTH</t>
  </si>
  <si>
    <t>NO SEAM TAPING</t>
  </si>
  <si>
    <t>SOLUNA</t>
  </si>
  <si>
    <t>NON TAPED</t>
  </si>
  <si>
    <r>
      <t>SILDER/PULL COLOR:</t>
    </r>
    <r>
      <rPr>
        <sz val="9"/>
        <rFont val="Arial"/>
        <family val="2"/>
      </rPr>
      <t xml:space="preserve"> MATTE BLACK/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MATTE BLACK</t>
    </r>
  </si>
  <si>
    <t>KNK / 3738</t>
  </si>
  <si>
    <t>NITRO CUSTOM PULL / N14-TRIM-139</t>
  </si>
  <si>
    <t>COLOR</t>
  </si>
  <si>
    <t>SEAMS</t>
    <phoneticPr fontId="9" type="noConversion"/>
  </si>
  <si>
    <t>10-12 SPI</t>
    <phoneticPr fontId="9" type="noConversion"/>
  </si>
  <si>
    <t>30/2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</si>
  <si>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</si>
  <si>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</si>
  <si>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</si>
  <si>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100/2</t>
  </si>
  <si>
    <t>LEFT HAND POCKET ZIPPER</t>
  </si>
  <si>
    <t>N18-109</t>
  </si>
  <si>
    <t>REGULATOR FLEECE</t>
  </si>
  <si>
    <t>Kingwhale / KW-1925A</t>
  </si>
  <si>
    <t>C1</t>
  </si>
  <si>
    <t xml:space="preserve">Wide +  / #MTP090-PRQFC </t>
  </si>
  <si>
    <t xml:space="preserve">RIBBING: LEADER COLLAR, 
1X1 POLYESTER RIB KNIT </t>
  </si>
  <si>
    <t>#5 VISLON ZIPPER</t>
  </si>
  <si>
    <t>YKK / DALH 1-WAY SEMI AUTO LOCKING</t>
  </si>
  <si>
    <t>#5 COIL ZIPPER</t>
  </si>
  <si>
    <t>YKK / DFW SHORT NON LOCK</t>
  </si>
  <si>
    <t>CHEST POCKET</t>
  </si>
  <si>
    <t>CHUN WO HO/ M1494817</t>
  </si>
  <si>
    <t>NITRO FAUX SUEDE PATCH/ N19-TRIM002</t>
  </si>
  <si>
    <t>FRONT LEFT HEM</t>
  </si>
  <si>
    <t>Nitro Embossed 
Petersham Logo binding tape</t>
  </si>
  <si>
    <t>CHUN WO HO
E1342816 20MM</t>
  </si>
  <si>
    <t>SLEEVE AND BOTTOM HEMS</t>
  </si>
  <si>
    <t>YOKE AND ELBOW PATCHES</t>
  </si>
  <si>
    <t>MAIN SIZE LABEL</t>
  </si>
  <si>
    <t>CENTER BACK LINING BELOW NECK SEAM</t>
  </si>
  <si>
    <t>DWR ONLY</t>
  </si>
  <si>
    <t>NITRO MENS JACKET</t>
  </si>
  <si>
    <t>NON YKK / DFW SHORT NON LOCK</t>
  </si>
  <si>
    <t>40G</t>
  </si>
  <si>
    <t>MID WEIGHT TOPSTITCH THREAD (YOKE AND ELBOW PATCHES)</t>
  </si>
  <si>
    <t>QUILTED YOKE AND ELBOW PATCHES 40G PINNECO CORE</t>
  </si>
  <si>
    <t>PINNECO CORE</t>
  </si>
  <si>
    <t>LAYERING PIECE</t>
  </si>
  <si>
    <t>T1 (COLLAR)</t>
  </si>
  <si>
    <t>BASED ON N17-109 REDUCE FIT</t>
  </si>
  <si>
    <t>SOLID 210T</t>
  </si>
  <si>
    <t>SOLIS / SONP006-1</t>
  </si>
  <si>
    <t>100% NYLON</t>
  </si>
  <si>
    <t>POCKET BAGS?</t>
  </si>
  <si>
    <t>Allison checking w Doni what is intended for the lining on the teal, blue &amp; green areas on page 4 of ai</t>
  </si>
  <si>
    <t>HEM OPENING RELAXED - (1/2 MEASURE)</t>
  </si>
  <si>
    <t>HEM OPENING EXTENDED - (1/2 MEASURE)</t>
  </si>
  <si>
    <t>SLEEVE CUFF HEIGHT</t>
  </si>
  <si>
    <t>&gt;note for Allison and Laurie: FIT IS BASED OFF OF LAST SEASON STYLE N17-109-REDUCE</t>
  </si>
  <si>
    <t>Notes for Laurie to be deleted before sending spec to factory:</t>
  </si>
  <si>
    <r>
      <rPr>
        <sz val="10"/>
        <color indexed="10"/>
        <rFont val="Arial"/>
      </rPr>
      <t>note to Allison:</t>
    </r>
    <r>
      <rPr>
        <sz val="10"/>
        <color indexed="15"/>
        <rFont val="Arial"/>
      </rPr>
      <t xml:space="preserve"> I pulled the yoke down 1" below armhole -  I might've moved the chest zipper rectangular topstitch by mistake when adjusting the 2 layers in the drawing - what exactly did it look like originally?</t>
    </r>
  </si>
  <si>
    <t>1ST PROTO REQUEST:</t>
  </si>
  <si>
    <t>SUBMIT PROTO FOR REVIEW</t>
  </si>
  <si>
    <t>need to add front and back view to SHELL page when done</t>
  </si>
  <si>
    <t>need to add any notes above for 1st proto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</si>
</sst>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10"/>
      <color indexed="15"/>
      <name val="Arial"/>
    </font>
    <font>
      <sz val="10"/>
      <color indexed="10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10"/>
      <color rgb="FF00B0F0"/>
      <name val="Arial"/>
    </font>
    <font>
      <sz val="9"/>
      <color rgb="FF00B0F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44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3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4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12" fontId="9" fillId="0" borderId="20" xfId="0" applyNumberFormat="1" applyFont="1" applyBorder="1" applyAlignment="1">
      <alignment horizontal="center"/>
    </xf>
    <xf numFmtId="12" fontId="6" fillId="0" borderId="21" xfId="0" applyNumberFormat="1" applyFont="1" applyFill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3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4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5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7" xfId="0" applyFont="1" applyBorder="1" applyAlignment="1">
      <alignment horizontal="left"/>
    </xf>
    <xf numFmtId="177" fontId="23" fillId="0" borderId="27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6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4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4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4" xfId="0" applyFont="1" applyFill="1" applyBorder="1" applyAlignment="1">
      <alignment horizontal="left" wrapText="1"/>
    </xf>
    <xf numFmtId="0" fontId="0" fillId="0" borderId="24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23" xfId="0" applyFont="1" applyFill="1" applyBorder="1" applyAlignment="1">
      <alignment horizontal="left"/>
    </xf>
    <xf numFmtId="12" fontId="9" fillId="0" borderId="36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8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0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5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4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7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9" fillId="0" borderId="24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Fill="1" applyBorder="1" applyAlignment="1">
      <alignment vertical="center"/>
    </xf>
    <xf numFmtId="0" fontId="35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8" fillId="0" borderId="24" xfId="0" applyFont="1" applyFill="1" applyBorder="1" applyAlignment="1">
      <alignment horizontal="right" vertical="center"/>
    </xf>
    <xf numFmtId="0" fontId="5" fillId="0" borderId="44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3" xfId="0" applyNumberFormat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12" fontId="9" fillId="0" borderId="19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47" xfId="0" applyNumberFormat="1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12" fontId="18" fillId="0" borderId="22" xfId="0" applyNumberFormat="1" applyFont="1" applyBorder="1" applyAlignment="1">
      <alignment horizontal="left"/>
    </xf>
    <xf numFmtId="12" fontId="16" fillId="0" borderId="22" xfId="0" applyNumberFormat="1" applyFont="1" applyFill="1" applyBorder="1" applyAlignment="1">
      <alignment horizontal="center"/>
    </xf>
    <xf numFmtId="12" fontId="16" fillId="0" borderId="22" xfId="0" applyNumberFormat="1" applyFont="1" applyBorder="1" applyAlignment="1">
      <alignment horizontal="center"/>
    </xf>
    <xf numFmtId="12" fontId="16" fillId="0" borderId="48" xfId="0" applyNumberFormat="1" applyFont="1" applyFill="1" applyBorder="1" applyAlignment="1">
      <alignment horizontal="center"/>
    </xf>
    <xf numFmtId="12" fontId="16" fillId="0" borderId="47" xfId="0" applyNumberFormat="1" applyFont="1" applyBorder="1" applyAlignment="1">
      <alignment horizontal="center"/>
    </xf>
    <xf numFmtId="12" fontId="16" fillId="0" borderId="48" xfId="0" applyNumberFormat="1" applyFont="1" applyBorder="1" applyAlignment="1">
      <alignment horizontal="center"/>
    </xf>
    <xf numFmtId="0" fontId="23" fillId="0" borderId="49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33" xfId="0" applyFont="1" applyBorder="1" applyAlignment="1">
      <alignment horizontal="left" vertical="center"/>
    </xf>
    <xf numFmtId="0" fontId="23" fillId="0" borderId="51" xfId="0" applyFont="1" applyBorder="1" applyAlignment="1">
      <alignment horizontal="left" vertical="center"/>
    </xf>
    <xf numFmtId="0" fontId="23" fillId="0" borderId="52" xfId="0" applyFont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4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" fontId="23" fillId="0" borderId="44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3" xfId="0" applyNumberFormat="1" applyFont="1" applyFill="1" applyBorder="1" applyAlignment="1">
      <alignment horizontal="left"/>
    </xf>
    <xf numFmtId="16" fontId="23" fillId="0" borderId="44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left"/>
    </xf>
    <xf numFmtId="0" fontId="23" fillId="0" borderId="39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4" xfId="0" applyFont="1" applyBorder="1" applyAlignment="1">
      <alignment horizontal="center"/>
    </xf>
    <xf numFmtId="16" fontId="23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47" xfId="0" applyNumberFormat="1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5" xfId="0" applyFont="1" applyFill="1" applyBorder="1" applyAlignment="1"/>
    <xf numFmtId="0" fontId="23" fillId="0" borderId="5" xfId="0" applyFont="1" applyBorder="1" applyAlignment="1"/>
    <xf numFmtId="0" fontId="23" fillId="0" borderId="55" xfId="0" applyFont="1" applyBorder="1" applyAlignment="1"/>
    <xf numFmtId="0" fontId="23" fillId="0" borderId="7" xfId="0" applyFont="1" applyFill="1" applyBorder="1" applyAlignment="1"/>
    <xf numFmtId="0" fontId="23" fillId="0" borderId="24" xfId="0" applyFont="1" applyFill="1" applyBorder="1" applyAlignment="1"/>
    <xf numFmtId="0" fontId="23" fillId="0" borderId="56" xfId="0" applyFont="1" applyFill="1" applyBorder="1" applyAlignment="1"/>
    <xf numFmtId="0" fontId="23" fillId="0" borderId="57" xfId="0" applyFont="1" applyBorder="1" applyAlignment="1"/>
    <xf numFmtId="0" fontId="39" fillId="0" borderId="40" xfId="0" applyFont="1" applyBorder="1" applyAlignment="1">
      <alignment horizontal="left" vertical="center"/>
    </xf>
    <xf numFmtId="0" fontId="5" fillId="0" borderId="52" xfId="0" applyFont="1" applyFill="1" applyBorder="1" applyAlignment="1">
      <alignment horizontal="left" wrapText="1"/>
    </xf>
    <xf numFmtId="12" fontId="16" fillId="0" borderId="2" xfId="0" applyNumberFormat="1" applyFont="1" applyFill="1" applyBorder="1" applyAlignment="1">
      <alignment horizontal="center"/>
    </xf>
    <xf numFmtId="12" fontId="16" fillId="0" borderId="58" xfId="0" applyNumberFormat="1" applyFont="1" applyFill="1" applyBorder="1" applyAlignment="1">
      <alignment horizontal="center"/>
    </xf>
    <xf numFmtId="12" fontId="16" fillId="0" borderId="47" xfId="0" applyNumberFormat="1" applyFont="1" applyFill="1" applyBorder="1" applyAlignment="1">
      <alignment horizontal="center"/>
    </xf>
    <xf numFmtId="12" fontId="16" fillId="0" borderId="59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58" xfId="0" applyNumberFormat="1" applyFont="1" applyBorder="1" applyAlignment="1">
      <alignment horizontal="center"/>
    </xf>
    <xf numFmtId="12" fontId="16" fillId="0" borderId="16" xfId="0" applyNumberFormat="1" applyFont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7" xfId="0" applyNumberFormat="1" applyFont="1" applyFill="1" applyBorder="1" applyAlignment="1">
      <alignment horizontal="center"/>
    </xf>
    <xf numFmtId="12" fontId="16" fillId="3" borderId="47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1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2" xfId="0" applyNumberFormat="1" applyFont="1" applyFill="1" applyBorder="1" applyAlignment="1">
      <alignment horizontal="center"/>
    </xf>
    <xf numFmtId="12" fontId="16" fillId="3" borderId="48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 wrapText="1"/>
    </xf>
    <xf numFmtId="0" fontId="15" fillId="0" borderId="23" xfId="0" applyFont="1" applyFill="1" applyBorder="1" applyAlignment="1">
      <alignment horizontal="center" wrapText="1"/>
    </xf>
    <xf numFmtId="12" fontId="18" fillId="0" borderId="47" xfId="0" applyNumberFormat="1" applyFont="1" applyBorder="1" applyAlignment="1">
      <alignment horizontal="left"/>
    </xf>
    <xf numFmtId="1" fontId="11" fillId="0" borderId="38" xfId="0" applyNumberFormat="1" applyFont="1" applyBorder="1" applyAlignment="1">
      <alignment horizontal="left" textRotation="90" wrapText="1"/>
    </xf>
    <xf numFmtId="0" fontId="15" fillId="0" borderId="64" xfId="0" applyFont="1" applyBorder="1" applyAlignment="1">
      <alignment horizontal="center" wrapText="1"/>
    </xf>
    <xf numFmtId="0" fontId="5" fillId="0" borderId="65" xfId="0" applyFont="1" applyBorder="1" applyAlignment="1">
      <alignment horizontal="center" textRotation="90" wrapText="1"/>
    </xf>
    <xf numFmtId="0" fontId="15" fillId="0" borderId="64" xfId="0" applyFont="1" applyFill="1" applyBorder="1" applyAlignment="1">
      <alignment horizontal="center" wrapText="1"/>
    </xf>
    <xf numFmtId="0" fontId="5" fillId="0" borderId="65" xfId="0" applyFont="1" applyFill="1" applyBorder="1" applyAlignment="1">
      <alignment horizontal="center" textRotation="90" wrapText="1"/>
    </xf>
    <xf numFmtId="0" fontId="5" fillId="0" borderId="31" xfId="0" applyFont="1" applyFill="1" applyBorder="1" applyAlignment="1">
      <alignment horizontal="center" textRotation="90" wrapText="1"/>
    </xf>
    <xf numFmtId="0" fontId="15" fillId="0" borderId="50" xfId="0" applyFont="1" applyBorder="1" applyAlignment="1">
      <alignment horizontal="center" wrapText="1"/>
    </xf>
    <xf numFmtId="0" fontId="15" fillId="0" borderId="18" xfId="0" applyFont="1" applyFill="1" applyBorder="1" applyAlignment="1">
      <alignment horizontal="center" wrapText="1"/>
    </xf>
    <xf numFmtId="12" fontId="16" fillId="0" borderId="2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42" fillId="0" borderId="66" xfId="0" applyNumberFormat="1" applyFont="1" applyFill="1" applyBorder="1" applyAlignment="1">
      <alignment horizontal="center"/>
    </xf>
    <xf numFmtId="12" fontId="43" fillId="0" borderId="22" xfId="0" applyNumberFormat="1" applyFont="1" applyFill="1" applyBorder="1" applyAlignment="1">
      <alignment horizontal="center"/>
    </xf>
    <xf numFmtId="12" fontId="43" fillId="0" borderId="21" xfId="0" applyNumberFormat="1" applyFont="1" applyFill="1" applyBorder="1" applyAlignment="1">
      <alignment horizontal="center"/>
    </xf>
    <xf numFmtId="12" fontId="42" fillId="0" borderId="9" xfId="0" applyNumberFormat="1" applyFont="1" applyFill="1" applyBorder="1" applyAlignment="1">
      <alignment horizontal="center"/>
    </xf>
    <xf numFmtId="12" fontId="43" fillId="0" borderId="2" xfId="0" applyNumberFormat="1" applyFont="1" applyFill="1" applyBorder="1" applyAlignment="1">
      <alignment horizontal="center"/>
    </xf>
    <xf numFmtId="12" fontId="43" fillId="0" borderId="11" xfId="0" applyNumberFormat="1" applyFont="1" applyFill="1" applyBorder="1" applyAlignment="1">
      <alignment horizontal="center"/>
    </xf>
    <xf numFmtId="12" fontId="44" fillId="0" borderId="2" xfId="0" applyNumberFormat="1" applyFont="1" applyFill="1" applyBorder="1" applyAlignment="1">
      <alignment horizontal="center"/>
    </xf>
    <xf numFmtId="12" fontId="42" fillId="0" borderId="11" xfId="0" applyNumberFormat="1" applyFont="1" applyFill="1" applyBorder="1" applyAlignment="1">
      <alignment horizontal="center"/>
    </xf>
    <xf numFmtId="12" fontId="42" fillId="0" borderId="25" xfId="0" applyNumberFormat="1" applyFont="1" applyFill="1" applyBorder="1" applyAlignment="1">
      <alignment horizontal="center"/>
    </xf>
    <xf numFmtId="12" fontId="43" fillId="0" borderId="47" xfId="0" applyNumberFormat="1" applyFont="1" applyFill="1" applyBorder="1" applyAlignment="1">
      <alignment horizontal="center"/>
    </xf>
    <xf numFmtId="12" fontId="42" fillId="0" borderId="12" xfId="0" applyNumberFormat="1" applyFont="1" applyFill="1" applyBorder="1" applyAlignment="1">
      <alignment horizontal="center"/>
    </xf>
    <xf numFmtId="12" fontId="43" fillId="0" borderId="12" xfId="0" applyNumberFormat="1" applyFont="1" applyFill="1" applyBorder="1" applyAlignment="1">
      <alignment horizontal="center"/>
    </xf>
    <xf numFmtId="12" fontId="42" fillId="0" borderId="21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2" fillId="0" borderId="37" xfId="0" applyNumberFormat="1" applyFont="1" applyFill="1" applyBorder="1" applyAlignment="1">
      <alignment horizontal="center"/>
    </xf>
    <xf numFmtId="12" fontId="43" fillId="0" borderId="45" xfId="0" applyNumberFormat="1" applyFont="1" applyFill="1" applyBorder="1" applyAlignment="1">
      <alignment horizontal="center"/>
    </xf>
    <xf numFmtId="12" fontId="42" fillId="0" borderId="46" xfId="0" applyNumberFormat="1" applyFont="1" applyFill="1" applyBorder="1" applyAlignment="1">
      <alignment horizontal="center"/>
    </xf>
    <xf numFmtId="12" fontId="43" fillId="0" borderId="46" xfId="0" applyNumberFormat="1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/>
    </xf>
    <xf numFmtId="0" fontId="43" fillId="0" borderId="11" xfId="0" applyFont="1" applyFill="1" applyBorder="1" applyAlignment="1">
      <alignment horizontal="center"/>
    </xf>
    <xf numFmtId="12" fontId="42" fillId="0" borderId="20" xfId="0" applyNumberFormat="1" applyFont="1" applyBorder="1" applyAlignment="1">
      <alignment horizontal="center"/>
    </xf>
    <xf numFmtId="12" fontId="42" fillId="0" borderId="13" xfId="0" applyNumberFormat="1" applyFont="1" applyBorder="1" applyAlignment="1">
      <alignment horizontal="center"/>
    </xf>
    <xf numFmtId="12" fontId="42" fillId="0" borderId="36" xfId="0" applyNumberFormat="1" applyFont="1" applyBorder="1" applyAlignment="1">
      <alignment horizontal="center"/>
    </xf>
    <xf numFmtId="12" fontId="42" fillId="0" borderId="67" xfId="0" applyNumberFormat="1" applyFont="1" applyBorder="1" applyAlignment="1">
      <alignment horizontal="center"/>
    </xf>
    <xf numFmtId="12" fontId="42" fillId="0" borderId="19" xfId="0" applyNumberFormat="1" applyFont="1" applyBorder="1" applyAlignment="1">
      <alignment horizontal="center"/>
    </xf>
    <xf numFmtId="0" fontId="42" fillId="0" borderId="17" xfId="0" applyFont="1" applyBorder="1" applyAlignment="1">
      <alignment horizontal="center" textRotation="90" wrapText="1"/>
    </xf>
    <xf numFmtId="0" fontId="5" fillId="0" borderId="62" xfId="0" applyFont="1" applyFill="1" applyBorder="1" applyAlignment="1">
      <alignment horizontal="center"/>
    </xf>
    <xf numFmtId="0" fontId="5" fillId="0" borderId="53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12" fontId="45" fillId="0" borderId="34" xfId="0" applyNumberFormat="1" applyFont="1" applyFill="1" applyBorder="1" applyAlignment="1">
      <alignment horizontal="center"/>
    </xf>
    <xf numFmtId="12" fontId="45" fillId="0" borderId="10" xfId="0" applyNumberFormat="1" applyFont="1" applyFill="1" applyBorder="1" applyAlignment="1">
      <alignment horizontal="center"/>
    </xf>
    <xf numFmtId="12" fontId="45" fillId="0" borderId="27" xfId="0" applyNumberFormat="1" applyFont="1" applyFill="1" applyBorder="1" applyAlignment="1">
      <alignment horizontal="center"/>
    </xf>
    <xf numFmtId="12" fontId="45" fillId="0" borderId="39" xfId="0" applyNumberFormat="1" applyFont="1" applyFill="1" applyBorder="1" applyAlignment="1">
      <alignment horizontal="center"/>
    </xf>
    <xf numFmtId="0" fontId="46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center" wrapText="1"/>
    </xf>
    <xf numFmtId="49" fontId="46" fillId="0" borderId="3" xfId="0" applyNumberFormat="1" applyFont="1" applyFill="1" applyBorder="1" applyAlignment="1">
      <alignment horizontal="left" vertical="center"/>
    </xf>
    <xf numFmtId="0" fontId="4" fillId="0" borderId="27" xfId="0" applyFont="1" applyBorder="1" applyAlignment="1">
      <alignment horizontal="left"/>
    </xf>
    <xf numFmtId="0" fontId="47" fillId="0" borderId="10" xfId="0" applyFont="1" applyBorder="1" applyAlignment="1"/>
    <xf numFmtId="0" fontId="48" fillId="0" borderId="3" xfId="0" applyFont="1" applyFill="1" applyBorder="1" applyAlignment="1">
      <alignment horizontal="left" wrapText="1"/>
    </xf>
    <xf numFmtId="9" fontId="48" fillId="0" borderId="2" xfId="0" applyNumberFormat="1" applyFont="1" applyFill="1" applyBorder="1" applyAlignment="1">
      <alignment horizontal="left" wrapText="1"/>
    </xf>
    <xf numFmtId="0" fontId="47" fillId="0" borderId="10" xfId="0" applyFont="1" applyFill="1" applyBorder="1" applyAlignment="1"/>
    <xf numFmtId="12" fontId="42" fillId="0" borderId="44" xfId="0" applyNumberFormat="1" applyFont="1" applyFill="1" applyBorder="1" applyAlignment="1">
      <alignment horizontal="center"/>
    </xf>
    <xf numFmtId="12" fontId="43" fillId="0" borderId="17" xfId="0" applyNumberFormat="1" applyFont="1" applyFill="1" applyBorder="1" applyAlignment="1">
      <alignment horizontal="center"/>
    </xf>
    <xf numFmtId="12" fontId="45" fillId="0" borderId="23" xfId="0" applyNumberFormat="1" applyFont="1" applyFill="1" applyBorder="1" applyAlignment="1">
      <alignment horizontal="center"/>
    </xf>
    <xf numFmtId="12" fontId="42" fillId="0" borderId="16" xfId="0" applyNumberFormat="1" applyFont="1" applyFill="1" applyBorder="1" applyAlignment="1">
      <alignment horizontal="center"/>
    </xf>
    <xf numFmtId="12" fontId="43" fillId="0" borderId="16" xfId="0" applyNumberFormat="1" applyFont="1" applyFill="1" applyBorder="1" applyAlignment="1">
      <alignment horizontal="center"/>
    </xf>
    <xf numFmtId="12" fontId="6" fillId="0" borderId="17" xfId="0" applyNumberFormat="1" applyFont="1" applyFill="1" applyBorder="1" applyAlignment="1">
      <alignment horizontal="center"/>
    </xf>
    <xf numFmtId="12" fontId="6" fillId="0" borderId="16" xfId="0" applyNumberFormat="1" applyFont="1" applyFill="1" applyBorder="1" applyAlignment="1">
      <alignment horizontal="center"/>
    </xf>
    <xf numFmtId="12" fontId="9" fillId="0" borderId="67" xfId="0" applyNumberFormat="1" applyFont="1" applyBorder="1" applyAlignment="1">
      <alignment horizontal="center"/>
    </xf>
    <xf numFmtId="12" fontId="18" fillId="0" borderId="17" xfId="0" applyNumberFormat="1" applyFont="1" applyBorder="1" applyAlignment="1">
      <alignment horizontal="left"/>
    </xf>
    <xf numFmtId="12" fontId="16" fillId="0" borderId="45" xfId="0" applyNumberFormat="1" applyFont="1" applyBorder="1" applyAlignment="1">
      <alignment horizontal="center"/>
    </xf>
    <xf numFmtId="12" fontId="16" fillId="0" borderId="45" xfId="0" applyNumberFormat="1" applyFont="1" applyFill="1" applyBorder="1" applyAlignment="1">
      <alignment horizontal="center"/>
    </xf>
    <xf numFmtId="12" fontId="16" fillId="3" borderId="45" xfId="0" applyNumberFormat="1" applyFont="1" applyFill="1" applyBorder="1" applyAlignment="1">
      <alignment horizontal="center"/>
    </xf>
    <xf numFmtId="12" fontId="16" fillId="0" borderId="17" xfId="0" applyNumberFormat="1" applyFont="1" applyFill="1" applyBorder="1" applyAlignment="1">
      <alignment horizontal="center"/>
    </xf>
    <xf numFmtId="12" fontId="16" fillId="0" borderId="18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2" fontId="18" fillId="0" borderId="25" xfId="0" applyNumberFormat="1" applyFont="1" applyBorder="1" applyAlignment="1">
      <alignment horizontal="left"/>
    </xf>
    <xf numFmtId="0" fontId="15" fillId="0" borderId="0" xfId="0" applyFont="1" applyFill="1" applyBorder="1" applyAlignment="1"/>
    <xf numFmtId="0" fontId="47" fillId="4" borderId="10" xfId="0" applyFont="1" applyFill="1" applyBorder="1" applyAlignment="1"/>
    <xf numFmtId="0" fontId="4" fillId="4" borderId="10" xfId="0" applyFont="1" applyFill="1" applyBorder="1" applyAlignment="1"/>
    <xf numFmtId="0" fontId="15" fillId="4" borderId="0" xfId="0" applyFont="1" applyFill="1" applyBorder="1" applyAlignment="1"/>
    <xf numFmtId="0" fontId="23" fillId="0" borderId="34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51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5" xfId="0" applyFont="1" applyBorder="1" applyAlignment="1">
      <alignment horizontal="left" wrapText="1"/>
    </xf>
    <xf numFmtId="198" fontId="23" fillId="0" borderId="10" xfId="0" applyNumberFormat="1" applyFont="1" applyFill="1" applyBorder="1" applyAlignment="1">
      <alignment horizontal="left"/>
    </xf>
    <xf numFmtId="198" fontId="23" fillId="0" borderId="5" xfId="0" applyNumberFormat="1" applyFont="1" applyFill="1" applyBorder="1" applyAlignment="1">
      <alignment horizontal="left"/>
    </xf>
    <xf numFmtId="198" fontId="23" fillId="0" borderId="55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5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49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5" fillId="0" borderId="38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3" fillId="0" borderId="66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51" xfId="0" applyFont="1" applyBorder="1" applyAlignment="1">
      <alignment horizontal="left" vertical="center"/>
    </xf>
    <xf numFmtId="198" fontId="23" fillId="0" borderId="39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7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5" xfId="0" applyNumberFormat="1" applyFont="1" applyFill="1" applyBorder="1" applyAlignment="1">
      <alignment horizontal="left" vertical="center"/>
    </xf>
    <xf numFmtId="0" fontId="23" fillId="0" borderId="39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7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5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0" fontId="23" fillId="0" borderId="70" xfId="0" applyFont="1" applyBorder="1" applyAlignment="1">
      <alignment horizontal="left"/>
    </xf>
    <xf numFmtId="0" fontId="0" fillId="0" borderId="70" xfId="0" applyBorder="1" applyAlignment="1"/>
    <xf numFmtId="0" fontId="0" fillId="0" borderId="43" xfId="0" applyBorder="1" applyAlignment="1"/>
    <xf numFmtId="0" fontId="23" fillId="0" borderId="26" xfId="0" applyFont="1" applyBorder="1" applyAlignment="1">
      <alignment horizontal="left"/>
    </xf>
    <xf numFmtId="0" fontId="23" fillId="0" borderId="26" xfId="0" applyFont="1" applyBorder="1" applyAlignment="1">
      <alignment horizontal="left" vertical="center"/>
    </xf>
    <xf numFmtId="0" fontId="0" fillId="0" borderId="70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198" fontId="23" fillId="0" borderId="26" xfId="0" applyNumberFormat="1" applyFont="1" applyBorder="1" applyAlignment="1">
      <alignment horizontal="left" vertical="center"/>
    </xf>
    <xf numFmtId="198" fontId="0" fillId="0" borderId="70" xfId="0" applyNumberFormat="1" applyFont="1" applyBorder="1" applyAlignment="1">
      <alignment horizontal="left" vertical="center"/>
    </xf>
    <xf numFmtId="198" fontId="0" fillId="0" borderId="43" xfId="0" applyNumberFormat="1" applyFont="1" applyBorder="1" applyAlignment="1">
      <alignment horizontal="left" vertical="center"/>
    </xf>
    <xf numFmtId="203" fontId="23" fillId="0" borderId="26" xfId="0" applyNumberFormat="1" applyFont="1" applyBorder="1" applyAlignment="1">
      <alignment horizontal="left" vertical="center"/>
    </xf>
    <xf numFmtId="203" fontId="0" fillId="0" borderId="70" xfId="0" applyNumberFormat="1" applyFont="1" applyBorder="1" applyAlignment="1">
      <alignment horizontal="left" vertical="center"/>
    </xf>
    <xf numFmtId="203" fontId="0" fillId="0" borderId="43" xfId="0" applyNumberFormat="1" applyFont="1" applyBorder="1" applyAlignment="1">
      <alignment horizontal="left" vertical="center"/>
    </xf>
    <xf numFmtId="201" fontId="4" fillId="0" borderId="33" xfId="0" applyNumberFormat="1" applyFont="1" applyBorder="1" applyAlignment="1">
      <alignment horizontal="left" vertical="center"/>
    </xf>
    <xf numFmtId="201" fontId="0" fillId="0" borderId="51" xfId="0" applyNumberFormat="1" applyBorder="1" applyAlignment="1">
      <alignment horizontal="left" vertical="center"/>
    </xf>
    <xf numFmtId="0" fontId="5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6" xfId="0" applyFont="1" applyFill="1" applyBorder="1" applyAlignment="1"/>
    <xf numFmtId="0" fontId="0" fillId="0" borderId="70" xfId="0" applyFont="1" applyFill="1" applyBorder="1" applyAlignment="1"/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68" xfId="0" applyFont="1" applyBorder="1" applyAlignment="1">
      <alignment horizontal="left"/>
    </xf>
    <xf numFmtId="0" fontId="5" fillId="0" borderId="69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5" fillId="0" borderId="34" xfId="0" applyFont="1" applyFill="1" applyBorder="1" applyAlignment="1">
      <alignment horizontal="left" wrapText="1"/>
    </xf>
    <xf numFmtId="0" fontId="3" fillId="0" borderId="33" xfId="0" applyFont="1" applyFill="1" applyBorder="1" applyAlignment="1">
      <alignment horizontal="left" wrapText="1"/>
    </xf>
    <xf numFmtId="0" fontId="5" fillId="0" borderId="3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5" fillId="0" borderId="68" xfId="0" applyFont="1" applyBorder="1" applyAlignment="1">
      <alignment horizontal="left" wrapText="1"/>
    </xf>
    <xf numFmtId="0" fontId="0" fillId="0" borderId="69" xfId="0" applyBorder="1" applyAlignment="1">
      <alignment horizontal="left" wrapText="1"/>
    </xf>
    <xf numFmtId="0" fontId="5" fillId="0" borderId="41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16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9" fillId="0" borderId="54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36" fillId="0" borderId="22" xfId="0" applyFont="1" applyBorder="1" applyAlignment="1">
      <alignment horizontal="left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203" fontId="5" fillId="0" borderId="10" xfId="0" applyNumberFormat="1" applyFont="1" applyFill="1" applyBorder="1" applyAlignment="1">
      <alignment horizontal="left" vertical="center"/>
    </xf>
    <xf numFmtId="0" fontId="6" fillId="0" borderId="47" xfId="0" applyFont="1" applyBorder="1" applyAlignment="1">
      <alignment horizontal="left"/>
    </xf>
    <xf numFmtId="0" fontId="36" fillId="0" borderId="47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0" fontId="6" fillId="0" borderId="17" xfId="0" applyFont="1" applyBorder="1" applyAlignment="1">
      <alignment horizontal="left"/>
    </xf>
    <xf numFmtId="0" fontId="36" fillId="0" borderId="17" xfId="0" applyFont="1" applyBorder="1" applyAlignment="1">
      <alignment horizontal="left"/>
    </xf>
    <xf numFmtId="0" fontId="6" fillId="0" borderId="35" xfId="0" applyFont="1" applyBorder="1" applyAlignment="1">
      <alignment horizontal="left" wrapText="1"/>
    </xf>
    <xf numFmtId="0" fontId="36" fillId="0" borderId="71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27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6" fillId="0" borderId="66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203" fontId="23" fillId="0" borderId="27" xfId="0" applyNumberFormat="1" applyFont="1" applyFill="1" applyBorder="1" applyAlignment="1">
      <alignment horizontal="left"/>
    </xf>
    <xf numFmtId="203" fontId="23" fillId="0" borderId="28" xfId="0" applyNumberFormat="1" applyFont="1" applyFill="1" applyBorder="1" applyAlignment="1"/>
    <xf numFmtId="203" fontId="23" fillId="0" borderId="29" xfId="0" applyNumberFormat="1" applyFont="1" applyFill="1" applyBorder="1" applyAlignment="1"/>
    <xf numFmtId="0" fontId="23" fillId="0" borderId="28" xfId="0" applyFont="1" applyFill="1" applyBorder="1" applyAlignment="1">
      <alignment horizontal="left"/>
    </xf>
    <xf numFmtId="0" fontId="23" fillId="0" borderId="28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90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904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905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showRuler="0" zoomScaleNormal="100" workbookViewId="0">
      <selection activeCell="H4" sqref="H4:J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7.12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6" t="s">
        <v>176</v>
      </c>
      <c r="B1" s="116"/>
      <c r="C1" s="114"/>
      <c r="D1" s="114"/>
      <c r="E1" s="114"/>
      <c r="F1" s="145"/>
      <c r="G1" s="147"/>
      <c r="H1" s="146" t="s">
        <v>130</v>
      </c>
      <c r="I1" s="114"/>
      <c r="J1" s="115"/>
    </row>
    <row r="2" spans="1:10" s="9" customFormat="1" ht="16.5">
      <c r="A2" s="418" t="s">
        <v>104</v>
      </c>
      <c r="B2" s="419"/>
      <c r="C2" s="159" t="s">
        <v>86</v>
      </c>
      <c r="D2" s="151"/>
      <c r="E2" s="152"/>
      <c r="F2" s="403" t="s">
        <v>63</v>
      </c>
      <c r="G2" s="424"/>
      <c r="H2" s="403" t="s">
        <v>141</v>
      </c>
      <c r="I2" s="404"/>
      <c r="J2" s="405"/>
    </row>
    <row r="3" spans="1:10" s="9" customFormat="1" ht="16.5">
      <c r="A3" s="420" t="s">
        <v>92</v>
      </c>
      <c r="B3" s="421"/>
      <c r="C3" s="86" t="s">
        <v>155</v>
      </c>
      <c r="D3" s="143"/>
      <c r="E3" s="153"/>
      <c r="F3" s="406" t="s">
        <v>64</v>
      </c>
      <c r="G3" s="425"/>
      <c r="H3" s="415">
        <v>42811</v>
      </c>
      <c r="I3" s="416"/>
      <c r="J3" s="417"/>
    </row>
    <row r="4" spans="1:10" s="9" customFormat="1" ht="18" customHeight="1">
      <c r="A4" s="420" t="s">
        <v>93</v>
      </c>
      <c r="B4" s="421"/>
      <c r="C4" s="160" t="s">
        <v>156</v>
      </c>
      <c r="D4" s="150"/>
      <c r="E4" s="154"/>
      <c r="F4" s="406" t="s">
        <v>114</v>
      </c>
      <c r="G4" s="425"/>
      <c r="H4" s="412"/>
      <c r="I4" s="413"/>
      <c r="J4" s="414"/>
    </row>
    <row r="5" spans="1:10" s="9" customFormat="1" ht="17.100000000000001" customHeight="1">
      <c r="A5" s="420" t="s">
        <v>94</v>
      </c>
      <c r="B5" s="421"/>
      <c r="C5" s="160" t="s">
        <v>175</v>
      </c>
      <c r="D5" s="89"/>
      <c r="E5" s="155"/>
      <c r="F5" s="406" t="s">
        <v>113</v>
      </c>
      <c r="G5" s="425"/>
      <c r="H5" s="409" t="s">
        <v>184</v>
      </c>
      <c r="I5" s="410"/>
      <c r="J5" s="411"/>
    </row>
    <row r="6" spans="1:10" s="9" customFormat="1" ht="16.5">
      <c r="A6" s="420" t="s">
        <v>125</v>
      </c>
      <c r="B6" s="421"/>
      <c r="C6" s="86" t="s">
        <v>140</v>
      </c>
      <c r="D6" s="143"/>
      <c r="E6" s="153"/>
      <c r="F6" s="406" t="s">
        <v>115</v>
      </c>
      <c r="G6" s="425"/>
      <c r="H6" s="406" t="s">
        <v>182</v>
      </c>
      <c r="I6" s="407"/>
      <c r="J6" s="408"/>
    </row>
    <row r="7" spans="1:10" s="9" customFormat="1" ht="17.25" thickBot="1">
      <c r="A7" s="422" t="s">
        <v>95</v>
      </c>
      <c r="B7" s="423"/>
      <c r="C7" s="375" t="s">
        <v>180</v>
      </c>
      <c r="D7" s="117"/>
      <c r="E7" s="156"/>
      <c r="F7" s="426" t="s">
        <v>83</v>
      </c>
      <c r="G7" s="427"/>
      <c r="H7" s="111"/>
      <c r="I7" s="112"/>
      <c r="J7" s="113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12</v>
      </c>
      <c r="F9" s="53"/>
      <c r="G9" s="53"/>
      <c r="H9" s="53"/>
      <c r="I9" s="53"/>
      <c r="J9" s="54"/>
    </row>
    <row r="10" spans="1:10" s="14" customFormat="1" ht="24.75" thickBot="1">
      <c r="A10" s="123" t="s">
        <v>59</v>
      </c>
      <c r="B10" s="124" t="s">
        <v>78</v>
      </c>
      <c r="C10" s="124" t="s">
        <v>60</v>
      </c>
      <c r="D10" s="124" t="s">
        <v>107</v>
      </c>
      <c r="E10" s="125" t="s">
        <v>87</v>
      </c>
      <c r="F10" s="125" t="s">
        <v>88</v>
      </c>
      <c r="G10" s="125" t="s">
        <v>89</v>
      </c>
      <c r="H10" s="125" t="s">
        <v>90</v>
      </c>
      <c r="I10" s="125" t="s">
        <v>91</v>
      </c>
      <c r="J10" s="125"/>
    </row>
    <row r="11" spans="1:10" s="14" customFormat="1" ht="18.95" customHeight="1">
      <c r="A11" s="119"/>
      <c r="B11" s="119" t="s">
        <v>157</v>
      </c>
      <c r="C11" s="119" t="s">
        <v>121</v>
      </c>
      <c r="D11" s="120"/>
      <c r="E11" s="119" t="s">
        <v>61</v>
      </c>
      <c r="F11" s="119"/>
      <c r="G11" s="119"/>
      <c r="H11" s="119"/>
      <c r="I11" s="119"/>
      <c r="J11" s="119"/>
    </row>
    <row r="12" spans="1:10" s="14" customFormat="1" ht="24">
      <c r="A12" s="119"/>
      <c r="B12" s="119" t="s">
        <v>159</v>
      </c>
      <c r="C12" s="119" t="s">
        <v>158</v>
      </c>
      <c r="D12" s="120"/>
      <c r="E12" s="119" t="s">
        <v>61</v>
      </c>
      <c r="F12" s="119"/>
      <c r="G12" s="119"/>
      <c r="H12" s="119"/>
      <c r="I12" s="119"/>
      <c r="J12" s="119"/>
    </row>
    <row r="13" spans="1:10" s="14" customFormat="1" ht="48">
      <c r="A13" s="119"/>
      <c r="B13" s="119" t="s">
        <v>160</v>
      </c>
      <c r="C13" s="119" t="s">
        <v>183</v>
      </c>
      <c r="D13" s="120"/>
      <c r="E13" s="119" t="s">
        <v>61</v>
      </c>
      <c r="F13" s="119"/>
      <c r="G13" s="119"/>
      <c r="H13" s="119"/>
      <c r="I13" s="119"/>
      <c r="J13" s="119"/>
    </row>
    <row r="14" spans="1:10" s="14" customFormat="1" ht="12.75" thickBot="1">
      <c r="A14" s="44"/>
      <c r="B14" s="44"/>
      <c r="C14" s="44"/>
      <c r="D14" s="44"/>
      <c r="E14" s="44"/>
      <c r="F14" s="126"/>
      <c r="G14" s="44"/>
      <c r="H14" s="44"/>
      <c r="I14" s="44"/>
      <c r="J14" s="127"/>
    </row>
    <row r="15" spans="1:10" s="14" customFormat="1" ht="24.75" thickBot="1">
      <c r="A15" s="123" t="s">
        <v>27</v>
      </c>
      <c r="B15" s="124" t="str">
        <f>B10</f>
        <v>SUPPLIER/ REFERENCE NUMBER</v>
      </c>
      <c r="C15" s="124" t="str">
        <f>C10</f>
        <v xml:space="preserve">LOCATION </v>
      </c>
      <c r="D15" s="124" t="str">
        <f>D10</f>
        <v>CONTENT</v>
      </c>
      <c r="E15" s="124" t="str">
        <f t="shared" ref="E15:J15" si="0">E10</f>
        <v>COLORWAY 1</v>
      </c>
      <c r="F15" s="124" t="str">
        <f t="shared" si="0"/>
        <v>COLORWAY 2</v>
      </c>
      <c r="G15" s="124" t="str">
        <f t="shared" si="0"/>
        <v>COLORWAY 3</v>
      </c>
      <c r="H15" s="124" t="str">
        <f t="shared" si="0"/>
        <v>COLORWAY 4</v>
      </c>
      <c r="I15" s="124" t="str">
        <f t="shared" si="0"/>
        <v>COLORWAY 5</v>
      </c>
      <c r="J15" s="128">
        <f t="shared" si="0"/>
        <v>0</v>
      </c>
    </row>
    <row r="16" spans="1:10" s="14" customFormat="1" ht="24">
      <c r="A16" s="119"/>
      <c r="B16" s="118" t="s">
        <v>181</v>
      </c>
      <c r="C16" s="119" t="s">
        <v>172</v>
      </c>
      <c r="D16" s="120"/>
      <c r="E16" s="119" t="s">
        <v>178</v>
      </c>
      <c r="F16" s="119"/>
      <c r="G16" s="119"/>
      <c r="H16" s="119"/>
      <c r="I16" s="119"/>
      <c r="J16" s="129"/>
    </row>
    <row r="17" spans="1:10" s="14" customFormat="1" ht="12.75" thickBot="1">
      <c r="A17" s="44"/>
      <c r="B17" s="44"/>
      <c r="C17" s="44"/>
      <c r="D17" s="171"/>
      <c r="E17" s="44"/>
      <c r="F17" s="44"/>
      <c r="G17" s="44"/>
      <c r="H17" s="44"/>
      <c r="I17" s="44"/>
      <c r="J17" s="172"/>
    </row>
    <row r="18" spans="1:10" ht="24.75" thickBot="1">
      <c r="A18" s="123" t="s">
        <v>14</v>
      </c>
      <c r="B18" s="124" t="str">
        <f>B10</f>
        <v>SUPPLIER/ REFERENCE NUMBER</v>
      </c>
      <c r="C18" s="124" t="str">
        <f>C10</f>
        <v xml:space="preserve">LOCATION </v>
      </c>
      <c r="D18" s="124" t="str">
        <f>D10</f>
        <v>CONTENT</v>
      </c>
      <c r="E18" s="125" t="str">
        <f t="shared" ref="E18:J18" si="1">E10</f>
        <v>COLORWAY 1</v>
      </c>
      <c r="F18" s="125" t="str">
        <f t="shared" si="1"/>
        <v>COLORWAY 2</v>
      </c>
      <c r="G18" s="125" t="str">
        <f t="shared" si="1"/>
        <v>COLORWAY 3</v>
      </c>
      <c r="H18" s="125" t="str">
        <f t="shared" si="1"/>
        <v>COLORWAY 4</v>
      </c>
      <c r="I18" s="125" t="str">
        <f t="shared" si="1"/>
        <v>COLORWAY 5</v>
      </c>
      <c r="J18" s="133">
        <f t="shared" si="1"/>
        <v>0</v>
      </c>
    </row>
    <row r="19" spans="1:10" ht="26.1" customHeight="1">
      <c r="A19" s="119" t="s">
        <v>142</v>
      </c>
      <c r="B19" s="119"/>
      <c r="C19" s="118"/>
      <c r="D19" s="121"/>
      <c r="E19" s="119"/>
      <c r="F19" s="119"/>
      <c r="G19" s="119"/>
      <c r="H19" s="119"/>
      <c r="I19" s="119"/>
      <c r="J19" s="119"/>
    </row>
    <row r="20" spans="1:10" ht="12.75" thickBot="1">
      <c r="A20" s="2"/>
      <c r="B20" s="130"/>
      <c r="C20" s="7"/>
      <c r="D20" s="130"/>
      <c r="E20" s="2"/>
      <c r="F20" s="2"/>
      <c r="G20" s="131"/>
      <c r="H20" s="2"/>
      <c r="I20" s="2"/>
      <c r="J20" s="132"/>
    </row>
    <row r="21" spans="1:10" s="14" customFormat="1" ht="24.75" thickBot="1">
      <c r="A21" s="123" t="s">
        <v>62</v>
      </c>
      <c r="B21" s="124" t="str">
        <f>B10</f>
        <v>SUPPLIER/ REFERENCE NUMBER</v>
      </c>
      <c r="C21" s="124" t="str">
        <f>C10</f>
        <v xml:space="preserve">LOCATION </v>
      </c>
      <c r="D21" s="124" t="str">
        <f>D10</f>
        <v>CONTENT</v>
      </c>
      <c r="E21" s="125" t="str">
        <f t="shared" ref="E21:J21" si="2">E10</f>
        <v>COLORWAY 1</v>
      </c>
      <c r="F21" s="125" t="str">
        <f t="shared" si="2"/>
        <v>COLORWAY 2</v>
      </c>
      <c r="G21" s="125" t="str">
        <f t="shared" si="2"/>
        <v>COLORWAY 3</v>
      </c>
      <c r="H21" s="125" t="str">
        <f t="shared" si="2"/>
        <v>COLORWAY 4</v>
      </c>
      <c r="I21" s="125" t="str">
        <f t="shared" si="2"/>
        <v>COLORWAY 5</v>
      </c>
      <c r="J21" s="133">
        <f t="shared" si="2"/>
        <v>0</v>
      </c>
    </row>
    <row r="22" spans="1:10" s="14" customFormat="1">
      <c r="A22" s="377" t="s">
        <v>185</v>
      </c>
      <c r="B22" s="377" t="s">
        <v>186</v>
      </c>
      <c r="C22" s="377" t="s">
        <v>188</v>
      </c>
      <c r="D22" s="378" t="s">
        <v>187</v>
      </c>
      <c r="E22" s="377" t="s">
        <v>61</v>
      </c>
      <c r="F22" s="119"/>
      <c r="G22" s="119"/>
      <c r="H22" s="119"/>
      <c r="I22" s="119"/>
      <c r="J22" s="119"/>
    </row>
    <row r="23" spans="1:10" s="14" customFormat="1" ht="21.95" customHeight="1">
      <c r="A23" s="372"/>
      <c r="B23" s="372"/>
      <c r="C23" s="118"/>
      <c r="D23" s="167"/>
      <c r="E23" s="118"/>
      <c r="F23" s="118"/>
      <c r="G23" s="118"/>
      <c r="H23" s="118"/>
      <c r="I23" s="118"/>
      <c r="J23" s="118"/>
    </row>
    <row r="25" spans="1:10">
      <c r="A25" s="1"/>
      <c r="B25" s="18"/>
      <c r="C25" s="17"/>
      <c r="D25" s="18"/>
      <c r="E25" s="26"/>
      <c r="F25" s="1"/>
      <c r="G25" s="1"/>
      <c r="H25" s="1"/>
      <c r="I25" s="1"/>
      <c r="J25" s="56"/>
    </row>
    <row r="26" spans="1:10">
      <c r="A26" s="1"/>
      <c r="B26" s="18"/>
      <c r="C26" s="17"/>
      <c r="D26" s="18"/>
      <c r="E26" s="26"/>
      <c r="F26" s="1"/>
      <c r="G26" s="1"/>
      <c r="H26" s="1"/>
      <c r="I26" s="1"/>
      <c r="J26" s="56"/>
    </row>
    <row r="27" spans="1:10">
      <c r="B27" s="18"/>
      <c r="C27" s="17"/>
      <c r="D27" s="18"/>
      <c r="E27" s="26"/>
    </row>
    <row r="28" spans="1:10">
      <c r="B28" s="18"/>
      <c r="C28" s="17"/>
      <c r="D28" s="18"/>
      <c r="E28" s="26"/>
    </row>
    <row r="29" spans="1:10">
      <c r="B29" s="18"/>
      <c r="C29" s="17"/>
      <c r="D29" s="18"/>
      <c r="E29" s="26"/>
    </row>
    <row r="30" spans="1:10">
      <c r="B30" s="18"/>
      <c r="C30" s="17"/>
      <c r="D30" s="18"/>
      <c r="E30" s="26"/>
    </row>
    <row r="31" spans="1:10">
      <c r="B31" s="18"/>
      <c r="C31" s="17"/>
      <c r="D31" s="18"/>
      <c r="E31" s="26"/>
    </row>
    <row r="32" spans="1:10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E40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showGridLines="0" showRuler="0" topLeftCell="A2" zoomScaleNormal="100" workbookViewId="0">
      <selection activeCell="F13" sqref="F13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28" t="str">
        <f>SHELL!$A$1</f>
        <v>NITRO MENS JACKET</v>
      </c>
      <c r="B1" s="429"/>
      <c r="C1" s="148"/>
      <c r="D1" s="148"/>
      <c r="E1" s="148"/>
      <c r="F1" s="144" t="str">
        <f>SHELL!$H$1</f>
        <v>SAMPLE SIZE LARGE / XS-XXL</v>
      </c>
      <c r="G1" s="148"/>
      <c r="H1" s="148"/>
      <c r="I1" s="148"/>
      <c r="J1" s="149"/>
    </row>
    <row r="2" spans="1:10" s="26" customFormat="1" ht="16.5">
      <c r="A2" s="430" t="str">
        <f>SHELL!A2</f>
        <v>SEASON:</v>
      </c>
      <c r="B2" s="431"/>
      <c r="C2" s="158" t="str">
        <f>SHELL!C2</f>
        <v>WINTER 2018/2019</v>
      </c>
      <c r="D2" s="157"/>
      <c r="E2" s="157"/>
      <c r="F2" s="403" t="str">
        <f>SHELL!F2</f>
        <v>CONTRACTOR:</v>
      </c>
      <c r="G2" s="434"/>
      <c r="H2" s="438" t="str">
        <f>SHELL!H2</f>
        <v>SOLUNA</v>
      </c>
      <c r="I2" s="439"/>
      <c r="J2" s="440"/>
    </row>
    <row r="3" spans="1:10" s="26" customFormat="1" ht="16.5">
      <c r="A3" s="432" t="str">
        <f>SHELL!A3</f>
        <v>STYLE NUMBER:</v>
      </c>
      <c r="B3" s="433"/>
      <c r="C3" s="58" t="str">
        <f>SHELL!C3</f>
        <v>N18-109</v>
      </c>
      <c r="D3" s="104"/>
      <c r="E3" s="104"/>
      <c r="F3" s="435" t="str">
        <f>SHELL!F3</f>
        <v>DATE CREATED:</v>
      </c>
      <c r="G3" s="436"/>
      <c r="H3" s="441">
        <f>SHELL!H3</f>
        <v>42811</v>
      </c>
      <c r="I3" s="442"/>
      <c r="J3" s="443"/>
    </row>
    <row r="4" spans="1:10" s="26" customFormat="1" ht="16.5">
      <c r="A4" s="432" t="str">
        <f>SHELL!A4</f>
        <v>STYLE NAME:</v>
      </c>
      <c r="B4" s="433"/>
      <c r="C4" s="58" t="str">
        <f>SHELL!C4</f>
        <v>REGULATOR FLEECE</v>
      </c>
      <c r="D4" s="104"/>
      <c r="E4" s="104"/>
      <c r="F4" s="406" t="str">
        <f>SHELL!F4</f>
        <v>DATE REVISED:</v>
      </c>
      <c r="G4" s="437"/>
      <c r="H4" s="444"/>
      <c r="I4" s="445"/>
      <c r="J4" s="446"/>
    </row>
    <row r="5" spans="1:10" s="26" customFormat="1" ht="18.95" customHeight="1">
      <c r="A5" s="432" t="str">
        <f>SHELL!A5</f>
        <v>WATERPROOF/BREATHABILITY:</v>
      </c>
      <c r="B5" s="433"/>
      <c r="C5" s="58" t="str">
        <f>SHELL!C5</f>
        <v>DWR ONLY</v>
      </c>
      <c r="D5" s="104"/>
      <c r="E5" s="104"/>
      <c r="F5" s="435" t="str">
        <f>SHELL!F5</f>
        <v>BLOCK:</v>
      </c>
      <c r="G5" s="436"/>
      <c r="H5" s="447" t="str">
        <f>SHELL!H5</f>
        <v>BASED ON N17-109 REDUCE FIT</v>
      </c>
      <c r="I5" s="448"/>
      <c r="J5" s="449"/>
    </row>
    <row r="6" spans="1:10" s="26" customFormat="1" ht="16.5">
      <c r="A6" s="432" t="str">
        <f>SHELL!A6</f>
        <v>SEAM SEALING:</v>
      </c>
      <c r="B6" s="433"/>
      <c r="C6" s="58" t="str">
        <f>SHELL!C6</f>
        <v>NO SEAM TAPING</v>
      </c>
      <c r="D6" s="104"/>
      <c r="E6" s="104"/>
      <c r="F6" s="406" t="str">
        <f>SHELL!F6</f>
        <v>FIT:</v>
      </c>
      <c r="G6" s="437"/>
      <c r="H6" s="452" t="str">
        <f>SHELL!H6</f>
        <v>LAYERING PIECE</v>
      </c>
      <c r="I6" s="453"/>
      <c r="J6" s="454"/>
    </row>
    <row r="7" spans="1:10" s="26" customFormat="1" ht="17.25" thickBot="1">
      <c r="A7" s="422" t="str">
        <f>SHELL!A7</f>
        <v>INSULATION:</v>
      </c>
      <c r="B7" s="451"/>
      <c r="C7" s="110" t="str">
        <f>SHELL!C7</f>
        <v>QUILTED YOKE AND ELBOW PATCHES 40G PINNECO CORE</v>
      </c>
      <c r="D7" s="117"/>
      <c r="E7" s="117"/>
      <c r="F7" s="426" t="str">
        <f>SHELL!F7</f>
        <v>TARGET FOB:</v>
      </c>
      <c r="G7" s="450"/>
      <c r="H7" s="455">
        <f>SHELL!H7</f>
        <v>0</v>
      </c>
      <c r="I7" s="456"/>
      <c r="J7" s="457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4" t="s">
        <v>57</v>
      </c>
      <c r="B9" s="124" t="s">
        <v>78</v>
      </c>
      <c r="C9" s="124" t="s">
        <v>77</v>
      </c>
      <c r="D9" s="124" t="s">
        <v>56</v>
      </c>
      <c r="E9" s="124" t="str">
        <f>SHELL!E10</f>
        <v>COLORWAY 1</v>
      </c>
      <c r="F9" s="124" t="str">
        <f>SHELL!F10</f>
        <v>COLORWAY 2</v>
      </c>
      <c r="G9" s="124" t="str">
        <f>SHELL!G10</f>
        <v>COLORWAY 3</v>
      </c>
      <c r="H9" s="124" t="str">
        <f>SHELL!H10</f>
        <v>COLORWAY 4</v>
      </c>
      <c r="I9" s="124" t="str">
        <f>SHELL!I10</f>
        <v>COLORWAY 5</v>
      </c>
      <c r="J9" s="128">
        <f>SHELL!J10</f>
        <v>0</v>
      </c>
    </row>
    <row r="10" spans="1:10" s="14" customFormat="1" ht="48">
      <c r="A10" s="119" t="s">
        <v>161</v>
      </c>
      <c r="B10" s="118" t="s">
        <v>162</v>
      </c>
      <c r="C10" s="118" t="s">
        <v>71</v>
      </c>
      <c r="D10" s="118">
        <v>1</v>
      </c>
      <c r="E10" s="135" t="s">
        <v>143</v>
      </c>
      <c r="F10" s="135"/>
      <c r="G10" s="135"/>
      <c r="H10" s="135"/>
      <c r="I10" s="135"/>
      <c r="J10" s="118"/>
    </row>
    <row r="11" spans="1:10" s="14" customFormat="1" ht="48">
      <c r="A11" s="119" t="s">
        <v>161</v>
      </c>
      <c r="B11" s="118" t="s">
        <v>164</v>
      </c>
      <c r="C11" s="118" t="s">
        <v>72</v>
      </c>
      <c r="D11" s="118" t="s">
        <v>73</v>
      </c>
      <c r="E11" s="135" t="s">
        <v>143</v>
      </c>
      <c r="F11" s="135"/>
      <c r="G11" s="135"/>
      <c r="H11" s="135"/>
      <c r="I11" s="135"/>
      <c r="J11" s="118"/>
    </row>
    <row r="12" spans="1:10" s="14" customFormat="1" ht="48">
      <c r="A12" s="119" t="s">
        <v>163</v>
      </c>
      <c r="B12" s="118" t="s">
        <v>177</v>
      </c>
      <c r="C12" s="118" t="s">
        <v>165</v>
      </c>
      <c r="D12" s="118">
        <v>1</v>
      </c>
      <c r="E12" s="135" t="s">
        <v>143</v>
      </c>
      <c r="F12" s="135"/>
      <c r="G12" s="135"/>
      <c r="H12" s="135"/>
      <c r="I12" s="135"/>
      <c r="J12" s="118"/>
    </row>
    <row r="13" spans="1:10" s="14" customFormat="1" ht="48">
      <c r="A13" s="119" t="s">
        <v>123</v>
      </c>
      <c r="B13" s="118" t="s">
        <v>177</v>
      </c>
      <c r="C13" s="118" t="s">
        <v>74</v>
      </c>
      <c r="D13" s="118">
        <v>1</v>
      </c>
      <c r="E13" s="135" t="s">
        <v>143</v>
      </c>
      <c r="F13" s="135"/>
      <c r="G13" s="135"/>
      <c r="H13" s="135"/>
      <c r="I13" s="135"/>
      <c r="J13" s="118"/>
    </row>
    <row r="14" spans="1:10" s="14" customFormat="1" ht="12.75" thickBot="1">
      <c r="A14" s="17"/>
      <c r="B14" s="43"/>
      <c r="C14" s="43"/>
      <c r="D14" s="43"/>
      <c r="E14" s="95"/>
      <c r="F14" s="17"/>
      <c r="G14" s="43"/>
      <c r="H14" s="17"/>
      <c r="I14" s="17"/>
      <c r="J14" s="17"/>
    </row>
    <row r="15" spans="1:10" s="14" customFormat="1" ht="24">
      <c r="A15" s="173" t="s">
        <v>79</v>
      </c>
      <c r="B15" s="174" t="s">
        <v>78</v>
      </c>
      <c r="C15" s="174" t="s">
        <v>77</v>
      </c>
      <c r="D15" s="174" t="str">
        <f>D9</f>
        <v>AMOUNT</v>
      </c>
      <c r="E15" s="174" t="str">
        <f>SHELL!E10</f>
        <v>COLORWAY 1</v>
      </c>
      <c r="F15" s="174" t="str">
        <f>SHELL!F10</f>
        <v>COLORWAY 2</v>
      </c>
      <c r="G15" s="174" t="str">
        <f>SHELL!G10</f>
        <v>COLORWAY 3</v>
      </c>
      <c r="H15" s="174" t="str">
        <f>SHELL!H10</f>
        <v>COLORWAY 4</v>
      </c>
      <c r="I15" s="174" t="str">
        <f>SHELL!I10</f>
        <v>COLORWAY 5</v>
      </c>
      <c r="J15" s="175">
        <f>SHELL!J10</f>
        <v>0</v>
      </c>
    </row>
    <row r="16" spans="1:10" s="14" customFormat="1" ht="24">
      <c r="A16" s="118" t="s">
        <v>145</v>
      </c>
      <c r="B16" s="118" t="s">
        <v>144</v>
      </c>
      <c r="C16" s="118" t="str">
        <f>C10</f>
        <v>CENTER FRONT</v>
      </c>
      <c r="D16" s="118">
        <v>1</v>
      </c>
      <c r="E16" s="118" t="s">
        <v>146</v>
      </c>
      <c r="F16" s="118"/>
      <c r="G16" s="118"/>
      <c r="H16" s="118"/>
      <c r="I16" s="118"/>
      <c r="J16" s="176"/>
    </row>
    <row r="17" spans="1:10" s="14" customFormat="1" ht="24">
      <c r="A17" s="118" t="s">
        <v>145</v>
      </c>
      <c r="B17" s="118" t="s">
        <v>144</v>
      </c>
      <c r="C17" s="118" t="str">
        <f>C11</f>
        <v>HAND POCKETS VERTICAL</v>
      </c>
      <c r="D17" s="118" t="s">
        <v>73</v>
      </c>
      <c r="E17" s="118" t="s">
        <v>146</v>
      </c>
      <c r="F17" s="118"/>
      <c r="G17" s="118"/>
      <c r="H17" s="118"/>
      <c r="I17" s="118"/>
      <c r="J17" s="176"/>
    </row>
    <row r="18" spans="1:10" s="14" customFormat="1" ht="24">
      <c r="A18" s="118" t="s">
        <v>145</v>
      </c>
      <c r="B18" s="118" t="s">
        <v>144</v>
      </c>
      <c r="C18" s="118" t="str">
        <f>C12</f>
        <v>CHEST POCKET</v>
      </c>
      <c r="D18" s="118">
        <v>1</v>
      </c>
      <c r="E18" s="118" t="s">
        <v>146</v>
      </c>
      <c r="F18" s="118"/>
      <c r="G18" s="118"/>
      <c r="H18" s="118"/>
      <c r="I18" s="118"/>
      <c r="J18" s="176"/>
    </row>
    <row r="19" spans="1:10" s="14" customFormat="1" ht="12.75" thickBot="1">
      <c r="A19" s="17"/>
      <c r="B19" s="43"/>
      <c r="C19" s="43"/>
      <c r="D19" s="43"/>
      <c r="E19" s="95"/>
      <c r="F19" s="17"/>
      <c r="G19" s="43"/>
      <c r="H19" s="17"/>
      <c r="I19" s="17"/>
      <c r="J19" s="17"/>
    </row>
    <row r="20" spans="1:10" s="14" customFormat="1" ht="24.75" thickBot="1">
      <c r="A20" s="134" t="s">
        <v>80</v>
      </c>
      <c r="B20" s="124" t="s">
        <v>78</v>
      </c>
      <c r="C20" s="124" t="s">
        <v>77</v>
      </c>
      <c r="D20" s="124" t="str">
        <f>D9</f>
        <v>AMOUNT</v>
      </c>
      <c r="E20" s="125" t="str">
        <f>SHELL!E10</f>
        <v>COLORWAY 1</v>
      </c>
      <c r="F20" s="125" t="str">
        <f>SHELL!F10</f>
        <v>COLORWAY 2</v>
      </c>
      <c r="G20" s="125" t="str">
        <f>SHELL!G10</f>
        <v>COLORWAY 3</v>
      </c>
      <c r="H20" s="125" t="str">
        <f>SHELL!H10</f>
        <v>COLORWAY 4</v>
      </c>
      <c r="I20" s="125" t="str">
        <f>SHELL!I10</f>
        <v>COLORWAY 5</v>
      </c>
      <c r="J20" s="55">
        <f>SHELL!J10</f>
        <v>0</v>
      </c>
    </row>
    <row r="21" spans="1:10" s="14" customFormat="1" ht="24">
      <c r="A21" s="119" t="s">
        <v>167</v>
      </c>
      <c r="B21" s="107" t="s">
        <v>166</v>
      </c>
      <c r="C21" s="119" t="s">
        <v>168</v>
      </c>
      <c r="D21" s="122">
        <v>1</v>
      </c>
      <c r="E21" s="139" t="s">
        <v>75</v>
      </c>
      <c r="F21" s="119"/>
      <c r="G21" s="119"/>
      <c r="H21" s="119"/>
      <c r="I21" s="119"/>
      <c r="J21" s="87"/>
    </row>
    <row r="22" spans="1:10" s="14" customFormat="1">
      <c r="A22" s="119"/>
      <c r="B22" s="119"/>
      <c r="C22" s="119"/>
      <c r="D22" s="118"/>
      <c r="E22" s="119"/>
      <c r="F22" s="119"/>
      <c r="G22" s="119"/>
      <c r="H22" s="119"/>
      <c r="I22" s="119"/>
      <c r="J22" s="87"/>
    </row>
    <row r="23" spans="1:10" s="14" customFormat="1">
      <c r="A23" s="119"/>
      <c r="B23" s="118"/>
      <c r="C23" s="135"/>
      <c r="D23" s="136"/>
      <c r="E23" s="119"/>
      <c r="F23" s="119"/>
      <c r="G23" s="119"/>
      <c r="H23" s="119"/>
      <c r="I23" s="119"/>
      <c r="J23" s="87"/>
    </row>
    <row r="24" spans="1:10" s="14" customFormat="1">
      <c r="A24" s="118"/>
      <c r="B24" s="118"/>
      <c r="C24" s="137"/>
      <c r="D24" s="136"/>
      <c r="E24" s="118"/>
      <c r="F24" s="118"/>
      <c r="G24" s="118"/>
      <c r="H24" s="118"/>
      <c r="I24" s="118"/>
      <c r="J24" s="85"/>
    </row>
    <row r="25" spans="1:10" s="14" customFormat="1" ht="12.75" thickBot="1">
      <c r="A25" s="17"/>
      <c r="B25" s="17"/>
      <c r="C25" s="90"/>
      <c r="D25" s="43"/>
      <c r="E25" s="17"/>
      <c r="F25" s="17"/>
      <c r="G25" s="17"/>
      <c r="H25" s="17"/>
      <c r="I25" s="17"/>
      <c r="J25" s="17"/>
    </row>
    <row r="26" spans="1:10" s="14" customFormat="1" ht="24.75" thickBot="1">
      <c r="A26" s="134" t="s">
        <v>76</v>
      </c>
      <c r="B26" s="124" t="s">
        <v>78</v>
      </c>
      <c r="C26" s="124" t="s">
        <v>77</v>
      </c>
      <c r="D26" s="124" t="str">
        <f>D9</f>
        <v>AMOUNT</v>
      </c>
      <c r="E26" s="20" t="str">
        <f>SHELL!E10</f>
        <v>COLORWAY 1</v>
      </c>
      <c r="F26" s="20" t="str">
        <f>SHELL!F10</f>
        <v>COLORWAY 2</v>
      </c>
      <c r="G26" s="20" t="str">
        <f>SHELL!G10</f>
        <v>COLORWAY 3</v>
      </c>
      <c r="H26" s="20" t="str">
        <f>SHELL!H10</f>
        <v>COLORWAY 4</v>
      </c>
      <c r="I26" s="20" t="str">
        <f>SHELL!I10</f>
        <v>COLORWAY 5</v>
      </c>
      <c r="J26" s="38">
        <f>SHELL!J10</f>
        <v>0</v>
      </c>
    </row>
    <row r="27" spans="1:10" s="14" customFormat="1" ht="24">
      <c r="A27" s="119" t="s">
        <v>169</v>
      </c>
      <c r="B27" s="107" t="s">
        <v>170</v>
      </c>
      <c r="C27" s="119" t="s">
        <v>171</v>
      </c>
      <c r="D27" s="118">
        <v>3</v>
      </c>
      <c r="E27" s="139" t="s">
        <v>70</v>
      </c>
      <c r="F27" s="119"/>
      <c r="G27" s="119"/>
      <c r="H27" s="119"/>
      <c r="I27" s="119"/>
      <c r="J27" s="138"/>
    </row>
    <row r="28" spans="1:10" s="14" customFormat="1">
      <c r="A28" s="119"/>
      <c r="B28" s="107"/>
      <c r="C28" s="119"/>
      <c r="D28" s="118"/>
      <c r="E28" s="139"/>
      <c r="F28" s="119"/>
      <c r="G28" s="119"/>
      <c r="H28" s="119"/>
      <c r="I28" s="119"/>
      <c r="J28" s="138"/>
    </row>
    <row r="29" spans="1:10" s="14" customFormat="1">
      <c r="A29" s="119"/>
      <c r="B29" s="107"/>
      <c r="C29" s="119"/>
      <c r="D29" s="118"/>
      <c r="E29" s="139"/>
      <c r="F29" s="119"/>
      <c r="G29" s="119"/>
      <c r="H29" s="119"/>
      <c r="I29" s="119"/>
      <c r="J29" s="138"/>
    </row>
    <row r="30" spans="1:10" s="14" customFormat="1" ht="12.75" thickBot="1">
      <c r="A30" s="17"/>
      <c r="B30" s="17"/>
      <c r="C30" s="90"/>
      <c r="D30" s="43"/>
      <c r="E30" s="17"/>
      <c r="F30" s="17"/>
      <c r="G30" s="17"/>
      <c r="H30" s="17"/>
      <c r="I30" s="17"/>
      <c r="J30" s="17"/>
    </row>
    <row r="31" spans="1:10" s="14" customFormat="1" ht="24.75" thickBot="1">
      <c r="A31" s="134" t="s">
        <v>81</v>
      </c>
      <c r="B31" s="124" t="s">
        <v>78</v>
      </c>
      <c r="C31" s="124" t="s">
        <v>77</v>
      </c>
      <c r="D31" s="124" t="str">
        <f>D9</f>
        <v>AMOUNT</v>
      </c>
      <c r="E31" s="125" t="str">
        <f>SHELL!E10</f>
        <v>COLORWAY 1</v>
      </c>
      <c r="F31" s="125" t="str">
        <f>SHELL!F10</f>
        <v>COLORWAY 2</v>
      </c>
      <c r="G31" s="125" t="str">
        <f>SHELL!G10</f>
        <v>COLORWAY 3</v>
      </c>
      <c r="H31" s="125" t="str">
        <f>SHELL!H10</f>
        <v>COLORWAY 4</v>
      </c>
      <c r="I31" s="125" t="str">
        <f>SHELL!I10</f>
        <v>COLORWAY 5</v>
      </c>
      <c r="J31" s="133">
        <f>SHELL!J10</f>
        <v>0</v>
      </c>
    </row>
    <row r="32" spans="1:10" s="14" customFormat="1">
      <c r="A32" s="108"/>
      <c r="B32" s="107"/>
      <c r="C32" s="119"/>
      <c r="D32" s="118"/>
      <c r="E32" s="139"/>
      <c r="F32" s="139"/>
      <c r="G32" s="139"/>
      <c r="H32" s="139"/>
      <c r="I32" s="139"/>
      <c r="J32" s="139"/>
    </row>
    <row r="33" spans="1:10" s="14" customFormat="1">
      <c r="A33" s="108"/>
      <c r="B33" s="107"/>
      <c r="C33" s="119"/>
      <c r="D33" s="118"/>
      <c r="E33" s="139"/>
      <c r="F33" s="139"/>
      <c r="G33" s="139"/>
      <c r="H33" s="139"/>
      <c r="I33" s="139"/>
      <c r="J33" s="139"/>
    </row>
    <row r="34" spans="1:10" s="14" customFormat="1" ht="12.75" thickBot="1">
      <c r="A34" s="17"/>
      <c r="B34" s="17"/>
      <c r="C34" s="90"/>
      <c r="D34" s="43"/>
      <c r="E34" s="17"/>
      <c r="F34" s="17"/>
      <c r="G34" s="17"/>
      <c r="H34" s="17"/>
      <c r="I34" s="17"/>
      <c r="J34" s="17"/>
    </row>
    <row r="35" spans="1:10" s="14" customFormat="1" ht="24.75" thickBot="1">
      <c r="A35" s="134" t="s">
        <v>85</v>
      </c>
      <c r="B35" s="124" t="s">
        <v>78</v>
      </c>
      <c r="C35" s="124" t="s">
        <v>77</v>
      </c>
      <c r="D35" s="124" t="str">
        <f>D15</f>
        <v>AMOUNT</v>
      </c>
      <c r="E35" s="124" t="str">
        <f>SHELL!E10</f>
        <v>COLORWAY 1</v>
      </c>
      <c r="F35" s="124" t="str">
        <f>SHELL!F10</f>
        <v>COLORWAY 2</v>
      </c>
      <c r="G35" s="124" t="str">
        <f>SHELL!G10</f>
        <v>COLORWAY 3</v>
      </c>
      <c r="H35" s="124" t="str">
        <f>SHELL!H10</f>
        <v>COLORWAY 4</v>
      </c>
      <c r="I35" s="124" t="str">
        <f>SHELL!I10</f>
        <v>COLORWAY 5</v>
      </c>
      <c r="J35" s="124">
        <f>SHELL!J10</f>
        <v>0</v>
      </c>
    </row>
    <row r="36" spans="1:10" s="14" customFormat="1">
      <c r="A36" s="302"/>
      <c r="B36" s="118"/>
      <c r="C36" s="118"/>
      <c r="D36" s="118"/>
      <c r="E36" s="118"/>
      <c r="F36" s="118"/>
      <c r="G36" s="118"/>
      <c r="H36" s="118"/>
      <c r="I36" s="118"/>
      <c r="J36" s="118"/>
    </row>
    <row r="37" spans="1:10" s="14" customFormat="1">
      <c r="A37" s="302"/>
      <c r="B37" s="118"/>
      <c r="C37" s="118"/>
      <c r="D37" s="118"/>
      <c r="E37" s="118"/>
      <c r="F37" s="118"/>
      <c r="G37" s="118"/>
      <c r="H37" s="118"/>
      <c r="I37" s="118"/>
      <c r="J37" s="118"/>
    </row>
    <row r="38" spans="1:10" s="14" customFormat="1" ht="12.75" thickBot="1">
      <c r="A38" s="43"/>
      <c r="B38" s="43"/>
      <c r="C38" s="43"/>
      <c r="D38" s="43"/>
      <c r="E38" s="43"/>
      <c r="F38" s="43"/>
      <c r="G38" s="43"/>
      <c r="H38" s="43"/>
      <c r="I38" s="43"/>
      <c r="J38" s="43"/>
    </row>
    <row r="39" spans="1:10" s="14" customFormat="1" ht="12.75" thickBot="1">
      <c r="A39" s="140" t="s">
        <v>53</v>
      </c>
      <c r="B39" s="141" t="s">
        <v>54</v>
      </c>
      <c r="C39" s="141" t="s">
        <v>20</v>
      </c>
      <c r="D39" s="141" t="s">
        <v>21</v>
      </c>
      <c r="E39" s="141" t="str">
        <f>SHELL!E10</f>
        <v>COLORWAY 1</v>
      </c>
      <c r="F39" s="141" t="str">
        <f>SHELL!F10</f>
        <v>COLORWAY 2</v>
      </c>
      <c r="G39" s="141" t="str">
        <f>SHELL!G10</f>
        <v>COLORWAY 3</v>
      </c>
      <c r="H39" s="141" t="str">
        <f>SHELL!H10</f>
        <v>COLORWAY 4</v>
      </c>
      <c r="I39" s="141" t="str">
        <f>SHELL!I10</f>
        <v>COLORWAY 5</v>
      </c>
      <c r="J39" s="92">
        <f>SHELL!J10</f>
        <v>0</v>
      </c>
    </row>
    <row r="40" spans="1:10" s="14" customFormat="1">
      <c r="A40" s="119" t="s">
        <v>147</v>
      </c>
      <c r="B40" s="119" t="s">
        <v>148</v>
      </c>
      <c r="C40" s="374" t="s">
        <v>149</v>
      </c>
      <c r="D40" s="122"/>
      <c r="E40" s="118" t="s">
        <v>65</v>
      </c>
      <c r="F40" s="119"/>
      <c r="G40" s="119"/>
      <c r="H40" s="119"/>
      <c r="I40" s="119"/>
      <c r="J40" s="373"/>
    </row>
    <row r="41" spans="1:10" s="14" customFormat="1">
      <c r="A41" s="118" t="s">
        <v>150</v>
      </c>
      <c r="B41" s="119" t="s">
        <v>151</v>
      </c>
      <c r="C41" s="374" t="s">
        <v>149</v>
      </c>
      <c r="D41" s="136"/>
      <c r="E41" s="118" t="s">
        <v>65</v>
      </c>
      <c r="F41" s="119"/>
      <c r="G41" s="119"/>
      <c r="H41" s="119"/>
      <c r="I41" s="119"/>
      <c r="J41" s="373"/>
    </row>
    <row r="42" spans="1:10" s="14" customFormat="1" ht="36">
      <c r="A42" s="118" t="s">
        <v>179</v>
      </c>
      <c r="B42" s="119" t="s">
        <v>151</v>
      </c>
      <c r="C42" s="374"/>
      <c r="D42" s="122"/>
      <c r="E42" s="118" t="s">
        <v>65</v>
      </c>
      <c r="F42" s="119"/>
      <c r="G42" s="119"/>
      <c r="H42" s="119"/>
      <c r="I42" s="119"/>
      <c r="J42" s="373"/>
    </row>
    <row r="43" spans="1:10" s="14" customFormat="1">
      <c r="A43" s="118" t="s">
        <v>152</v>
      </c>
      <c r="B43" s="118"/>
      <c r="C43" s="374" t="s">
        <v>153</v>
      </c>
      <c r="D43" s="122"/>
      <c r="E43" s="118" t="s">
        <v>65</v>
      </c>
      <c r="F43" s="119"/>
      <c r="G43" s="119"/>
      <c r="H43" s="119"/>
      <c r="I43" s="119"/>
      <c r="J43" s="373"/>
    </row>
    <row r="44" spans="1:10" s="14" customFormat="1" ht="12.75" thickBot="1">
      <c r="A44" s="91"/>
      <c r="B44" s="91"/>
      <c r="C44" s="91"/>
      <c r="D44" s="91"/>
      <c r="E44" s="91"/>
      <c r="F44" s="91"/>
      <c r="G44" s="91"/>
      <c r="H44" s="91"/>
      <c r="I44" s="91"/>
      <c r="J44" s="91"/>
    </row>
    <row r="45" spans="1:10" s="14" customFormat="1" ht="24.75" thickBot="1">
      <c r="A45" s="140" t="s">
        <v>66</v>
      </c>
      <c r="B45" s="124" t="s">
        <v>78</v>
      </c>
      <c r="C45" s="124" t="s">
        <v>77</v>
      </c>
      <c r="D45" s="141" t="s">
        <v>21</v>
      </c>
      <c r="E45" s="141" t="str">
        <f>SHELL!E10</f>
        <v>COLORWAY 1</v>
      </c>
      <c r="F45" s="141" t="str">
        <f>SHELL!F10</f>
        <v>COLORWAY 2</v>
      </c>
      <c r="G45" s="141" t="str">
        <f>SHELL!G10</f>
        <v>COLORWAY 3</v>
      </c>
      <c r="H45" s="141" t="str">
        <f>SHELL!H10</f>
        <v>COLORWAY 4</v>
      </c>
      <c r="I45" s="141" t="str">
        <f>SHELL!I10</f>
        <v>COLORWAY 5</v>
      </c>
      <c r="J45" s="141">
        <f>SHELL!J10</f>
        <v>0</v>
      </c>
    </row>
    <row r="46" spans="1:10" s="14" customFormat="1" ht="24">
      <c r="A46" s="107" t="s">
        <v>173</v>
      </c>
      <c r="B46" s="107"/>
      <c r="C46" s="107" t="s">
        <v>174</v>
      </c>
      <c r="D46" s="106">
        <v>1</v>
      </c>
      <c r="E46" s="107"/>
      <c r="F46" s="35"/>
      <c r="G46" s="35"/>
      <c r="H46" s="35"/>
      <c r="I46" s="35"/>
      <c r="J46" s="35"/>
    </row>
    <row r="47" spans="1:10" s="14" customFormat="1">
      <c r="A47" s="107"/>
      <c r="B47" s="107"/>
      <c r="C47" s="107"/>
      <c r="D47" s="136">
        <v>1</v>
      </c>
      <c r="E47" s="107"/>
      <c r="F47" s="35"/>
      <c r="G47" s="35"/>
      <c r="H47" s="35"/>
      <c r="I47" s="35"/>
      <c r="J47" s="35"/>
    </row>
    <row r="48" spans="1:10" ht="12.75" thickBot="1"/>
    <row r="49" spans="1:10" s="14" customFormat="1" ht="24.75" thickBot="1">
      <c r="A49" s="140" t="s">
        <v>96</v>
      </c>
      <c r="B49" s="124" t="s">
        <v>78</v>
      </c>
      <c r="C49" s="124" t="s">
        <v>77</v>
      </c>
      <c r="D49" s="141" t="s">
        <v>21</v>
      </c>
      <c r="E49" s="141" t="str">
        <f>SHELL!E10</f>
        <v>COLORWAY 1</v>
      </c>
      <c r="F49" s="141" t="str">
        <f>SHELL!F10</f>
        <v>COLORWAY 2</v>
      </c>
      <c r="G49" s="141" t="str">
        <f>SHELL!G10</f>
        <v>COLORWAY 3</v>
      </c>
      <c r="H49" s="141" t="str">
        <f>SHELL!H10</f>
        <v>COLORWAY 4</v>
      </c>
      <c r="I49" s="141" t="str">
        <f>SHELL!I10</f>
        <v>COLORWAY 5</v>
      </c>
      <c r="J49" s="141">
        <f>SHELL!J10</f>
        <v>0</v>
      </c>
    </row>
    <row r="50" spans="1:10" s="14" customFormat="1">
      <c r="A50" s="107" t="s">
        <v>103</v>
      </c>
      <c r="B50" s="107"/>
      <c r="C50" s="107" t="s">
        <v>154</v>
      </c>
      <c r="D50" s="106">
        <v>1</v>
      </c>
      <c r="E50" s="107"/>
      <c r="F50" s="107"/>
      <c r="G50" s="107"/>
      <c r="H50" s="107"/>
      <c r="I50" s="107"/>
      <c r="J50" s="107"/>
    </row>
    <row r="51" spans="1:10" s="14" customFormat="1">
      <c r="A51" s="107"/>
      <c r="B51" s="107"/>
      <c r="C51" s="107"/>
      <c r="D51" s="136"/>
      <c r="E51" s="107"/>
      <c r="F51" s="107"/>
      <c r="G51" s="107"/>
      <c r="H51" s="107"/>
      <c r="I51" s="107"/>
      <c r="J51" s="107"/>
    </row>
    <row r="52" spans="1:10" ht="12.75" thickBot="1"/>
    <row r="53" spans="1:10" s="14" customFormat="1" ht="24.75" thickBot="1">
      <c r="A53" s="140" t="s">
        <v>97</v>
      </c>
      <c r="B53" s="124" t="s">
        <v>78</v>
      </c>
      <c r="C53" s="124" t="s">
        <v>77</v>
      </c>
      <c r="D53" s="141" t="s">
        <v>21</v>
      </c>
      <c r="E53" s="141" t="str">
        <f>SHELL!E10</f>
        <v>COLORWAY 1</v>
      </c>
      <c r="F53" s="141" t="str">
        <f>SHELL!F10</f>
        <v>COLORWAY 2</v>
      </c>
      <c r="G53" s="141" t="str">
        <f>SHELL!G10</f>
        <v>COLORWAY 3</v>
      </c>
      <c r="H53" s="141" t="str">
        <f>SHELL!H10</f>
        <v>COLORWAY 4</v>
      </c>
      <c r="I53" s="141" t="str">
        <f>SHELL!I10</f>
        <v>COLORWAY 5</v>
      </c>
      <c r="J53" s="141">
        <f>SHELL!J10</f>
        <v>0</v>
      </c>
    </row>
    <row r="54" spans="1:10" s="14" customFormat="1">
      <c r="A54" s="107" t="s">
        <v>98</v>
      </c>
      <c r="B54" s="107" t="s">
        <v>101</v>
      </c>
      <c r="C54" s="107" t="s">
        <v>102</v>
      </c>
      <c r="D54" s="106">
        <v>1</v>
      </c>
      <c r="E54" s="107"/>
      <c r="F54" s="107"/>
      <c r="G54" s="107"/>
      <c r="H54" s="107"/>
      <c r="I54" s="107"/>
      <c r="J54" s="107"/>
    </row>
    <row r="55" spans="1:10" s="14" customFormat="1">
      <c r="A55" s="107" t="s">
        <v>99</v>
      </c>
      <c r="B55" s="107" t="s">
        <v>101</v>
      </c>
      <c r="C55" s="107" t="s">
        <v>102</v>
      </c>
      <c r="D55" s="136">
        <v>1</v>
      </c>
      <c r="E55" s="107"/>
      <c r="F55" s="107"/>
      <c r="G55" s="107"/>
      <c r="H55" s="107"/>
      <c r="I55" s="107"/>
      <c r="J55" s="107"/>
    </row>
    <row r="56" spans="1:10" s="14" customFormat="1">
      <c r="A56" s="107" t="s">
        <v>100</v>
      </c>
      <c r="B56" s="107" t="s">
        <v>101</v>
      </c>
      <c r="C56" s="107" t="s">
        <v>102</v>
      </c>
      <c r="D56" s="136">
        <v>1</v>
      </c>
      <c r="E56" s="118"/>
      <c r="F56" s="107"/>
      <c r="G56" s="107"/>
      <c r="H56" s="107"/>
      <c r="I56" s="107"/>
      <c r="J56" s="107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8"/>
  <sheetViews>
    <sheetView showGridLines="0" showRuler="0" view="pageLayout" zoomScaleNormal="100" workbookViewId="0">
      <selection activeCell="E39" sqref="E39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NITRO MENS JACKET</v>
      </c>
      <c r="B1" s="192"/>
      <c r="C1" s="193"/>
      <c r="D1" s="169"/>
      <c r="E1" s="169"/>
      <c r="F1" s="169"/>
      <c r="G1" s="169"/>
      <c r="H1" s="169"/>
      <c r="I1" s="169"/>
      <c r="J1" s="194" t="str">
        <f>SHELL!$H$1</f>
        <v>SAMPLE SIZE LARGE / XS-XXL</v>
      </c>
      <c r="K1" s="169"/>
      <c r="L1" s="169"/>
      <c r="M1" s="177"/>
      <c r="N1" s="48"/>
      <c r="O1" s="177"/>
      <c r="P1" s="178"/>
      <c r="Q1" s="177"/>
      <c r="R1" s="177"/>
      <c r="S1" s="177"/>
      <c r="T1" s="179"/>
      <c r="U1" s="40"/>
      <c r="V1" s="41"/>
      <c r="W1" s="41"/>
    </row>
    <row r="2" spans="1:32">
      <c r="A2" s="58" t="s">
        <v>4</v>
      </c>
      <c r="B2" s="104"/>
      <c r="C2" s="190"/>
      <c r="D2" s="458" t="str">
        <f>SHELL!C2</f>
        <v>WINTER 2018/2019</v>
      </c>
      <c r="E2" s="459"/>
      <c r="F2" s="459"/>
      <c r="G2" s="459"/>
      <c r="H2" s="459"/>
      <c r="I2" s="460"/>
      <c r="J2" s="461" t="str">
        <f>SHELL!F2</f>
        <v>CONTRACTOR:</v>
      </c>
      <c r="K2" s="459"/>
      <c r="L2" s="459"/>
      <c r="M2" s="459"/>
      <c r="N2" s="459"/>
      <c r="O2" s="460"/>
      <c r="P2" s="462" t="str">
        <f>SHELL!H2</f>
        <v>SOLUNA</v>
      </c>
      <c r="Q2" s="463"/>
      <c r="R2" s="463"/>
      <c r="S2" s="463"/>
      <c r="T2" s="464"/>
      <c r="U2" s="42"/>
      <c r="V2" s="39"/>
      <c r="W2" s="41"/>
    </row>
    <row r="3" spans="1:32">
      <c r="A3" s="168" t="s">
        <v>5</v>
      </c>
      <c r="B3" s="105"/>
      <c r="C3" s="191"/>
      <c r="D3" s="458" t="str">
        <f>SHELL!C3</f>
        <v>N18-109</v>
      </c>
      <c r="E3" s="459"/>
      <c r="F3" s="459"/>
      <c r="G3" s="459"/>
      <c r="H3" s="459"/>
      <c r="I3" s="460"/>
      <c r="J3" s="461" t="str">
        <f>SHELL!F3</f>
        <v>DATE CREATED:</v>
      </c>
      <c r="K3" s="459"/>
      <c r="L3" s="459"/>
      <c r="M3" s="459"/>
      <c r="N3" s="459"/>
      <c r="O3" s="460"/>
      <c r="P3" s="465">
        <f>SHELL!H3</f>
        <v>42811</v>
      </c>
      <c r="Q3" s="466"/>
      <c r="R3" s="466"/>
      <c r="S3" s="466"/>
      <c r="T3" s="467"/>
      <c r="U3" s="42"/>
      <c r="V3" s="40"/>
      <c r="W3" s="41"/>
    </row>
    <row r="4" spans="1:32" ht="15" customHeight="1">
      <c r="A4" s="86" t="s">
        <v>6</v>
      </c>
      <c r="B4" s="58"/>
      <c r="C4" s="190"/>
      <c r="D4" s="458" t="str">
        <f>SHELL!C4</f>
        <v>REGULATOR FLEECE</v>
      </c>
      <c r="E4" s="459"/>
      <c r="F4" s="459"/>
      <c r="G4" s="459"/>
      <c r="H4" s="459"/>
      <c r="I4" s="460"/>
      <c r="J4" s="461" t="str">
        <f>SHELL!F4</f>
        <v>DATE REVISED:</v>
      </c>
      <c r="K4" s="459"/>
      <c r="L4" s="459"/>
      <c r="M4" s="459"/>
      <c r="N4" s="459"/>
      <c r="O4" s="460"/>
      <c r="P4" s="465">
        <f>SHELL!H4</f>
        <v>0</v>
      </c>
      <c r="Q4" s="466"/>
      <c r="R4" s="466"/>
      <c r="S4" s="466"/>
      <c r="T4" s="467"/>
      <c r="U4" s="42"/>
      <c r="V4" s="39"/>
      <c r="W4" s="41"/>
    </row>
    <row r="5" spans="1:32" ht="18" customHeight="1">
      <c r="A5" s="86" t="s">
        <v>7</v>
      </c>
      <c r="B5" s="58"/>
      <c r="C5" s="190"/>
      <c r="D5" s="458" t="str">
        <f>SHELL!C5</f>
        <v>DWR ONLY</v>
      </c>
      <c r="E5" s="459"/>
      <c r="F5" s="459"/>
      <c r="G5" s="459"/>
      <c r="H5" s="459"/>
      <c r="I5" s="460"/>
      <c r="J5" s="461" t="str">
        <f>SHELL!F5</f>
        <v>BLOCK:</v>
      </c>
      <c r="K5" s="459"/>
      <c r="L5" s="459"/>
      <c r="M5" s="459"/>
      <c r="N5" s="459"/>
      <c r="O5" s="460"/>
      <c r="P5" s="462" t="str">
        <f>SHELL!H5</f>
        <v>BASED ON N17-109 REDUCE FIT</v>
      </c>
      <c r="Q5" s="463"/>
      <c r="R5" s="463"/>
      <c r="S5" s="463"/>
      <c r="T5" s="464"/>
      <c r="U5" s="42"/>
      <c r="V5" s="39"/>
      <c r="W5" s="41"/>
    </row>
    <row r="6" spans="1:32" ht="18" customHeight="1">
      <c r="A6" s="58" t="s">
        <v>8</v>
      </c>
      <c r="B6" s="58"/>
      <c r="C6" s="190"/>
      <c r="D6" s="458" t="str">
        <f>SHELL!C6</f>
        <v>NO SEAM TAPING</v>
      </c>
      <c r="E6" s="459"/>
      <c r="F6" s="459"/>
      <c r="G6" s="459"/>
      <c r="H6" s="459"/>
      <c r="I6" s="460"/>
      <c r="J6" s="461" t="str">
        <f>SHELL!F6</f>
        <v>FIT:</v>
      </c>
      <c r="K6" s="459"/>
      <c r="L6" s="459"/>
      <c r="M6" s="459"/>
      <c r="N6" s="459"/>
      <c r="O6" s="460"/>
      <c r="P6" s="462" t="str">
        <f>SHELL!H6</f>
        <v>LAYERING PIECE</v>
      </c>
      <c r="Q6" s="463"/>
      <c r="R6" s="463"/>
      <c r="S6" s="463"/>
      <c r="T6" s="464"/>
      <c r="U6" s="42"/>
      <c r="V6" s="39"/>
      <c r="W6" s="41"/>
    </row>
    <row r="7" spans="1:32" s="13" customFormat="1">
      <c r="A7" s="105" t="s">
        <v>9</v>
      </c>
      <c r="B7" s="58"/>
      <c r="C7" s="190"/>
      <c r="D7" s="458" t="str">
        <f>SHELL!C7</f>
        <v>QUILTED YOKE AND ELBOW PATCHES 40G PINNECO CORE</v>
      </c>
      <c r="E7" s="459"/>
      <c r="F7" s="459"/>
      <c r="G7" s="459"/>
      <c r="H7" s="459"/>
      <c r="I7" s="460"/>
      <c r="J7" s="461" t="str">
        <f>SHELL!F7</f>
        <v>TARGET FOB:</v>
      </c>
      <c r="K7" s="459"/>
      <c r="L7" s="459"/>
      <c r="M7" s="459"/>
      <c r="N7" s="459"/>
      <c r="O7" s="460"/>
      <c r="P7" s="468">
        <f>SHELL!H7</f>
        <v>0</v>
      </c>
      <c r="Q7" s="469"/>
      <c r="R7" s="469"/>
      <c r="S7" s="469"/>
      <c r="T7" s="470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0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0"/>
      <c r="D9" s="11"/>
      <c r="E9" s="71"/>
      <c r="F9" s="68" t="s">
        <v>117</v>
      </c>
      <c r="G9" s="69"/>
      <c r="H9" s="70"/>
      <c r="I9" s="68" t="s">
        <v>118</v>
      </c>
      <c r="J9" s="69"/>
      <c r="K9" s="70"/>
      <c r="L9" s="68" t="s">
        <v>119</v>
      </c>
      <c r="M9" s="69"/>
      <c r="N9" s="70"/>
      <c r="O9" s="68" t="s">
        <v>120</v>
      </c>
      <c r="P9" s="69"/>
      <c r="Q9" s="70"/>
      <c r="R9" s="68" t="s">
        <v>15</v>
      </c>
      <c r="S9" s="69"/>
      <c r="T9" s="72" t="s">
        <v>24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7" t="s">
        <v>58</v>
      </c>
      <c r="F10" s="471"/>
      <c r="G10" s="472"/>
      <c r="H10" s="67" t="s">
        <v>67</v>
      </c>
      <c r="I10" s="471"/>
      <c r="J10" s="472"/>
      <c r="K10" s="67" t="s">
        <v>58</v>
      </c>
      <c r="L10" s="471"/>
      <c r="M10" s="472"/>
      <c r="N10" s="67" t="s">
        <v>58</v>
      </c>
      <c r="O10" s="471"/>
      <c r="P10" s="472"/>
      <c r="Q10" s="67" t="s">
        <v>58</v>
      </c>
      <c r="R10" s="471"/>
      <c r="S10" s="472"/>
      <c r="T10" s="181"/>
      <c r="U10" s="182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6" t="s">
        <v>18</v>
      </c>
      <c r="E11" s="73" t="s">
        <v>122</v>
      </c>
      <c r="F11" s="364" t="s">
        <v>22</v>
      </c>
      <c r="G11" s="75" t="s">
        <v>17</v>
      </c>
      <c r="H11" s="73" t="s">
        <v>16</v>
      </c>
      <c r="I11" s="74" t="s">
        <v>22</v>
      </c>
      <c r="J11" s="75" t="s">
        <v>17</v>
      </c>
      <c r="K11" s="73" t="s">
        <v>16</v>
      </c>
      <c r="L11" s="74" t="s">
        <v>22</v>
      </c>
      <c r="M11" s="75" t="s">
        <v>17</v>
      </c>
      <c r="N11" s="73" t="s">
        <v>16</v>
      </c>
      <c r="O11" s="74" t="s">
        <v>22</v>
      </c>
      <c r="P11" s="75" t="s">
        <v>17</v>
      </c>
      <c r="Q11" s="73" t="s">
        <v>16</v>
      </c>
      <c r="R11" s="74" t="s">
        <v>22</v>
      </c>
      <c r="S11" s="75" t="s">
        <v>17</v>
      </c>
      <c r="T11" s="76" t="s">
        <v>19</v>
      </c>
    </row>
    <row r="12" spans="1:32" ht="17.100000000000001" customHeight="1">
      <c r="A12" s="237" t="s">
        <v>110</v>
      </c>
      <c r="B12" s="473" t="s">
        <v>68</v>
      </c>
      <c r="C12" s="474"/>
      <c r="D12" s="359">
        <v>0.25</v>
      </c>
      <c r="E12" s="339">
        <v>26.25</v>
      </c>
      <c r="F12" s="340"/>
      <c r="G12" s="368"/>
      <c r="H12" s="341"/>
      <c r="I12" s="340"/>
      <c r="J12" s="368"/>
      <c r="K12" s="341"/>
      <c r="L12" s="340"/>
      <c r="M12" s="368"/>
      <c r="N12" s="341"/>
      <c r="O12" s="79"/>
      <c r="P12" s="368"/>
      <c r="Q12" s="78"/>
      <c r="R12" s="79"/>
      <c r="S12" s="368"/>
      <c r="T12" s="77"/>
    </row>
    <row r="13" spans="1:32" ht="17.100000000000001" customHeight="1">
      <c r="A13" s="238" t="s">
        <v>111</v>
      </c>
      <c r="B13" s="475" t="s">
        <v>69</v>
      </c>
      <c r="C13" s="476"/>
      <c r="D13" s="360">
        <v>0.25</v>
      </c>
      <c r="E13" s="342">
        <v>29.75</v>
      </c>
      <c r="F13" s="343"/>
      <c r="G13" s="369"/>
      <c r="H13" s="344"/>
      <c r="I13" s="343"/>
      <c r="J13" s="369"/>
      <c r="K13" s="344"/>
      <c r="L13" s="343"/>
      <c r="M13" s="369"/>
      <c r="N13" s="344"/>
      <c r="O13" s="60"/>
      <c r="P13" s="369"/>
      <c r="Q13" s="59"/>
      <c r="R13" s="60"/>
      <c r="S13" s="369"/>
      <c r="T13" s="64"/>
    </row>
    <row r="14" spans="1:32" ht="17.100000000000001" customHeight="1">
      <c r="A14" s="239" t="s">
        <v>112</v>
      </c>
      <c r="B14" s="477" t="s">
        <v>3</v>
      </c>
      <c r="C14" s="478"/>
      <c r="D14" s="360">
        <v>0.25</v>
      </c>
      <c r="E14" s="342">
        <v>19.75</v>
      </c>
      <c r="F14" s="345"/>
      <c r="G14" s="369"/>
      <c r="H14" s="344"/>
      <c r="I14" s="345"/>
      <c r="J14" s="369"/>
      <c r="K14" s="344"/>
      <c r="L14" s="345"/>
      <c r="M14" s="369"/>
      <c r="N14" s="344"/>
      <c r="O14" s="94"/>
      <c r="P14" s="369"/>
      <c r="Q14" s="59"/>
      <c r="R14" s="94"/>
      <c r="S14" s="369"/>
      <c r="T14" s="64"/>
    </row>
    <row r="15" spans="1:32" ht="17.100000000000001" customHeight="1">
      <c r="A15" s="365" t="s">
        <v>35</v>
      </c>
      <c r="B15" s="479" t="s">
        <v>134</v>
      </c>
      <c r="C15" s="480"/>
      <c r="D15" s="360">
        <v>0.25</v>
      </c>
      <c r="E15" s="342"/>
      <c r="F15" s="345"/>
      <c r="G15" s="369"/>
      <c r="H15" s="344"/>
      <c r="I15" s="345"/>
      <c r="J15" s="369"/>
      <c r="K15" s="344"/>
      <c r="L15" s="345"/>
      <c r="M15" s="369"/>
      <c r="N15" s="344"/>
      <c r="O15" s="94"/>
      <c r="P15" s="369"/>
      <c r="Q15" s="59"/>
      <c r="R15" s="94"/>
      <c r="S15" s="369"/>
      <c r="T15" s="64"/>
    </row>
    <row r="16" spans="1:32" ht="17.100000000000001" customHeight="1">
      <c r="A16" s="366" t="s">
        <v>36</v>
      </c>
      <c r="B16" s="479" t="s">
        <v>135</v>
      </c>
      <c r="C16" s="480"/>
      <c r="D16" s="360">
        <v>0.25</v>
      </c>
      <c r="E16" s="342"/>
      <c r="F16" s="345"/>
      <c r="G16" s="369"/>
      <c r="H16" s="344"/>
      <c r="I16" s="345"/>
      <c r="J16" s="369"/>
      <c r="K16" s="344"/>
      <c r="L16" s="345"/>
      <c r="M16" s="369"/>
      <c r="N16" s="344"/>
      <c r="O16" s="94"/>
      <c r="P16" s="369"/>
      <c r="Q16" s="59"/>
      <c r="R16" s="94"/>
      <c r="S16" s="369"/>
      <c r="T16" s="64"/>
    </row>
    <row r="17" spans="1:20" ht="17.100000000000001" customHeight="1">
      <c r="A17" s="367" t="s">
        <v>37</v>
      </c>
      <c r="B17" s="481" t="s">
        <v>28</v>
      </c>
      <c r="C17" s="482"/>
      <c r="D17" s="360">
        <v>0.25</v>
      </c>
      <c r="E17" s="342">
        <v>23.5</v>
      </c>
      <c r="F17" s="345"/>
      <c r="G17" s="369"/>
      <c r="H17" s="346"/>
      <c r="I17" s="345"/>
      <c r="J17" s="369"/>
      <c r="K17" s="344"/>
      <c r="L17" s="345"/>
      <c r="M17" s="369"/>
      <c r="N17" s="344"/>
      <c r="O17" s="94"/>
      <c r="P17" s="369"/>
      <c r="Q17" s="59"/>
      <c r="R17" s="94"/>
      <c r="S17" s="369"/>
      <c r="T17" s="64"/>
    </row>
    <row r="18" spans="1:20" ht="26.1" customHeight="1">
      <c r="A18" s="238" t="s">
        <v>38</v>
      </c>
      <c r="B18" s="483" t="s">
        <v>128</v>
      </c>
      <c r="C18" s="484"/>
      <c r="D18" s="360">
        <v>0.25</v>
      </c>
      <c r="E18" s="342">
        <v>23</v>
      </c>
      <c r="F18" s="343"/>
      <c r="G18" s="369"/>
      <c r="H18" s="346"/>
      <c r="I18" s="343"/>
      <c r="J18" s="369"/>
      <c r="K18" s="344"/>
      <c r="L18" s="343"/>
      <c r="M18" s="369"/>
      <c r="N18" s="344"/>
      <c r="O18" s="60"/>
      <c r="P18" s="369"/>
      <c r="Q18" s="59"/>
      <c r="R18" s="60"/>
      <c r="S18" s="369"/>
      <c r="T18" s="64"/>
    </row>
    <row r="19" spans="1:20" ht="17.100000000000001" customHeight="1">
      <c r="A19" s="238" t="s">
        <v>39</v>
      </c>
      <c r="B19" s="489" t="s">
        <v>190</v>
      </c>
      <c r="C19" s="490"/>
      <c r="D19" s="362">
        <v>0.25</v>
      </c>
      <c r="E19" s="380">
        <v>21</v>
      </c>
      <c r="F19" s="381"/>
      <c r="G19" s="382"/>
      <c r="H19" s="383"/>
      <c r="I19" s="381"/>
      <c r="J19" s="382"/>
      <c r="K19" s="384"/>
      <c r="L19" s="381"/>
      <c r="M19" s="382"/>
      <c r="N19" s="384"/>
      <c r="O19" s="385"/>
      <c r="P19" s="382"/>
      <c r="Q19" s="386"/>
      <c r="R19" s="385"/>
      <c r="S19" s="382"/>
      <c r="T19" s="387"/>
    </row>
    <row r="20" spans="1:20" ht="17.100000000000001" customHeight="1" thickBot="1">
      <c r="A20" s="240"/>
      <c r="B20" s="485" t="s">
        <v>191</v>
      </c>
      <c r="C20" s="486"/>
      <c r="D20" s="361">
        <v>0.25</v>
      </c>
      <c r="E20" s="347">
        <v>22.5</v>
      </c>
      <c r="F20" s="348"/>
      <c r="G20" s="370"/>
      <c r="H20" s="349"/>
      <c r="I20" s="348"/>
      <c r="J20" s="370"/>
      <c r="K20" s="350"/>
      <c r="L20" s="348"/>
      <c r="M20" s="370"/>
      <c r="N20" s="350"/>
      <c r="O20" s="241"/>
      <c r="P20" s="370"/>
      <c r="Q20" s="62"/>
      <c r="R20" s="241"/>
      <c r="S20" s="370"/>
      <c r="T20" s="161"/>
    </row>
    <row r="21" spans="1:20" ht="17.100000000000001" customHeight="1">
      <c r="A21" s="237" t="s">
        <v>50</v>
      </c>
      <c r="B21" s="487" t="s">
        <v>126</v>
      </c>
      <c r="C21" s="488"/>
      <c r="D21" s="359">
        <v>0.125</v>
      </c>
      <c r="E21" s="339"/>
      <c r="F21" s="340"/>
      <c r="G21" s="368"/>
      <c r="H21" s="341"/>
      <c r="I21" s="340"/>
      <c r="J21" s="368"/>
      <c r="K21" s="341"/>
      <c r="L21" s="340"/>
      <c r="M21" s="368"/>
      <c r="N21" s="351"/>
      <c r="O21" s="79"/>
      <c r="P21" s="368"/>
      <c r="Q21" s="78"/>
      <c r="R21" s="79"/>
      <c r="S21" s="368"/>
      <c r="T21" s="77"/>
    </row>
    <row r="22" spans="1:20" ht="17.100000000000001" customHeight="1">
      <c r="A22" s="239" t="s">
        <v>51</v>
      </c>
      <c r="B22" s="489" t="s">
        <v>127</v>
      </c>
      <c r="C22" s="490"/>
      <c r="D22" s="360">
        <v>0.125</v>
      </c>
      <c r="E22" s="342">
        <v>10.375</v>
      </c>
      <c r="F22" s="343"/>
      <c r="G22" s="369"/>
      <c r="H22" s="344"/>
      <c r="I22" s="343"/>
      <c r="J22" s="369"/>
      <c r="K22" s="344"/>
      <c r="L22" s="343"/>
      <c r="M22" s="369"/>
      <c r="N22" s="344"/>
      <c r="O22" s="60"/>
      <c r="P22" s="369"/>
      <c r="Q22" s="59"/>
      <c r="R22" s="60"/>
      <c r="S22" s="369"/>
      <c r="T22" s="64"/>
    </row>
    <row r="23" spans="1:20" ht="17.100000000000001" customHeight="1">
      <c r="A23" s="239" t="s">
        <v>52</v>
      </c>
      <c r="B23" s="489" t="s">
        <v>29</v>
      </c>
      <c r="C23" s="490"/>
      <c r="D23" s="360">
        <v>0.125</v>
      </c>
      <c r="E23" s="342">
        <v>9.375</v>
      </c>
      <c r="F23" s="352"/>
      <c r="G23" s="369"/>
      <c r="H23" s="344"/>
      <c r="I23" s="343"/>
      <c r="J23" s="369"/>
      <c r="K23" s="344"/>
      <c r="L23" s="343"/>
      <c r="M23" s="369"/>
      <c r="N23" s="344"/>
      <c r="O23" s="60"/>
      <c r="P23" s="369"/>
      <c r="Q23" s="59"/>
      <c r="R23" s="60"/>
      <c r="S23" s="369"/>
      <c r="T23" s="64"/>
    </row>
    <row r="24" spans="1:20" ht="17.100000000000001" customHeight="1">
      <c r="A24" s="239" t="s">
        <v>25</v>
      </c>
      <c r="B24" s="489" t="s">
        <v>129</v>
      </c>
      <c r="C24" s="490"/>
      <c r="D24" s="360">
        <v>0.125</v>
      </c>
      <c r="E24" s="342">
        <v>7.5</v>
      </c>
      <c r="F24" s="343"/>
      <c r="G24" s="369"/>
      <c r="H24" s="344"/>
      <c r="I24" s="343"/>
      <c r="J24" s="369"/>
      <c r="K24" s="344"/>
      <c r="L24" s="343"/>
      <c r="M24" s="369"/>
      <c r="N24" s="344"/>
      <c r="O24" s="60"/>
      <c r="P24" s="369"/>
      <c r="Q24" s="59"/>
      <c r="R24" s="60"/>
      <c r="S24" s="369"/>
      <c r="T24" s="64"/>
    </row>
    <row r="25" spans="1:20" ht="17.100000000000001" customHeight="1">
      <c r="A25" s="239" t="s">
        <v>26</v>
      </c>
      <c r="B25" s="489" t="s">
        <v>30</v>
      </c>
      <c r="C25" s="490"/>
      <c r="D25" s="360">
        <v>0.125</v>
      </c>
      <c r="E25" s="342">
        <v>4.25</v>
      </c>
      <c r="F25" s="343"/>
      <c r="G25" s="369"/>
      <c r="H25" s="344"/>
      <c r="I25" s="343"/>
      <c r="J25" s="369"/>
      <c r="K25" s="344"/>
      <c r="L25" s="343"/>
      <c r="M25" s="369"/>
      <c r="N25" s="346"/>
      <c r="O25" s="60"/>
      <c r="P25" s="369"/>
      <c r="Q25" s="59"/>
      <c r="R25" s="60"/>
      <c r="S25" s="369"/>
      <c r="T25" s="64"/>
    </row>
    <row r="26" spans="1:20" ht="17.100000000000001" customHeight="1">
      <c r="A26" s="239" t="s">
        <v>11</v>
      </c>
      <c r="B26" s="489" t="s">
        <v>31</v>
      </c>
      <c r="C26" s="490"/>
      <c r="D26" s="360">
        <v>0.125</v>
      </c>
      <c r="E26" s="342">
        <v>5.75</v>
      </c>
      <c r="F26" s="343"/>
      <c r="G26" s="369"/>
      <c r="H26" s="344"/>
      <c r="I26" s="343"/>
      <c r="J26" s="369"/>
      <c r="K26" s="344"/>
      <c r="L26" s="343"/>
      <c r="M26" s="369"/>
      <c r="N26" s="346"/>
      <c r="O26" s="60"/>
      <c r="P26" s="369"/>
      <c r="Q26" s="59"/>
      <c r="R26" s="60"/>
      <c r="S26" s="369"/>
      <c r="T26" s="64"/>
    </row>
    <row r="27" spans="1:20" ht="17.100000000000001" customHeight="1" thickBot="1">
      <c r="A27" s="239" t="s">
        <v>40</v>
      </c>
      <c r="B27" s="475" t="s">
        <v>192</v>
      </c>
      <c r="C27" s="476"/>
      <c r="D27" s="360">
        <v>0.125</v>
      </c>
      <c r="E27" s="342"/>
      <c r="F27" s="343"/>
      <c r="G27" s="369"/>
      <c r="H27" s="344"/>
      <c r="I27" s="343"/>
      <c r="J27" s="369"/>
      <c r="K27" s="344"/>
      <c r="L27" s="343"/>
      <c r="M27" s="369"/>
      <c r="N27" s="344"/>
      <c r="O27" s="60"/>
      <c r="P27" s="369"/>
      <c r="Q27" s="59"/>
      <c r="R27" s="60"/>
      <c r="S27" s="369"/>
      <c r="T27" s="64"/>
    </row>
    <row r="28" spans="1:20" ht="17.100000000000001" customHeight="1">
      <c r="A28" s="242" t="s">
        <v>41</v>
      </c>
      <c r="B28" s="506" t="s">
        <v>131</v>
      </c>
      <c r="C28" s="507"/>
      <c r="D28" s="359">
        <v>0.25</v>
      </c>
      <c r="E28" s="339">
        <v>38</v>
      </c>
      <c r="F28" s="340"/>
      <c r="G28" s="368"/>
      <c r="H28" s="351"/>
      <c r="I28" s="340"/>
      <c r="J28" s="368"/>
      <c r="K28" s="341"/>
      <c r="L28" s="340"/>
      <c r="M28" s="368"/>
      <c r="N28" s="351"/>
      <c r="O28" s="79"/>
      <c r="P28" s="368"/>
      <c r="Q28" s="78"/>
      <c r="R28" s="79"/>
      <c r="S28" s="368"/>
      <c r="T28" s="77"/>
    </row>
    <row r="29" spans="1:20" ht="17.100000000000001" customHeight="1">
      <c r="A29" s="239" t="s">
        <v>43</v>
      </c>
      <c r="B29" s="491" t="s">
        <v>132</v>
      </c>
      <c r="C29" s="492"/>
      <c r="D29" s="360">
        <v>0.125</v>
      </c>
      <c r="E29" s="342">
        <v>8</v>
      </c>
      <c r="F29" s="343"/>
      <c r="G29" s="369"/>
      <c r="H29" s="344"/>
      <c r="I29" s="343"/>
      <c r="J29" s="369"/>
      <c r="K29" s="344"/>
      <c r="L29" s="343"/>
      <c r="M29" s="369"/>
      <c r="N29" s="344"/>
      <c r="O29" s="60"/>
      <c r="P29" s="369"/>
      <c r="Q29" s="59"/>
      <c r="R29" s="60"/>
      <c r="S29" s="369"/>
      <c r="T29" s="64"/>
    </row>
    <row r="30" spans="1:20" ht="17.100000000000001" customHeight="1">
      <c r="A30" s="239" t="s">
        <v>121</v>
      </c>
      <c r="B30" s="491" t="s">
        <v>32</v>
      </c>
      <c r="C30" s="492"/>
      <c r="D30" s="360">
        <v>0.125</v>
      </c>
      <c r="E30" s="342">
        <v>4.375</v>
      </c>
      <c r="F30" s="343"/>
      <c r="G30" s="369"/>
      <c r="H30" s="344"/>
      <c r="I30" s="343"/>
      <c r="J30" s="369"/>
      <c r="K30" s="344"/>
      <c r="L30" s="343"/>
      <c r="M30" s="369"/>
      <c r="N30" s="344"/>
      <c r="O30" s="60"/>
      <c r="P30" s="369"/>
      <c r="Q30" s="59"/>
      <c r="R30" s="60"/>
      <c r="S30" s="369"/>
      <c r="T30" s="64"/>
    </row>
    <row r="31" spans="1:20" ht="17.100000000000001" customHeight="1">
      <c r="A31" s="239" t="s">
        <v>45</v>
      </c>
      <c r="B31" s="491" t="s">
        <v>33</v>
      </c>
      <c r="C31" s="492"/>
      <c r="D31" s="360">
        <v>0.125</v>
      </c>
      <c r="E31" s="342">
        <v>1</v>
      </c>
      <c r="F31" s="343"/>
      <c r="G31" s="369"/>
      <c r="H31" s="344"/>
      <c r="I31" s="343"/>
      <c r="J31" s="369"/>
      <c r="K31" s="344"/>
      <c r="L31" s="343"/>
      <c r="M31" s="369"/>
      <c r="N31" s="344"/>
      <c r="O31" s="60"/>
      <c r="P31" s="369"/>
      <c r="Q31" s="59"/>
      <c r="R31" s="60"/>
      <c r="S31" s="369"/>
      <c r="T31" s="64"/>
    </row>
    <row r="32" spans="1:20" ht="17.100000000000001" customHeight="1">
      <c r="A32" s="239" t="s">
        <v>47</v>
      </c>
      <c r="B32" s="495" t="s">
        <v>42</v>
      </c>
      <c r="C32" s="496"/>
      <c r="D32" s="360">
        <v>0.125</v>
      </c>
      <c r="E32" s="342"/>
      <c r="F32" s="343"/>
      <c r="G32" s="369"/>
      <c r="H32" s="344"/>
      <c r="I32" s="343"/>
      <c r="J32" s="369"/>
      <c r="K32" s="344"/>
      <c r="L32" s="343"/>
      <c r="M32" s="369"/>
      <c r="N32" s="346"/>
      <c r="O32" s="60"/>
      <c r="P32" s="369"/>
      <c r="Q32" s="59"/>
      <c r="R32" s="60"/>
      <c r="S32" s="369"/>
      <c r="T32" s="64"/>
    </row>
    <row r="33" spans="1:20" ht="17.100000000000001" customHeight="1">
      <c r="A33" s="239" t="s">
        <v>48</v>
      </c>
      <c r="B33" s="495" t="s">
        <v>44</v>
      </c>
      <c r="C33" s="496"/>
      <c r="D33" s="360">
        <v>0.125</v>
      </c>
      <c r="E33" s="342">
        <v>2</v>
      </c>
      <c r="F33" s="343"/>
      <c r="G33" s="369"/>
      <c r="H33" s="344"/>
      <c r="I33" s="343"/>
      <c r="J33" s="369"/>
      <c r="K33" s="344"/>
      <c r="L33" s="343"/>
      <c r="M33" s="369"/>
      <c r="N33" s="346"/>
      <c r="O33" s="60"/>
      <c r="P33" s="369"/>
      <c r="Q33" s="59"/>
      <c r="R33" s="60"/>
      <c r="S33" s="369"/>
      <c r="T33" s="64"/>
    </row>
    <row r="34" spans="1:20" ht="17.100000000000001" customHeight="1">
      <c r="A34" s="239" t="s">
        <v>49</v>
      </c>
      <c r="B34" s="495" t="s">
        <v>34</v>
      </c>
      <c r="C34" s="496"/>
      <c r="D34" s="360">
        <v>0.125</v>
      </c>
      <c r="E34" s="342"/>
      <c r="F34" s="352"/>
      <c r="G34" s="369"/>
      <c r="H34" s="344"/>
      <c r="I34" s="343"/>
      <c r="J34" s="369"/>
      <c r="K34" s="344"/>
      <c r="L34" s="343"/>
      <c r="M34" s="369"/>
      <c r="N34" s="346"/>
      <c r="O34" s="60"/>
      <c r="P34" s="369"/>
      <c r="Q34" s="59"/>
      <c r="R34" s="60"/>
      <c r="S34" s="369"/>
      <c r="T34" s="64"/>
    </row>
    <row r="35" spans="1:20" ht="17.100000000000001" customHeight="1" thickBot="1">
      <c r="A35" s="238" t="s">
        <v>105</v>
      </c>
      <c r="B35" s="475" t="s">
        <v>46</v>
      </c>
      <c r="C35" s="476"/>
      <c r="D35" s="362">
        <v>0.25</v>
      </c>
      <c r="E35" s="380"/>
      <c r="F35" s="381"/>
      <c r="G35" s="382"/>
      <c r="H35" s="383"/>
      <c r="I35" s="381"/>
      <c r="J35" s="382"/>
      <c r="K35" s="384"/>
      <c r="L35" s="381"/>
      <c r="M35" s="382"/>
      <c r="N35" s="383"/>
      <c r="O35" s="385"/>
      <c r="P35" s="382"/>
      <c r="Q35" s="386"/>
      <c r="R35" s="385"/>
      <c r="S35" s="382"/>
      <c r="T35" s="387"/>
    </row>
    <row r="36" spans="1:20" ht="18" customHeight="1">
      <c r="A36" s="394"/>
      <c r="B36" s="498" t="s">
        <v>136</v>
      </c>
      <c r="C36" s="499"/>
      <c r="D36" s="359">
        <v>0.125</v>
      </c>
      <c r="E36" s="339"/>
      <c r="F36" s="340"/>
      <c r="G36" s="368"/>
      <c r="H36" s="351"/>
      <c r="I36" s="340"/>
      <c r="J36" s="368"/>
      <c r="K36" s="341"/>
      <c r="L36" s="340"/>
      <c r="M36" s="368"/>
      <c r="N36" s="351"/>
      <c r="O36" s="79"/>
      <c r="P36" s="368"/>
      <c r="Q36" s="78"/>
      <c r="R36" s="79"/>
      <c r="S36" s="368"/>
      <c r="T36" s="77"/>
    </row>
    <row r="37" spans="1:20" ht="17.100000000000001" customHeight="1">
      <c r="A37" s="183"/>
      <c r="B37" s="483" t="s">
        <v>137</v>
      </c>
      <c r="C37" s="484"/>
      <c r="D37" s="360">
        <v>0.125</v>
      </c>
      <c r="E37" s="346"/>
      <c r="F37" s="343"/>
      <c r="G37" s="369"/>
      <c r="H37" s="346"/>
      <c r="I37" s="343"/>
      <c r="J37" s="369"/>
      <c r="K37" s="344"/>
      <c r="L37" s="343"/>
      <c r="M37" s="369"/>
      <c r="N37" s="346"/>
      <c r="O37" s="60"/>
      <c r="P37" s="369"/>
      <c r="Q37" s="59"/>
      <c r="R37" s="60"/>
      <c r="S37" s="369"/>
      <c r="T37" s="64"/>
    </row>
    <row r="38" spans="1:20" ht="17.100000000000001" customHeight="1">
      <c r="A38" s="183"/>
      <c r="B38" s="483" t="s">
        <v>138</v>
      </c>
      <c r="C38" s="484"/>
      <c r="D38" s="362">
        <v>0.125</v>
      </c>
      <c r="E38" s="346">
        <v>7.5</v>
      </c>
      <c r="F38" s="343"/>
      <c r="G38" s="369"/>
      <c r="H38" s="346"/>
      <c r="I38" s="343"/>
      <c r="J38" s="369"/>
      <c r="K38" s="344"/>
      <c r="L38" s="343"/>
      <c r="M38" s="369"/>
      <c r="N38" s="346"/>
      <c r="O38" s="60"/>
      <c r="P38" s="369"/>
      <c r="Q38" s="59"/>
      <c r="R38" s="60"/>
      <c r="S38" s="369"/>
      <c r="T38" s="64"/>
    </row>
    <row r="39" spans="1:20" ht="18.95" customHeight="1" thickBot="1">
      <c r="A39" s="183"/>
      <c r="B39" s="504" t="s">
        <v>139</v>
      </c>
      <c r="C39" s="505"/>
      <c r="D39" s="361">
        <v>0.125</v>
      </c>
      <c r="E39" s="353"/>
      <c r="F39" s="354"/>
      <c r="G39" s="371"/>
      <c r="H39" s="355"/>
      <c r="I39" s="354"/>
      <c r="J39" s="371"/>
      <c r="K39" s="356"/>
      <c r="L39" s="354"/>
      <c r="M39" s="371"/>
      <c r="N39" s="355"/>
      <c r="O39" s="235"/>
      <c r="P39" s="371"/>
      <c r="Q39" s="236"/>
      <c r="R39" s="235"/>
      <c r="S39" s="371"/>
      <c r="T39" s="234"/>
    </row>
    <row r="40" spans="1:20" ht="17.100000000000001" customHeight="1">
      <c r="A40" s="233" t="s">
        <v>57</v>
      </c>
      <c r="B40" s="500" t="str">
        <f>TRIMS!C10</f>
        <v>CENTER FRONT</v>
      </c>
      <c r="C40" s="501"/>
      <c r="D40" s="363">
        <v>0.25</v>
      </c>
      <c r="E40" s="339">
        <v>26.25</v>
      </c>
      <c r="F40" s="340"/>
      <c r="G40" s="368"/>
      <c r="H40" s="351"/>
      <c r="I40" s="340"/>
      <c r="J40" s="368"/>
      <c r="K40" s="341"/>
      <c r="L40" s="340"/>
      <c r="M40" s="368"/>
      <c r="N40" s="341"/>
      <c r="O40" s="79"/>
      <c r="P40" s="368"/>
      <c r="Q40" s="78"/>
      <c r="R40" s="79"/>
      <c r="S40" s="368"/>
      <c r="T40" s="77"/>
    </row>
    <row r="41" spans="1:20" customFormat="1" ht="15.95" customHeight="1">
      <c r="A41" s="65"/>
      <c r="B41" s="502" t="str">
        <f>TRIMS!C11</f>
        <v>HAND POCKETS VERTICAL</v>
      </c>
      <c r="C41" s="503"/>
      <c r="D41" s="360">
        <v>0.125</v>
      </c>
      <c r="E41" s="342">
        <v>7.25</v>
      </c>
      <c r="F41" s="357"/>
      <c r="G41" s="369"/>
      <c r="H41" s="344"/>
      <c r="I41" s="357"/>
      <c r="J41" s="369"/>
      <c r="K41" s="344"/>
      <c r="L41" s="357"/>
      <c r="M41" s="369"/>
      <c r="N41" s="358"/>
      <c r="O41" s="61"/>
      <c r="P41" s="369"/>
      <c r="Q41" s="59"/>
      <c r="R41" s="61"/>
      <c r="S41" s="369"/>
      <c r="T41" s="232"/>
    </row>
    <row r="42" spans="1:20" customFormat="1" ht="15.95" customHeight="1">
      <c r="A42" s="65"/>
      <c r="B42" s="502" t="str">
        <f>TRIMS!C12</f>
        <v>CHEST POCKET</v>
      </c>
      <c r="C42" s="503"/>
      <c r="D42" s="360">
        <v>0.125</v>
      </c>
      <c r="E42" s="342">
        <v>5.25</v>
      </c>
      <c r="F42" s="357"/>
      <c r="G42" s="369"/>
      <c r="H42" s="344"/>
      <c r="I42" s="357"/>
      <c r="J42" s="369"/>
      <c r="K42" s="344"/>
      <c r="L42" s="357"/>
      <c r="M42" s="369"/>
      <c r="N42" s="358"/>
      <c r="O42" s="61"/>
      <c r="P42" s="369"/>
      <c r="Q42" s="59"/>
      <c r="R42" s="61"/>
      <c r="S42" s="369"/>
      <c r="T42" s="232"/>
    </row>
    <row r="43" spans="1:20" customFormat="1">
      <c r="A43" s="65"/>
      <c r="B43" s="483" t="str">
        <f>TRIMS!C13</f>
        <v>LINING POCKET VERTICAL</v>
      </c>
      <c r="C43" s="484"/>
      <c r="D43" s="360">
        <v>0.125</v>
      </c>
      <c r="E43" s="342">
        <v>6.5</v>
      </c>
      <c r="F43" s="357"/>
      <c r="G43" s="369"/>
      <c r="H43" s="344"/>
      <c r="I43" s="357"/>
      <c r="J43" s="369"/>
      <c r="K43" s="344"/>
      <c r="L43" s="357"/>
      <c r="M43" s="369"/>
      <c r="N43" s="358"/>
      <c r="O43" s="61"/>
      <c r="P43" s="369"/>
      <c r="Q43" s="59"/>
      <c r="R43" s="61"/>
      <c r="S43" s="369"/>
      <c r="T43" s="232"/>
    </row>
    <row r="44" spans="1:20" customFormat="1">
      <c r="A44" s="63"/>
      <c r="P44" s="34"/>
    </row>
    <row r="45" spans="1:20" customFormat="1">
      <c r="A45" s="63"/>
      <c r="B45" s="497" t="s">
        <v>2</v>
      </c>
      <c r="C45" s="494"/>
      <c r="P45" s="34"/>
    </row>
    <row r="46" spans="1:20" customFormat="1">
      <c r="A46" s="63"/>
      <c r="B46" s="493" t="s">
        <v>133</v>
      </c>
      <c r="C46" s="494"/>
      <c r="P46" s="34"/>
    </row>
    <row r="47" spans="1:20" customFormat="1">
      <c r="B47" s="493"/>
      <c r="C47" s="494"/>
      <c r="P47" s="34"/>
    </row>
    <row r="48" spans="1:20" customFormat="1">
      <c r="P48" s="34"/>
    </row>
    <row r="49" spans="16:16" customFormat="1">
      <c r="P49" s="34"/>
    </row>
    <row r="50" spans="16:16" customFormat="1">
      <c r="P50" s="34"/>
    </row>
    <row r="51" spans="16:16" customFormat="1">
      <c r="P51" s="34"/>
    </row>
    <row r="52" spans="16:16" customFormat="1">
      <c r="P52" s="34"/>
    </row>
    <row r="53" spans="16:16" customFormat="1">
      <c r="P53" s="34"/>
    </row>
    <row r="54" spans="16:16" customFormat="1">
      <c r="P54" s="34"/>
    </row>
    <row r="55" spans="16:16" customFormat="1">
      <c r="P55" s="34"/>
    </row>
    <row r="56" spans="16:16" customFormat="1">
      <c r="P56" s="34"/>
    </row>
    <row r="57" spans="16:16" customFormat="1">
      <c r="P57" s="34"/>
    </row>
    <row r="58" spans="16:16" customFormat="1">
      <c r="P58" s="34"/>
    </row>
    <row r="59" spans="16:16" customFormat="1">
      <c r="P59" s="34"/>
    </row>
    <row r="60" spans="16:16" customFormat="1">
      <c r="P60" s="34"/>
    </row>
    <row r="61" spans="16:16" customFormat="1">
      <c r="P61" s="34"/>
    </row>
    <row r="62" spans="16:16" customFormat="1">
      <c r="P62" s="34"/>
    </row>
    <row r="63" spans="16:16" customFormat="1">
      <c r="P63" s="34"/>
    </row>
    <row r="64" spans="16:16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</sheetData>
  <mergeCells count="58">
    <mergeCell ref="B42:C42"/>
    <mergeCell ref="B38:C38"/>
    <mergeCell ref="B39:C39"/>
    <mergeCell ref="B28:C28"/>
    <mergeCell ref="B29:C29"/>
    <mergeCell ref="B41:C41"/>
    <mergeCell ref="B32:C32"/>
    <mergeCell ref="B33:C33"/>
    <mergeCell ref="B47:C47"/>
    <mergeCell ref="B26:C26"/>
    <mergeCell ref="B34:C34"/>
    <mergeCell ref="B43:C43"/>
    <mergeCell ref="B45:C45"/>
    <mergeCell ref="B46:C46"/>
    <mergeCell ref="B36:C36"/>
    <mergeCell ref="B37:C37"/>
    <mergeCell ref="B40:C40"/>
    <mergeCell ref="B31:C31"/>
    <mergeCell ref="J5:O5"/>
    <mergeCell ref="J6:O6"/>
    <mergeCell ref="B35:C35"/>
    <mergeCell ref="B21:C21"/>
    <mergeCell ref="B22:C22"/>
    <mergeCell ref="B23:C23"/>
    <mergeCell ref="B24:C24"/>
    <mergeCell ref="B25:C25"/>
    <mergeCell ref="B27:C27"/>
    <mergeCell ref="B30:C30"/>
    <mergeCell ref="B13:C13"/>
    <mergeCell ref="B14:C14"/>
    <mergeCell ref="B15:C15"/>
    <mergeCell ref="B17:C17"/>
    <mergeCell ref="B18:C18"/>
    <mergeCell ref="B20:C20"/>
    <mergeCell ref="B16:C16"/>
    <mergeCell ref="B19:C19"/>
    <mergeCell ref="F10:G10"/>
    <mergeCell ref="I10:J10"/>
    <mergeCell ref="L10:M10"/>
    <mergeCell ref="O10:P10"/>
    <mergeCell ref="R10:S10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D5:I5"/>
    <mergeCell ref="D6:I6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67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0"/>
  <sheetViews>
    <sheetView showGridLines="0" showRuler="0" zoomScale="125" zoomScaleNormal="125" zoomScalePageLayoutView="125" workbookViewId="0">
      <selection activeCell="N42" sqref="N42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4"/>
      <c r="C1" s="7"/>
      <c r="D1" s="13"/>
      <c r="F1" s="12"/>
    </row>
    <row r="2" spans="1:30" ht="21" customHeight="1">
      <c r="A2" s="195" t="str">
        <f>SHELL!A1</f>
        <v>NITRO MENS JACKET</v>
      </c>
      <c r="B2" s="160"/>
      <c r="C2" s="217"/>
      <c r="D2" s="207"/>
      <c r="E2" s="207"/>
      <c r="F2" s="207"/>
      <c r="G2" s="207"/>
      <c r="H2" s="207"/>
      <c r="I2" s="207"/>
      <c r="J2" s="207"/>
      <c r="K2" s="210"/>
      <c r="L2" s="210"/>
      <c r="M2" s="210"/>
      <c r="N2" s="210"/>
      <c r="O2" s="210"/>
      <c r="P2" s="211"/>
      <c r="Q2" s="212"/>
      <c r="R2" s="213"/>
      <c r="S2" s="210"/>
      <c r="T2" s="214"/>
      <c r="U2" s="211"/>
      <c r="V2" s="211"/>
      <c r="W2" s="215"/>
    </row>
    <row r="3" spans="1:30" ht="12" customHeight="1">
      <c r="A3" s="201" t="str">
        <f>SHELL!A2</f>
        <v>SEASON:</v>
      </c>
      <c r="B3" s="197"/>
      <c r="C3" s="136" t="str">
        <f>SHELL!C2</f>
        <v>WINTER 2018/2019</v>
      </c>
      <c r="D3" s="169"/>
      <c r="E3" s="169"/>
      <c r="F3" s="218" t="str">
        <f>SHELL!F2</f>
        <v>CONTRACTOR:</v>
      </c>
      <c r="G3" s="207"/>
      <c r="H3" s="219"/>
      <c r="I3" s="219"/>
      <c r="J3" s="219"/>
      <c r="K3" s="220"/>
      <c r="L3" s="221"/>
      <c r="M3" s="218" t="str">
        <f>SHELL!H2</f>
        <v>SOLUNA</v>
      </c>
      <c r="N3" s="220"/>
      <c r="O3" s="220"/>
      <c r="P3" s="220"/>
      <c r="Q3" s="510"/>
      <c r="R3" s="511"/>
      <c r="S3" s="511"/>
      <c r="T3" s="511"/>
      <c r="U3" s="511"/>
      <c r="V3" s="511"/>
      <c r="W3" s="512"/>
    </row>
    <row r="4" spans="1:30" ht="12" customHeight="1">
      <c r="A4" s="202" t="str">
        <f>SHELL!A3</f>
        <v>STYLE NUMBER:</v>
      </c>
      <c r="B4" s="198"/>
      <c r="C4" s="44" t="str">
        <f>SHELL!C3</f>
        <v>N18-109</v>
      </c>
      <c r="D4" s="208"/>
      <c r="E4" s="208"/>
      <c r="F4" s="224" t="str">
        <f>SHELL!F3</f>
        <v>DATE CREATED:</v>
      </c>
      <c r="G4" s="169"/>
      <c r="H4" s="170"/>
      <c r="I4" s="170"/>
      <c r="J4" s="170"/>
      <c r="K4" s="164"/>
      <c r="L4" s="165"/>
      <c r="M4" s="521">
        <f>SHELL!H3</f>
        <v>42811</v>
      </c>
      <c r="N4" s="522"/>
      <c r="O4" s="522"/>
      <c r="P4" s="522"/>
      <c r="Q4" s="522"/>
      <c r="R4" s="522"/>
      <c r="S4" s="522"/>
      <c r="T4" s="522"/>
      <c r="U4" s="522"/>
      <c r="V4" s="522"/>
      <c r="W4" s="523"/>
    </row>
    <row r="5" spans="1:30" ht="12" customHeight="1">
      <c r="A5" s="203" t="str">
        <f>SHELL!A4</f>
        <v>STYLE NAME:</v>
      </c>
      <c r="B5" s="199"/>
      <c r="C5" s="136" t="str">
        <f>SHELL!C4</f>
        <v>REGULATOR FLEECE</v>
      </c>
      <c r="D5" s="169"/>
      <c r="E5" s="169"/>
      <c r="F5" s="222" t="str">
        <f>SHELL!F4</f>
        <v>DATE REVISED:</v>
      </c>
      <c r="G5" s="208"/>
      <c r="H5" s="2"/>
      <c r="I5" s="2"/>
      <c r="J5" s="2"/>
      <c r="K5" s="26"/>
      <c r="L5" s="163"/>
      <c r="M5" s="521"/>
      <c r="N5" s="522"/>
      <c r="O5" s="522"/>
      <c r="P5" s="522"/>
      <c r="Q5" s="522"/>
      <c r="R5" s="522"/>
      <c r="S5" s="522"/>
      <c r="T5" s="522"/>
      <c r="U5" s="522"/>
      <c r="V5" s="522"/>
      <c r="W5" s="523"/>
    </row>
    <row r="6" spans="1:30" ht="12" customHeight="1">
      <c r="A6" s="202" t="str">
        <f>SHELL!A5</f>
        <v>WATERPROOF/BREATHABILITY:</v>
      </c>
      <c r="B6" s="198"/>
      <c r="C6" s="44" t="str">
        <f>SHELL!C5</f>
        <v>DWR ONLY</v>
      </c>
      <c r="D6" s="208"/>
      <c r="E6" s="208"/>
      <c r="F6" s="224" t="str">
        <f>SHELL!F5</f>
        <v>BLOCK:</v>
      </c>
      <c r="G6" s="169"/>
      <c r="H6" s="170"/>
      <c r="I6" s="170"/>
      <c r="J6" s="170"/>
      <c r="K6" s="164"/>
      <c r="L6" s="165"/>
      <c r="M6" s="224" t="str">
        <f>SHELL!H5</f>
        <v>BASED ON N17-109 REDUCE FIT</v>
      </c>
      <c r="N6" s="164"/>
      <c r="O6" s="164"/>
      <c r="P6" s="164"/>
      <c r="Q6" s="518"/>
      <c r="R6" s="519"/>
      <c r="S6" s="519"/>
      <c r="T6" s="519"/>
      <c r="U6" s="519"/>
      <c r="V6" s="519"/>
      <c r="W6" s="520"/>
    </row>
    <row r="7" spans="1:30" ht="12" customHeight="1">
      <c r="A7" s="204" t="str">
        <f>SHELL!A6</f>
        <v>SEAM SEALING:</v>
      </c>
      <c r="B7" s="200"/>
      <c r="C7" s="136" t="str">
        <f>SHELL!C6</f>
        <v>NO SEAM TAPING</v>
      </c>
      <c r="D7" s="169"/>
      <c r="E7" s="169"/>
      <c r="F7" s="222" t="str">
        <f>SHELL!F6</f>
        <v>FIT:</v>
      </c>
      <c r="G7" s="208"/>
      <c r="H7" s="2"/>
      <c r="I7" s="2"/>
      <c r="J7" s="2"/>
      <c r="K7" s="209"/>
      <c r="L7" s="223"/>
      <c r="M7" s="196" t="str">
        <f>SHELL!H6</f>
        <v>LAYERING PIECE</v>
      </c>
      <c r="N7" s="225"/>
      <c r="O7" s="225"/>
      <c r="P7" s="225"/>
      <c r="Q7" s="226"/>
      <c r="R7" s="227"/>
      <c r="S7" s="227"/>
      <c r="T7" s="227"/>
      <c r="U7" s="228"/>
      <c r="V7" s="227"/>
      <c r="W7" s="229"/>
    </row>
    <row r="8" spans="1:30" ht="14.1" customHeight="1">
      <c r="A8" s="205" t="str">
        <f>SHELL!A7</f>
        <v>INSULATION:</v>
      </c>
      <c r="B8" s="206"/>
      <c r="C8" s="136" t="str">
        <f>SHELL!C7</f>
        <v>QUILTED YOKE AND ELBOW PATCHES 40G PINNECO CORE</v>
      </c>
      <c r="D8" s="169"/>
      <c r="E8" s="169"/>
      <c r="F8" s="224" t="str">
        <f>SHELL!F7</f>
        <v>TARGET FOB:</v>
      </c>
      <c r="G8" s="169"/>
      <c r="H8" s="170"/>
      <c r="I8" s="170"/>
      <c r="J8" s="170"/>
      <c r="K8" s="162"/>
      <c r="L8" s="162"/>
      <c r="M8" s="524">
        <f>SHELL!H7</f>
        <v>0</v>
      </c>
      <c r="N8" s="522"/>
      <c r="O8" s="522"/>
      <c r="P8" s="522"/>
      <c r="Q8" s="522"/>
      <c r="R8" s="522"/>
      <c r="S8" s="522"/>
      <c r="T8" s="522"/>
      <c r="U8" s="522"/>
      <c r="V8" s="522"/>
      <c r="W8" s="523"/>
      <c r="Y8" s="16"/>
      <c r="Z8" s="16"/>
      <c r="AA8" s="16"/>
      <c r="AB8" s="16"/>
      <c r="AC8" s="16"/>
      <c r="AD8" s="16"/>
    </row>
    <row r="9" spans="1:30" ht="14.1" customHeight="1" thickBot="1">
      <c r="A9" s="230"/>
      <c r="B9" s="231"/>
      <c r="C9" s="44"/>
      <c r="D9" s="208"/>
      <c r="E9" s="208"/>
      <c r="F9" s="2"/>
      <c r="G9" s="208"/>
      <c r="H9" s="2"/>
      <c r="I9" s="2"/>
      <c r="J9" s="2"/>
      <c r="K9" s="209"/>
      <c r="L9" s="209"/>
      <c r="M9" s="216"/>
      <c r="N9" s="209"/>
      <c r="O9" s="209"/>
      <c r="P9" s="209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5"/>
      <c r="R10" s="513" t="s">
        <v>109</v>
      </c>
      <c r="S10" s="514"/>
      <c r="T10" s="514"/>
      <c r="U10" s="514"/>
      <c r="V10" s="514"/>
      <c r="W10" s="515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29" t="s">
        <v>18</v>
      </c>
      <c r="E11" s="330" t="s">
        <v>13</v>
      </c>
      <c r="F11" s="331" t="s">
        <v>23</v>
      </c>
      <c r="G11" s="330" t="s">
        <v>121</v>
      </c>
      <c r="H11" s="331" t="s">
        <v>23</v>
      </c>
      <c r="I11" s="330" t="s">
        <v>26</v>
      </c>
      <c r="J11" s="331" t="s">
        <v>23</v>
      </c>
      <c r="K11" s="330" t="s">
        <v>25</v>
      </c>
      <c r="L11" s="331" t="s">
        <v>23</v>
      </c>
      <c r="M11" s="332" t="s">
        <v>0</v>
      </c>
      <c r="N11" s="333" t="s">
        <v>23</v>
      </c>
      <c r="O11" s="332" t="s">
        <v>1</v>
      </c>
      <c r="P11" s="334" t="s">
        <v>23</v>
      </c>
      <c r="R11" s="335" t="s">
        <v>13</v>
      </c>
      <c r="S11" s="326" t="s">
        <v>121</v>
      </c>
      <c r="T11" s="326" t="s">
        <v>26</v>
      </c>
      <c r="U11" s="326" t="s">
        <v>25</v>
      </c>
      <c r="V11" s="327" t="s">
        <v>0</v>
      </c>
      <c r="W11" s="336" t="s">
        <v>1</v>
      </c>
      <c r="X11" s="23"/>
      <c r="Y11" s="16"/>
      <c r="Z11" s="16"/>
      <c r="AA11" s="16"/>
      <c r="AB11" s="16"/>
      <c r="AC11" s="16"/>
      <c r="AD11" s="16"/>
    </row>
    <row r="12" spans="1:30">
      <c r="A12" s="321" t="str">
        <f>MEASUREMENTS!A12</f>
        <v>A</v>
      </c>
      <c r="B12" s="516" t="str">
        <f>MEASUREMENTS!B12</f>
        <v>CF LENGTH - FROM NECKLINE</v>
      </c>
      <c r="C12" s="517"/>
      <c r="D12" s="243">
        <f>MEASUREMENTS!D12</f>
        <v>0.25</v>
      </c>
      <c r="E12" s="245">
        <f>K12-R12</f>
        <v>-2.25</v>
      </c>
      <c r="F12" s="245"/>
      <c r="G12" s="244">
        <f>K12-S12</f>
        <v>-1.5</v>
      </c>
      <c r="H12" s="245"/>
      <c r="I12" s="244">
        <f>K12-T12</f>
        <v>-0.75</v>
      </c>
      <c r="J12" s="245"/>
      <c r="K12" s="324">
        <f>MEASUREMENTS!T12</f>
        <v>0</v>
      </c>
      <c r="L12" s="245"/>
      <c r="M12" s="244">
        <f>K12+V12</f>
        <v>0.75</v>
      </c>
      <c r="N12" s="244"/>
      <c r="O12" s="244">
        <f>K12+W12</f>
        <v>1.5</v>
      </c>
      <c r="P12" s="307"/>
      <c r="Q12" s="22"/>
      <c r="R12" s="337">
        <v>2.25</v>
      </c>
      <c r="S12" s="245">
        <v>1.5</v>
      </c>
      <c r="T12" s="245">
        <v>0.75</v>
      </c>
      <c r="U12" s="324"/>
      <c r="V12" s="245">
        <v>0.75</v>
      </c>
      <c r="W12" s="338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2" t="str">
        <f>MEASUREMENTS!A13</f>
        <v>B</v>
      </c>
      <c r="B13" s="508" t="str">
        <f>MEASUREMENTS!B13</f>
        <v>CB LENGTH - FROM NECKLINE</v>
      </c>
      <c r="C13" s="509"/>
      <c r="D13" s="186">
        <f>MEASUREMENTS!D13</f>
        <v>0.25</v>
      </c>
      <c r="E13" s="25">
        <f t="shared" ref="E13:E43" si="0">K13-R13</f>
        <v>-2.25</v>
      </c>
      <c r="F13" s="24"/>
      <c r="G13" s="187">
        <f t="shared" ref="G13:G43" si="1">K13-S13</f>
        <v>-1.5</v>
      </c>
      <c r="H13" s="24"/>
      <c r="I13" s="187">
        <f t="shared" ref="I13:I43" si="2">K13-T13</f>
        <v>-0.75</v>
      </c>
      <c r="J13" s="24"/>
      <c r="K13" s="315">
        <f>MEASUREMENTS!T13</f>
        <v>0</v>
      </c>
      <c r="L13" s="24"/>
      <c r="M13" s="187">
        <f t="shared" ref="M13:M43" si="3">K13+V13</f>
        <v>0.75</v>
      </c>
      <c r="N13" s="303"/>
      <c r="O13" s="187">
        <f t="shared" ref="O13:O43" si="4">K13+W13</f>
        <v>1.5</v>
      </c>
      <c r="P13" s="304"/>
      <c r="Q13" s="22"/>
      <c r="R13" s="311">
        <v>2.25</v>
      </c>
      <c r="S13" s="24">
        <v>1.5</v>
      </c>
      <c r="T13" s="24">
        <v>0.75</v>
      </c>
      <c r="U13" s="316"/>
      <c r="V13" s="24">
        <v>0.75</v>
      </c>
      <c r="W13" s="312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2" t="str">
        <f>MEASUREMENTS!A14</f>
        <v>C</v>
      </c>
      <c r="B14" s="508" t="str">
        <f>MEASUREMENTS!B14</f>
        <v>SHOULDER WIDTH</v>
      </c>
      <c r="C14" s="509"/>
      <c r="D14" s="186">
        <f>MEASUREMENTS!D14</f>
        <v>0.25</v>
      </c>
      <c r="E14" s="25">
        <f t="shared" si="0"/>
        <v>-2.25</v>
      </c>
      <c r="F14" s="24"/>
      <c r="G14" s="187">
        <f t="shared" si="1"/>
        <v>-1.5</v>
      </c>
      <c r="H14" s="24"/>
      <c r="I14" s="187">
        <f t="shared" si="2"/>
        <v>-0.75</v>
      </c>
      <c r="J14" s="24"/>
      <c r="K14" s="315">
        <f>MEASUREMENTS!T14</f>
        <v>0</v>
      </c>
      <c r="L14" s="24"/>
      <c r="M14" s="187">
        <f t="shared" si="3"/>
        <v>0.75</v>
      </c>
      <c r="N14" s="303"/>
      <c r="O14" s="187">
        <f t="shared" si="4"/>
        <v>1.5</v>
      </c>
      <c r="P14" s="304"/>
      <c r="Q14" s="22"/>
      <c r="R14" s="309">
        <v>2.25</v>
      </c>
      <c r="S14" s="25">
        <v>1.5</v>
      </c>
      <c r="T14" s="25">
        <v>0.75</v>
      </c>
      <c r="U14" s="315"/>
      <c r="V14" s="25">
        <v>0.75</v>
      </c>
      <c r="W14" s="310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2" t="str">
        <f>MEASUREMENTS!A15</f>
        <v>D</v>
      </c>
      <c r="B15" s="508" t="str">
        <f>MEASUREMENTS!B15</f>
        <v xml:space="preserve">ACROSS FRONT- 6" FROM HPS </v>
      </c>
      <c r="C15" s="509"/>
      <c r="D15" s="186">
        <f>MEASUREMENTS!D15</f>
        <v>0.25</v>
      </c>
      <c r="E15" s="25">
        <f t="shared" si="0"/>
        <v>-2.25</v>
      </c>
      <c r="F15" s="24"/>
      <c r="G15" s="187">
        <f t="shared" si="1"/>
        <v>-1.5</v>
      </c>
      <c r="H15" s="24"/>
      <c r="I15" s="187">
        <f t="shared" si="2"/>
        <v>-0.75</v>
      </c>
      <c r="J15" s="24"/>
      <c r="K15" s="315">
        <f>MEASUREMENTS!T15</f>
        <v>0</v>
      </c>
      <c r="L15" s="24"/>
      <c r="M15" s="187">
        <f t="shared" si="3"/>
        <v>0.75</v>
      </c>
      <c r="N15" s="303"/>
      <c r="O15" s="187">
        <f t="shared" si="4"/>
        <v>1.5</v>
      </c>
      <c r="P15" s="304"/>
      <c r="Q15" s="22"/>
      <c r="R15" s="309">
        <v>2.25</v>
      </c>
      <c r="S15" s="25">
        <v>1.5</v>
      </c>
      <c r="T15" s="25">
        <v>0.75</v>
      </c>
      <c r="U15" s="315"/>
      <c r="V15" s="25">
        <v>0.75</v>
      </c>
      <c r="W15" s="310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2" t="str">
        <f>MEASUREMENTS!A16</f>
        <v>E</v>
      </c>
      <c r="B16" s="508" t="str">
        <f>MEASUREMENTS!B16</f>
        <v>ACROSS BACK-  6" FROM HPS</v>
      </c>
      <c r="C16" s="509"/>
      <c r="D16" s="186">
        <f>MEASUREMENTS!D16</f>
        <v>0.25</v>
      </c>
      <c r="E16" s="25">
        <f t="shared" si="0"/>
        <v>-2.25</v>
      </c>
      <c r="F16" s="24"/>
      <c r="G16" s="187">
        <f t="shared" si="1"/>
        <v>-1.5</v>
      </c>
      <c r="H16" s="24"/>
      <c r="I16" s="187">
        <f t="shared" si="2"/>
        <v>-0.75</v>
      </c>
      <c r="J16" s="24"/>
      <c r="K16" s="315">
        <f>MEASUREMENTS!T16</f>
        <v>0</v>
      </c>
      <c r="L16" s="24"/>
      <c r="M16" s="187">
        <f t="shared" si="3"/>
        <v>0.75</v>
      </c>
      <c r="N16" s="303"/>
      <c r="O16" s="187">
        <f t="shared" si="4"/>
        <v>1.5</v>
      </c>
      <c r="P16" s="304"/>
      <c r="Q16" s="22"/>
      <c r="R16" s="309">
        <v>2.25</v>
      </c>
      <c r="S16" s="25">
        <v>1.5</v>
      </c>
      <c r="T16" s="25">
        <v>0.75</v>
      </c>
      <c r="U16" s="315"/>
      <c r="V16" s="25">
        <v>0.75</v>
      </c>
      <c r="W16" s="310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2" t="str">
        <f>MEASUREMENTS!A17</f>
        <v>F</v>
      </c>
      <c r="B17" s="508" t="str">
        <f>MEASUREMENTS!B17</f>
        <v>CHEST WIDTH - 1" BELOW ARMHOLE (1/2 MEASURE)</v>
      </c>
      <c r="C17" s="509"/>
      <c r="D17" s="186">
        <f>MEASUREMENTS!D17</f>
        <v>0.25</v>
      </c>
      <c r="E17" s="25">
        <f t="shared" si="0"/>
        <v>-3</v>
      </c>
      <c r="F17" s="24"/>
      <c r="G17" s="187">
        <f t="shared" si="1"/>
        <v>-2</v>
      </c>
      <c r="H17" s="24"/>
      <c r="I17" s="187">
        <f t="shared" si="2"/>
        <v>-1</v>
      </c>
      <c r="J17" s="24"/>
      <c r="K17" s="315">
        <f>MEASUREMENTS!T17</f>
        <v>0</v>
      </c>
      <c r="L17" s="24"/>
      <c r="M17" s="187">
        <f t="shared" si="3"/>
        <v>1</v>
      </c>
      <c r="N17" s="303"/>
      <c r="O17" s="187">
        <f t="shared" si="4"/>
        <v>2</v>
      </c>
      <c r="P17" s="304"/>
      <c r="Q17" s="22"/>
      <c r="R17" s="311">
        <v>3</v>
      </c>
      <c r="S17" s="24">
        <v>2</v>
      </c>
      <c r="T17" s="24">
        <v>1</v>
      </c>
      <c r="U17" s="316"/>
      <c r="V17" s="24">
        <v>1</v>
      </c>
      <c r="W17" s="312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2" t="str">
        <f>MEASUREMENTS!A18</f>
        <v>G</v>
      </c>
      <c r="B18" s="527" t="str">
        <f>MEASUREMENTS!B18</f>
        <v>WAIST WIDTH - 1/2 MEASURE, FROM HSP: S-19", M-19.5", L-20", XL-20.5"</v>
      </c>
      <c r="C18" s="528"/>
      <c r="D18" s="186">
        <f>MEASUREMENTS!D18</f>
        <v>0.25</v>
      </c>
      <c r="E18" s="25">
        <f t="shared" si="0"/>
        <v>-3</v>
      </c>
      <c r="F18" s="24"/>
      <c r="G18" s="187">
        <f t="shared" si="1"/>
        <v>-2</v>
      </c>
      <c r="H18" s="24"/>
      <c r="I18" s="187">
        <f t="shared" si="2"/>
        <v>-1</v>
      </c>
      <c r="J18" s="24"/>
      <c r="K18" s="315">
        <f>MEASUREMENTS!T18</f>
        <v>0</v>
      </c>
      <c r="L18" s="24"/>
      <c r="M18" s="187">
        <f t="shared" si="3"/>
        <v>1</v>
      </c>
      <c r="N18" s="303"/>
      <c r="O18" s="187">
        <f t="shared" si="4"/>
        <v>2</v>
      </c>
      <c r="P18" s="304"/>
      <c r="Q18" s="22"/>
      <c r="R18" s="311">
        <v>3</v>
      </c>
      <c r="S18" s="24">
        <v>2</v>
      </c>
      <c r="T18" s="24">
        <v>1</v>
      </c>
      <c r="U18" s="316"/>
      <c r="V18" s="24">
        <v>1</v>
      </c>
      <c r="W18" s="312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>
      <c r="A19" s="322" t="str">
        <f>MEASUREMENTS!A19</f>
        <v>H</v>
      </c>
      <c r="B19" s="529" t="str">
        <f>MEASUREMENTS!B19</f>
        <v>HEM OPENING RELAXED - (1/2 MEASURE)</v>
      </c>
      <c r="C19" s="530"/>
      <c r="D19" s="388">
        <f>MEASUREMENTS!D19</f>
        <v>0.25</v>
      </c>
      <c r="E19" s="389">
        <f>K19-R19</f>
        <v>-3</v>
      </c>
      <c r="F19" s="188"/>
      <c r="G19" s="390">
        <f>K19-S19</f>
        <v>-2</v>
      </c>
      <c r="H19" s="188"/>
      <c r="I19" s="390">
        <f>K19-T19</f>
        <v>-1</v>
      </c>
      <c r="J19" s="188"/>
      <c r="K19" s="391">
        <f>MEASUREMENTS!T19</f>
        <v>0</v>
      </c>
      <c r="L19" s="188"/>
      <c r="M19" s="390">
        <f>K19+V19</f>
        <v>1</v>
      </c>
      <c r="N19" s="392"/>
      <c r="O19" s="390">
        <f>K19+W19</f>
        <v>2</v>
      </c>
      <c r="P19" s="393"/>
      <c r="Q19" s="22"/>
      <c r="R19" s="313">
        <v>3</v>
      </c>
      <c r="S19" s="188">
        <v>2</v>
      </c>
      <c r="T19" s="188">
        <v>1</v>
      </c>
      <c r="U19" s="317"/>
      <c r="V19" s="188">
        <v>1</v>
      </c>
      <c r="W19" s="314">
        <v>2</v>
      </c>
      <c r="X19" s="23"/>
      <c r="Y19" s="16"/>
      <c r="Z19" s="16"/>
      <c r="AA19" s="16"/>
      <c r="AB19" s="16"/>
      <c r="AC19" s="16"/>
      <c r="AD19" s="16"/>
    </row>
    <row r="20" spans="1:30" ht="15" customHeight="1" thickBot="1">
      <c r="A20" s="322"/>
      <c r="B20" s="525" t="str">
        <f>MEASUREMENTS!B20</f>
        <v>HEM OPENING EXTENDED - (1/2 MEASURE)</v>
      </c>
      <c r="C20" s="526"/>
      <c r="D20" s="328">
        <f>MEASUREMENTS!D20</f>
        <v>0.25</v>
      </c>
      <c r="E20" s="247">
        <f t="shared" si="0"/>
        <v>-3</v>
      </c>
      <c r="F20" s="247"/>
      <c r="G20" s="305">
        <f t="shared" si="1"/>
        <v>-2</v>
      </c>
      <c r="H20" s="247"/>
      <c r="I20" s="305">
        <f t="shared" si="2"/>
        <v>-1</v>
      </c>
      <c r="J20" s="247"/>
      <c r="K20" s="318">
        <f>MEASUREMENTS!T20</f>
        <v>0</v>
      </c>
      <c r="L20" s="247"/>
      <c r="M20" s="305">
        <f t="shared" si="3"/>
        <v>1</v>
      </c>
      <c r="N20" s="305"/>
      <c r="O20" s="305">
        <f t="shared" si="4"/>
        <v>2</v>
      </c>
      <c r="P20" s="308"/>
      <c r="Q20" s="22"/>
      <c r="R20" s="319">
        <v>3</v>
      </c>
      <c r="S20" s="247">
        <v>2</v>
      </c>
      <c r="T20" s="247">
        <v>1</v>
      </c>
      <c r="U20" s="318"/>
      <c r="V20" s="247">
        <v>1</v>
      </c>
      <c r="W20" s="320">
        <v>2</v>
      </c>
      <c r="X20" s="23"/>
      <c r="Y20" s="16"/>
      <c r="Z20" s="16"/>
      <c r="AA20" s="16"/>
      <c r="AB20" s="16"/>
      <c r="AC20" s="16"/>
      <c r="AD20" s="16"/>
    </row>
    <row r="21" spans="1:30">
      <c r="A21" s="321" t="str">
        <f>MEASUREMENTS!A21</f>
        <v>I</v>
      </c>
      <c r="B21" s="516" t="str">
        <f>MEASUREMENTS!B21</f>
        <v>ARMHOLE FRM HSP - STRAIGHT (1/2 MEASURE)</v>
      </c>
      <c r="C21" s="517"/>
      <c r="D21" s="243">
        <f>MEASUREMENTS!D21</f>
        <v>0.125</v>
      </c>
      <c r="E21" s="245">
        <f t="shared" si="0"/>
        <v>-1.125</v>
      </c>
      <c r="F21" s="245"/>
      <c r="G21" s="244">
        <f t="shared" si="1"/>
        <v>-0.75</v>
      </c>
      <c r="H21" s="245"/>
      <c r="I21" s="244">
        <f t="shared" si="2"/>
        <v>-0.38</v>
      </c>
      <c r="J21" s="245"/>
      <c r="K21" s="324">
        <f>MEASUREMENTS!T21</f>
        <v>0</v>
      </c>
      <c r="L21" s="245"/>
      <c r="M21" s="244">
        <f t="shared" si="3"/>
        <v>0.375</v>
      </c>
      <c r="N21" s="244"/>
      <c r="O21" s="244">
        <f t="shared" si="4"/>
        <v>0.75</v>
      </c>
      <c r="P21" s="307"/>
      <c r="Q21" s="22"/>
      <c r="R21" s="337">
        <v>1.125</v>
      </c>
      <c r="S21" s="245">
        <v>0.75</v>
      </c>
      <c r="T21" s="245">
        <v>0.38</v>
      </c>
      <c r="U21" s="324"/>
      <c r="V21" s="245">
        <v>0.375</v>
      </c>
      <c r="W21" s="338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2" t="str">
        <f>MEASUREMENTS!A22</f>
        <v>J</v>
      </c>
      <c r="B22" s="508" t="str">
        <f>MEASUREMENTS!B22</f>
        <v>ARMHOLE FRM LSP - STRAIGHT (1/2 MEASURE)</v>
      </c>
      <c r="C22" s="509"/>
      <c r="D22" s="186">
        <f>MEASUREMENTS!D22</f>
        <v>0.125</v>
      </c>
      <c r="E22" s="25">
        <f t="shared" si="0"/>
        <v>-1.125</v>
      </c>
      <c r="F22" s="24"/>
      <c r="G22" s="187">
        <f t="shared" si="1"/>
        <v>-0.75</v>
      </c>
      <c r="H22" s="24"/>
      <c r="I22" s="187">
        <f t="shared" si="2"/>
        <v>-0.38</v>
      </c>
      <c r="J22" s="24"/>
      <c r="K22" s="315">
        <f>MEASUREMENTS!T22</f>
        <v>0</v>
      </c>
      <c r="L22" s="24"/>
      <c r="M22" s="187">
        <f t="shared" si="3"/>
        <v>0.375</v>
      </c>
      <c r="N22" s="303"/>
      <c r="O22" s="187">
        <f t="shared" si="4"/>
        <v>0.75</v>
      </c>
      <c r="P22" s="304"/>
      <c r="Q22" s="22"/>
      <c r="R22" s="311">
        <v>1.125</v>
      </c>
      <c r="S22" s="24">
        <v>0.75</v>
      </c>
      <c r="T22" s="24">
        <v>0.38</v>
      </c>
      <c r="U22" s="316"/>
      <c r="V22" s="24">
        <v>0.375</v>
      </c>
      <c r="W22" s="312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2" t="str">
        <f>MEASUREMENTS!A23</f>
        <v>K</v>
      </c>
      <c r="B23" s="508" t="str">
        <f>MEASUREMENTS!B23</f>
        <v>BICEP - 1" BELOW UNDERARM (1/2 MEASURE)</v>
      </c>
      <c r="C23" s="509"/>
      <c r="D23" s="186">
        <f>MEASUREMENTS!D23</f>
        <v>0.125</v>
      </c>
      <c r="E23" s="25">
        <f t="shared" si="0"/>
        <v>-1.125</v>
      </c>
      <c r="F23" s="24"/>
      <c r="G23" s="187">
        <f t="shared" si="1"/>
        <v>-0.75</v>
      </c>
      <c r="H23" s="24"/>
      <c r="I23" s="187">
        <f t="shared" si="2"/>
        <v>-0.38</v>
      </c>
      <c r="J23" s="24"/>
      <c r="K23" s="315">
        <f>MEASUREMENTS!T23</f>
        <v>0</v>
      </c>
      <c r="L23" s="24"/>
      <c r="M23" s="187">
        <f t="shared" si="3"/>
        <v>0.375</v>
      </c>
      <c r="N23" s="303"/>
      <c r="O23" s="187">
        <f t="shared" si="4"/>
        <v>0.75</v>
      </c>
      <c r="P23" s="304"/>
      <c r="Q23" s="22"/>
      <c r="R23" s="311">
        <v>1.125</v>
      </c>
      <c r="S23" s="24">
        <v>0.75</v>
      </c>
      <c r="T23" s="24">
        <v>0.38</v>
      </c>
      <c r="U23" s="316"/>
      <c r="V23" s="24">
        <v>0.375</v>
      </c>
      <c r="W23" s="312">
        <v>0.75</v>
      </c>
      <c r="X23" s="23"/>
      <c r="Y23" s="16"/>
      <c r="Z23" s="16"/>
      <c r="AA23" s="16"/>
      <c r="AB23" s="16"/>
      <c r="AC23" s="16"/>
      <c r="AD23" s="16"/>
    </row>
    <row r="24" spans="1:30">
      <c r="A24" s="322" t="str">
        <f>MEASUREMENTS!A24</f>
        <v>L</v>
      </c>
      <c r="B24" s="508" t="str">
        <f>MEASUREMENTS!B24</f>
        <v>ELBOW - 12" BELOW UNDERARM (1/2 MEASURE)</v>
      </c>
      <c r="C24" s="509"/>
      <c r="D24" s="186">
        <f>MEASUREMENTS!D24</f>
        <v>0.125</v>
      </c>
      <c r="E24" s="25">
        <f t="shared" si="0"/>
        <v>-0.75</v>
      </c>
      <c r="F24" s="24"/>
      <c r="G24" s="187">
        <f t="shared" si="1"/>
        <v>-0.5</v>
      </c>
      <c r="H24" s="24"/>
      <c r="I24" s="187">
        <f t="shared" si="2"/>
        <v>-0.25</v>
      </c>
      <c r="J24" s="24"/>
      <c r="K24" s="315">
        <f>MEASUREMENTS!T24</f>
        <v>0</v>
      </c>
      <c r="L24" s="24"/>
      <c r="M24" s="187">
        <f t="shared" si="3"/>
        <v>0.25</v>
      </c>
      <c r="N24" s="303"/>
      <c r="O24" s="187">
        <f t="shared" si="4"/>
        <v>0.5</v>
      </c>
      <c r="P24" s="304"/>
      <c r="Q24" s="22"/>
      <c r="R24" s="311">
        <v>0.75</v>
      </c>
      <c r="S24" s="24">
        <v>0.5</v>
      </c>
      <c r="T24" s="24">
        <v>0.25</v>
      </c>
      <c r="U24" s="316"/>
      <c r="V24" s="24">
        <v>0.25</v>
      </c>
      <c r="W24" s="312">
        <v>0.5</v>
      </c>
      <c r="X24" s="23"/>
      <c r="Y24" s="16"/>
      <c r="Z24" s="16"/>
      <c r="AA24" s="16"/>
      <c r="AB24" s="16"/>
      <c r="AC24" s="16"/>
      <c r="AD24" s="16"/>
    </row>
    <row r="25" spans="1:30">
      <c r="A25" s="322" t="str">
        <f>MEASUREMENTS!A25</f>
        <v>M</v>
      </c>
      <c r="B25" s="508" t="str">
        <f>MEASUREMENTS!B25</f>
        <v>SLEEVE OPENING - RELAXED (1/2 MEASURE)</v>
      </c>
      <c r="C25" s="509"/>
      <c r="D25" s="186">
        <f>MEASUREMENTS!D25</f>
        <v>0.125</v>
      </c>
      <c r="E25" s="25">
        <f t="shared" si="0"/>
        <v>-0.375</v>
      </c>
      <c r="F25" s="24"/>
      <c r="G25" s="187">
        <f t="shared" si="1"/>
        <v>-0.26</v>
      </c>
      <c r="H25" s="24"/>
      <c r="I25" s="187">
        <f t="shared" si="2"/>
        <v>-0.13</v>
      </c>
      <c r="J25" s="24"/>
      <c r="K25" s="315">
        <f>MEASUREMENTS!T25</f>
        <v>0</v>
      </c>
      <c r="L25" s="24"/>
      <c r="M25" s="187">
        <f t="shared" si="3"/>
        <v>0.13</v>
      </c>
      <c r="N25" s="303"/>
      <c r="O25" s="187">
        <f t="shared" si="4"/>
        <v>0.26</v>
      </c>
      <c r="P25" s="304"/>
      <c r="Q25" s="22"/>
      <c r="R25" s="311">
        <v>0.375</v>
      </c>
      <c r="S25" s="24">
        <v>0.26</v>
      </c>
      <c r="T25" s="24">
        <v>0.13</v>
      </c>
      <c r="U25" s="316"/>
      <c r="V25" s="24">
        <v>0.13</v>
      </c>
      <c r="W25" s="312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2" t="str">
        <f>MEASUREMENTS!A26</f>
        <v>N</v>
      </c>
      <c r="B26" s="508" t="str">
        <f>MEASUREMENTS!B26</f>
        <v>SLEEVE OPENING - STRETCHED (1/2 MEASURE)</v>
      </c>
      <c r="C26" s="509"/>
      <c r="D26" s="186">
        <f>MEASUREMENTS!D26</f>
        <v>0.125</v>
      </c>
      <c r="E26" s="25">
        <f t="shared" si="0"/>
        <v>-0.375</v>
      </c>
      <c r="F26" s="24"/>
      <c r="G26" s="187">
        <f t="shared" si="1"/>
        <v>-0.26</v>
      </c>
      <c r="H26" s="24"/>
      <c r="I26" s="187">
        <f t="shared" si="2"/>
        <v>-0.13</v>
      </c>
      <c r="J26" s="24"/>
      <c r="K26" s="315">
        <f>MEASUREMENTS!T26</f>
        <v>0</v>
      </c>
      <c r="L26" s="24"/>
      <c r="M26" s="187">
        <f t="shared" si="3"/>
        <v>0.13</v>
      </c>
      <c r="N26" s="303"/>
      <c r="O26" s="187">
        <f t="shared" si="4"/>
        <v>0.26</v>
      </c>
      <c r="P26" s="304"/>
      <c r="Q26" s="22"/>
      <c r="R26" s="311">
        <v>0.375</v>
      </c>
      <c r="S26" s="24">
        <v>0.26</v>
      </c>
      <c r="T26" s="24">
        <v>0.13</v>
      </c>
      <c r="U26" s="316"/>
      <c r="V26" s="24">
        <v>0.13</v>
      </c>
      <c r="W26" s="312">
        <v>0.26</v>
      </c>
      <c r="X26" s="23"/>
      <c r="Y26" s="16"/>
      <c r="Z26" s="16"/>
      <c r="AA26" s="16"/>
      <c r="AB26" s="16"/>
      <c r="AC26" s="16"/>
      <c r="AD26" s="16"/>
    </row>
    <row r="27" spans="1:30" ht="17.25" thickBot="1">
      <c r="A27" s="322" t="str">
        <f>MEASUREMENTS!A27</f>
        <v>O</v>
      </c>
      <c r="B27" s="508" t="str">
        <f>MEASUREMENTS!B27</f>
        <v>SLEEVE CUFF HEIGHT</v>
      </c>
      <c r="C27" s="509"/>
      <c r="D27" s="186">
        <f>MEASUREMENTS!D27</f>
        <v>0.125</v>
      </c>
      <c r="E27" s="25">
        <f t="shared" si="0"/>
        <v>0</v>
      </c>
      <c r="F27" s="24"/>
      <c r="G27" s="187">
        <f t="shared" si="1"/>
        <v>0</v>
      </c>
      <c r="H27" s="24"/>
      <c r="I27" s="187">
        <f t="shared" si="2"/>
        <v>0</v>
      </c>
      <c r="J27" s="24"/>
      <c r="K27" s="315">
        <f>MEASUREMENTS!T27</f>
        <v>0</v>
      </c>
      <c r="L27" s="24"/>
      <c r="M27" s="187">
        <f t="shared" si="3"/>
        <v>0</v>
      </c>
      <c r="N27" s="303"/>
      <c r="O27" s="187">
        <f t="shared" si="4"/>
        <v>0</v>
      </c>
      <c r="P27" s="304"/>
      <c r="Q27" s="22"/>
      <c r="R27" s="311">
        <v>0</v>
      </c>
      <c r="S27" s="24">
        <v>0</v>
      </c>
      <c r="T27" s="24">
        <v>0</v>
      </c>
      <c r="U27" s="316"/>
      <c r="V27" s="24">
        <v>0</v>
      </c>
      <c r="W27" s="312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1" t="str">
        <f>MEASUREMENTS!A28</f>
        <v>Q</v>
      </c>
      <c r="B28" s="516" t="str">
        <f>MEASUREMENTS!B28</f>
        <v>CB SLEEVE LENGTH - 3 PT MEASURE FROM CB</v>
      </c>
      <c r="C28" s="517"/>
      <c r="D28" s="243">
        <f>MEASUREMENTS!D28</f>
        <v>0.25</v>
      </c>
      <c r="E28" s="245">
        <f t="shared" si="0"/>
        <v>-2.25</v>
      </c>
      <c r="F28" s="245"/>
      <c r="G28" s="244">
        <f t="shared" si="1"/>
        <v>-1.5</v>
      </c>
      <c r="H28" s="245"/>
      <c r="I28" s="244">
        <f t="shared" si="2"/>
        <v>-0.75</v>
      </c>
      <c r="J28" s="245"/>
      <c r="K28" s="324">
        <f>MEASUREMENTS!T28</f>
        <v>0</v>
      </c>
      <c r="L28" s="245"/>
      <c r="M28" s="244">
        <f t="shared" si="3"/>
        <v>0.75</v>
      </c>
      <c r="N28" s="244"/>
      <c r="O28" s="244">
        <f t="shared" si="4"/>
        <v>1.5</v>
      </c>
      <c r="P28" s="307"/>
      <c r="Q28" s="22"/>
      <c r="R28" s="337">
        <v>2.25</v>
      </c>
      <c r="S28" s="245">
        <v>1.5</v>
      </c>
      <c r="T28" s="245">
        <v>0.75</v>
      </c>
      <c r="U28" s="324"/>
      <c r="V28" s="245">
        <v>0.75</v>
      </c>
      <c r="W28" s="338">
        <v>1.5</v>
      </c>
      <c r="X28" s="23"/>
      <c r="Y28" s="16"/>
      <c r="Z28" s="16"/>
      <c r="AA28" s="16"/>
      <c r="AB28" s="16"/>
      <c r="AC28" s="16"/>
      <c r="AD28" s="16"/>
    </row>
    <row r="29" spans="1:30">
      <c r="A29" s="322" t="str">
        <f>MEASUREMENTS!A29</f>
        <v>R</v>
      </c>
      <c r="B29" s="508" t="str">
        <f>MEASUREMENTS!B29</f>
        <v>NECK WIDTH - STRAIGHT HPS TO HPS (1/2 MEASURE)</v>
      </c>
      <c r="C29" s="509"/>
      <c r="D29" s="186">
        <f>MEASUREMENTS!D29</f>
        <v>0.125</v>
      </c>
      <c r="E29" s="25">
        <f t="shared" si="0"/>
        <v>-0.75</v>
      </c>
      <c r="F29" s="24"/>
      <c r="G29" s="187">
        <f t="shared" si="1"/>
        <v>-0.5</v>
      </c>
      <c r="H29" s="24"/>
      <c r="I29" s="187">
        <f t="shared" si="2"/>
        <v>-0.25</v>
      </c>
      <c r="J29" s="24"/>
      <c r="K29" s="315">
        <f>MEASUREMENTS!T29</f>
        <v>0</v>
      </c>
      <c r="L29" s="24"/>
      <c r="M29" s="187">
        <f t="shared" si="3"/>
        <v>0.25</v>
      </c>
      <c r="N29" s="303"/>
      <c r="O29" s="187">
        <f t="shared" si="4"/>
        <v>0.5</v>
      </c>
      <c r="P29" s="304"/>
      <c r="Q29" s="22"/>
      <c r="R29" s="309">
        <v>0.75</v>
      </c>
      <c r="S29" s="25">
        <v>0.5</v>
      </c>
      <c r="T29" s="25">
        <v>0.25</v>
      </c>
      <c r="U29" s="315"/>
      <c r="V29" s="25">
        <v>0.25</v>
      </c>
      <c r="W29" s="310">
        <v>0.5</v>
      </c>
      <c r="X29" s="23"/>
      <c r="Y29" s="16"/>
      <c r="Z29" s="16"/>
      <c r="AA29" s="16"/>
      <c r="AB29" s="16"/>
      <c r="AC29" s="16"/>
      <c r="AD29" s="16"/>
    </row>
    <row r="30" spans="1:30">
      <c r="A30" s="322" t="str">
        <f>MEASUREMENTS!A30</f>
        <v>S</v>
      </c>
      <c r="B30" s="508" t="str">
        <f>MEASUREMENTS!B30</f>
        <v>FRONT NECK DROP - FROM HSP</v>
      </c>
      <c r="C30" s="509"/>
      <c r="D30" s="186">
        <f>MEASUREMENTS!D30</f>
        <v>0.125</v>
      </c>
      <c r="E30" s="25">
        <f t="shared" si="0"/>
        <v>-0.375</v>
      </c>
      <c r="F30" s="24"/>
      <c r="G30" s="187">
        <f t="shared" si="1"/>
        <v>-0.26</v>
      </c>
      <c r="H30" s="24"/>
      <c r="I30" s="187">
        <f t="shared" si="2"/>
        <v>-0.13</v>
      </c>
      <c r="J30" s="24"/>
      <c r="K30" s="315">
        <f>MEASUREMENTS!T30</f>
        <v>0</v>
      </c>
      <c r="L30" s="24"/>
      <c r="M30" s="187">
        <f t="shared" si="3"/>
        <v>0.13</v>
      </c>
      <c r="N30" s="303"/>
      <c r="O30" s="187">
        <f t="shared" si="4"/>
        <v>0.26</v>
      </c>
      <c r="P30" s="304"/>
      <c r="Q30" s="22"/>
      <c r="R30" s="311">
        <v>0.375</v>
      </c>
      <c r="S30" s="24">
        <v>0.26</v>
      </c>
      <c r="T30" s="24">
        <v>0.13</v>
      </c>
      <c r="U30" s="316"/>
      <c r="V30" s="24">
        <v>0.13</v>
      </c>
      <c r="W30" s="312">
        <v>0.26</v>
      </c>
      <c r="X30" s="23"/>
      <c r="Y30" s="16"/>
      <c r="Z30" s="16"/>
      <c r="AA30" s="16"/>
      <c r="AB30" s="16"/>
      <c r="AC30" s="16"/>
      <c r="AD30" s="16"/>
    </row>
    <row r="31" spans="1:30">
      <c r="A31" s="322" t="str">
        <f>MEASUREMENTS!A31</f>
        <v>T</v>
      </c>
      <c r="B31" s="508" t="str">
        <f>MEASUREMENTS!B31</f>
        <v>BACK NECK DROP - FROM HSP</v>
      </c>
      <c r="C31" s="509"/>
      <c r="D31" s="186">
        <f>MEASUREMENTS!D31</f>
        <v>0.125</v>
      </c>
      <c r="E31" s="25">
        <f t="shared" si="0"/>
        <v>0</v>
      </c>
      <c r="F31" s="24"/>
      <c r="G31" s="187">
        <f t="shared" si="1"/>
        <v>0</v>
      </c>
      <c r="H31" s="24"/>
      <c r="I31" s="187">
        <f t="shared" si="2"/>
        <v>0</v>
      </c>
      <c r="J31" s="24"/>
      <c r="K31" s="315">
        <f>MEASUREMENTS!T31</f>
        <v>0</v>
      </c>
      <c r="L31" s="24"/>
      <c r="M31" s="187">
        <f t="shared" si="3"/>
        <v>0</v>
      </c>
      <c r="N31" s="303"/>
      <c r="O31" s="187">
        <f t="shared" si="4"/>
        <v>0</v>
      </c>
      <c r="P31" s="304"/>
      <c r="Q31" s="22"/>
      <c r="R31" s="311">
        <v>0</v>
      </c>
      <c r="S31" s="24">
        <v>0</v>
      </c>
      <c r="T31" s="24">
        <v>0</v>
      </c>
      <c r="U31" s="316"/>
      <c r="V31" s="24">
        <v>0</v>
      </c>
      <c r="W31" s="312">
        <v>0</v>
      </c>
      <c r="X31" s="23"/>
      <c r="Y31" s="16"/>
      <c r="Z31" s="16"/>
      <c r="AA31" s="16"/>
      <c r="AB31" s="16"/>
      <c r="AC31" s="16"/>
      <c r="AD31" s="16"/>
    </row>
    <row r="32" spans="1:30">
      <c r="A32" s="322" t="str">
        <f>MEASUREMENTS!A32</f>
        <v>U</v>
      </c>
      <c r="B32" s="508" t="str">
        <f>MEASUREMENTS!B32</f>
        <v>CF COLLAR HEIGHT</v>
      </c>
      <c r="C32" s="509"/>
      <c r="D32" s="186">
        <f>MEASUREMENTS!D32</f>
        <v>0.125</v>
      </c>
      <c r="E32" s="25">
        <f t="shared" si="0"/>
        <v>0</v>
      </c>
      <c r="F32" s="24"/>
      <c r="G32" s="187">
        <f t="shared" si="1"/>
        <v>0</v>
      </c>
      <c r="H32" s="24"/>
      <c r="I32" s="187">
        <f t="shared" si="2"/>
        <v>0</v>
      </c>
      <c r="J32" s="24"/>
      <c r="K32" s="315">
        <f>MEASUREMENTS!T32</f>
        <v>0</v>
      </c>
      <c r="L32" s="24"/>
      <c r="M32" s="187">
        <f t="shared" si="3"/>
        <v>0</v>
      </c>
      <c r="N32" s="303"/>
      <c r="O32" s="187">
        <f t="shared" si="4"/>
        <v>0</v>
      </c>
      <c r="P32" s="304"/>
      <c r="Q32" s="22"/>
      <c r="R32" s="311">
        <v>0</v>
      </c>
      <c r="S32" s="24">
        <v>0</v>
      </c>
      <c r="T32" s="24">
        <v>0</v>
      </c>
      <c r="U32" s="316"/>
      <c r="V32" s="24">
        <v>0</v>
      </c>
      <c r="W32" s="312">
        <v>0</v>
      </c>
      <c r="X32" s="23"/>
      <c r="Y32" s="16"/>
      <c r="Z32" s="16"/>
      <c r="AA32" s="16"/>
      <c r="AB32" s="16"/>
      <c r="AC32" s="16"/>
      <c r="AD32" s="16"/>
    </row>
    <row r="33" spans="1:30">
      <c r="A33" s="322" t="str">
        <f>MEASUREMENTS!A33</f>
        <v>V</v>
      </c>
      <c r="B33" s="508" t="str">
        <f>MEASUREMENTS!B33</f>
        <v>CB COLLAR HEIGHT</v>
      </c>
      <c r="C33" s="509"/>
      <c r="D33" s="186">
        <f>MEASUREMENTS!D33</f>
        <v>0.125</v>
      </c>
      <c r="E33" s="25">
        <f t="shared" si="0"/>
        <v>0</v>
      </c>
      <c r="F33" s="24"/>
      <c r="G33" s="187">
        <f t="shared" si="1"/>
        <v>0</v>
      </c>
      <c r="H33" s="24"/>
      <c r="I33" s="187">
        <f t="shared" si="2"/>
        <v>0</v>
      </c>
      <c r="J33" s="24"/>
      <c r="K33" s="315">
        <f>MEASUREMENTS!T33</f>
        <v>0</v>
      </c>
      <c r="L33" s="24"/>
      <c r="M33" s="187">
        <f t="shared" si="3"/>
        <v>0</v>
      </c>
      <c r="N33" s="303"/>
      <c r="O33" s="187">
        <f t="shared" si="4"/>
        <v>0</v>
      </c>
      <c r="P33" s="304"/>
      <c r="Q33" s="22"/>
      <c r="R33" s="311">
        <v>0</v>
      </c>
      <c r="S33" s="24">
        <v>0</v>
      </c>
      <c r="T33" s="24">
        <v>0</v>
      </c>
      <c r="U33" s="316"/>
      <c r="V33" s="24">
        <v>0</v>
      </c>
      <c r="W33" s="312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2" t="str">
        <f>MEASUREMENTS!A34</f>
        <v>W</v>
      </c>
      <c r="B34" s="508" t="str">
        <f>MEASUREMENTS!B34</f>
        <v>CENTER FRONT PLACKET WIDTH</v>
      </c>
      <c r="C34" s="509"/>
      <c r="D34" s="186">
        <f>MEASUREMENTS!D34</f>
        <v>0.125</v>
      </c>
      <c r="E34" s="25">
        <f t="shared" si="0"/>
        <v>0</v>
      </c>
      <c r="F34" s="24"/>
      <c r="G34" s="187">
        <f t="shared" si="1"/>
        <v>0</v>
      </c>
      <c r="H34" s="24"/>
      <c r="I34" s="187">
        <f t="shared" si="2"/>
        <v>0</v>
      </c>
      <c r="J34" s="24"/>
      <c r="K34" s="315">
        <f>MEASUREMENTS!T34</f>
        <v>0</v>
      </c>
      <c r="L34" s="24"/>
      <c r="M34" s="187">
        <f t="shared" si="3"/>
        <v>0</v>
      </c>
      <c r="N34" s="303"/>
      <c r="O34" s="187">
        <f t="shared" si="4"/>
        <v>0</v>
      </c>
      <c r="P34" s="304"/>
      <c r="Q34" s="22"/>
      <c r="R34" s="311">
        <v>0</v>
      </c>
      <c r="S34" s="24">
        <v>0</v>
      </c>
      <c r="T34" s="24">
        <v>0</v>
      </c>
      <c r="U34" s="316"/>
      <c r="V34" s="303">
        <v>0</v>
      </c>
      <c r="W34" s="304">
        <v>0</v>
      </c>
      <c r="X34" s="23"/>
      <c r="Y34" s="16"/>
      <c r="Z34" s="16"/>
      <c r="AA34" s="16"/>
      <c r="AB34" s="16"/>
      <c r="AC34" s="16"/>
      <c r="AD34" s="16"/>
    </row>
    <row r="35" spans="1:30" ht="17.25" thickBot="1">
      <c r="A35" s="395" t="str">
        <f>MEASUREMENTS!A35</f>
        <v>X</v>
      </c>
      <c r="B35" s="508" t="str">
        <f>MEASUREMENTS!B35</f>
        <v>COLLAR CIRCUMFERENCE</v>
      </c>
      <c r="C35" s="509"/>
      <c r="D35" s="186">
        <f>MEASUREMENTS!D35</f>
        <v>0.25</v>
      </c>
      <c r="E35" s="25">
        <f t="shared" si="0"/>
        <v>-2.25</v>
      </c>
      <c r="F35" s="24"/>
      <c r="G35" s="187">
        <f t="shared" si="1"/>
        <v>-1.5</v>
      </c>
      <c r="H35" s="24"/>
      <c r="I35" s="187">
        <f t="shared" si="2"/>
        <v>-0.75</v>
      </c>
      <c r="J35" s="24"/>
      <c r="K35" s="315">
        <f>MEASUREMENTS!T35</f>
        <v>0</v>
      </c>
      <c r="L35" s="24"/>
      <c r="M35" s="187">
        <f t="shared" si="3"/>
        <v>0.75</v>
      </c>
      <c r="N35" s="303"/>
      <c r="O35" s="187">
        <f t="shared" si="4"/>
        <v>1.5</v>
      </c>
      <c r="P35" s="304"/>
      <c r="Q35" s="22"/>
      <c r="R35" s="313">
        <v>2.25</v>
      </c>
      <c r="S35" s="188">
        <v>1.5</v>
      </c>
      <c r="T35" s="188">
        <v>0.75</v>
      </c>
      <c r="U35" s="317"/>
      <c r="V35" s="188">
        <v>0.75</v>
      </c>
      <c r="W35" s="314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96"/>
      <c r="B36" s="536" t="str">
        <f>MEASUREMENTS!B36</f>
        <v>CHEST POCKET WELT LENGTH</v>
      </c>
      <c r="C36" s="517"/>
      <c r="D36" s="243">
        <f>MEASUREMENTS!D36</f>
        <v>0.125</v>
      </c>
      <c r="E36" s="245">
        <f>K36-R36</f>
        <v>-0.5</v>
      </c>
      <c r="F36" s="245"/>
      <c r="G36" s="244">
        <f>K36-S36</f>
        <v>-0.5</v>
      </c>
      <c r="H36" s="245"/>
      <c r="I36" s="244">
        <f>K36-T36</f>
        <v>0</v>
      </c>
      <c r="J36" s="245"/>
      <c r="K36" s="324">
        <f>MEASUREMENTS!T36</f>
        <v>0</v>
      </c>
      <c r="L36" s="245"/>
      <c r="M36" s="244">
        <f>K36+V36</f>
        <v>0</v>
      </c>
      <c r="N36" s="244"/>
      <c r="O36" s="244">
        <f>K36+W36</f>
        <v>0.5</v>
      </c>
      <c r="P36" s="307"/>
      <c r="Q36" s="22"/>
      <c r="R36" s="337">
        <v>0.5</v>
      </c>
      <c r="S36" s="245">
        <v>0.5</v>
      </c>
      <c r="T36" s="245">
        <v>0</v>
      </c>
      <c r="U36" s="324"/>
      <c r="V36" s="245">
        <v>0</v>
      </c>
      <c r="W36" s="338">
        <v>0.5</v>
      </c>
      <c r="X36" s="23"/>
      <c r="Y36" s="16"/>
      <c r="Z36" s="16"/>
      <c r="AA36" s="16"/>
      <c r="AB36" s="16"/>
      <c r="AC36" s="16"/>
      <c r="AD36" s="16"/>
    </row>
    <row r="37" spans="1:30" ht="15" customHeight="1">
      <c r="A37" s="397"/>
      <c r="B37" s="537" t="str">
        <f>MEASUREMENTS!B37</f>
        <v>CHEST POCKET WELT WIDTH</v>
      </c>
      <c r="C37" s="509"/>
      <c r="D37" s="186">
        <f>MEASUREMENTS!D37</f>
        <v>0.125</v>
      </c>
      <c r="E37" s="25">
        <f>K37-R37</f>
        <v>0</v>
      </c>
      <c r="F37" s="24"/>
      <c r="G37" s="187">
        <f>K37-S37</f>
        <v>0</v>
      </c>
      <c r="H37" s="24"/>
      <c r="I37" s="187">
        <f>K37-T37</f>
        <v>0</v>
      </c>
      <c r="J37" s="24"/>
      <c r="K37" s="315">
        <f>MEASUREMENTS!T37</f>
        <v>0</v>
      </c>
      <c r="L37" s="24"/>
      <c r="M37" s="187">
        <f>K37+V37</f>
        <v>0</v>
      </c>
      <c r="N37" s="303"/>
      <c r="O37" s="187">
        <f>K37+W37</f>
        <v>0</v>
      </c>
      <c r="P37" s="304"/>
      <c r="Q37" s="22"/>
      <c r="R37" s="311">
        <v>0</v>
      </c>
      <c r="S37" s="24">
        <v>0</v>
      </c>
      <c r="T37" s="24">
        <v>0</v>
      </c>
      <c r="U37" s="316"/>
      <c r="V37" s="24">
        <v>0</v>
      </c>
      <c r="W37" s="312">
        <v>0</v>
      </c>
      <c r="X37" s="23"/>
      <c r="Y37" s="16"/>
      <c r="Z37" s="16"/>
      <c r="AA37" s="16"/>
      <c r="AB37" s="16"/>
      <c r="AC37" s="16"/>
      <c r="AD37" s="16"/>
    </row>
    <row r="38" spans="1:30" ht="15" customHeight="1">
      <c r="A38" s="322"/>
      <c r="B38" s="537" t="str">
        <f>MEASUREMENTS!B38</f>
        <v>HAND POCKET WELT LENGTH</v>
      </c>
      <c r="C38" s="509"/>
      <c r="D38" s="186">
        <f>MEASUREMENTS!D38</f>
        <v>0.125</v>
      </c>
      <c r="E38" s="25">
        <f>K38-R38</f>
        <v>-0.5</v>
      </c>
      <c r="F38" s="24"/>
      <c r="G38" s="187">
        <f>K38-S38</f>
        <v>-0.5</v>
      </c>
      <c r="H38" s="24"/>
      <c r="I38" s="187">
        <f>K38-T38</f>
        <v>0</v>
      </c>
      <c r="J38" s="24"/>
      <c r="K38" s="315">
        <f>MEASUREMENTS!T38</f>
        <v>0</v>
      </c>
      <c r="L38" s="24"/>
      <c r="M38" s="187">
        <f>K38+V38</f>
        <v>0</v>
      </c>
      <c r="N38" s="303"/>
      <c r="O38" s="187">
        <f>K38+W38</f>
        <v>0.5</v>
      </c>
      <c r="P38" s="304"/>
      <c r="Q38" s="22"/>
      <c r="R38" s="313">
        <v>0.5</v>
      </c>
      <c r="S38" s="188">
        <v>0.5</v>
      </c>
      <c r="T38" s="188">
        <v>0</v>
      </c>
      <c r="U38" s="317"/>
      <c r="V38" s="188">
        <v>0</v>
      </c>
      <c r="W38" s="312">
        <v>0.5</v>
      </c>
      <c r="X38" s="23"/>
      <c r="Y38" s="16"/>
      <c r="Z38" s="16"/>
      <c r="AA38" s="16"/>
      <c r="AB38" s="16"/>
      <c r="AC38" s="16"/>
      <c r="AD38" s="16"/>
    </row>
    <row r="39" spans="1:30" ht="17.25" thickBot="1">
      <c r="A39" s="323"/>
      <c r="B39" s="538" t="str">
        <f>MEASUREMENTS!B39</f>
        <v>HAND POCKET WELT WIDTH</v>
      </c>
      <c r="C39" s="526"/>
      <c r="D39" s="328">
        <f>MEASUREMENTS!D39</f>
        <v>0.125</v>
      </c>
      <c r="E39" s="248">
        <f>K39-R39</f>
        <v>0</v>
      </c>
      <c r="F39" s="247"/>
      <c r="G39" s="246">
        <f>K39-S39</f>
        <v>0</v>
      </c>
      <c r="H39" s="247"/>
      <c r="I39" s="246">
        <f>K39-T39</f>
        <v>0</v>
      </c>
      <c r="J39" s="247"/>
      <c r="K39" s="325">
        <f>MEASUREMENTS!T39</f>
        <v>0</v>
      </c>
      <c r="L39" s="247"/>
      <c r="M39" s="246">
        <f>K39+V39</f>
        <v>0</v>
      </c>
      <c r="N39" s="305"/>
      <c r="O39" s="246">
        <f>K39+W39</f>
        <v>0</v>
      </c>
      <c r="P39" s="308"/>
      <c r="Q39" s="22"/>
      <c r="R39" s="319">
        <v>0</v>
      </c>
      <c r="S39" s="247">
        <v>0</v>
      </c>
      <c r="T39" s="247">
        <v>0</v>
      </c>
      <c r="U39" s="318"/>
      <c r="V39" s="305">
        <v>0</v>
      </c>
      <c r="W39" s="306">
        <v>0</v>
      </c>
      <c r="X39" s="23"/>
      <c r="Y39" s="16"/>
      <c r="Z39" s="16"/>
      <c r="AA39" s="16"/>
      <c r="AB39" s="16"/>
      <c r="AC39" s="16"/>
      <c r="AD39" s="16"/>
    </row>
    <row r="40" spans="1:30">
      <c r="A40" s="321" t="str">
        <f>MEASUREMENTS!A40</f>
        <v>ZIPPERS</v>
      </c>
      <c r="B40" s="531" t="str">
        <f>MEASUREMENTS!B40</f>
        <v>CENTER FRONT</v>
      </c>
      <c r="C40" s="532"/>
      <c r="D40" s="243">
        <f>MEASUREMENTS!D40</f>
        <v>0.25</v>
      </c>
      <c r="E40" s="245">
        <f t="shared" si="0"/>
        <v>-2.25</v>
      </c>
      <c r="F40" s="245"/>
      <c r="G40" s="244">
        <f t="shared" si="1"/>
        <v>-1.5</v>
      </c>
      <c r="H40" s="245"/>
      <c r="I40" s="244">
        <f t="shared" si="2"/>
        <v>-0.75</v>
      </c>
      <c r="J40" s="245"/>
      <c r="K40" s="324">
        <f>MEASUREMENTS!T40</f>
        <v>0</v>
      </c>
      <c r="L40" s="245"/>
      <c r="M40" s="244">
        <f t="shared" si="3"/>
        <v>0.75</v>
      </c>
      <c r="N40" s="244"/>
      <c r="O40" s="244">
        <f t="shared" si="4"/>
        <v>1.5</v>
      </c>
      <c r="P40" s="307"/>
      <c r="Q40" s="22"/>
      <c r="R40" s="311">
        <v>2.25</v>
      </c>
      <c r="S40" s="24">
        <v>1.5</v>
      </c>
      <c r="T40" s="24">
        <v>0.75</v>
      </c>
      <c r="U40" s="316"/>
      <c r="V40" s="24">
        <v>0.75</v>
      </c>
      <c r="W40" s="312">
        <v>1.5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22"/>
      <c r="B41" s="527" t="str">
        <f>MEASUREMENTS!B41</f>
        <v>HAND POCKETS VERTICAL</v>
      </c>
      <c r="C41" s="533"/>
      <c r="D41" s="189">
        <f>MEASUREMENTS!D41</f>
        <v>0.125</v>
      </c>
      <c r="E41" s="25">
        <f t="shared" si="0"/>
        <v>-0.5</v>
      </c>
      <c r="F41" s="24"/>
      <c r="G41" s="187">
        <f t="shared" si="1"/>
        <v>-0.5</v>
      </c>
      <c r="H41" s="24"/>
      <c r="I41" s="187">
        <f t="shared" si="2"/>
        <v>0</v>
      </c>
      <c r="J41" s="24"/>
      <c r="K41" s="315">
        <f>MEASUREMENTS!T41</f>
        <v>0</v>
      </c>
      <c r="L41" s="24"/>
      <c r="M41" s="187">
        <f t="shared" si="3"/>
        <v>0</v>
      </c>
      <c r="N41" s="303"/>
      <c r="O41" s="187">
        <f t="shared" si="4"/>
        <v>0.5</v>
      </c>
      <c r="P41" s="304"/>
      <c r="Q41" s="22"/>
      <c r="R41" s="313">
        <v>0.5</v>
      </c>
      <c r="S41" s="188">
        <v>0.5</v>
      </c>
      <c r="T41" s="188">
        <v>0</v>
      </c>
      <c r="U41" s="317"/>
      <c r="V41" s="188">
        <v>0</v>
      </c>
      <c r="W41" s="314">
        <v>0.5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22"/>
      <c r="B42" s="527" t="str">
        <f>MEASUREMENTS!B42</f>
        <v>CHEST POCKET</v>
      </c>
      <c r="C42" s="533"/>
      <c r="D42" s="189">
        <f>MEASUREMENTS!D42</f>
        <v>0.125</v>
      </c>
      <c r="E42" s="25">
        <f>K42-R42</f>
        <v>-0.5</v>
      </c>
      <c r="F42" s="24"/>
      <c r="G42" s="187">
        <f>K42-S42</f>
        <v>-0.5</v>
      </c>
      <c r="H42" s="24"/>
      <c r="I42" s="187">
        <f>K42-T42</f>
        <v>0</v>
      </c>
      <c r="J42" s="24"/>
      <c r="K42" s="315">
        <f>MEASUREMENTS!T42</f>
        <v>0</v>
      </c>
      <c r="L42" s="24"/>
      <c r="M42" s="187">
        <f>K42+V42</f>
        <v>0</v>
      </c>
      <c r="N42" s="303"/>
      <c r="O42" s="187">
        <f>K42+W42</f>
        <v>0.5</v>
      </c>
      <c r="P42" s="304"/>
      <c r="Q42" s="22"/>
      <c r="R42" s="313">
        <v>0.5</v>
      </c>
      <c r="S42" s="188">
        <v>0.5</v>
      </c>
      <c r="T42" s="188">
        <v>0</v>
      </c>
      <c r="U42" s="317"/>
      <c r="V42" s="188">
        <v>0</v>
      </c>
      <c r="W42" s="314">
        <v>0.5</v>
      </c>
      <c r="X42" s="23"/>
      <c r="Y42" s="16"/>
      <c r="Z42" s="16"/>
      <c r="AA42" s="16"/>
      <c r="AB42" s="16"/>
      <c r="AC42" s="16"/>
      <c r="AD42" s="16"/>
    </row>
    <row r="43" spans="1:30" ht="15" customHeight="1" thickBot="1">
      <c r="A43" s="323"/>
      <c r="B43" s="534" t="str">
        <f>MEASUREMENTS!B43</f>
        <v>LINING POCKET VERTICAL</v>
      </c>
      <c r="C43" s="535"/>
      <c r="D43" s="398">
        <f>MEASUREMENTS!D43</f>
        <v>0.125</v>
      </c>
      <c r="E43" s="247">
        <f t="shared" si="0"/>
        <v>0</v>
      </c>
      <c r="F43" s="247"/>
      <c r="G43" s="305">
        <f t="shared" si="1"/>
        <v>0</v>
      </c>
      <c r="H43" s="247"/>
      <c r="I43" s="305">
        <f t="shared" si="2"/>
        <v>0</v>
      </c>
      <c r="J43" s="247"/>
      <c r="K43" s="318">
        <f>MEASUREMENTS!T43</f>
        <v>0</v>
      </c>
      <c r="L43" s="247"/>
      <c r="M43" s="305">
        <f t="shared" si="3"/>
        <v>0</v>
      </c>
      <c r="N43" s="305"/>
      <c r="O43" s="305">
        <f t="shared" si="4"/>
        <v>0</v>
      </c>
      <c r="P43" s="308"/>
      <c r="Q43" s="22"/>
      <c r="R43" s="319">
        <v>0</v>
      </c>
      <c r="S43" s="247">
        <v>0</v>
      </c>
      <c r="T43" s="247">
        <v>0</v>
      </c>
      <c r="U43" s="318"/>
      <c r="V43" s="247">
        <v>0</v>
      </c>
      <c r="W43" s="320">
        <v>0</v>
      </c>
      <c r="X43" s="23"/>
      <c r="Y43" s="16"/>
      <c r="Z43" s="16"/>
      <c r="AA43" s="16"/>
      <c r="AB43" s="16"/>
      <c r="AC43" s="16"/>
      <c r="AD43" s="16"/>
    </row>
    <row r="44" spans="1:30">
      <c r="Q44" s="22"/>
      <c r="X44" s="23"/>
      <c r="Y44" s="16"/>
      <c r="Z44" s="16"/>
      <c r="AA44" s="16"/>
      <c r="AB44" s="16"/>
      <c r="AC44" s="16"/>
      <c r="AD44" s="16"/>
    </row>
    <row r="45" spans="1:30" ht="11.25">
      <c r="Q45" s="16"/>
      <c r="X45" s="23"/>
      <c r="Y45" s="16"/>
      <c r="Z45" s="16"/>
      <c r="AA45" s="16"/>
      <c r="AB45" s="16"/>
      <c r="AC45" s="16"/>
      <c r="AD45" s="16"/>
    </row>
    <row r="46" spans="1:30" ht="11.25">
      <c r="Q46" s="16"/>
      <c r="X46" s="23"/>
      <c r="Y46" s="16"/>
      <c r="Z46" s="16"/>
      <c r="AA46" s="16"/>
      <c r="AB46" s="16"/>
      <c r="AC46" s="16"/>
      <c r="AD46" s="16"/>
    </row>
    <row r="420" spans="8:8">
      <c r="H420" s="16">
        <v>4</v>
      </c>
    </row>
  </sheetData>
  <mergeCells count="38">
    <mergeCell ref="B19:C19"/>
    <mergeCell ref="B40:C40"/>
    <mergeCell ref="B41:C41"/>
    <mergeCell ref="B43:C43"/>
    <mergeCell ref="B36:C36"/>
    <mergeCell ref="B37:C37"/>
    <mergeCell ref="B38:C38"/>
    <mergeCell ref="B39:C39"/>
    <mergeCell ref="B42:C42"/>
    <mergeCell ref="B24:C24"/>
    <mergeCell ref="B34:C34"/>
    <mergeCell ref="B29:C29"/>
    <mergeCell ref="B25:C25"/>
    <mergeCell ref="B27:C27"/>
    <mergeCell ref="B31:C31"/>
    <mergeCell ref="B32:C32"/>
    <mergeCell ref="B33:C33"/>
    <mergeCell ref="B26:C26"/>
    <mergeCell ref="B14:C14"/>
    <mergeCell ref="B30:C30"/>
    <mergeCell ref="M4:W4"/>
    <mergeCell ref="B35:C35"/>
    <mergeCell ref="B20:C20"/>
    <mergeCell ref="B21:C21"/>
    <mergeCell ref="B22:C22"/>
    <mergeCell ref="B28:C28"/>
    <mergeCell ref="B18:C18"/>
    <mergeCell ref="B23:C23"/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M8:W8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showGridLines="0" tabSelected="1" showRuler="0" topLeftCell="A4" zoomScaleNormal="100" workbookViewId="0">
      <selection activeCell="B32" sqref="B32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1" t="str">
        <f>SHELL!$A$1</f>
        <v>NITRO MENS JACKET</v>
      </c>
      <c r="B1" s="258"/>
      <c r="C1" s="292"/>
      <c r="D1" s="292"/>
      <c r="E1" s="292"/>
      <c r="F1" s="253"/>
      <c r="G1" s="253"/>
      <c r="H1" s="253"/>
      <c r="I1" s="253"/>
      <c r="J1" s="253"/>
      <c r="K1" s="253"/>
      <c r="L1" s="254"/>
    </row>
    <row r="2" spans="1:19" s="3" customFormat="1" ht="15">
      <c r="A2" s="250" t="str">
        <f>SHELL!A2</f>
        <v>SEASON:</v>
      </c>
      <c r="B2" s="259"/>
      <c r="C2" s="86" t="str">
        <f>SHELL!C2</f>
        <v>WINTER 2018/2019</v>
      </c>
      <c r="D2" s="143"/>
      <c r="E2" s="259"/>
      <c r="F2" s="58" t="str">
        <f>SHELL!F2</f>
        <v>CONTRACTOR:</v>
      </c>
      <c r="G2" s="103"/>
      <c r="H2" s="84" t="str">
        <f>SHELL!H2</f>
        <v>SOLUNA</v>
      </c>
      <c r="I2" s="293"/>
      <c r="J2" s="293"/>
      <c r="K2" s="293"/>
      <c r="L2" s="294"/>
    </row>
    <row r="3" spans="1:19" s="3" customFormat="1" ht="15">
      <c r="A3" s="255" t="str">
        <f>SHELL!A3</f>
        <v>STYLE NUMBER:</v>
      </c>
      <c r="B3" s="251"/>
      <c r="C3" s="58" t="str">
        <f>SHELL!C3</f>
        <v>N18-109</v>
      </c>
      <c r="D3" s="104"/>
      <c r="E3" s="251"/>
      <c r="F3" s="257" t="str">
        <f>SHELL!F3</f>
        <v>DATE CREATED:</v>
      </c>
      <c r="G3" s="80"/>
      <c r="H3" s="291">
        <f>SHELL!H3</f>
        <v>42811</v>
      </c>
      <c r="I3" s="293"/>
      <c r="J3" s="293"/>
      <c r="K3" s="293"/>
      <c r="L3" s="294"/>
    </row>
    <row r="4" spans="1:19" s="3" customFormat="1" ht="15">
      <c r="A4" s="260" t="str">
        <f>SHELL!A4</f>
        <v>STYLE NAME:</v>
      </c>
      <c r="B4" s="252"/>
      <c r="C4" s="168" t="str">
        <f>SHELL!C4</f>
        <v>REGULATOR FLEECE</v>
      </c>
      <c r="D4" s="45"/>
      <c r="E4" s="252"/>
      <c r="F4" s="261" t="str">
        <f>SHELL!F4</f>
        <v>DATE REVISED:</v>
      </c>
      <c r="G4" s="262"/>
      <c r="H4" s="291"/>
      <c r="I4" s="293"/>
      <c r="J4" s="293"/>
      <c r="K4" s="293"/>
      <c r="L4" s="294"/>
    </row>
    <row r="5" spans="1:19" s="3" customFormat="1" ht="15">
      <c r="A5" s="255" t="str">
        <f>SHELL!A5</f>
        <v>WATERPROOF/BREATHABILITY:</v>
      </c>
      <c r="B5" s="263"/>
      <c r="C5" s="84" t="str">
        <f>SHELL!C5</f>
        <v>DWR ONLY</v>
      </c>
      <c r="D5" s="264"/>
      <c r="E5" s="263"/>
      <c r="F5" s="265" t="str">
        <f>SHELL!F5</f>
        <v>BLOCK:</v>
      </c>
      <c r="G5" s="266"/>
      <c r="H5" s="84" t="str">
        <f>SHELL!H5</f>
        <v>BASED ON N17-109 REDUCE FIT</v>
      </c>
      <c r="I5" s="293"/>
      <c r="J5" s="293"/>
      <c r="K5" s="293"/>
      <c r="L5" s="294"/>
      <c r="M5" s="12"/>
      <c r="N5" s="12"/>
      <c r="O5" s="12"/>
      <c r="P5" s="12"/>
      <c r="Q5" s="39"/>
      <c r="R5" s="39"/>
      <c r="S5" s="39"/>
    </row>
    <row r="6" spans="1:19" s="3" customFormat="1" ht="15">
      <c r="A6" s="260" t="str">
        <f>SHELL!A6</f>
        <v>SEAM SEALING:</v>
      </c>
      <c r="B6" s="267"/>
      <c r="C6" s="268" t="str">
        <f>SHELL!C6</f>
        <v>NO SEAM TAPING</v>
      </c>
      <c r="D6" s="269"/>
      <c r="E6" s="267"/>
      <c r="F6" s="86" t="str">
        <f>SHELL!F6</f>
        <v>FIT:</v>
      </c>
      <c r="G6" s="262"/>
      <c r="H6" s="58" t="str">
        <f>SHELL!H6</f>
        <v>LAYERING PIECE</v>
      </c>
      <c r="I6" s="295"/>
      <c r="J6" s="295"/>
      <c r="K6" s="295"/>
      <c r="L6" s="296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49" t="str">
        <f>SHELL!A7</f>
        <v>INSULATION:</v>
      </c>
      <c r="B7" s="270"/>
      <c r="C7" s="256" t="str">
        <f>SHELL!C7</f>
        <v>QUILTED YOKE AND ELBOW PATCHES 40G PINNECO CORE</v>
      </c>
      <c r="D7" s="112"/>
      <c r="E7" s="270"/>
      <c r="F7" s="256" t="str">
        <f>SHELL!F7</f>
        <v>TARGET FOB:</v>
      </c>
      <c r="G7" s="93"/>
      <c r="H7" s="539">
        <f>SHELL!H7</f>
        <v>0</v>
      </c>
      <c r="I7" s="540"/>
      <c r="J7" s="540"/>
      <c r="K7" s="540"/>
      <c r="L7" s="541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1"/>
      <c r="B8" s="272"/>
      <c r="C8" s="273"/>
      <c r="D8" s="274"/>
      <c r="E8" s="274"/>
      <c r="F8" s="274"/>
      <c r="G8" s="273"/>
      <c r="H8" s="273"/>
      <c r="I8" s="273"/>
      <c r="J8" s="273"/>
      <c r="K8" s="273"/>
      <c r="L8" s="273"/>
    </row>
    <row r="9" spans="1:19" s="49" customFormat="1" ht="23.1" customHeight="1">
      <c r="A9" s="275" t="s">
        <v>116</v>
      </c>
      <c r="B9" s="276" t="s">
        <v>105</v>
      </c>
      <c r="C9" s="277" t="s">
        <v>124</v>
      </c>
      <c r="D9" s="297"/>
      <c r="E9" s="297"/>
      <c r="F9" s="297"/>
      <c r="G9" s="297"/>
      <c r="H9" s="278"/>
      <c r="I9" s="278"/>
      <c r="J9" s="278"/>
      <c r="K9" s="278"/>
      <c r="L9" s="279"/>
    </row>
    <row r="10" spans="1:19" s="49" customFormat="1" ht="23.1" customHeight="1">
      <c r="A10" s="280"/>
      <c r="B10" s="80"/>
      <c r="C10" s="84" t="s">
        <v>10</v>
      </c>
      <c r="D10" s="293"/>
      <c r="E10" s="293"/>
      <c r="F10" s="293"/>
      <c r="G10" s="294"/>
      <c r="H10" s="48"/>
      <c r="I10" s="48"/>
      <c r="J10" s="48"/>
      <c r="K10" s="48"/>
      <c r="L10" s="281"/>
    </row>
    <row r="11" spans="1:19" s="49" customFormat="1" ht="23.1" customHeight="1">
      <c r="A11" s="280"/>
      <c r="B11" s="80"/>
      <c r="C11" s="84" t="s">
        <v>108</v>
      </c>
      <c r="D11" s="293"/>
      <c r="E11" s="293"/>
      <c r="F11" s="293"/>
      <c r="G11" s="294"/>
      <c r="H11" s="48"/>
      <c r="I11" s="48"/>
      <c r="J11" s="48"/>
      <c r="K11" s="48"/>
      <c r="L11" s="281"/>
    </row>
    <row r="12" spans="1:19" s="49" customFormat="1" ht="23.1" customHeight="1">
      <c r="A12" s="280"/>
      <c r="B12" s="80"/>
      <c r="C12" s="160" t="s">
        <v>55</v>
      </c>
      <c r="D12" s="298"/>
      <c r="E12" s="298"/>
      <c r="F12" s="298"/>
      <c r="G12" s="299"/>
      <c r="H12" s="282"/>
      <c r="I12" s="282"/>
      <c r="J12" s="282"/>
      <c r="K12" s="282"/>
      <c r="L12" s="283"/>
    </row>
    <row r="13" spans="1:19" s="49" customFormat="1" ht="23.1" customHeight="1">
      <c r="A13" s="284"/>
      <c r="B13" s="103"/>
      <c r="C13" s="264" t="s">
        <v>84</v>
      </c>
      <c r="D13" s="293"/>
      <c r="E13" s="293"/>
      <c r="F13" s="293"/>
      <c r="G13" s="293"/>
      <c r="H13" s="100"/>
      <c r="I13" s="48"/>
      <c r="J13" s="48"/>
      <c r="K13" s="48"/>
      <c r="L13" s="281"/>
    </row>
    <row r="14" spans="1:19" s="49" customFormat="1" ht="23.1" customHeight="1">
      <c r="A14" s="280"/>
      <c r="B14" s="80"/>
      <c r="C14" s="168" t="s">
        <v>82</v>
      </c>
      <c r="D14" s="46"/>
      <c r="E14" s="46"/>
      <c r="F14" s="46"/>
      <c r="G14" s="300"/>
      <c r="H14" s="273"/>
      <c r="I14" s="273"/>
      <c r="J14" s="273"/>
      <c r="K14" s="273"/>
      <c r="L14" s="285"/>
    </row>
    <row r="15" spans="1:19" s="49" customFormat="1" ht="23.1" customHeight="1" thickBot="1">
      <c r="A15" s="286"/>
      <c r="B15" s="287"/>
      <c r="C15" s="542" t="s">
        <v>106</v>
      </c>
      <c r="D15" s="543"/>
      <c r="E15" s="543"/>
      <c r="F15" s="543"/>
      <c r="G15" s="543"/>
      <c r="H15" s="288"/>
      <c r="I15" s="288"/>
      <c r="J15" s="288"/>
      <c r="K15" s="288"/>
      <c r="L15" s="289"/>
    </row>
    <row r="16" spans="1:19" s="49" customFormat="1" ht="23.1" customHeight="1">
      <c r="A16" s="290"/>
      <c r="B16" s="272"/>
      <c r="C16" s="273"/>
      <c r="D16" s="273"/>
      <c r="E16" s="274"/>
      <c r="F16" s="274"/>
      <c r="G16" s="273"/>
      <c r="H16" s="273"/>
      <c r="I16" s="273"/>
      <c r="J16" s="273"/>
      <c r="K16" s="273"/>
      <c r="L16" s="273"/>
    </row>
    <row r="17" spans="1:12" s="49" customFormat="1" ht="23.1" customHeight="1">
      <c r="A17" s="96">
        <v>42811</v>
      </c>
      <c r="B17" s="109" t="s">
        <v>196</v>
      </c>
      <c r="C17" s="48"/>
      <c r="D17" s="48"/>
      <c r="E17" s="83"/>
      <c r="F17" s="83"/>
      <c r="G17" s="48"/>
      <c r="H17" s="48"/>
      <c r="I17" s="48"/>
      <c r="J17" s="48"/>
      <c r="K17" s="48"/>
      <c r="L17" s="57"/>
    </row>
    <row r="18" spans="1:12" s="49" customFormat="1" ht="23.1" customHeight="1">
      <c r="A18" s="99"/>
      <c r="B18" s="400"/>
      <c r="C18" s="100"/>
      <c r="D18" s="100"/>
      <c r="E18" s="83"/>
      <c r="F18" s="83"/>
      <c r="G18" s="48"/>
      <c r="H18" s="48"/>
      <c r="I18" s="48"/>
      <c r="J18" s="48"/>
      <c r="K18" s="48"/>
      <c r="L18" s="57"/>
    </row>
    <row r="19" spans="1:12" s="49" customFormat="1" ht="23.1" customHeight="1">
      <c r="A19" s="99"/>
      <c r="B19" s="400"/>
      <c r="C19" s="100"/>
      <c r="D19" s="100"/>
      <c r="E19" s="83"/>
      <c r="F19" s="83"/>
      <c r="G19" s="48"/>
      <c r="H19" s="48"/>
      <c r="I19" s="48"/>
      <c r="J19" s="48"/>
      <c r="K19" s="48"/>
      <c r="L19" s="57"/>
    </row>
    <row r="20" spans="1:12" s="49" customFormat="1" ht="23.1" customHeight="1">
      <c r="A20" s="99"/>
      <c r="B20" s="401"/>
      <c r="C20" s="100"/>
      <c r="D20" s="100"/>
      <c r="E20" s="83"/>
      <c r="F20" s="83"/>
      <c r="G20" s="48"/>
      <c r="H20" s="48"/>
      <c r="I20" s="48"/>
      <c r="J20" s="48"/>
      <c r="K20" s="48"/>
      <c r="L20" s="57"/>
    </row>
    <row r="21" spans="1:12" s="49" customFormat="1" ht="23.1" customHeight="1">
      <c r="A21" s="99"/>
      <c r="B21" s="402"/>
      <c r="C21" s="100"/>
      <c r="D21" s="100"/>
      <c r="E21" s="83"/>
      <c r="F21" s="83"/>
      <c r="G21" s="48"/>
      <c r="H21" s="48"/>
      <c r="I21" s="48"/>
      <c r="J21" s="48"/>
      <c r="K21" s="48"/>
      <c r="L21" s="57"/>
    </row>
    <row r="22" spans="1:12" s="49" customFormat="1" ht="23.1" customHeight="1">
      <c r="A22" s="99"/>
      <c r="B22" s="101" t="s">
        <v>193</v>
      </c>
      <c r="C22" s="100"/>
      <c r="D22" s="100"/>
      <c r="E22" s="83"/>
      <c r="F22" s="83"/>
      <c r="G22" s="48"/>
      <c r="H22" s="48"/>
      <c r="I22" s="48"/>
      <c r="J22" s="48"/>
      <c r="K22" s="48"/>
      <c r="L22" s="57"/>
    </row>
    <row r="23" spans="1:12" s="49" customFormat="1" ht="23.1" customHeight="1">
      <c r="A23" s="99"/>
      <c r="B23" s="399" t="s">
        <v>197</v>
      </c>
      <c r="C23" s="100"/>
      <c r="D23" s="100"/>
      <c r="E23" s="83"/>
      <c r="F23" s="83"/>
      <c r="G23" s="48"/>
      <c r="H23" s="48"/>
      <c r="I23" s="48"/>
      <c r="J23" s="48"/>
      <c r="K23" s="48"/>
      <c r="L23" s="57"/>
    </row>
    <row r="24" spans="1:12" s="49" customFormat="1" ht="23.1" customHeight="1">
      <c r="A24" s="99"/>
      <c r="B24" s="376"/>
      <c r="C24" s="100"/>
      <c r="D24" s="100"/>
      <c r="E24" s="83"/>
      <c r="F24" s="83"/>
      <c r="G24" s="48"/>
      <c r="H24" s="48"/>
      <c r="I24" s="48"/>
      <c r="J24" s="48"/>
      <c r="K24" s="48"/>
      <c r="L24" s="57"/>
    </row>
    <row r="25" spans="1:12" s="49" customFormat="1" ht="23.1" customHeight="1">
      <c r="A25" s="99"/>
      <c r="B25" s="376"/>
      <c r="C25" s="100"/>
      <c r="D25" s="100"/>
      <c r="E25" s="83"/>
      <c r="F25" s="83"/>
      <c r="G25" s="48"/>
      <c r="H25" s="48"/>
      <c r="I25" s="48"/>
      <c r="J25" s="48"/>
      <c r="K25" s="48"/>
      <c r="L25" s="57"/>
    </row>
    <row r="26" spans="1:12" s="49" customFormat="1" ht="23.1" customHeight="1">
      <c r="A26" s="99"/>
      <c r="B26" s="379"/>
      <c r="C26" s="100"/>
      <c r="D26" s="100"/>
      <c r="E26" s="83"/>
      <c r="F26" s="83"/>
      <c r="G26" s="48"/>
      <c r="H26" s="48"/>
      <c r="I26" s="48"/>
      <c r="J26" s="48"/>
      <c r="K26" s="48"/>
      <c r="L26" s="57"/>
    </row>
    <row r="27" spans="1:12" s="49" customFormat="1" ht="23.1" customHeight="1">
      <c r="A27" s="99"/>
      <c r="B27" s="376" t="s">
        <v>194</v>
      </c>
      <c r="C27" s="100"/>
      <c r="D27" s="100"/>
      <c r="E27" s="83"/>
      <c r="F27" s="83"/>
      <c r="G27" s="48"/>
      <c r="H27" s="48"/>
      <c r="I27" s="48"/>
      <c r="J27" s="48"/>
      <c r="K27" s="48"/>
      <c r="L27" s="57"/>
    </row>
    <row r="28" spans="1:12" s="49" customFormat="1" ht="23.1" customHeight="1">
      <c r="A28" s="99"/>
      <c r="B28" s="376" t="s">
        <v>189</v>
      </c>
      <c r="C28" s="100"/>
      <c r="D28" s="100"/>
      <c r="E28" s="83"/>
      <c r="F28" s="83"/>
      <c r="G28" s="48"/>
      <c r="H28" s="48"/>
      <c r="I28" s="48"/>
      <c r="J28" s="48"/>
      <c r="K28" s="48"/>
      <c r="L28" s="57"/>
    </row>
    <row r="29" spans="1:12" s="49" customFormat="1" ht="23.1" customHeight="1">
      <c r="A29" s="99"/>
      <c r="B29" s="379" t="s">
        <v>198</v>
      </c>
      <c r="C29" s="100"/>
      <c r="D29" s="100"/>
      <c r="E29" s="83"/>
      <c r="F29" s="83"/>
      <c r="G29" s="48"/>
      <c r="H29" s="48"/>
      <c r="I29" s="48"/>
      <c r="J29" s="48"/>
      <c r="K29" s="48"/>
      <c r="L29" s="57"/>
    </row>
    <row r="30" spans="1:12" s="49" customFormat="1" ht="23.1" customHeight="1">
      <c r="A30" s="99"/>
      <c r="B30" s="379" t="s">
        <v>199</v>
      </c>
      <c r="C30" s="100"/>
      <c r="D30" s="100"/>
      <c r="E30" s="83"/>
      <c r="F30" s="83"/>
      <c r="G30" s="48"/>
      <c r="H30" s="48"/>
      <c r="I30" s="48"/>
      <c r="J30" s="48"/>
      <c r="K30" s="48"/>
      <c r="L30" s="57"/>
    </row>
    <row r="31" spans="1:12" s="49" customFormat="1" ht="23.1" customHeight="1">
      <c r="A31" s="99"/>
      <c r="B31" s="379" t="s">
        <v>195</v>
      </c>
      <c r="C31" s="100"/>
      <c r="D31" s="100"/>
      <c r="E31" s="83"/>
      <c r="F31" s="83"/>
      <c r="G31" s="48"/>
      <c r="H31" s="48"/>
      <c r="I31" s="48"/>
      <c r="J31" s="48"/>
      <c r="K31" s="48"/>
      <c r="L31" s="57"/>
    </row>
    <row r="32" spans="1:12" s="49" customFormat="1" ht="23.1" customHeight="1">
      <c r="A32" s="99"/>
      <c r="B32" s="379"/>
      <c r="C32" s="100"/>
      <c r="D32" s="100"/>
      <c r="E32" s="83"/>
      <c r="F32" s="83"/>
      <c r="G32" s="48"/>
      <c r="H32" s="48"/>
      <c r="I32" s="48"/>
      <c r="J32" s="48"/>
      <c r="K32" s="48"/>
      <c r="L32" s="57"/>
    </row>
    <row r="33" spans="1:12" s="49" customFormat="1" ht="23.1" customHeight="1">
      <c r="A33" s="99"/>
      <c r="B33" s="101"/>
      <c r="C33" s="100"/>
      <c r="D33" s="100"/>
      <c r="E33" s="83"/>
      <c r="F33" s="83"/>
      <c r="G33" s="48"/>
      <c r="H33" s="48"/>
      <c r="I33" s="48"/>
      <c r="J33" s="48"/>
      <c r="K33" s="48"/>
      <c r="L33" s="57"/>
    </row>
    <row r="34" spans="1:12" s="49" customFormat="1" ht="23.1" customHeight="1">
      <c r="A34" s="99"/>
      <c r="B34" s="102"/>
      <c r="C34" s="100"/>
      <c r="D34" s="100"/>
      <c r="E34" s="83"/>
      <c r="F34" s="83"/>
      <c r="G34" s="48"/>
      <c r="H34" s="48"/>
      <c r="I34" s="48"/>
      <c r="J34" s="48"/>
      <c r="K34" s="48"/>
      <c r="L34" s="57"/>
    </row>
    <row r="35" spans="1:12" s="49" customFormat="1" ht="23.1" customHeight="1">
      <c r="A35" s="99"/>
      <c r="B35" s="102"/>
      <c r="C35" s="100"/>
      <c r="D35" s="100"/>
      <c r="E35" s="83"/>
      <c r="F35" s="83"/>
      <c r="G35" s="48"/>
      <c r="H35" s="48"/>
      <c r="I35" s="48"/>
      <c r="J35" s="48"/>
      <c r="K35" s="48"/>
      <c r="L35" s="57"/>
    </row>
    <row r="36" spans="1:12" s="49" customFormat="1" ht="23.1" customHeight="1">
      <c r="A36" s="99"/>
      <c r="B36" s="101"/>
      <c r="C36" s="100"/>
      <c r="D36" s="100"/>
      <c r="E36" s="83"/>
      <c r="F36" s="83"/>
      <c r="G36" s="48"/>
      <c r="H36" s="48"/>
      <c r="I36" s="48"/>
      <c r="J36" s="48"/>
      <c r="K36" s="48"/>
      <c r="L36" s="57"/>
    </row>
    <row r="37" spans="1:12" s="49" customFormat="1" ht="23.1" customHeight="1">
      <c r="A37" s="99"/>
      <c r="B37" s="101"/>
      <c r="C37" s="100"/>
      <c r="D37" s="100"/>
      <c r="E37" s="83"/>
      <c r="F37" s="83"/>
      <c r="G37" s="48"/>
      <c r="H37" s="48"/>
      <c r="I37" s="48"/>
      <c r="J37" s="48"/>
      <c r="K37" s="48"/>
      <c r="L37" s="57"/>
    </row>
    <row r="38" spans="1:12" s="49" customFormat="1" ht="23.1" customHeight="1">
      <c r="A38" s="99"/>
      <c r="B38" s="101"/>
      <c r="C38" s="100"/>
      <c r="D38" s="100"/>
      <c r="E38" s="83"/>
      <c r="F38" s="83"/>
      <c r="G38" s="48"/>
      <c r="H38" s="48"/>
      <c r="I38" s="48"/>
      <c r="J38" s="48"/>
      <c r="K38" s="48"/>
      <c r="L38" s="57"/>
    </row>
    <row r="39" spans="1:12" s="49" customFormat="1" ht="23.1" customHeight="1">
      <c r="A39" s="99"/>
      <c r="B39" s="101"/>
      <c r="C39" s="100"/>
      <c r="D39" s="100"/>
      <c r="E39" s="83"/>
      <c r="F39" s="83"/>
      <c r="G39" s="48"/>
      <c r="H39" s="48"/>
      <c r="I39" s="48"/>
      <c r="J39" s="48"/>
      <c r="K39" s="48"/>
      <c r="L39" s="57"/>
    </row>
    <row r="40" spans="1:12" s="49" customFormat="1" ht="23.1" customHeight="1">
      <c r="A40" s="99"/>
      <c r="B40" s="101"/>
      <c r="C40" s="100"/>
      <c r="D40" s="100"/>
      <c r="E40" s="83"/>
      <c r="F40" s="83"/>
      <c r="G40" s="48"/>
      <c r="H40" s="48"/>
      <c r="I40" s="48"/>
      <c r="J40" s="48"/>
      <c r="K40" s="48"/>
      <c r="L40" s="57"/>
    </row>
    <row r="41" spans="1:12" s="49" customFormat="1" ht="23.1" customHeight="1">
      <c r="A41" s="99"/>
      <c r="B41" s="101"/>
      <c r="C41" s="100"/>
      <c r="D41" s="100"/>
      <c r="E41" s="83"/>
      <c r="F41" s="83"/>
      <c r="G41" s="48"/>
      <c r="H41" s="48"/>
      <c r="I41" s="48"/>
      <c r="J41" s="48"/>
      <c r="K41" s="48"/>
      <c r="L41" s="57"/>
    </row>
    <row r="42" spans="1:12" s="49" customFormat="1" ht="23.1" customHeight="1">
      <c r="A42" s="99"/>
      <c r="B42" s="101"/>
      <c r="C42" s="100"/>
      <c r="D42" s="100"/>
      <c r="E42" s="83"/>
      <c r="F42" s="83"/>
      <c r="G42" s="48"/>
      <c r="H42" s="48"/>
      <c r="I42" s="48"/>
      <c r="J42" s="48"/>
      <c r="K42" s="48"/>
      <c r="L42" s="57"/>
    </row>
    <row r="43" spans="1:12" s="49" customFormat="1" ht="23.1" customHeight="1">
      <c r="A43" s="99"/>
      <c r="B43" s="101"/>
      <c r="C43" s="100"/>
      <c r="D43" s="100"/>
      <c r="E43" s="83"/>
      <c r="F43" s="83"/>
      <c r="G43" s="48"/>
      <c r="H43" s="48"/>
      <c r="I43" s="48"/>
      <c r="J43" s="48"/>
      <c r="K43" s="48"/>
      <c r="L43" s="57"/>
    </row>
    <row r="44" spans="1:12" s="49" customFormat="1" ht="23.1" customHeight="1">
      <c r="A44" s="99"/>
      <c r="B44" s="102"/>
      <c r="C44" s="100"/>
      <c r="D44" s="100"/>
      <c r="E44" s="83"/>
      <c r="F44" s="83"/>
      <c r="G44" s="48"/>
      <c r="H44" s="48"/>
      <c r="I44" s="48"/>
      <c r="J44" s="48"/>
      <c r="K44" s="48"/>
      <c r="L44" s="57"/>
    </row>
    <row r="45" spans="1:12" s="49" customFormat="1" ht="23.1" customHeight="1">
      <c r="A45" s="99"/>
      <c r="B45" s="101"/>
      <c r="C45" s="100"/>
      <c r="D45" s="100"/>
      <c r="E45" s="83"/>
      <c r="F45" s="83"/>
      <c r="G45" s="48"/>
      <c r="H45" s="48"/>
      <c r="I45" s="48"/>
      <c r="J45" s="48"/>
      <c r="K45" s="48"/>
      <c r="L45" s="57"/>
    </row>
    <row r="46" spans="1:12" s="49" customFormat="1" ht="23.1" customHeight="1">
      <c r="A46" s="96"/>
      <c r="B46" s="88"/>
      <c r="C46" s="48"/>
      <c r="D46" s="48"/>
      <c r="E46" s="83"/>
      <c r="F46" s="83"/>
      <c r="G46" s="48"/>
      <c r="H46" s="48"/>
      <c r="I46" s="48"/>
      <c r="J46" s="48"/>
      <c r="K46" s="48"/>
      <c r="L46" s="57"/>
    </row>
    <row r="47" spans="1:12" s="49" customFormat="1" ht="23.1" customHeight="1">
      <c r="A47" s="96"/>
      <c r="B47" s="88"/>
      <c r="C47" s="48"/>
      <c r="D47" s="48"/>
      <c r="E47" s="83"/>
      <c r="F47" s="83"/>
      <c r="G47" s="48"/>
      <c r="H47" s="48"/>
      <c r="I47" s="48"/>
      <c r="J47" s="48"/>
      <c r="K47" s="48"/>
      <c r="L47" s="57"/>
    </row>
    <row r="48" spans="1:12" s="49" customFormat="1" ht="23.1" customHeight="1">
      <c r="A48" s="96"/>
      <c r="B48" s="97"/>
      <c r="C48" s="48"/>
      <c r="D48" s="48"/>
      <c r="E48" s="83"/>
      <c r="F48" s="83"/>
      <c r="G48" s="48"/>
      <c r="H48" s="48"/>
      <c r="I48" s="48"/>
      <c r="J48" s="48"/>
      <c r="K48" s="48"/>
      <c r="L48" s="57"/>
    </row>
    <row r="49" spans="1:12" s="49" customFormat="1" ht="23.1" customHeight="1">
      <c r="A49" s="81"/>
      <c r="B49" s="88"/>
      <c r="C49" s="83"/>
      <c r="D49" s="83"/>
      <c r="E49" s="83"/>
      <c r="F49" s="83"/>
      <c r="G49" s="48"/>
      <c r="H49" s="48"/>
      <c r="I49" s="48"/>
      <c r="J49" s="48"/>
      <c r="K49" s="48"/>
      <c r="L49" s="57"/>
    </row>
    <row r="50" spans="1:12" s="49" customFormat="1" ht="23.1" customHeight="1">
      <c r="A50" s="96"/>
      <c r="B50" s="88"/>
      <c r="C50" s="83"/>
      <c r="D50" s="83"/>
      <c r="E50" s="83"/>
      <c r="F50" s="83"/>
      <c r="G50" s="48"/>
      <c r="H50" s="48"/>
      <c r="I50" s="48"/>
      <c r="J50" s="48"/>
      <c r="K50" s="48"/>
      <c r="L50" s="57"/>
    </row>
    <row r="51" spans="1:12" s="49" customFormat="1" ht="23.1" customHeight="1">
      <c r="A51" s="81"/>
      <c r="B51" s="88"/>
      <c r="C51" s="83"/>
      <c r="D51" s="83"/>
      <c r="E51" s="83"/>
      <c r="F51" s="83"/>
      <c r="G51" s="48"/>
      <c r="H51" s="48"/>
      <c r="I51" s="48"/>
      <c r="J51" s="48"/>
      <c r="K51" s="48"/>
      <c r="L51" s="57"/>
    </row>
    <row r="52" spans="1:12" s="49" customFormat="1" ht="23.1" customHeight="1">
      <c r="A52" s="81"/>
      <c r="B52" s="82"/>
      <c r="C52" s="83"/>
      <c r="D52" s="83"/>
      <c r="E52" s="83"/>
      <c r="F52" s="83"/>
      <c r="G52" s="48"/>
      <c r="H52" s="48"/>
      <c r="I52" s="48"/>
      <c r="J52" s="48"/>
      <c r="K52" s="48"/>
      <c r="L52" s="57"/>
    </row>
    <row r="53" spans="1:12" s="49" customFormat="1" ht="23.1" customHeight="1">
      <c r="A53" s="81"/>
      <c r="B53" s="98"/>
      <c r="C53" s="83"/>
      <c r="D53" s="83"/>
      <c r="E53" s="83"/>
      <c r="F53" s="83"/>
      <c r="G53" s="48"/>
      <c r="H53" s="48"/>
      <c r="I53" s="48"/>
      <c r="J53" s="48"/>
      <c r="K53" s="48"/>
      <c r="L53" s="57"/>
    </row>
    <row r="54" spans="1:12" s="49" customFormat="1" ht="23.1" customHeight="1">
      <c r="A54" s="81"/>
      <c r="B54" s="82"/>
      <c r="C54" s="83"/>
      <c r="D54" s="83"/>
      <c r="E54" s="83"/>
      <c r="F54" s="83"/>
      <c r="G54" s="48"/>
      <c r="H54" s="48"/>
      <c r="I54" s="48"/>
      <c r="J54" s="48"/>
      <c r="K54" s="48"/>
      <c r="L54" s="57"/>
    </row>
    <row r="55" spans="1:12" s="49" customFormat="1" ht="23.1" customHeight="1">
      <c r="A55" s="96"/>
      <c r="B55" s="109"/>
      <c r="C55" s="83"/>
      <c r="D55" s="83"/>
      <c r="E55" s="83"/>
      <c r="F55" s="83"/>
      <c r="G55" s="48"/>
      <c r="H55" s="48"/>
      <c r="I55" s="48"/>
      <c r="J55" s="48"/>
      <c r="K55" s="48"/>
      <c r="L55" s="57"/>
    </row>
    <row r="56" spans="1:12" s="49" customFormat="1" ht="23.1" customHeight="1">
      <c r="A56" s="96"/>
      <c r="B56" s="88"/>
      <c r="C56" s="83"/>
      <c r="D56" s="83"/>
      <c r="E56" s="83"/>
      <c r="F56" s="83"/>
      <c r="G56" s="48"/>
      <c r="H56" s="48"/>
      <c r="I56" s="48"/>
      <c r="J56" s="48"/>
      <c r="K56" s="48"/>
      <c r="L56" s="57"/>
    </row>
    <row r="57" spans="1:12" s="49" customFormat="1" ht="23.1" customHeight="1">
      <c r="A57" s="96"/>
      <c r="B57" s="88"/>
      <c r="C57" s="83"/>
      <c r="D57" s="83"/>
      <c r="E57" s="83"/>
      <c r="F57" s="83"/>
      <c r="G57" s="48"/>
      <c r="H57" s="48"/>
      <c r="I57" s="48"/>
      <c r="J57" s="48"/>
      <c r="K57" s="48"/>
      <c r="L57" s="57"/>
    </row>
    <row r="58" spans="1:12" s="49" customFormat="1" ht="23.1" customHeight="1">
      <c r="A58" s="96"/>
      <c r="B58" s="88"/>
      <c r="C58" s="83"/>
      <c r="D58" s="83"/>
      <c r="E58" s="83"/>
      <c r="F58" s="83"/>
      <c r="G58" s="48"/>
      <c r="H58" s="48"/>
      <c r="I58" s="48"/>
      <c r="J58" s="48"/>
      <c r="K58" s="48"/>
      <c r="L58" s="57"/>
    </row>
    <row r="59" spans="1:12" s="49" customFormat="1" ht="23.1" customHeight="1">
      <c r="A59" s="96"/>
      <c r="B59" s="88"/>
      <c r="C59" s="83"/>
      <c r="D59" s="83"/>
      <c r="E59" s="83"/>
      <c r="F59" s="83"/>
      <c r="G59" s="48"/>
      <c r="H59" s="48"/>
      <c r="I59" s="48"/>
      <c r="J59" s="48"/>
      <c r="K59" s="48"/>
      <c r="L59" s="57"/>
    </row>
    <row r="60" spans="1:12" s="49" customFormat="1" ht="23.1" customHeight="1">
      <c r="A60" s="96"/>
      <c r="B60" s="88"/>
      <c r="C60" s="83"/>
      <c r="D60" s="83"/>
      <c r="E60" s="83"/>
      <c r="F60" s="83"/>
      <c r="G60" s="48"/>
      <c r="H60" s="48"/>
      <c r="I60" s="48"/>
      <c r="J60" s="48"/>
      <c r="K60" s="48"/>
      <c r="L60" s="57"/>
    </row>
    <row r="61" spans="1:12" s="49" customFormat="1" ht="23.1" customHeight="1">
      <c r="A61" s="96"/>
      <c r="B61" s="88"/>
      <c r="C61" s="83"/>
      <c r="D61" s="83"/>
      <c r="E61" s="83"/>
      <c r="F61" s="83"/>
      <c r="G61" s="48"/>
      <c r="H61" s="48"/>
      <c r="I61" s="48"/>
      <c r="J61" s="48"/>
      <c r="K61" s="48"/>
      <c r="L61" s="57"/>
    </row>
    <row r="62" spans="1:12" s="49" customFormat="1" ht="23.1" customHeight="1">
      <c r="A62" s="96"/>
      <c r="B62" s="88"/>
      <c r="C62" s="83"/>
      <c r="D62" s="83"/>
      <c r="E62" s="83"/>
      <c r="F62" s="83"/>
      <c r="G62" s="48"/>
      <c r="H62" s="48"/>
      <c r="I62" s="48"/>
      <c r="J62" s="48"/>
      <c r="K62" s="48"/>
      <c r="L62" s="57"/>
    </row>
    <row r="63" spans="1:12" s="49" customFormat="1" ht="23.1" customHeight="1">
      <c r="A63" s="96"/>
      <c r="B63" s="88"/>
      <c r="C63" s="83"/>
      <c r="D63" s="83"/>
      <c r="E63" s="83"/>
      <c r="F63" s="83"/>
      <c r="G63" s="48"/>
      <c r="H63" s="48"/>
      <c r="I63" s="48"/>
      <c r="J63" s="48"/>
      <c r="K63" s="48"/>
      <c r="L63" s="57"/>
    </row>
    <row r="64" spans="1:12" s="49" customFormat="1" ht="23.1" customHeight="1">
      <c r="A64" s="96"/>
      <c r="B64" s="88"/>
      <c r="C64" s="83"/>
      <c r="D64" s="83"/>
      <c r="E64" s="83"/>
      <c r="F64" s="83"/>
      <c r="G64" s="48"/>
      <c r="H64" s="48"/>
      <c r="I64" s="48"/>
      <c r="J64" s="48"/>
      <c r="K64" s="48"/>
      <c r="L64" s="57"/>
    </row>
    <row r="65" spans="1:12" s="49" customFormat="1" ht="23.1" customHeight="1">
      <c r="A65" s="96"/>
      <c r="B65" s="109"/>
      <c r="C65" s="83"/>
      <c r="D65" s="83"/>
      <c r="E65" s="83"/>
      <c r="F65" s="83"/>
      <c r="G65" s="48"/>
      <c r="H65" s="48"/>
      <c r="I65" s="48"/>
      <c r="J65" s="48"/>
      <c r="K65" s="48"/>
      <c r="L65" s="57"/>
    </row>
    <row r="66" spans="1:12" s="49" customFormat="1" ht="23.1" customHeight="1">
      <c r="A66" s="81"/>
      <c r="B66" s="82"/>
      <c r="C66" s="83"/>
      <c r="D66" s="83"/>
      <c r="E66" s="83"/>
      <c r="F66" s="83"/>
      <c r="G66" s="48"/>
      <c r="H66" s="48"/>
      <c r="I66" s="48"/>
      <c r="J66" s="48"/>
      <c r="K66" s="48"/>
      <c r="L66" s="57"/>
    </row>
    <row r="67" spans="1:12" s="49" customFormat="1" ht="23.1" customHeight="1">
      <c r="A67" s="81"/>
      <c r="B67" s="82"/>
      <c r="C67" s="83"/>
      <c r="D67" s="83"/>
      <c r="E67" s="83"/>
      <c r="F67" s="83"/>
      <c r="G67" s="48"/>
      <c r="H67" s="48"/>
      <c r="I67" s="48"/>
      <c r="J67" s="48"/>
      <c r="K67" s="48"/>
      <c r="L67" s="57"/>
    </row>
    <row r="68" spans="1:12" s="49" customFormat="1" ht="23.1" customHeight="1">
      <c r="A68" s="81"/>
      <c r="B68" s="82"/>
      <c r="C68" s="83"/>
      <c r="D68" s="83"/>
      <c r="E68" s="83"/>
      <c r="F68" s="83"/>
      <c r="G68" s="48"/>
      <c r="H68" s="48"/>
      <c r="I68" s="48"/>
      <c r="J68" s="48"/>
      <c r="K68" s="48"/>
      <c r="L68" s="57"/>
    </row>
    <row r="69" spans="1:12" s="49" customFormat="1" ht="23.1" customHeight="1">
      <c r="A69" s="81"/>
      <c r="B69" s="82"/>
      <c r="C69" s="83"/>
      <c r="D69" s="83"/>
      <c r="E69" s="83"/>
      <c r="F69" s="83"/>
      <c r="G69" s="48"/>
      <c r="H69" s="48"/>
      <c r="I69" s="48"/>
      <c r="J69" s="48"/>
      <c r="K69" s="48"/>
      <c r="L69" s="57"/>
    </row>
    <row r="70" spans="1:12" s="49" customFormat="1" ht="23.1" customHeight="1">
      <c r="A70" s="81"/>
      <c r="B70" s="82"/>
      <c r="C70" s="83"/>
      <c r="D70" s="83"/>
      <c r="E70" s="83"/>
      <c r="F70" s="83"/>
      <c r="G70" s="48"/>
      <c r="H70" s="48"/>
      <c r="I70" s="48"/>
      <c r="J70" s="48"/>
      <c r="K70" s="48"/>
      <c r="L70" s="57"/>
    </row>
    <row r="71" spans="1:12" s="49" customFormat="1" ht="23.1" customHeight="1">
      <c r="A71" s="81"/>
      <c r="B71" s="82"/>
      <c r="C71" s="83"/>
      <c r="D71" s="83"/>
      <c r="E71" s="83"/>
      <c r="F71" s="83"/>
      <c r="G71" s="48"/>
      <c r="H71" s="48"/>
      <c r="I71" s="48"/>
      <c r="J71" s="48"/>
      <c r="K71" s="48"/>
      <c r="L71" s="57"/>
    </row>
    <row r="72" spans="1:12" s="49" customFormat="1" ht="23.1" customHeight="1">
      <c r="A72" s="81"/>
      <c r="B72" s="82"/>
      <c r="C72" s="83"/>
      <c r="D72" s="83"/>
      <c r="E72" s="83"/>
      <c r="F72" s="83"/>
      <c r="G72" s="48"/>
      <c r="H72" s="48"/>
      <c r="I72" s="48"/>
      <c r="J72" s="48"/>
      <c r="K72" s="48"/>
      <c r="L72" s="57"/>
    </row>
    <row r="73" spans="1:12" s="49" customFormat="1" ht="23.1" customHeight="1">
      <c r="A73" s="81"/>
      <c r="B73" s="82"/>
      <c r="C73" s="83"/>
      <c r="D73" s="83"/>
      <c r="E73" s="83"/>
      <c r="F73" s="83"/>
      <c r="G73" s="48"/>
      <c r="H73" s="48"/>
      <c r="I73" s="48"/>
      <c r="J73" s="48"/>
      <c r="K73" s="48"/>
      <c r="L73" s="57"/>
    </row>
    <row r="74" spans="1:12" s="49" customFormat="1" ht="23.1" customHeight="1">
      <c r="A74" s="81"/>
      <c r="B74" s="82"/>
      <c r="C74" s="83"/>
      <c r="D74" s="83"/>
      <c r="E74" s="83"/>
      <c r="F74" s="83"/>
      <c r="G74" s="48"/>
      <c r="H74" s="48"/>
      <c r="I74" s="48"/>
      <c r="J74" s="48"/>
      <c r="K74" s="48"/>
      <c r="L74" s="57"/>
    </row>
    <row r="75" spans="1:12" s="49" customFormat="1" ht="23.1" customHeight="1">
      <c r="A75" s="81"/>
      <c r="B75" s="82"/>
      <c r="C75" s="83"/>
      <c r="D75" s="83"/>
      <c r="E75" s="83"/>
      <c r="F75" s="83"/>
      <c r="G75" s="48"/>
      <c r="H75" s="48"/>
      <c r="I75" s="48"/>
      <c r="J75" s="48"/>
      <c r="K75" s="48"/>
      <c r="L75" s="57"/>
    </row>
    <row r="76" spans="1:12" s="49" customFormat="1" ht="23.1" customHeight="1">
      <c r="A76" s="81"/>
      <c r="B76" s="82"/>
      <c r="C76" s="83"/>
      <c r="D76" s="83"/>
      <c r="E76" s="83"/>
      <c r="F76" s="83"/>
      <c r="G76" s="48"/>
      <c r="H76" s="48"/>
      <c r="I76" s="48"/>
      <c r="J76" s="48"/>
      <c r="K76" s="48"/>
      <c r="L76" s="57"/>
    </row>
    <row r="77" spans="1:12" s="49" customFormat="1" ht="23.1" customHeight="1">
      <c r="A77" s="81"/>
      <c r="B77" s="82"/>
      <c r="C77" s="83"/>
      <c r="D77" s="83"/>
      <c r="E77" s="83"/>
      <c r="F77" s="83"/>
      <c r="G77" s="48"/>
      <c r="H77" s="48"/>
      <c r="I77" s="48"/>
      <c r="J77" s="48"/>
      <c r="K77" s="48"/>
      <c r="L77" s="57"/>
    </row>
    <row r="78" spans="1:12" s="49" customFormat="1" ht="23.1" customHeight="1">
      <c r="A78" s="81"/>
      <c r="B78" s="82"/>
      <c r="C78" s="83"/>
      <c r="D78" s="83"/>
      <c r="E78" s="83"/>
      <c r="F78" s="83"/>
      <c r="G78" s="48"/>
      <c r="H78" s="48"/>
      <c r="I78" s="48"/>
      <c r="J78" s="48"/>
      <c r="K78" s="48"/>
      <c r="L78" s="57"/>
    </row>
    <row r="79" spans="1:12" s="49" customFormat="1" ht="23.1" customHeight="1">
      <c r="A79" s="81"/>
      <c r="B79" s="82"/>
      <c r="C79" s="83"/>
      <c r="D79" s="83"/>
      <c r="E79" s="83"/>
      <c r="F79" s="83"/>
      <c r="G79" s="48"/>
      <c r="H79" s="48"/>
      <c r="I79" s="48"/>
      <c r="J79" s="48"/>
      <c r="K79" s="48"/>
      <c r="L79" s="57"/>
    </row>
    <row r="80" spans="1:12" s="49" customFormat="1" ht="23.1" customHeight="1">
      <c r="A80" s="81"/>
      <c r="B80" s="82"/>
      <c r="C80" s="83"/>
      <c r="D80" s="83"/>
      <c r="E80" s="83"/>
      <c r="F80" s="83"/>
      <c r="G80" s="48"/>
      <c r="H80" s="48"/>
      <c r="I80" s="48"/>
      <c r="J80" s="48"/>
      <c r="K80" s="48"/>
      <c r="L80" s="57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s="50" customFormat="1" ht="12.75">
      <c r="A84" s="51"/>
      <c r="B84" s="49"/>
      <c r="H84" s="49"/>
      <c r="I84" s="49"/>
      <c r="J84" s="49"/>
      <c r="K84" s="49"/>
      <c r="L84" s="49"/>
    </row>
    <row r="85" spans="1:12" s="50" customFormat="1" ht="12.75">
      <c r="A85" s="51"/>
      <c r="B85" s="49"/>
      <c r="H85" s="49"/>
      <c r="I85" s="49"/>
      <c r="J85" s="49"/>
      <c r="K85" s="49"/>
      <c r="L85" s="49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  <row r="136" spans="1:12" customFormat="1" ht="16.5">
      <c r="A136" s="22"/>
      <c r="B136" s="47"/>
      <c r="H136" s="47"/>
      <c r="I136" s="47"/>
      <c r="J136" s="47"/>
      <c r="K136" s="47"/>
      <c r="L136" s="47"/>
    </row>
    <row r="137" spans="1:12" customFormat="1" ht="16.5">
      <c r="A137" s="22"/>
      <c r="B137" s="47"/>
      <c r="H137" s="47"/>
      <c r="I137" s="47"/>
      <c r="J137" s="47"/>
      <c r="K137" s="47"/>
      <c r="L137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2019-12-26T15:19:53Z</dcterms:modified>
</cp:coreProperties>
</file>