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7- Maximal Work Flow\"/>
    </mc:Choice>
  </mc:AlternateContent>
  <xr:revisionPtr revIDLastSave="0" documentId="13_ncr:1_{51845694-A19C-408E-9E9E-68610F49BFD4}" xr6:coauthVersionLast="47" xr6:coauthVersionMax="47" xr10:uidLastSave="{00000000-0000-0000-0000-000000000000}"/>
  <bookViews>
    <workbookView xWindow="-110" yWindow="-110" windowWidth="19420" windowHeight="10300" activeTab="2" xr2:uid="{9CB9DA70-754D-44B0-A86F-945BF5626873}"/>
  </bookViews>
  <sheets>
    <sheet name="Location" sheetId="1" r:id="rId1"/>
    <sheet name="Capacity" sheetId="2" r:id="rId2"/>
    <sheet name="Model" sheetId="4" r:id="rId3"/>
  </sheets>
  <definedNames>
    <definedName name="solver_adj" localSheetId="2" hidden="1">Model!$B$6:$B$18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Model!$B$6:$B$18</definedName>
    <definedName name="solver_lhs2" localSheetId="2" hidden="1">Model!$B$6:$B$18</definedName>
    <definedName name="solver_lhs3" localSheetId="2" hidden="1">Model!$M$6:$M$13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Model!$F$2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2</definedName>
    <definedName name="solver_rhs1" localSheetId="2" hidden="1">Model!$G$6:$G$18</definedName>
    <definedName name="solver_rhs2" localSheetId="2" hidden="1">0</definedName>
    <definedName name="solver_rhs3" localSheetId="2" hidden="1">Model!$N$6:$N$13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L7" i="4"/>
  <c r="L8" i="4"/>
  <c r="L9" i="4"/>
  <c r="L10" i="4"/>
  <c r="L11" i="4"/>
  <c r="L12" i="4"/>
  <c r="L13" i="4"/>
  <c r="F2" i="4"/>
  <c r="L6" i="4"/>
  <c r="K7" i="4"/>
  <c r="K8" i="4"/>
  <c r="K9" i="4"/>
  <c r="K10" i="4"/>
  <c r="K11" i="4"/>
  <c r="K12" i="4"/>
  <c r="K13" i="4"/>
  <c r="K6" i="4"/>
  <c r="M6" i="4" s="1"/>
  <c r="F18" i="4"/>
  <c r="D18" i="4"/>
  <c r="F7" i="4"/>
  <c r="F8" i="4"/>
  <c r="F9" i="4"/>
  <c r="F10" i="4"/>
  <c r="F11" i="4"/>
  <c r="F12" i="4"/>
  <c r="F13" i="4"/>
  <c r="F14" i="4"/>
  <c r="F15" i="4"/>
  <c r="F16" i="4"/>
  <c r="F17" i="4"/>
  <c r="F6" i="4"/>
  <c r="D8" i="4"/>
  <c r="D9" i="4"/>
  <c r="D10" i="4"/>
  <c r="D11" i="4"/>
  <c r="D12" i="4"/>
  <c r="D13" i="4"/>
  <c r="D14" i="4"/>
  <c r="D15" i="4"/>
  <c r="D16" i="4"/>
  <c r="D17" i="4"/>
  <c r="D6" i="4"/>
  <c r="M11" i="4" l="1"/>
  <c r="M7" i="4"/>
  <c r="M9" i="4"/>
  <c r="M8" i="4"/>
  <c r="M12" i="4"/>
  <c r="M13" i="4"/>
  <c r="M10" i="4"/>
</calcChain>
</file>

<file path=xl/sharedStrings.xml><?xml version="1.0" encoding="utf-8"?>
<sst xmlns="http://schemas.openxmlformats.org/spreadsheetml/2006/main" count="32" uniqueCount="24">
  <si>
    <t>location_id</t>
  </si>
  <si>
    <t>location_name</t>
  </si>
  <si>
    <t>Coconut Cream Cove</t>
  </si>
  <si>
    <t>Molten Mocha Marsh</t>
  </si>
  <si>
    <t>Nougat Nook</t>
  </si>
  <si>
    <t>Peanut Butter Parlor</t>
  </si>
  <si>
    <t>Pudding Peaks</t>
  </si>
  <si>
    <t>Rainbow Sprinkle Summit</t>
  </si>
  <si>
    <t>Smores Summit</t>
  </si>
  <si>
    <t>Sour Patch Prairie</t>
  </si>
  <si>
    <t>to</t>
  </si>
  <si>
    <t>from</t>
  </si>
  <si>
    <t>capacity_of_molten_chocolate</t>
  </si>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</sst>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898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10" xfId="0" applyFill="1" applyBorder="1"/>
    <xf numFmtId="0" fontId="0" fillId="0" borderId="11" xfId="0" applyBorder="1" applyAlignment="1">
      <alignment horizontal="center"/>
    </xf>
    <xf numFmtId="0" fontId="16" fillId="0" borderId="11" xfId="0" applyFont="1" applyBorder="1"/>
    <xf numFmtId="0" fontId="0" fillId="0" borderId="11" xfId="0" applyBorder="1"/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36" borderId="11" xfId="0" applyFont="1" applyFill="1" applyBorder="1"/>
    <xf numFmtId="0" fontId="0" fillId="36" borderId="11" xfId="0" applyFill="1" applyBorder="1"/>
    <xf numFmtId="0" fontId="16" fillId="38" borderId="11" xfId="0" applyFont="1" applyFill="1" applyBorder="1"/>
    <xf numFmtId="0" fontId="0" fillId="38" borderId="11" xfId="0" applyFill="1" applyBorder="1"/>
    <xf numFmtId="0" fontId="16" fillId="0" borderId="0" xfId="0" applyFont="1" applyAlignment="1">
      <alignment horizontal="right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34" borderId="11" xfId="0" applyFill="1" applyBorder="1" applyAlignment="1">
      <alignment horizontal="center" wrapText="1"/>
    </xf>
    <xf numFmtId="0" fontId="0" fillId="34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989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F488-E011-4E88-9435-C6A3EF348C7B}">
  <dimension ref="A1:B9"/>
  <sheetViews>
    <sheetView workbookViewId="0">
      <selection activeCell="C14" sqref="C14"/>
    </sheetView>
  </sheetViews>
  <sheetFormatPr defaultRowHeight="14.5" x14ac:dyDescent="0.35"/>
  <cols>
    <col min="1" max="1" width="9.6328125" bestFit="1" customWidth="1"/>
    <col min="2" max="2" width="21.26953125" bestFit="1" customWidth="1"/>
    <col min="3" max="3" width="9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t="s">
        <v>2</v>
      </c>
    </row>
    <row r="3" spans="1:2" x14ac:dyDescent="0.35">
      <c r="A3">
        <v>1</v>
      </c>
      <c r="B3" t="s">
        <v>3</v>
      </c>
    </row>
    <row r="4" spans="1:2" x14ac:dyDescent="0.35">
      <c r="A4">
        <v>2</v>
      </c>
      <c r="B4" t="s">
        <v>4</v>
      </c>
    </row>
    <row r="5" spans="1:2" x14ac:dyDescent="0.35">
      <c r="A5">
        <v>3</v>
      </c>
      <c r="B5" t="s">
        <v>5</v>
      </c>
    </row>
    <row r="6" spans="1:2" x14ac:dyDescent="0.35">
      <c r="A6">
        <v>4</v>
      </c>
      <c r="B6" t="s">
        <v>6</v>
      </c>
    </row>
    <row r="7" spans="1:2" x14ac:dyDescent="0.35">
      <c r="A7">
        <v>5</v>
      </c>
      <c r="B7" t="s">
        <v>7</v>
      </c>
    </row>
    <row r="8" spans="1:2" x14ac:dyDescent="0.35">
      <c r="A8">
        <v>6</v>
      </c>
      <c r="B8" t="s">
        <v>8</v>
      </c>
    </row>
    <row r="9" spans="1:2" x14ac:dyDescent="0.35">
      <c r="A9">
        <v>7</v>
      </c>
      <c r="B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FEEA-9302-4159-8EB8-38E229DB7993}">
  <dimension ref="A1:C13"/>
  <sheetViews>
    <sheetView workbookViewId="0">
      <selection activeCell="E12" sqref="E12"/>
    </sheetView>
  </sheetViews>
  <sheetFormatPr defaultRowHeight="14.5" x14ac:dyDescent="0.35"/>
  <cols>
    <col min="3" max="3" width="25.81640625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0</v>
      </c>
      <c r="B2">
        <v>1</v>
      </c>
      <c r="C2">
        <v>387</v>
      </c>
    </row>
    <row r="3" spans="1:3" x14ac:dyDescent="0.35">
      <c r="A3">
        <v>0</v>
      </c>
      <c r="B3">
        <v>2</v>
      </c>
      <c r="C3">
        <v>196</v>
      </c>
    </row>
    <row r="4" spans="1:3" x14ac:dyDescent="0.35">
      <c r="A4">
        <v>0</v>
      </c>
      <c r="B4">
        <v>3</v>
      </c>
      <c r="C4">
        <v>418</v>
      </c>
    </row>
    <row r="5" spans="1:3" x14ac:dyDescent="0.35">
      <c r="A5">
        <v>1</v>
      </c>
      <c r="B5">
        <v>4</v>
      </c>
      <c r="C5">
        <v>145</v>
      </c>
    </row>
    <row r="6" spans="1:3" x14ac:dyDescent="0.35">
      <c r="A6">
        <v>1</v>
      </c>
      <c r="B6">
        <v>5</v>
      </c>
      <c r="C6">
        <v>283</v>
      </c>
    </row>
    <row r="7" spans="1:3" x14ac:dyDescent="0.35">
      <c r="A7">
        <v>2</v>
      </c>
      <c r="B7">
        <v>4</v>
      </c>
      <c r="C7">
        <v>295</v>
      </c>
    </row>
    <row r="8" spans="1:3" x14ac:dyDescent="0.35">
      <c r="A8">
        <v>3</v>
      </c>
      <c r="B8">
        <v>2</v>
      </c>
      <c r="C8">
        <v>54</v>
      </c>
    </row>
    <row r="9" spans="1:3" x14ac:dyDescent="0.35">
      <c r="A9">
        <v>4</v>
      </c>
      <c r="B9">
        <v>7</v>
      </c>
      <c r="C9">
        <v>367</v>
      </c>
    </row>
    <row r="10" spans="1:3" x14ac:dyDescent="0.35">
      <c r="A10">
        <v>4</v>
      </c>
      <c r="B10">
        <v>5</v>
      </c>
      <c r="C10">
        <v>107</v>
      </c>
    </row>
    <row r="11" spans="1:3" x14ac:dyDescent="0.35">
      <c r="A11">
        <v>5</v>
      </c>
      <c r="B11">
        <v>7</v>
      </c>
      <c r="C11">
        <v>401</v>
      </c>
    </row>
    <row r="12" spans="1:3" x14ac:dyDescent="0.35">
      <c r="A12">
        <v>5</v>
      </c>
      <c r="B12">
        <v>6</v>
      </c>
      <c r="C12">
        <v>158</v>
      </c>
    </row>
    <row r="13" spans="1:3" x14ac:dyDescent="0.35">
      <c r="A13">
        <v>6</v>
      </c>
      <c r="B13">
        <v>7</v>
      </c>
      <c r="C13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D0BD-D5BA-4DF5-B74F-3C7E3A730CEE}">
  <dimension ref="B1:N18"/>
  <sheetViews>
    <sheetView tabSelected="1" topLeftCell="A3" workbookViewId="0">
      <selection activeCell="C6" sqref="C6"/>
    </sheetView>
  </sheetViews>
  <sheetFormatPr defaultRowHeight="14.5" x14ac:dyDescent="0.35"/>
  <cols>
    <col min="3" max="3" width="3.81640625" customWidth="1"/>
    <col min="4" max="4" width="21.26953125" bestFit="1" customWidth="1"/>
    <col min="5" max="5" width="3.81640625" customWidth="1"/>
    <col min="6" max="6" width="21.26953125" bestFit="1" customWidth="1"/>
    <col min="8" max="8" width="5.90625" customWidth="1"/>
    <col min="9" max="9" width="3.81640625" customWidth="1"/>
    <col min="10" max="10" width="21.26953125" bestFit="1" customWidth="1"/>
  </cols>
  <sheetData>
    <row r="1" spans="2:14" ht="15" thickBot="1" x14ac:dyDescent="0.4"/>
    <row r="2" spans="2:14" ht="15" thickBot="1" x14ac:dyDescent="0.4">
      <c r="C2" s="13" t="s">
        <v>13</v>
      </c>
      <c r="D2" s="13"/>
      <c r="E2" s="13"/>
      <c r="F2" s="1">
        <f>B18</f>
        <v>637</v>
      </c>
    </row>
    <row r="4" spans="2:14" x14ac:dyDescent="0.35">
      <c r="B4" s="14" t="s">
        <v>14</v>
      </c>
      <c r="C4" s="15" t="s">
        <v>15</v>
      </c>
      <c r="D4" s="15"/>
      <c r="E4" s="15"/>
      <c r="F4" s="15"/>
      <c r="G4" s="14" t="s">
        <v>16</v>
      </c>
      <c r="I4" s="5"/>
      <c r="J4" s="5"/>
      <c r="K4" s="5"/>
      <c r="L4" s="5"/>
      <c r="M4" s="5"/>
      <c r="N4" s="16" t="s">
        <v>17</v>
      </c>
    </row>
    <row r="5" spans="2:14" x14ac:dyDescent="0.35">
      <c r="B5" s="14"/>
      <c r="C5" s="15" t="s">
        <v>18</v>
      </c>
      <c r="D5" s="15"/>
      <c r="E5" s="15" t="s">
        <v>19</v>
      </c>
      <c r="F5" s="15"/>
      <c r="G5" s="14"/>
      <c r="I5" s="17" t="s">
        <v>20</v>
      </c>
      <c r="J5" s="17"/>
      <c r="K5" s="6" t="s">
        <v>21</v>
      </c>
      <c r="L5" s="7" t="s">
        <v>22</v>
      </c>
      <c r="M5" s="5" t="s">
        <v>23</v>
      </c>
      <c r="N5" s="16"/>
    </row>
    <row r="6" spans="2:14" x14ac:dyDescent="0.35">
      <c r="B6" s="9">
        <v>387</v>
      </c>
      <c r="C6" s="10">
        <v>0</v>
      </c>
      <c r="D6" s="10" t="str">
        <f>_xlfn.XLOOKUP(C6,$I$6:$I$13,$J$6:$J$13)</f>
        <v>Coconut Cream Cove</v>
      </c>
      <c r="E6" s="10">
        <v>1</v>
      </c>
      <c r="F6" s="10" t="str">
        <f>_xlfn.XLOOKUP(E6,$I$6:$I$13,$J$6:$J$13)</f>
        <v>Molten Mocha Marsh</v>
      </c>
      <c r="G6" s="10">
        <v>387</v>
      </c>
      <c r="I6" s="4">
        <v>0</v>
      </c>
      <c r="J6" s="4" t="s">
        <v>2</v>
      </c>
      <c r="K6" s="2">
        <f>SUMIF($E$6:$E$18,I6,$B$6:$B$18)</f>
        <v>637</v>
      </c>
      <c r="L6" s="2">
        <f>SUMIF($C$6:$C$18,I6,$B$6:$B$18)</f>
        <v>637</v>
      </c>
      <c r="M6" s="2">
        <f>K6-L6</f>
        <v>0</v>
      </c>
      <c r="N6" s="8">
        <v>0</v>
      </c>
    </row>
    <row r="7" spans="2:14" x14ac:dyDescent="0.35">
      <c r="B7" s="9">
        <v>196</v>
      </c>
      <c r="C7" s="10">
        <v>0</v>
      </c>
      <c r="D7" s="10" t="str">
        <f>_xlfn.XLOOKUP(C7,$I$6:$I$13,$J$6:$J$13)</f>
        <v>Coconut Cream Cove</v>
      </c>
      <c r="E7" s="10">
        <v>2</v>
      </c>
      <c r="F7" s="10" t="str">
        <f t="shared" ref="F7:F17" si="0">_xlfn.XLOOKUP(E7,$I$6:$I$13,$J$6:$J$13)</f>
        <v>Nougat Nook</v>
      </c>
      <c r="G7" s="10">
        <v>196</v>
      </c>
      <c r="I7" s="4">
        <v>1</v>
      </c>
      <c r="J7" s="4" t="s">
        <v>3</v>
      </c>
      <c r="K7" s="2">
        <f t="shared" ref="K7:K13" si="1">SUMIF($E$6:$E$18,I7,$B$6:$B$18)</f>
        <v>387</v>
      </c>
      <c r="L7" s="2">
        <f t="shared" ref="L7:L13" si="2">SUMIF($C$6:$C$18,I7,$B$6:$B$18)</f>
        <v>387</v>
      </c>
      <c r="M7" s="2">
        <f t="shared" ref="M7:M13" si="3">K7-L7</f>
        <v>0</v>
      </c>
      <c r="N7" s="8">
        <v>0</v>
      </c>
    </row>
    <row r="8" spans="2:14" x14ac:dyDescent="0.35">
      <c r="B8" s="11">
        <v>54</v>
      </c>
      <c r="C8" s="12">
        <v>0</v>
      </c>
      <c r="D8" s="12" t="str">
        <f t="shared" ref="D7:D18" si="4">_xlfn.XLOOKUP(C8,$I$6:$I$13,$J$6:$J$13)</f>
        <v>Coconut Cream Cove</v>
      </c>
      <c r="E8" s="12">
        <v>3</v>
      </c>
      <c r="F8" s="12" t="str">
        <f t="shared" si="0"/>
        <v>Peanut Butter Parlor</v>
      </c>
      <c r="G8" s="12">
        <v>418</v>
      </c>
      <c r="I8" s="4">
        <v>2</v>
      </c>
      <c r="J8" s="4" t="s">
        <v>4</v>
      </c>
      <c r="K8" s="2">
        <f t="shared" si="1"/>
        <v>250</v>
      </c>
      <c r="L8" s="2">
        <f t="shared" si="2"/>
        <v>250</v>
      </c>
      <c r="M8" s="2">
        <f t="shared" si="3"/>
        <v>0</v>
      </c>
      <c r="N8" s="8">
        <v>0</v>
      </c>
    </row>
    <row r="9" spans="2:14" x14ac:dyDescent="0.35">
      <c r="B9" s="9">
        <v>145</v>
      </c>
      <c r="C9" s="10">
        <v>1</v>
      </c>
      <c r="D9" s="10" t="str">
        <f t="shared" si="4"/>
        <v>Molten Mocha Marsh</v>
      </c>
      <c r="E9" s="10">
        <v>4</v>
      </c>
      <c r="F9" s="10" t="str">
        <f t="shared" si="0"/>
        <v>Pudding Peaks</v>
      </c>
      <c r="G9" s="10">
        <v>145</v>
      </c>
      <c r="I9" s="4">
        <v>3</v>
      </c>
      <c r="J9" s="4" t="s">
        <v>5</v>
      </c>
      <c r="K9" s="2">
        <f t="shared" si="1"/>
        <v>54</v>
      </c>
      <c r="L9" s="2">
        <f t="shared" si="2"/>
        <v>54</v>
      </c>
      <c r="M9" s="2">
        <f t="shared" si="3"/>
        <v>0</v>
      </c>
      <c r="N9" s="8">
        <v>0</v>
      </c>
    </row>
    <row r="10" spans="2:14" x14ac:dyDescent="0.35">
      <c r="B10" s="11">
        <v>242</v>
      </c>
      <c r="C10" s="12">
        <v>1</v>
      </c>
      <c r="D10" s="12" t="str">
        <f t="shared" si="4"/>
        <v>Molten Mocha Marsh</v>
      </c>
      <c r="E10" s="12">
        <v>5</v>
      </c>
      <c r="F10" s="12" t="str">
        <f t="shared" si="0"/>
        <v>Rainbow Sprinkle Summit</v>
      </c>
      <c r="G10" s="12">
        <v>283</v>
      </c>
      <c r="I10" s="4">
        <v>4</v>
      </c>
      <c r="J10" s="4" t="s">
        <v>6</v>
      </c>
      <c r="K10" s="2">
        <f t="shared" si="1"/>
        <v>395</v>
      </c>
      <c r="L10" s="2">
        <f t="shared" si="2"/>
        <v>395</v>
      </c>
      <c r="M10" s="2">
        <f t="shared" si="3"/>
        <v>0</v>
      </c>
      <c r="N10" s="8">
        <v>0</v>
      </c>
    </row>
    <row r="11" spans="2:14" x14ac:dyDescent="0.35">
      <c r="B11" s="11">
        <v>250</v>
      </c>
      <c r="C11" s="12">
        <v>2</v>
      </c>
      <c r="D11" s="12" t="str">
        <f t="shared" si="4"/>
        <v>Nougat Nook</v>
      </c>
      <c r="E11" s="12">
        <v>4</v>
      </c>
      <c r="F11" s="12" t="str">
        <f t="shared" si="0"/>
        <v>Pudding Peaks</v>
      </c>
      <c r="G11" s="12">
        <v>295</v>
      </c>
      <c r="I11" s="4">
        <v>5</v>
      </c>
      <c r="J11" s="4" t="s">
        <v>7</v>
      </c>
      <c r="K11" s="2">
        <f t="shared" si="1"/>
        <v>270</v>
      </c>
      <c r="L11" s="2">
        <f t="shared" si="2"/>
        <v>270</v>
      </c>
      <c r="M11" s="2">
        <f>K11-L11</f>
        <v>0</v>
      </c>
      <c r="N11" s="8">
        <v>0</v>
      </c>
    </row>
    <row r="12" spans="2:14" x14ac:dyDescent="0.35">
      <c r="B12" s="9">
        <v>54</v>
      </c>
      <c r="C12" s="10">
        <v>3</v>
      </c>
      <c r="D12" s="10" t="str">
        <f t="shared" si="4"/>
        <v>Peanut Butter Parlor</v>
      </c>
      <c r="E12" s="10">
        <v>2</v>
      </c>
      <c r="F12" s="10" t="str">
        <f t="shared" si="0"/>
        <v>Nougat Nook</v>
      </c>
      <c r="G12" s="10">
        <v>54</v>
      </c>
      <c r="I12" s="4">
        <v>6</v>
      </c>
      <c r="J12" s="4" t="s">
        <v>8</v>
      </c>
      <c r="K12" s="2">
        <f t="shared" si="1"/>
        <v>158</v>
      </c>
      <c r="L12" s="2">
        <f t="shared" si="2"/>
        <v>158</v>
      </c>
      <c r="M12" s="2">
        <f t="shared" si="3"/>
        <v>0</v>
      </c>
      <c r="N12" s="8">
        <v>0</v>
      </c>
    </row>
    <row r="13" spans="2:14" x14ac:dyDescent="0.35">
      <c r="B13" s="9">
        <v>367</v>
      </c>
      <c r="C13" s="10">
        <v>4</v>
      </c>
      <c r="D13" s="10" t="str">
        <f t="shared" si="4"/>
        <v>Pudding Peaks</v>
      </c>
      <c r="E13" s="10">
        <v>7</v>
      </c>
      <c r="F13" s="10" t="str">
        <f t="shared" si="0"/>
        <v>Sour Patch Prairie</v>
      </c>
      <c r="G13" s="10">
        <v>367</v>
      </c>
      <c r="I13" s="4">
        <v>7</v>
      </c>
      <c r="J13" s="4" t="s">
        <v>9</v>
      </c>
      <c r="K13" s="2">
        <f t="shared" si="1"/>
        <v>637</v>
      </c>
      <c r="L13" s="2">
        <f t="shared" si="2"/>
        <v>637</v>
      </c>
      <c r="M13" s="2">
        <f t="shared" si="3"/>
        <v>0</v>
      </c>
      <c r="N13" s="8">
        <v>0</v>
      </c>
    </row>
    <row r="14" spans="2:14" x14ac:dyDescent="0.35">
      <c r="B14" s="11">
        <v>28</v>
      </c>
      <c r="C14" s="12">
        <v>4</v>
      </c>
      <c r="D14" s="12" t="str">
        <f t="shared" si="4"/>
        <v>Pudding Peaks</v>
      </c>
      <c r="E14" s="12">
        <v>5</v>
      </c>
      <c r="F14" s="12" t="str">
        <f t="shared" si="0"/>
        <v>Rainbow Sprinkle Summit</v>
      </c>
      <c r="G14" s="12">
        <v>107</v>
      </c>
    </row>
    <row r="15" spans="2:14" x14ac:dyDescent="0.35">
      <c r="B15" s="11">
        <v>112</v>
      </c>
      <c r="C15" s="12">
        <v>5</v>
      </c>
      <c r="D15" s="12" t="str">
        <f t="shared" si="4"/>
        <v>Rainbow Sprinkle Summit</v>
      </c>
      <c r="E15" s="12">
        <v>7</v>
      </c>
      <c r="F15" s="12" t="str">
        <f t="shared" si="0"/>
        <v>Sour Patch Prairie</v>
      </c>
      <c r="G15" s="12">
        <v>401</v>
      </c>
    </row>
    <row r="16" spans="2:14" x14ac:dyDescent="0.35">
      <c r="B16" s="9">
        <v>158</v>
      </c>
      <c r="C16" s="10">
        <v>5</v>
      </c>
      <c r="D16" s="10" t="str">
        <f t="shared" si="4"/>
        <v>Rainbow Sprinkle Summit</v>
      </c>
      <c r="E16" s="10">
        <v>6</v>
      </c>
      <c r="F16" s="10" t="str">
        <f t="shared" si="0"/>
        <v>Smores Summit</v>
      </c>
      <c r="G16" s="10">
        <v>158</v>
      </c>
    </row>
    <row r="17" spans="2:7" x14ac:dyDescent="0.35">
      <c r="B17" s="11">
        <v>158</v>
      </c>
      <c r="C17" s="12">
        <v>6</v>
      </c>
      <c r="D17" s="12" t="str">
        <f t="shared" si="4"/>
        <v>Smores Summit</v>
      </c>
      <c r="E17" s="12">
        <v>7</v>
      </c>
      <c r="F17" s="12" t="str">
        <f t="shared" si="0"/>
        <v>Sour Patch Prairie</v>
      </c>
      <c r="G17" s="12">
        <v>366</v>
      </c>
    </row>
    <row r="18" spans="2:7" x14ac:dyDescent="0.35">
      <c r="B18" s="3">
        <v>637</v>
      </c>
      <c r="C18" s="4">
        <v>7</v>
      </c>
      <c r="D18" s="4" t="str">
        <f t="shared" si="4"/>
        <v>Sour Patch Prairie</v>
      </c>
      <c r="E18" s="4">
        <v>0</v>
      </c>
      <c r="F18" s="4" t="str">
        <f>_xlfn.XLOOKUP(E18,$I$6:$I$13,$J$6:$J$13)</f>
        <v>Coconut Cream Cove</v>
      </c>
      <c r="G18" s="4">
        <v>99999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Capacity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Steven Fisher</cp:lastModifiedBy>
  <dcterms:created xsi:type="dcterms:W3CDTF">2025-03-27T00:53:40Z</dcterms:created>
  <dcterms:modified xsi:type="dcterms:W3CDTF">2025-03-27T21:41:25Z</dcterms:modified>
</cp:coreProperties>
</file>