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https://itbdsti-my.sharepoint.com/personal/23522016_mahasiswa_itb_ac_id/Documents/Informatika S2/Semester 3/IF6099 Thesis/Draft Thesis/Thesis/Source Code/vaep-base-code/notebooks/data/players_skill_dataset/"/>
    </mc:Choice>
  </mc:AlternateContent>
  <xr:revisionPtr revIDLastSave="728" documentId="11_F25DC773A252ABDACC104849C99C61665BDE58E7" xr6:coauthVersionLast="47" xr6:coauthVersionMax="47" xr10:uidLastSave="{5F7FE24C-9103-4B87-92C1-1799ABC6E814}"/>
  <bookViews>
    <workbookView xWindow="-110" yWindow="-110" windowWidth="19420" windowHeight="11500" firstSheet="3" activeTab="5" xr2:uid="{00000000-000D-0000-FFFF-FFFF00000000}"/>
  </bookViews>
  <sheets>
    <sheet name="Basis" sheetId="1" r:id="rId1"/>
    <sheet name="Top 10 players goal 90" sheetId="2" r:id="rId2"/>
    <sheet name="Top 10 players assist 90" sheetId="3" r:id="rId3"/>
    <sheet name="Top 10 players goal assist 90" sheetId="4" r:id="rId4"/>
    <sheet name="Top 10 VAEP ranking" sheetId="5" r:id="rId5"/>
    <sheet name="Top 10 proposed ranking" sheetId="6" r:id="rId6"/>
  </sheets>
  <definedNames>
    <definedName name="_xlnm._FilterDatabase" localSheetId="0" hidden="1">Basis!$A$1:$H$1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6" i="1" l="1"/>
  <c r="G4" i="1"/>
  <c r="G19" i="1"/>
  <c r="F16" i="1"/>
  <c r="F4" i="1"/>
  <c r="F19" i="1"/>
  <c r="E16" i="1"/>
  <c r="H16" i="1" s="1"/>
  <c r="E4" i="1"/>
  <c r="H4" i="1" s="1"/>
  <c r="E19" i="1"/>
  <c r="H19" i="1" s="1"/>
  <c r="G11" i="1"/>
  <c r="G17" i="1"/>
  <c r="G12" i="1"/>
  <c r="G2" i="1"/>
  <c r="G18" i="1"/>
  <c r="G7" i="1"/>
  <c r="F11" i="1"/>
  <c r="F17" i="1"/>
  <c r="F12" i="1"/>
  <c r="F2" i="1"/>
  <c r="F18" i="1"/>
  <c r="F7" i="1"/>
  <c r="E11" i="1"/>
  <c r="H11" i="1" s="1"/>
  <c r="E17" i="1"/>
  <c r="H17" i="1" s="1"/>
  <c r="E12" i="1"/>
  <c r="H12" i="1" s="1"/>
  <c r="E2" i="1"/>
  <c r="H2" i="1" s="1"/>
  <c r="E18" i="1"/>
  <c r="H18" i="1" s="1"/>
  <c r="E7" i="1"/>
  <c r="H7" i="1" s="1"/>
  <c r="G10" i="1"/>
  <c r="G6" i="1"/>
  <c r="G14" i="1"/>
  <c r="G9" i="1"/>
  <c r="G8" i="1"/>
  <c r="G15" i="1"/>
  <c r="G3" i="1"/>
  <c r="G13" i="1"/>
  <c r="F10" i="1"/>
  <c r="F6" i="1"/>
  <c r="F14" i="1"/>
  <c r="F9" i="1"/>
  <c r="F8" i="1"/>
  <c r="F15" i="1"/>
  <c r="F3" i="1"/>
  <c r="F13" i="1"/>
  <c r="E10" i="1"/>
  <c r="H10" i="1" s="1"/>
  <c r="E6" i="1"/>
  <c r="H6" i="1" s="1"/>
  <c r="E14" i="1"/>
  <c r="H14" i="1" s="1"/>
  <c r="E9" i="1"/>
  <c r="H9" i="1" s="1"/>
  <c r="E8" i="1"/>
  <c r="H8" i="1" s="1"/>
  <c r="E15" i="1"/>
  <c r="H15" i="1" s="1"/>
  <c r="E3" i="1"/>
  <c r="H3" i="1" s="1"/>
  <c r="E13" i="1"/>
  <c r="H13" i="1" s="1"/>
  <c r="G5" i="1"/>
  <c r="F5" i="1"/>
  <c r="E5" i="1"/>
  <c r="H5" i="1" s="1"/>
</calcChain>
</file>

<file path=xl/sharedStrings.xml><?xml version="1.0" encoding="utf-8"?>
<sst xmlns="http://schemas.openxmlformats.org/spreadsheetml/2006/main" count="182" uniqueCount="77">
  <si>
    <t>Player Name</t>
  </si>
  <si>
    <t>Total Goal</t>
  </si>
  <si>
    <t xml:space="preserve">Total Assist </t>
  </si>
  <si>
    <t>Total Goal + Assist</t>
  </si>
  <si>
    <t>Total Minutes</t>
  </si>
  <si>
    <t>g / 90</t>
  </si>
  <si>
    <t>a / 90</t>
  </si>
  <si>
    <t>g + a / 90</t>
  </si>
  <si>
    <t>Kylian Mbappe</t>
  </si>
  <si>
    <t>Lionel Messi</t>
  </si>
  <si>
    <t>Bruno Fernandez</t>
  </si>
  <si>
    <t>Olivier Giroud</t>
  </si>
  <si>
    <t>Richarlison</t>
  </si>
  <si>
    <t>Bukayo Saka</t>
  </si>
  <si>
    <t>Cody Gakpo</t>
  </si>
  <si>
    <t>Vincent Aboubakar</t>
  </si>
  <si>
    <t>Raphael Guerreiro</t>
  </si>
  <si>
    <t>Christian Pulisic</t>
  </si>
  <si>
    <t>Theo Hernandez</t>
  </si>
  <si>
    <t>Joao Felix</t>
  </si>
  <si>
    <t>Mislav Orsic</t>
  </si>
  <si>
    <t>Antoine Griezmann</t>
  </si>
  <si>
    <t>Jordi Alba</t>
  </si>
  <si>
    <t>Breel Embolo</t>
  </si>
  <si>
    <t>Rafael Leao</t>
  </si>
  <si>
    <t>Nahuel Molina</t>
  </si>
  <si>
    <t>R-VAEP</t>
  </si>
  <si>
    <t>R-Proposed</t>
  </si>
  <si>
    <t>Result</t>
  </si>
  <si>
    <t>Win</t>
  </si>
  <si>
    <t>Lose</t>
  </si>
  <si>
    <t>Market Value</t>
  </si>
  <si>
    <t>50 million euro</t>
  </si>
  <si>
    <t>5.5 million euro</t>
  </si>
  <si>
    <t>160 million euro</t>
  </si>
  <si>
    <t>65 million euro</t>
  </si>
  <si>
    <t>10 million euro</t>
  </si>
  <si>
    <t>3.5 million euro</t>
  </si>
  <si>
    <t>22 million euro</t>
  </si>
  <si>
    <t>14 million euro</t>
  </si>
  <si>
    <t>9 million euro</t>
  </si>
  <si>
    <t>85 million euro</t>
  </si>
  <si>
    <t>42 million euro</t>
  </si>
  <si>
    <t>70 million euro</t>
  </si>
  <si>
    <t>25 million euro</t>
  </si>
  <si>
    <t>35 million euro</t>
  </si>
  <si>
    <t>Ranking VAEP</t>
  </si>
  <si>
    <t>Alireza Jahanbakhsh</t>
  </si>
  <si>
    <t>Mehdi Torabi</t>
  </si>
  <si>
    <t>Lovro Majer</t>
  </si>
  <si>
    <t>Cesar Azpilicueta</t>
  </si>
  <si>
    <t>4 million euro</t>
  </si>
  <si>
    <t>0,8 million euro</t>
  </si>
  <si>
    <t>18 million euro</t>
  </si>
  <si>
    <t>80 million euro</t>
  </si>
  <si>
    <t>Ranking Proposed</t>
  </si>
  <si>
    <t>Eray Comert</t>
  </si>
  <si>
    <t>Carlos Soler</t>
  </si>
  <si>
    <t>Ronald Matarrita</t>
  </si>
  <si>
    <t>1,8 million euro</t>
  </si>
  <si>
    <t>Hattan Bahebri</t>
  </si>
  <si>
    <t>0,7 million euro</t>
  </si>
  <si>
    <t>2 million euro</t>
  </si>
  <si>
    <t>Abderrazak Hamdallah</t>
  </si>
  <si>
    <t>Jorge Resurreccion Merodio</t>
  </si>
  <si>
    <t>Marco Asensio</t>
  </si>
  <si>
    <t>Rodrigo Hernandez Cascante</t>
  </si>
  <si>
    <t xml:space="preserve">Jorge Resurreccion Merodio </t>
  </si>
  <si>
    <t>Toby Alderweireld</t>
  </si>
  <si>
    <t>Ilkay Gundogan</t>
  </si>
  <si>
    <t>Jan Vertonghen</t>
  </si>
  <si>
    <t>3,6 million euro</t>
  </si>
  <si>
    <t>40 million euro</t>
  </si>
  <si>
    <t>114,9 million euro</t>
  </si>
  <si>
    <t>8 million euro</t>
  </si>
  <si>
    <t>3 million euro</t>
  </si>
  <si>
    <t>221,5 million euro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</si>
</sst>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1D35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"/>
  <sheetViews>
    <sheetView workbookViewId="0">
      <pane ySplit="1" topLeftCell="A2" activePane="bottomLeft" state="frozen"/>
      <selection pane="bottomLeft" activeCell="G23" sqref="G23"/>
    </sheetView>
  </sheetViews>
  <sheetFormatPr defaultRowHeight="14.5" x14ac:dyDescent="0.35"/>
  <cols>
    <col min="1" max="1" width="18.6328125" customWidth="1"/>
    <col min="2" max="2" width="15.81640625" customWidth="1"/>
    <col min="3" max="3" width="12.1796875" customWidth="1"/>
    <col min="4" max="4" width="13.6328125" customWidth="1"/>
    <col min="5" max="5" width="17.90625" customWidth="1"/>
    <col min="6" max="6" width="10.08984375" customWidth="1"/>
    <col min="8" max="8" width="10.26953125" customWidth="1"/>
  </cols>
  <sheetData>
    <row r="1" spans="1:8" s="2" customFormat="1" x14ac:dyDescent="0.35">
      <c r="A1" s="2" t="s">
        <v>0</v>
      </c>
      <c r="B1" s="2" t="s">
        <v>4</v>
      </c>
      <c r="C1" s="2" t="s">
        <v>1</v>
      </c>
      <c r="D1" s="2" t="s">
        <v>2</v>
      </c>
      <c r="E1" s="2" t="s">
        <v>3</v>
      </c>
      <c r="F1" s="2" t="s">
        <v>5</v>
      </c>
      <c r="G1" s="2" t="s">
        <v>6</v>
      </c>
      <c r="H1" s="2" t="s">
        <v>7</v>
      </c>
    </row>
    <row r="2" spans="1:8" x14ac:dyDescent="0.35">
      <c r="A2" t="s">
        <v>20</v>
      </c>
      <c r="B2">
        <v>98</v>
      </c>
      <c r="C2">
        <v>1</v>
      </c>
      <c r="D2">
        <v>2</v>
      </c>
      <c r="E2">
        <f t="shared" ref="E2:E19" si="0">C2+D2</f>
        <v>3</v>
      </c>
      <c r="F2">
        <f t="shared" ref="F2:F19" si="1" xml:space="preserve"> (90 / B2) * C2</f>
        <v>0.91836734693877553</v>
      </c>
      <c r="G2">
        <f t="shared" ref="G2:G19" si="2">(90/B2)*D2</f>
        <v>1.8367346938775511</v>
      </c>
      <c r="H2">
        <f t="shared" ref="H2:H19" si="3">(90/B2) * E2</f>
        <v>2.7551020408163267</v>
      </c>
    </row>
    <row r="3" spans="1:8" x14ac:dyDescent="0.35">
      <c r="A3" t="s">
        <v>15</v>
      </c>
      <c r="B3">
        <v>118</v>
      </c>
      <c r="C3">
        <v>2</v>
      </c>
      <c r="D3">
        <v>1</v>
      </c>
      <c r="E3">
        <f t="shared" si="0"/>
        <v>3</v>
      </c>
      <c r="F3">
        <f t="shared" si="1"/>
        <v>1.5254237288135593</v>
      </c>
      <c r="G3">
        <f t="shared" si="2"/>
        <v>0.76271186440677963</v>
      </c>
      <c r="H3">
        <f t="shared" si="3"/>
        <v>2.2881355932203391</v>
      </c>
    </row>
    <row r="4" spans="1:8" x14ac:dyDescent="0.35">
      <c r="A4" t="s">
        <v>24</v>
      </c>
      <c r="B4">
        <v>96</v>
      </c>
      <c r="C4">
        <v>2</v>
      </c>
      <c r="D4">
        <v>0</v>
      </c>
      <c r="E4">
        <f t="shared" si="0"/>
        <v>2</v>
      </c>
      <c r="F4">
        <f t="shared" si="1"/>
        <v>1.875</v>
      </c>
      <c r="G4">
        <f t="shared" si="2"/>
        <v>0</v>
      </c>
      <c r="H4">
        <f t="shared" si="3"/>
        <v>1.875</v>
      </c>
    </row>
    <row r="5" spans="1:8" x14ac:dyDescent="0.35">
      <c r="A5" t="s">
        <v>8</v>
      </c>
      <c r="B5">
        <v>546</v>
      </c>
      <c r="C5">
        <v>8</v>
      </c>
      <c r="D5">
        <v>2</v>
      </c>
      <c r="E5">
        <f t="shared" si="0"/>
        <v>10</v>
      </c>
      <c r="F5">
        <f t="shared" si="1"/>
        <v>1.3186813186813187</v>
      </c>
      <c r="G5">
        <f t="shared" si="2"/>
        <v>0.32967032967032966</v>
      </c>
      <c r="H5">
        <f t="shared" si="3"/>
        <v>1.6483516483516483</v>
      </c>
    </row>
    <row r="6" spans="1:8" x14ac:dyDescent="0.35">
      <c r="A6" t="s">
        <v>10</v>
      </c>
      <c r="B6">
        <v>292</v>
      </c>
      <c r="C6">
        <v>2</v>
      </c>
      <c r="D6">
        <v>3</v>
      </c>
      <c r="E6">
        <f t="shared" si="0"/>
        <v>5</v>
      </c>
      <c r="F6">
        <f t="shared" si="1"/>
        <v>0.61643835616438358</v>
      </c>
      <c r="G6">
        <f t="shared" si="2"/>
        <v>0.92465753424657537</v>
      </c>
      <c r="H6">
        <f t="shared" si="3"/>
        <v>1.5410958904109591</v>
      </c>
    </row>
    <row r="7" spans="1:8" x14ac:dyDescent="0.35">
      <c r="A7" t="s">
        <v>22</v>
      </c>
      <c r="B7">
        <v>180</v>
      </c>
      <c r="C7">
        <v>0</v>
      </c>
      <c r="D7">
        <v>3</v>
      </c>
      <c r="E7">
        <f t="shared" si="0"/>
        <v>3</v>
      </c>
      <c r="F7">
        <f t="shared" si="1"/>
        <v>0</v>
      </c>
      <c r="G7">
        <f t="shared" si="2"/>
        <v>1.5</v>
      </c>
      <c r="H7">
        <f t="shared" si="3"/>
        <v>1.5</v>
      </c>
    </row>
    <row r="8" spans="1:8" x14ac:dyDescent="0.35">
      <c r="A8" t="s">
        <v>13</v>
      </c>
      <c r="B8">
        <v>244</v>
      </c>
      <c r="C8">
        <v>3</v>
      </c>
      <c r="D8">
        <v>1</v>
      </c>
      <c r="E8">
        <f t="shared" si="0"/>
        <v>4</v>
      </c>
      <c r="F8">
        <f t="shared" si="1"/>
        <v>1.1065573770491803</v>
      </c>
      <c r="G8">
        <f t="shared" si="2"/>
        <v>0.36885245901639346</v>
      </c>
      <c r="H8">
        <f t="shared" si="3"/>
        <v>1.4754098360655739</v>
      </c>
    </row>
    <row r="9" spans="1:8" x14ac:dyDescent="0.35">
      <c r="A9" t="s">
        <v>12</v>
      </c>
      <c r="B9">
        <v>254</v>
      </c>
      <c r="C9">
        <v>3</v>
      </c>
      <c r="D9">
        <v>1</v>
      </c>
      <c r="E9">
        <f t="shared" si="0"/>
        <v>4</v>
      </c>
      <c r="F9">
        <f t="shared" si="1"/>
        <v>1.0629921259842519</v>
      </c>
      <c r="G9">
        <f t="shared" si="2"/>
        <v>0.3543307086614173</v>
      </c>
      <c r="H9">
        <f t="shared" si="3"/>
        <v>1.4173228346456692</v>
      </c>
    </row>
    <row r="10" spans="1:8" x14ac:dyDescent="0.35">
      <c r="A10" t="s">
        <v>9</v>
      </c>
      <c r="B10">
        <v>687</v>
      </c>
      <c r="C10">
        <v>7</v>
      </c>
      <c r="D10">
        <v>3</v>
      </c>
      <c r="E10">
        <f t="shared" si="0"/>
        <v>10</v>
      </c>
      <c r="F10">
        <f t="shared" si="1"/>
        <v>0.91703056768558955</v>
      </c>
      <c r="G10">
        <f t="shared" si="2"/>
        <v>0.39301310043668125</v>
      </c>
      <c r="H10">
        <f t="shared" si="3"/>
        <v>1.3100436681222707</v>
      </c>
    </row>
    <row r="11" spans="1:8" x14ac:dyDescent="0.35">
      <c r="A11" t="s">
        <v>17</v>
      </c>
      <c r="B11">
        <v>243</v>
      </c>
      <c r="C11">
        <v>1</v>
      </c>
      <c r="D11">
        <v>2</v>
      </c>
      <c r="E11">
        <f t="shared" si="0"/>
        <v>3</v>
      </c>
      <c r="F11">
        <f t="shared" si="1"/>
        <v>0.37037037037037035</v>
      </c>
      <c r="G11">
        <f t="shared" si="2"/>
        <v>0.7407407407407407</v>
      </c>
      <c r="H11">
        <f t="shared" si="3"/>
        <v>1.1111111111111112</v>
      </c>
    </row>
    <row r="12" spans="1:8" x14ac:dyDescent="0.35">
      <c r="A12" t="s">
        <v>19</v>
      </c>
      <c r="B12">
        <v>247</v>
      </c>
      <c r="C12">
        <v>1</v>
      </c>
      <c r="D12">
        <v>2</v>
      </c>
      <c r="E12">
        <f t="shared" si="0"/>
        <v>3</v>
      </c>
      <c r="F12">
        <f t="shared" si="1"/>
        <v>0.36437246963562753</v>
      </c>
      <c r="G12">
        <f t="shared" si="2"/>
        <v>0.72874493927125505</v>
      </c>
      <c r="H12">
        <f t="shared" si="3"/>
        <v>1.0931174089068825</v>
      </c>
    </row>
    <row r="13" spans="1:8" x14ac:dyDescent="0.35">
      <c r="A13" t="s">
        <v>16</v>
      </c>
      <c r="B13">
        <v>259</v>
      </c>
      <c r="C13">
        <v>1</v>
      </c>
      <c r="D13">
        <v>2</v>
      </c>
      <c r="E13">
        <f t="shared" si="0"/>
        <v>3</v>
      </c>
      <c r="F13">
        <f t="shared" si="1"/>
        <v>0.34749034749034752</v>
      </c>
      <c r="G13">
        <f t="shared" si="2"/>
        <v>0.69498069498069504</v>
      </c>
      <c r="H13">
        <f t="shared" si="3"/>
        <v>1.0424710424710426</v>
      </c>
    </row>
    <row r="14" spans="1:8" x14ac:dyDescent="0.35">
      <c r="A14" t="s">
        <v>11</v>
      </c>
      <c r="B14">
        <v>406</v>
      </c>
      <c r="C14">
        <v>4</v>
      </c>
      <c r="D14">
        <v>0</v>
      </c>
      <c r="E14">
        <f t="shared" si="0"/>
        <v>4</v>
      </c>
      <c r="F14">
        <f t="shared" si="1"/>
        <v>0.88669950738916259</v>
      </c>
      <c r="G14">
        <f t="shared" si="2"/>
        <v>0</v>
      </c>
      <c r="H14">
        <f t="shared" si="3"/>
        <v>0.88669950738916259</v>
      </c>
    </row>
    <row r="15" spans="1:8" x14ac:dyDescent="0.35">
      <c r="A15" t="s">
        <v>14</v>
      </c>
      <c r="B15">
        <v>354</v>
      </c>
      <c r="C15">
        <v>3</v>
      </c>
      <c r="D15">
        <v>0</v>
      </c>
      <c r="E15">
        <f t="shared" si="0"/>
        <v>3</v>
      </c>
      <c r="F15">
        <f t="shared" si="1"/>
        <v>0.76271186440677963</v>
      </c>
      <c r="G15">
        <f t="shared" si="2"/>
        <v>0</v>
      </c>
      <c r="H15">
        <f t="shared" si="3"/>
        <v>0.76271186440677963</v>
      </c>
    </row>
    <row r="16" spans="1:8" x14ac:dyDescent="0.35">
      <c r="A16" t="s">
        <v>23</v>
      </c>
      <c r="B16">
        <v>239</v>
      </c>
      <c r="C16">
        <v>2</v>
      </c>
      <c r="D16">
        <v>0</v>
      </c>
      <c r="E16">
        <f t="shared" si="0"/>
        <v>2</v>
      </c>
      <c r="F16">
        <f t="shared" si="1"/>
        <v>0.7531380753138075</v>
      </c>
      <c r="G16">
        <f t="shared" si="2"/>
        <v>0</v>
      </c>
      <c r="H16">
        <f t="shared" si="3"/>
        <v>0.7531380753138075</v>
      </c>
    </row>
    <row r="17" spans="1:8" x14ac:dyDescent="0.35">
      <c r="A17" t="s">
        <v>18</v>
      </c>
      <c r="B17">
        <v>494</v>
      </c>
      <c r="C17">
        <v>1</v>
      </c>
      <c r="D17">
        <v>2</v>
      </c>
      <c r="E17">
        <f t="shared" si="0"/>
        <v>3</v>
      </c>
      <c r="F17">
        <f t="shared" si="1"/>
        <v>0.18218623481781376</v>
      </c>
      <c r="G17">
        <f t="shared" si="2"/>
        <v>0.36437246963562753</v>
      </c>
      <c r="H17">
        <f t="shared" si="3"/>
        <v>0.54655870445344124</v>
      </c>
    </row>
    <row r="18" spans="1:8" x14ac:dyDescent="0.35">
      <c r="A18" t="s">
        <v>21</v>
      </c>
      <c r="B18">
        <v>531</v>
      </c>
      <c r="C18">
        <v>0</v>
      </c>
      <c r="D18">
        <v>3</v>
      </c>
      <c r="E18">
        <f t="shared" si="0"/>
        <v>3</v>
      </c>
      <c r="F18">
        <f t="shared" si="1"/>
        <v>0</v>
      </c>
      <c r="G18">
        <f t="shared" si="2"/>
        <v>0.50847457627118642</v>
      </c>
      <c r="H18">
        <f t="shared" si="3"/>
        <v>0.50847457627118642</v>
      </c>
    </row>
    <row r="19" spans="1:8" x14ac:dyDescent="0.35">
      <c r="A19" t="s">
        <v>25</v>
      </c>
      <c r="B19">
        <v>551</v>
      </c>
      <c r="C19">
        <v>1</v>
      </c>
      <c r="D19">
        <v>1</v>
      </c>
      <c r="E19">
        <f t="shared" si="0"/>
        <v>2</v>
      </c>
      <c r="F19">
        <f t="shared" si="1"/>
        <v>0.16333938294010888</v>
      </c>
      <c r="G19">
        <f t="shared" si="2"/>
        <v>0.16333938294010888</v>
      </c>
      <c r="H19">
        <f t="shared" si="3"/>
        <v>0.32667876588021777</v>
      </c>
    </row>
  </sheetData>
  <autoFilter ref="A1:H1" xr:uid="{00000000-0001-0000-0000-000000000000}">
    <sortState xmlns:xlrd2="http://schemas.microsoft.com/office/spreadsheetml/2017/richdata2" ref="A2:H19">
      <sortCondition descending="1" ref="H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8B2B0-9B16-4C07-8D13-5F3B45B2B4EF}">
  <dimension ref="A1:F11"/>
  <sheetViews>
    <sheetView workbookViewId="0">
      <pane ySplit="1" topLeftCell="A2" activePane="bottomLeft" state="frozen"/>
      <selection pane="bottomLeft" activeCell="H14" sqref="H14"/>
    </sheetView>
  </sheetViews>
  <sheetFormatPr defaultRowHeight="14.5" x14ac:dyDescent="0.35"/>
  <cols>
    <col min="1" max="1" width="20.453125" customWidth="1"/>
    <col min="2" max="2" width="13.54296875" customWidth="1"/>
    <col min="4" max="4" width="12.08984375" customWidth="1"/>
    <col min="5" max="5" width="10.81640625" customWidth="1"/>
    <col min="6" max="6" width="18.08984375" customWidth="1"/>
  </cols>
  <sheetData>
    <row r="1" spans="1:6" s="2" customFormat="1" x14ac:dyDescent="0.35">
      <c r="A1" s="2" t="s">
        <v>0</v>
      </c>
      <c r="B1" s="2" t="s">
        <v>5</v>
      </c>
      <c r="C1" s="2" t="s">
        <v>26</v>
      </c>
      <c r="D1" s="2" t="s">
        <v>27</v>
      </c>
      <c r="E1" s="2" t="s">
        <v>28</v>
      </c>
      <c r="F1" s="2" t="s">
        <v>31</v>
      </c>
    </row>
    <row r="2" spans="1:6" x14ac:dyDescent="0.35">
      <c r="A2" t="s">
        <v>24</v>
      </c>
      <c r="B2">
        <v>1.875</v>
      </c>
      <c r="C2">
        <v>19</v>
      </c>
      <c r="D2">
        <v>97</v>
      </c>
      <c r="E2" s="3" t="s">
        <v>30</v>
      </c>
      <c r="F2" s="3" t="s">
        <v>32</v>
      </c>
    </row>
    <row r="3" spans="1:6" x14ac:dyDescent="0.35">
      <c r="A3" t="s">
        <v>15</v>
      </c>
      <c r="B3">
        <v>1.5254237288135593</v>
      </c>
      <c r="C3">
        <v>72</v>
      </c>
      <c r="D3">
        <v>150</v>
      </c>
      <c r="E3" s="3" t="s">
        <v>30</v>
      </c>
      <c r="F3" s="3" t="s">
        <v>33</v>
      </c>
    </row>
    <row r="4" spans="1:6" x14ac:dyDescent="0.35">
      <c r="A4" t="s">
        <v>8</v>
      </c>
      <c r="B4">
        <v>1.3186813186813187</v>
      </c>
      <c r="C4">
        <v>20</v>
      </c>
      <c r="D4">
        <v>92</v>
      </c>
      <c r="E4" s="3" t="s">
        <v>30</v>
      </c>
      <c r="F4" s="3" t="s">
        <v>34</v>
      </c>
    </row>
    <row r="5" spans="1:6" x14ac:dyDescent="0.35">
      <c r="A5" t="s">
        <v>13</v>
      </c>
      <c r="B5">
        <v>1.1065573770491803</v>
      </c>
      <c r="C5">
        <v>43</v>
      </c>
      <c r="D5">
        <v>117</v>
      </c>
      <c r="E5" s="3" t="s">
        <v>30</v>
      </c>
      <c r="F5" s="3" t="s">
        <v>35</v>
      </c>
    </row>
    <row r="6" spans="1:6" x14ac:dyDescent="0.35">
      <c r="A6" t="s">
        <v>12</v>
      </c>
      <c r="B6">
        <v>1.0629921259842519</v>
      </c>
      <c r="C6">
        <v>49</v>
      </c>
      <c r="D6">
        <v>155</v>
      </c>
      <c r="E6" s="3" t="s">
        <v>30</v>
      </c>
      <c r="F6" s="3" t="s">
        <v>32</v>
      </c>
    </row>
    <row r="7" spans="1:6" x14ac:dyDescent="0.35">
      <c r="A7" t="s">
        <v>20</v>
      </c>
      <c r="B7">
        <v>0.91836734693877553</v>
      </c>
      <c r="C7">
        <v>64</v>
      </c>
      <c r="D7">
        <v>90</v>
      </c>
      <c r="E7" s="3" t="s">
        <v>30</v>
      </c>
      <c r="F7" s="3" t="s">
        <v>36</v>
      </c>
    </row>
    <row r="8" spans="1:6" x14ac:dyDescent="0.35">
      <c r="A8" t="s">
        <v>9</v>
      </c>
      <c r="B8">
        <v>0.91703056768558955</v>
      </c>
      <c r="C8">
        <v>69</v>
      </c>
      <c r="D8">
        <v>77</v>
      </c>
      <c r="E8" s="3" t="s">
        <v>30</v>
      </c>
      <c r="F8" s="3" t="s">
        <v>32</v>
      </c>
    </row>
    <row r="9" spans="1:6" x14ac:dyDescent="0.35">
      <c r="A9" t="s">
        <v>11</v>
      </c>
      <c r="B9">
        <v>0.88669950738916259</v>
      </c>
      <c r="C9">
        <v>50</v>
      </c>
      <c r="D9">
        <v>166</v>
      </c>
      <c r="E9" s="3" t="s">
        <v>30</v>
      </c>
      <c r="F9" s="3" t="s">
        <v>37</v>
      </c>
    </row>
    <row r="10" spans="1:6" x14ac:dyDescent="0.35">
      <c r="A10" t="s">
        <v>14</v>
      </c>
      <c r="B10">
        <v>0.76271186440677963</v>
      </c>
      <c r="C10">
        <v>62</v>
      </c>
      <c r="D10">
        <v>134</v>
      </c>
      <c r="E10" s="3" t="s">
        <v>30</v>
      </c>
      <c r="F10" s="3" t="s">
        <v>38</v>
      </c>
    </row>
    <row r="11" spans="1:6" x14ac:dyDescent="0.35">
      <c r="A11" t="s">
        <v>23</v>
      </c>
      <c r="B11">
        <v>0.7531380753138075</v>
      </c>
      <c r="C11">
        <v>57</v>
      </c>
      <c r="D11">
        <v>154</v>
      </c>
      <c r="E11" s="3" t="s">
        <v>30</v>
      </c>
      <c r="F11" s="3" t="s">
        <v>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8B781-5CC2-47CB-898E-85F260D64A4E}">
  <dimension ref="A1:F11"/>
  <sheetViews>
    <sheetView workbookViewId="0">
      <pane ySplit="1" topLeftCell="A2" activePane="bottomLeft" state="frozen"/>
      <selection pane="bottomLeft" activeCell="J12" sqref="J12"/>
    </sheetView>
  </sheetViews>
  <sheetFormatPr defaultRowHeight="14.5" x14ac:dyDescent="0.35"/>
  <cols>
    <col min="1" max="1" width="19.453125" customWidth="1"/>
    <col min="2" max="2" width="11.90625" customWidth="1"/>
    <col min="4" max="4" width="12.81640625" customWidth="1"/>
    <col min="5" max="5" width="10.453125" customWidth="1"/>
    <col min="6" max="6" width="19.90625" customWidth="1"/>
  </cols>
  <sheetData>
    <row r="1" spans="1:6" x14ac:dyDescent="0.35">
      <c r="A1" s="2" t="s">
        <v>0</v>
      </c>
      <c r="B1" s="2" t="s">
        <v>6</v>
      </c>
      <c r="C1" s="2" t="s">
        <v>26</v>
      </c>
      <c r="D1" s="2" t="s">
        <v>27</v>
      </c>
      <c r="E1" s="2" t="s">
        <v>28</v>
      </c>
      <c r="F1" s="2" t="s">
        <v>31</v>
      </c>
    </row>
    <row r="2" spans="1:6" x14ac:dyDescent="0.35">
      <c r="A2" t="s">
        <v>20</v>
      </c>
      <c r="B2">
        <v>1.8367346938775511</v>
      </c>
      <c r="C2">
        <v>64</v>
      </c>
      <c r="D2">
        <v>90</v>
      </c>
      <c r="E2" s="3" t="s">
        <v>30</v>
      </c>
      <c r="F2" s="3" t="s">
        <v>36</v>
      </c>
    </row>
    <row r="3" spans="1:6" x14ac:dyDescent="0.35">
      <c r="A3" t="s">
        <v>22</v>
      </c>
      <c r="B3">
        <v>1.5</v>
      </c>
      <c r="C3">
        <v>21</v>
      </c>
      <c r="D3">
        <v>5</v>
      </c>
      <c r="E3" s="3" t="s">
        <v>29</v>
      </c>
      <c r="F3" s="3" t="s">
        <v>40</v>
      </c>
    </row>
    <row r="4" spans="1:6" x14ac:dyDescent="0.35">
      <c r="A4" t="s">
        <v>10</v>
      </c>
      <c r="B4">
        <v>0.92465753424657537</v>
      </c>
      <c r="C4">
        <v>35</v>
      </c>
      <c r="D4">
        <v>44</v>
      </c>
      <c r="E4" s="3" t="s">
        <v>30</v>
      </c>
      <c r="F4" s="3" t="s">
        <v>41</v>
      </c>
    </row>
    <row r="5" spans="1:6" x14ac:dyDescent="0.35">
      <c r="A5" t="s">
        <v>15</v>
      </c>
      <c r="B5">
        <v>0.76271186440677963</v>
      </c>
      <c r="C5">
        <v>72</v>
      </c>
      <c r="D5">
        <v>150</v>
      </c>
      <c r="E5" s="3" t="s">
        <v>30</v>
      </c>
      <c r="F5" s="3" t="s">
        <v>33</v>
      </c>
    </row>
    <row r="6" spans="1:6" x14ac:dyDescent="0.35">
      <c r="A6" t="s">
        <v>17</v>
      </c>
      <c r="B6">
        <v>0.7407407407407407</v>
      </c>
      <c r="C6">
        <v>37</v>
      </c>
      <c r="D6">
        <v>84</v>
      </c>
      <c r="E6" s="3" t="s">
        <v>30</v>
      </c>
      <c r="F6" s="3" t="s">
        <v>42</v>
      </c>
    </row>
    <row r="7" spans="1:6" x14ac:dyDescent="0.35">
      <c r="A7" t="s">
        <v>19</v>
      </c>
      <c r="B7">
        <v>0.72874493927125505</v>
      </c>
      <c r="C7">
        <v>26</v>
      </c>
      <c r="D7">
        <v>93</v>
      </c>
      <c r="E7" s="3" t="s">
        <v>30</v>
      </c>
      <c r="F7" s="3" t="s">
        <v>43</v>
      </c>
    </row>
    <row r="8" spans="1:6" x14ac:dyDescent="0.35">
      <c r="A8" t="s">
        <v>16</v>
      </c>
      <c r="B8">
        <v>0.69498069498069504</v>
      </c>
      <c r="C8">
        <v>39</v>
      </c>
      <c r="D8">
        <v>78</v>
      </c>
      <c r="E8" s="3" t="s">
        <v>30</v>
      </c>
      <c r="F8" s="3" t="s">
        <v>44</v>
      </c>
    </row>
    <row r="9" spans="1:6" x14ac:dyDescent="0.35">
      <c r="A9" t="s">
        <v>21</v>
      </c>
      <c r="B9">
        <v>0.50847457627118642</v>
      </c>
      <c r="C9">
        <v>44</v>
      </c>
      <c r="D9">
        <v>95</v>
      </c>
      <c r="E9" s="3" t="s">
        <v>30</v>
      </c>
      <c r="F9" s="3" t="s">
        <v>45</v>
      </c>
    </row>
    <row r="10" spans="1:6" x14ac:dyDescent="0.35">
      <c r="A10" t="s">
        <v>9</v>
      </c>
      <c r="B10">
        <v>0.39301310043668125</v>
      </c>
      <c r="C10">
        <v>69</v>
      </c>
      <c r="D10">
        <v>77</v>
      </c>
      <c r="E10" s="3" t="s">
        <v>30</v>
      </c>
      <c r="F10" s="3" t="s">
        <v>32</v>
      </c>
    </row>
    <row r="11" spans="1:6" x14ac:dyDescent="0.35">
      <c r="A11" t="s">
        <v>13</v>
      </c>
      <c r="B11">
        <v>0.36885245901639346</v>
      </c>
      <c r="C11">
        <v>43</v>
      </c>
      <c r="D11">
        <v>117</v>
      </c>
      <c r="E11" s="3" t="s">
        <v>30</v>
      </c>
      <c r="F11" s="3" t="s">
        <v>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6684C-3C25-4047-A473-E5B86158F854}">
  <dimension ref="A1:F11"/>
  <sheetViews>
    <sheetView workbookViewId="0">
      <pane ySplit="1" topLeftCell="A2" activePane="bottomLeft" state="frozen"/>
      <selection pane="bottomLeft" activeCell="H12" sqref="H12"/>
    </sheetView>
  </sheetViews>
  <sheetFormatPr defaultRowHeight="14.5" x14ac:dyDescent="0.35"/>
  <cols>
    <col min="1" max="1" width="17" customWidth="1"/>
    <col min="2" max="2" width="13" customWidth="1"/>
    <col min="4" max="4" width="13.7265625" customWidth="1"/>
    <col min="6" max="6" width="16.81640625" customWidth="1"/>
  </cols>
  <sheetData>
    <row r="1" spans="1:6" s="4" customFormat="1" x14ac:dyDescent="0.35">
      <c r="A1" s="1" t="s">
        <v>0</v>
      </c>
      <c r="B1" s="1" t="s">
        <v>7</v>
      </c>
      <c r="C1" s="2" t="s">
        <v>26</v>
      </c>
      <c r="D1" s="2" t="s">
        <v>27</v>
      </c>
      <c r="E1" s="2" t="s">
        <v>28</v>
      </c>
      <c r="F1" s="2" t="s">
        <v>31</v>
      </c>
    </row>
    <row r="2" spans="1:6" x14ac:dyDescent="0.35">
      <c r="A2" t="s">
        <v>20</v>
      </c>
      <c r="B2">
        <v>2.7551020408163267</v>
      </c>
      <c r="C2">
        <v>64</v>
      </c>
      <c r="D2">
        <v>90</v>
      </c>
      <c r="E2" s="3" t="s">
        <v>30</v>
      </c>
      <c r="F2" s="3" t="s">
        <v>36</v>
      </c>
    </row>
    <row r="3" spans="1:6" x14ac:dyDescent="0.35">
      <c r="A3" t="s">
        <v>15</v>
      </c>
      <c r="B3">
        <v>2.2881355932203391</v>
      </c>
      <c r="C3">
        <v>72</v>
      </c>
      <c r="D3">
        <v>150</v>
      </c>
      <c r="E3" s="3" t="s">
        <v>30</v>
      </c>
      <c r="F3" s="3" t="s">
        <v>33</v>
      </c>
    </row>
    <row r="4" spans="1:6" x14ac:dyDescent="0.35">
      <c r="A4" t="s">
        <v>24</v>
      </c>
      <c r="B4">
        <v>1.875</v>
      </c>
      <c r="C4">
        <v>19</v>
      </c>
      <c r="D4">
        <v>97</v>
      </c>
      <c r="E4" s="3" t="s">
        <v>30</v>
      </c>
      <c r="F4" s="3" t="s">
        <v>32</v>
      </c>
    </row>
    <row r="5" spans="1:6" x14ac:dyDescent="0.35">
      <c r="A5" t="s">
        <v>8</v>
      </c>
      <c r="B5">
        <v>1.6483516483516483</v>
      </c>
      <c r="C5">
        <v>20</v>
      </c>
      <c r="D5">
        <v>92</v>
      </c>
      <c r="E5" s="3" t="s">
        <v>30</v>
      </c>
      <c r="F5" s="3" t="s">
        <v>34</v>
      </c>
    </row>
    <row r="6" spans="1:6" x14ac:dyDescent="0.35">
      <c r="A6" t="s">
        <v>10</v>
      </c>
      <c r="B6">
        <v>1.5410958904109591</v>
      </c>
      <c r="C6">
        <v>35</v>
      </c>
      <c r="D6">
        <v>44</v>
      </c>
      <c r="E6" s="3" t="s">
        <v>30</v>
      </c>
      <c r="F6" s="3" t="s">
        <v>41</v>
      </c>
    </row>
    <row r="7" spans="1:6" x14ac:dyDescent="0.35">
      <c r="A7" t="s">
        <v>22</v>
      </c>
      <c r="B7">
        <v>1.5</v>
      </c>
      <c r="C7">
        <v>21</v>
      </c>
      <c r="D7">
        <v>5</v>
      </c>
      <c r="E7" s="3" t="s">
        <v>29</v>
      </c>
      <c r="F7" s="3" t="s">
        <v>40</v>
      </c>
    </row>
    <row r="8" spans="1:6" x14ac:dyDescent="0.35">
      <c r="A8" t="s">
        <v>13</v>
      </c>
      <c r="B8">
        <v>1.4754098360655739</v>
      </c>
      <c r="C8">
        <v>43</v>
      </c>
      <c r="D8">
        <v>117</v>
      </c>
      <c r="E8" s="3" t="s">
        <v>30</v>
      </c>
      <c r="F8" s="3" t="s">
        <v>35</v>
      </c>
    </row>
    <row r="9" spans="1:6" x14ac:dyDescent="0.35">
      <c r="A9" t="s">
        <v>12</v>
      </c>
      <c r="B9">
        <v>1.4173228346456692</v>
      </c>
      <c r="C9">
        <v>49</v>
      </c>
      <c r="D9">
        <v>155</v>
      </c>
      <c r="E9" s="3" t="s">
        <v>30</v>
      </c>
      <c r="F9" s="3" t="s">
        <v>32</v>
      </c>
    </row>
    <row r="10" spans="1:6" x14ac:dyDescent="0.35">
      <c r="A10" t="s">
        <v>9</v>
      </c>
      <c r="B10">
        <v>1.3100436681222707</v>
      </c>
      <c r="C10">
        <v>69</v>
      </c>
      <c r="D10">
        <v>77</v>
      </c>
      <c r="E10" s="3" t="s">
        <v>30</v>
      </c>
      <c r="F10" s="3" t="s">
        <v>32</v>
      </c>
    </row>
    <row r="11" spans="1:6" x14ac:dyDescent="0.35">
      <c r="A11" t="s">
        <v>17</v>
      </c>
      <c r="B11">
        <v>1.1111111111111112</v>
      </c>
      <c r="C11">
        <v>37</v>
      </c>
      <c r="D11">
        <v>84</v>
      </c>
      <c r="E11" s="3" t="s">
        <v>30</v>
      </c>
      <c r="F11" s="3" t="s">
        <v>42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1E529-D83C-484A-98A4-6BD2F374DFA4}">
  <dimension ref="A1:C13"/>
  <sheetViews>
    <sheetView workbookViewId="0">
      <pane ySplit="1" topLeftCell="A2" activePane="bottomLeft" state="frozen"/>
      <selection pane="bottomLeft" activeCell="B2" sqref="B2:B11"/>
    </sheetView>
  </sheetViews>
  <sheetFormatPr defaultRowHeight="14.5" x14ac:dyDescent="0.35"/>
  <cols>
    <col min="1" max="1" width="16.453125" customWidth="1"/>
    <col min="2" max="2" width="25.08984375" style="5" customWidth="1"/>
    <col min="3" max="3" width="18.54296875" customWidth="1"/>
  </cols>
  <sheetData>
    <row r="1" spans="1:3" x14ac:dyDescent="0.35">
      <c r="A1" s="2" t="s">
        <v>46</v>
      </c>
      <c r="B1" s="2" t="s">
        <v>0</v>
      </c>
      <c r="C1" s="2" t="s">
        <v>31</v>
      </c>
    </row>
    <row r="2" spans="1:3" x14ac:dyDescent="0.35">
      <c r="A2">
        <v>1</v>
      </c>
      <c r="B2" s="5" t="s">
        <v>56</v>
      </c>
      <c r="C2" t="s">
        <v>59</v>
      </c>
    </row>
    <row r="3" spans="1:3" x14ac:dyDescent="0.35">
      <c r="A3">
        <v>2</v>
      </c>
      <c r="B3" s="5" t="s">
        <v>60</v>
      </c>
      <c r="C3" t="s">
        <v>61</v>
      </c>
    </row>
    <row r="4" spans="1:3" x14ac:dyDescent="0.35">
      <c r="A4">
        <v>3</v>
      </c>
      <c r="B4" s="5" t="s">
        <v>58</v>
      </c>
      <c r="C4" t="s">
        <v>62</v>
      </c>
    </row>
    <row r="5" spans="1:3" x14ac:dyDescent="0.35">
      <c r="A5">
        <v>4</v>
      </c>
      <c r="B5" s="5" t="s">
        <v>63</v>
      </c>
      <c r="C5" t="s">
        <v>71</v>
      </c>
    </row>
    <row r="6" spans="1:3" x14ac:dyDescent="0.35">
      <c r="A6">
        <v>5</v>
      </c>
      <c r="B6" s="5" t="s">
        <v>47</v>
      </c>
      <c r="C6" t="s">
        <v>51</v>
      </c>
    </row>
    <row r="7" spans="1:3" x14ac:dyDescent="0.35">
      <c r="A7">
        <v>6</v>
      </c>
      <c r="B7" s="5" t="s">
        <v>64</v>
      </c>
      <c r="C7" t="s">
        <v>45</v>
      </c>
    </row>
    <row r="8" spans="1:3" x14ac:dyDescent="0.35">
      <c r="A8">
        <v>7</v>
      </c>
      <c r="B8" s="5" t="s">
        <v>65</v>
      </c>
      <c r="C8" t="s">
        <v>72</v>
      </c>
    </row>
    <row r="9" spans="1:3" x14ac:dyDescent="0.35">
      <c r="A9">
        <v>8</v>
      </c>
      <c r="B9" s="5" t="s">
        <v>49</v>
      </c>
      <c r="C9" t="s">
        <v>53</v>
      </c>
    </row>
    <row r="10" spans="1:3" x14ac:dyDescent="0.35">
      <c r="A10">
        <v>9</v>
      </c>
      <c r="B10" s="5" t="s">
        <v>50</v>
      </c>
      <c r="C10" t="s">
        <v>40</v>
      </c>
    </row>
    <row r="11" spans="1:3" x14ac:dyDescent="0.35">
      <c r="A11">
        <v>10</v>
      </c>
      <c r="B11" s="5" t="s">
        <v>48</v>
      </c>
      <c r="C11" t="s">
        <v>52</v>
      </c>
    </row>
    <row r="13" spans="1:3" x14ac:dyDescent="0.35">
      <c r="C13" t="s">
        <v>73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2F487-8795-413F-9B8C-6D4F72F3EED7}">
  <dimension ref="A1:C13"/>
  <sheetViews>
    <sheetView tabSelected="1" workbookViewId="0">
      <pane ySplit="1" topLeftCell="A2" activePane="bottomLeft" state="frozen"/>
      <selection pane="bottomLeft" activeCell="J9" sqref="J9"/>
    </sheetView>
  </sheetViews>
  <sheetFormatPr defaultRowHeight="14.5" x14ac:dyDescent="0.35"/>
  <cols>
    <col min="1" max="1" width="18.54296875" customWidth="1"/>
    <col min="2" max="2" width="26.54296875" customWidth="1"/>
    <col min="3" max="3" width="21.7265625" customWidth="1"/>
  </cols>
  <sheetData>
    <row r="1" spans="1:3" x14ac:dyDescent="0.35">
      <c r="A1" s="2" t="s">
        <v>55</v>
      </c>
      <c r="B1" s="2" t="s">
        <v>0</v>
      </c>
      <c r="C1" s="2" t="s">
        <v>31</v>
      </c>
    </row>
    <row r="2" spans="1:3" x14ac:dyDescent="0.35">
      <c r="A2">
        <v>1</v>
      </c>
      <c r="B2" t="s">
        <v>56</v>
      </c>
      <c r="C2" t="s">
        <v>59</v>
      </c>
    </row>
    <row r="3" spans="1:3" x14ac:dyDescent="0.35">
      <c r="A3">
        <v>2</v>
      </c>
      <c r="B3" t="s">
        <v>50</v>
      </c>
      <c r="C3" t="s">
        <v>40</v>
      </c>
    </row>
    <row r="4" spans="1:3" x14ac:dyDescent="0.35">
      <c r="A4">
        <v>3</v>
      </c>
      <c r="B4" s="5" t="s">
        <v>66</v>
      </c>
      <c r="C4" t="s">
        <v>54</v>
      </c>
    </row>
    <row r="5" spans="1:3" x14ac:dyDescent="0.35">
      <c r="A5">
        <v>4</v>
      </c>
      <c r="B5" t="s">
        <v>57</v>
      </c>
      <c r="C5" t="s">
        <v>32</v>
      </c>
    </row>
    <row r="6" spans="1:3" x14ac:dyDescent="0.35">
      <c r="A6">
        <v>5</v>
      </c>
      <c r="B6" t="s">
        <v>22</v>
      </c>
      <c r="C6" t="s">
        <v>40</v>
      </c>
    </row>
    <row r="7" spans="1:3" x14ac:dyDescent="0.35">
      <c r="A7">
        <v>6</v>
      </c>
      <c r="B7" t="s">
        <v>67</v>
      </c>
      <c r="C7" t="s">
        <v>45</v>
      </c>
    </row>
    <row r="8" spans="1:3" x14ac:dyDescent="0.35">
      <c r="A8">
        <v>7</v>
      </c>
      <c r="B8" s="6" t="s">
        <v>68</v>
      </c>
      <c r="C8" t="s">
        <v>74</v>
      </c>
    </row>
    <row r="9" spans="1:3" x14ac:dyDescent="0.35">
      <c r="A9">
        <v>8</v>
      </c>
      <c r="B9" t="s">
        <v>60</v>
      </c>
      <c r="C9" t="s">
        <v>61</v>
      </c>
    </row>
    <row r="10" spans="1:3" x14ac:dyDescent="0.35">
      <c r="A10">
        <v>9</v>
      </c>
      <c r="B10" t="s">
        <v>69</v>
      </c>
      <c r="C10" t="s">
        <v>44</v>
      </c>
    </row>
    <row r="11" spans="1:3" x14ac:dyDescent="0.35">
      <c r="A11">
        <v>10</v>
      </c>
      <c r="B11" t="s">
        <v>70</v>
      </c>
      <c r="C11" t="s">
        <v>75</v>
      </c>
    </row>
    <row r="13" spans="1:3" x14ac:dyDescent="0.35">
      <c r="C13" t="s">
        <v>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Basis</vt:lpstr>
      <vt:lpstr>Top 10 players goal 90</vt:lpstr>
      <vt:lpstr>Top 10 players assist 90</vt:lpstr>
      <vt:lpstr>Top 10 players goal assist 90</vt:lpstr>
      <vt:lpstr>Top 10 VAEP ranking</vt:lpstr>
      <vt:lpstr>Top 10 proposed ranking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Steve Immanuel Harnadi</cp:lastModifiedBy>
  <dcterms:created xsi:type="dcterms:W3CDTF">2015-06-05T18:17:20Z</dcterms:created>
  <dcterms:modified xsi:type="dcterms:W3CDTF">2024-05-16T05:02:28Z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8b525e5-f3da-4501-8f1e-526b6769fc56_Enabled">
    <vt:lpwstr>true</vt:lpwstr>
  </property>
  <property fmtid="{D5CDD505-2E9C-101B-9397-08002B2CF9AE}" pid="3" name="MSIP_Label_38b525e5-f3da-4501-8f1e-526b6769fc56_SetDate">
    <vt:lpwstr>2024-03-26T05:20:04Z</vt:lpwstr>
  </property>
  <property fmtid="{D5CDD505-2E9C-101B-9397-08002B2CF9AE}" pid="4" name="MSIP_Label_38b525e5-f3da-4501-8f1e-526b6769fc56_Method">
    <vt:lpwstr>Standard</vt:lpwstr>
  </property>
  <property fmtid="{D5CDD505-2E9C-101B-9397-08002B2CF9AE}" pid="5" name="MSIP_Label_38b525e5-f3da-4501-8f1e-526b6769fc56_Name">
    <vt:lpwstr>defa4170-0d19-0005-0004-bc88714345d2</vt:lpwstr>
  </property>
  <property fmtid="{D5CDD505-2E9C-101B-9397-08002B2CF9AE}" pid="6" name="MSIP_Label_38b525e5-f3da-4501-8f1e-526b6769fc56_SiteId">
    <vt:lpwstr>db6e1183-4c65-405c-82ce-7cd53fa6e9dc</vt:lpwstr>
  </property>
  <property fmtid="{D5CDD505-2E9C-101B-9397-08002B2CF9AE}" pid="7" name="MSIP_Label_38b525e5-f3da-4501-8f1e-526b6769fc56_ActionId">
    <vt:lpwstr>10e5b160-2151-490c-94f1-f236888f64c5</vt:lpwstr>
  </property>
  <property fmtid="{D5CDD505-2E9C-101B-9397-08002B2CF9AE}" pid="8" name="MSIP_Label_38b525e5-f3da-4501-8f1e-526b6769fc56_ContentBits">
    <vt:lpwstr>0</vt:lpwstr>
  </property>
</Properties>
</file>