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tecarr_microsoft_com/Documents/Documents/FDIC/SampleForms/"/>
    </mc:Choice>
  </mc:AlternateContent>
  <xr:revisionPtr revIDLastSave="314" documentId="8_{6DCA4CDD-DA27-4085-B316-44FDED2BB800}" xr6:coauthVersionLast="47" xr6:coauthVersionMax="47" xr10:uidLastSave="{6AD9AF93-3848-41B1-869F-B7FE2E4A7AD1}"/>
  <bookViews>
    <workbookView xWindow="-120" yWindow="-120" windowWidth="29040" windowHeight="15720" xr2:uid="{3EF9466F-5D25-4ADF-BC19-AAD33860ADF9}"/>
  </bookViews>
  <sheets>
    <sheet name="1040 Sample Data" sheetId="3" r:id="rId1"/>
    <sheet name="W2 Sample Data" sheetId="1" r:id="rId2"/>
    <sheet name="RandomDataLists" sheetId="2" r:id="rId3"/>
  </sheets>
  <definedNames>
    <definedName name="BuildingUnits">RandomDataLists!$I$3:$I$7</definedName>
    <definedName name="BuildingUnits_count">RandomDataLists!$I$1</definedName>
    <definedName name="CityNames">RandomDataLists!$F$3:$F$224</definedName>
    <definedName name="CityNames_count">RandomDataLists!$F$1</definedName>
    <definedName name="CompanyNames">RandomDataLists!$D$3:$D$35</definedName>
    <definedName name="CompanyNames_count">RandomDataLists!$D$1</definedName>
    <definedName name="FirstNames">RandomDataLists!$A$3:$A$232</definedName>
    <definedName name="FirstNames_count">RandomDataLists!$A$1</definedName>
    <definedName name="LastNames">RandomDataLists!$C$3:$C$163</definedName>
    <definedName name="LastNames_count">RandomDataLists!$C$1</definedName>
    <definedName name="MiddleNames">RandomDataLists!$B$3:$B$163</definedName>
    <definedName name="MiddleNames_count">RandomDataLists!$B$1</definedName>
    <definedName name="StateCodes">RandomDataLists!$G$3:$G$52</definedName>
    <definedName name="StateCodes_count">RandomDataLists!$G$1</definedName>
    <definedName name="StateNames">RandomDataLists!$H$3:$H$52</definedName>
    <definedName name="StateNames_count">RandomDataLists!$H$1</definedName>
    <definedName name="StreetNames">RandomDataLists!$E$3:$E$102</definedName>
    <definedName name="StreetNames_count">RandomDataLists!$E$1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" i="3" l="1"/>
  <c r="A36" i="3"/>
  <c r="A28" i="3"/>
  <c r="A12" i="3"/>
  <c r="Y51" i="3"/>
  <c r="X51" i="3"/>
  <c r="T51" i="3"/>
  <c r="S51" i="3" a="1"/>
  <c r="S51" i="3" s="1"/>
  <c r="R51" i="3" a="1"/>
  <c r="R51" i="3" s="1"/>
  <c r="Q51" i="3"/>
  <c r="P51" i="3"/>
  <c r="I51" i="3"/>
  <c r="H51" i="3"/>
  <c r="G51" i="3"/>
  <c r="A51" i="3" s="1"/>
  <c r="F51" i="3" a="1"/>
  <c r="F51" i="3" s="1"/>
  <c r="E51" i="3" a="1"/>
  <c r="E51" i="3" s="1"/>
  <c r="D51" i="3" a="1"/>
  <c r="D51" i="3" s="1"/>
  <c r="B51" i="3"/>
  <c r="Y50" i="3"/>
  <c r="X50" i="3"/>
  <c r="T50" i="3"/>
  <c r="S50" i="3" a="1"/>
  <c r="S50" i="3" s="1"/>
  <c r="R50" i="3" a="1"/>
  <c r="R50" i="3" s="1"/>
  <c r="Q50" i="3"/>
  <c r="P50" i="3"/>
  <c r="I50" i="3"/>
  <c r="H50" i="3"/>
  <c r="G50" i="3"/>
  <c r="A50" i="3" s="1"/>
  <c r="F50" i="3" a="1"/>
  <c r="F50" i="3" s="1"/>
  <c r="C50" i="3" s="1" a="1"/>
  <c r="C50" i="3" s="1"/>
  <c r="E50" i="3" a="1"/>
  <c r="E50" i="3" s="1"/>
  <c r="D50" i="3" a="1"/>
  <c r="D50" i="3" s="1"/>
  <c r="B50" i="3"/>
  <c r="L50" i="3" s="1" a="1"/>
  <c r="L50" i="3" s="1"/>
  <c r="Y49" i="3"/>
  <c r="X49" i="3"/>
  <c r="T49" i="3"/>
  <c r="S49" i="3" a="1"/>
  <c r="S49" i="3" s="1"/>
  <c r="R49" i="3" a="1"/>
  <c r="R49" i="3" s="1"/>
  <c r="Q49" i="3"/>
  <c r="P49" i="3"/>
  <c r="I49" i="3"/>
  <c r="H49" i="3"/>
  <c r="G49" i="3"/>
  <c r="A49" i="3" s="1"/>
  <c r="F49" i="3" a="1"/>
  <c r="F49" i="3" s="1"/>
  <c r="E49" i="3" a="1"/>
  <c r="E49" i="3" s="1"/>
  <c r="D49" i="3" a="1"/>
  <c r="D49" i="3" s="1"/>
  <c r="B49" i="3"/>
  <c r="Y48" i="3"/>
  <c r="X48" i="3"/>
  <c r="T48" i="3"/>
  <c r="S48" i="3" a="1"/>
  <c r="S48" i="3" s="1"/>
  <c r="R48" i="3" a="1"/>
  <c r="R48" i="3" s="1"/>
  <c r="Q48" i="3"/>
  <c r="P48" i="3"/>
  <c r="I48" i="3"/>
  <c r="H48" i="3"/>
  <c r="G48" i="3"/>
  <c r="A48" i="3" s="1"/>
  <c r="F48" i="3" a="1"/>
  <c r="F48" i="3" s="1"/>
  <c r="E48" i="3" a="1"/>
  <c r="E48" i="3" s="1"/>
  <c r="D48" i="3" a="1"/>
  <c r="D48" i="3" s="1"/>
  <c r="B48" i="3"/>
  <c r="L48" i="3" s="1" a="1"/>
  <c r="L48" i="3" s="1"/>
  <c r="Y47" i="3"/>
  <c r="X47" i="3"/>
  <c r="T47" i="3"/>
  <c r="S47" i="3" a="1"/>
  <c r="S47" i="3" s="1"/>
  <c r="R47" i="3" a="1"/>
  <c r="R47" i="3" s="1"/>
  <c r="Q47" i="3"/>
  <c r="P47" i="3"/>
  <c r="I47" i="3"/>
  <c r="H47" i="3"/>
  <c r="G47" i="3"/>
  <c r="A47" i="3" s="1"/>
  <c r="F47" i="3" a="1"/>
  <c r="F47" i="3" s="1"/>
  <c r="E47" i="3" a="1"/>
  <c r="E47" i="3" s="1"/>
  <c r="D47" i="3" a="1"/>
  <c r="D47" i="3" s="1"/>
  <c r="B47" i="3"/>
  <c r="L47" i="3" s="1" a="1"/>
  <c r="L47" i="3" s="1"/>
  <c r="Y46" i="3"/>
  <c r="X46" i="3"/>
  <c r="T46" i="3"/>
  <c r="S46" i="3" a="1"/>
  <c r="S46" i="3" s="1"/>
  <c r="R46" i="3" a="1"/>
  <c r="R46" i="3" s="1"/>
  <c r="Q46" i="3"/>
  <c r="P46" i="3"/>
  <c r="M46" i="3" a="1"/>
  <c r="M46" i="3" s="1"/>
  <c r="I46" i="3"/>
  <c r="H46" i="3"/>
  <c r="G46" i="3"/>
  <c r="A46" i="3" s="1"/>
  <c r="F46" i="3" a="1"/>
  <c r="F46" i="3" s="1"/>
  <c r="E46" i="3" a="1"/>
  <c r="E46" i="3" s="1"/>
  <c r="D46" i="3" a="1"/>
  <c r="D46" i="3" s="1"/>
  <c r="B46" i="3"/>
  <c r="N46" i="3" s="1" a="1"/>
  <c r="N46" i="3" s="1"/>
  <c r="Y45" i="3"/>
  <c r="X45" i="3"/>
  <c r="T45" i="3"/>
  <c r="S45" i="3" a="1"/>
  <c r="S45" i="3" s="1"/>
  <c r="R45" i="3" a="1"/>
  <c r="R45" i="3" s="1"/>
  <c r="Q45" i="3"/>
  <c r="P45" i="3"/>
  <c r="I45" i="3"/>
  <c r="H45" i="3"/>
  <c r="A45" i="3" s="1"/>
  <c r="G45" i="3"/>
  <c r="F45" i="3" a="1"/>
  <c r="F45" i="3" s="1"/>
  <c r="E45" i="3" a="1"/>
  <c r="E45" i="3" s="1"/>
  <c r="D45" i="3" a="1"/>
  <c r="D45" i="3" s="1"/>
  <c r="B45" i="3"/>
  <c r="Y44" i="3"/>
  <c r="X44" i="3"/>
  <c r="T44" i="3"/>
  <c r="S44" i="3" a="1"/>
  <c r="S44" i="3" s="1"/>
  <c r="R44" i="3" a="1"/>
  <c r="R44" i="3" s="1"/>
  <c r="Q44" i="3"/>
  <c r="P44" i="3"/>
  <c r="I44" i="3"/>
  <c r="H44" i="3"/>
  <c r="G44" i="3"/>
  <c r="A44" i="3" s="1"/>
  <c r="F44" i="3" a="1"/>
  <c r="F44" i="3" s="1"/>
  <c r="E44" i="3" a="1"/>
  <c r="E44" i="3" s="1"/>
  <c r="D44" i="3" a="1"/>
  <c r="D44" i="3" s="1"/>
  <c r="B44" i="3"/>
  <c r="O44" i="3" s="1" a="1"/>
  <c r="O44" i="3" s="1"/>
  <c r="Y43" i="3"/>
  <c r="X43" i="3"/>
  <c r="T43" i="3"/>
  <c r="S43" i="3" a="1"/>
  <c r="S43" i="3" s="1"/>
  <c r="R43" i="3" a="1"/>
  <c r="R43" i="3" s="1"/>
  <c r="Q43" i="3"/>
  <c r="P43" i="3"/>
  <c r="I43" i="3"/>
  <c r="H43" i="3"/>
  <c r="G43" i="3"/>
  <c r="A43" i="3" s="1"/>
  <c r="F43" i="3" a="1"/>
  <c r="F43" i="3" s="1"/>
  <c r="E43" i="3" a="1"/>
  <c r="E43" i="3" s="1"/>
  <c r="D43" i="3" a="1"/>
  <c r="D43" i="3" s="1"/>
  <c r="B43" i="3"/>
  <c r="Y42" i="3"/>
  <c r="X42" i="3"/>
  <c r="T42" i="3"/>
  <c r="S42" i="3" a="1"/>
  <c r="S42" i="3" s="1"/>
  <c r="R42" i="3" a="1"/>
  <c r="R42" i="3" s="1"/>
  <c r="Q42" i="3"/>
  <c r="P42" i="3"/>
  <c r="I42" i="3"/>
  <c r="H42" i="3"/>
  <c r="G42" i="3"/>
  <c r="A42" i="3" s="1"/>
  <c r="F42" i="3" a="1"/>
  <c r="F42" i="3" s="1"/>
  <c r="E42" i="3" a="1"/>
  <c r="E42" i="3" s="1"/>
  <c r="D42" i="3" a="1"/>
  <c r="D42" i="3" s="1"/>
  <c r="B42" i="3"/>
  <c r="L42" i="3" s="1" a="1"/>
  <c r="L42" i="3" s="1"/>
  <c r="Y41" i="3"/>
  <c r="X41" i="3"/>
  <c r="T41" i="3"/>
  <c r="S41" i="3" a="1"/>
  <c r="S41" i="3" s="1"/>
  <c r="R41" i="3" a="1"/>
  <c r="R41" i="3" s="1"/>
  <c r="Q41" i="3"/>
  <c r="P41" i="3"/>
  <c r="I41" i="3"/>
  <c r="H41" i="3"/>
  <c r="G41" i="3"/>
  <c r="A41" i="3" s="1"/>
  <c r="F41" i="3" a="1"/>
  <c r="F41" i="3" s="1"/>
  <c r="C41" i="3" s="1" a="1"/>
  <c r="C41" i="3" s="1"/>
  <c r="E41" i="3" a="1"/>
  <c r="E41" i="3" s="1"/>
  <c r="D41" i="3" a="1"/>
  <c r="D41" i="3" s="1"/>
  <c r="B41" i="3"/>
  <c r="Y40" i="3"/>
  <c r="X40" i="3"/>
  <c r="T40" i="3"/>
  <c r="S40" i="3" a="1"/>
  <c r="S40" i="3" s="1"/>
  <c r="R40" i="3" a="1"/>
  <c r="R40" i="3" s="1"/>
  <c r="Q40" i="3"/>
  <c r="P40" i="3"/>
  <c r="I40" i="3"/>
  <c r="H40" i="3"/>
  <c r="G40" i="3"/>
  <c r="A40" i="3" s="1"/>
  <c r="F40" i="3" a="1"/>
  <c r="F40" i="3" s="1"/>
  <c r="E40" i="3" a="1"/>
  <c r="E40" i="3" s="1"/>
  <c r="D40" i="3" a="1"/>
  <c r="D40" i="3" s="1"/>
  <c r="B40" i="3"/>
  <c r="L40" i="3" s="1" a="1"/>
  <c r="L40" i="3" s="1"/>
  <c r="Y39" i="3"/>
  <c r="X39" i="3"/>
  <c r="T39" i="3"/>
  <c r="S39" i="3" a="1"/>
  <c r="S39" i="3" s="1"/>
  <c r="R39" i="3" a="1"/>
  <c r="R39" i="3" s="1"/>
  <c r="Q39" i="3"/>
  <c r="P39" i="3"/>
  <c r="I39" i="3"/>
  <c r="H39" i="3"/>
  <c r="G39" i="3"/>
  <c r="A39" i="3" s="1"/>
  <c r="F39" i="3" a="1"/>
  <c r="F39" i="3" s="1"/>
  <c r="C39" i="3" s="1" a="1"/>
  <c r="C39" i="3" s="1"/>
  <c r="E39" i="3"/>
  <c r="E39" i="3" a="1"/>
  <c r="D39" i="3" a="1"/>
  <c r="D39" i="3" s="1"/>
  <c r="B39" i="3"/>
  <c r="L39" i="3" s="1" a="1"/>
  <c r="L39" i="3" s="1"/>
  <c r="Y38" i="3"/>
  <c r="X38" i="3"/>
  <c r="T38" i="3"/>
  <c r="S38" i="3" a="1"/>
  <c r="S38" i="3" s="1"/>
  <c r="R38" i="3" a="1"/>
  <c r="R38" i="3" s="1"/>
  <c r="Q38" i="3"/>
  <c r="P38" i="3"/>
  <c r="I38" i="3"/>
  <c r="H38" i="3"/>
  <c r="G38" i="3"/>
  <c r="A38" i="3" s="1"/>
  <c r="F38" i="3" a="1"/>
  <c r="F38" i="3" s="1"/>
  <c r="E38" i="3" a="1"/>
  <c r="E38" i="3" s="1"/>
  <c r="D38" i="3" a="1"/>
  <c r="D38" i="3" s="1"/>
  <c r="B38" i="3"/>
  <c r="L38" i="3" s="1" a="1"/>
  <c r="L38" i="3" s="1"/>
  <c r="Y37" i="3"/>
  <c r="X37" i="3"/>
  <c r="T37" i="3"/>
  <c r="S37" i="3" a="1"/>
  <c r="S37" i="3" s="1"/>
  <c r="R37" i="3" a="1"/>
  <c r="R37" i="3" s="1"/>
  <c r="Q37" i="3"/>
  <c r="P37" i="3"/>
  <c r="I37" i="3"/>
  <c r="H37" i="3"/>
  <c r="G37" i="3"/>
  <c r="F37" i="3" a="1"/>
  <c r="F37" i="3" s="1"/>
  <c r="E37" i="3" a="1"/>
  <c r="E37" i="3" s="1"/>
  <c r="D37" i="3" a="1"/>
  <c r="D37" i="3" s="1"/>
  <c r="B37" i="3"/>
  <c r="O37" i="3" s="1" a="1"/>
  <c r="O37" i="3" s="1"/>
  <c r="Y36" i="3"/>
  <c r="X36" i="3"/>
  <c r="T36" i="3"/>
  <c r="S36" i="3" a="1"/>
  <c r="S36" i="3" s="1"/>
  <c r="R36" i="3" a="1"/>
  <c r="R36" i="3" s="1"/>
  <c r="Q36" i="3"/>
  <c r="P36" i="3"/>
  <c r="I36" i="3"/>
  <c r="H36" i="3"/>
  <c r="G36" i="3"/>
  <c r="F36" i="3" a="1"/>
  <c r="F36" i="3" s="1"/>
  <c r="E36" i="3" a="1"/>
  <c r="E36" i="3" s="1"/>
  <c r="D36" i="3" a="1"/>
  <c r="D36" i="3" s="1"/>
  <c r="B36" i="3"/>
  <c r="L36" i="3" s="1" a="1"/>
  <c r="L36" i="3" s="1"/>
  <c r="Y35" i="3"/>
  <c r="X35" i="3"/>
  <c r="T35" i="3"/>
  <c r="S35" i="3" a="1"/>
  <c r="S35" i="3" s="1"/>
  <c r="R35" i="3" a="1"/>
  <c r="R35" i="3" s="1"/>
  <c r="Q35" i="3"/>
  <c r="P35" i="3"/>
  <c r="I35" i="3"/>
  <c r="H35" i="3"/>
  <c r="G35" i="3"/>
  <c r="A35" i="3" s="1"/>
  <c r="F35" i="3" a="1"/>
  <c r="F35" i="3" s="1"/>
  <c r="E35" i="3" a="1"/>
  <c r="E35" i="3" s="1"/>
  <c r="D35" i="3" a="1"/>
  <c r="D35" i="3" s="1"/>
  <c r="B35" i="3"/>
  <c r="Y34" i="3"/>
  <c r="X34" i="3"/>
  <c r="T34" i="3"/>
  <c r="S34" i="3" a="1"/>
  <c r="S34" i="3" s="1"/>
  <c r="R34" i="3"/>
  <c r="R34" i="3" a="1"/>
  <c r="Q34" i="3"/>
  <c r="P34" i="3"/>
  <c r="I34" i="3"/>
  <c r="H34" i="3"/>
  <c r="G34" i="3"/>
  <c r="A34" i="3" s="1"/>
  <c r="F34" i="3" a="1"/>
  <c r="F34" i="3" s="1"/>
  <c r="E34" i="3" a="1"/>
  <c r="E34" i="3" s="1"/>
  <c r="D34" i="3" a="1"/>
  <c r="D34" i="3" s="1"/>
  <c r="B34" i="3"/>
  <c r="L34" i="3" s="1" a="1"/>
  <c r="L34" i="3" s="1"/>
  <c r="Y33" i="3"/>
  <c r="X33" i="3"/>
  <c r="T33" i="3"/>
  <c r="S33" i="3" a="1"/>
  <c r="S33" i="3" s="1"/>
  <c r="R33" i="3" a="1"/>
  <c r="R33" i="3" s="1"/>
  <c r="Q33" i="3"/>
  <c r="P33" i="3"/>
  <c r="I33" i="3"/>
  <c r="H33" i="3"/>
  <c r="G33" i="3"/>
  <c r="A33" i="3" s="1"/>
  <c r="F33" i="3" a="1"/>
  <c r="F33" i="3" s="1"/>
  <c r="E33" i="3" a="1"/>
  <c r="E33" i="3" s="1"/>
  <c r="D33" i="3" a="1"/>
  <c r="D33" i="3" s="1"/>
  <c r="B33" i="3"/>
  <c r="L33" i="3" s="1" a="1"/>
  <c r="L33" i="3" s="1"/>
  <c r="Y32" i="3"/>
  <c r="X32" i="3"/>
  <c r="T32" i="3"/>
  <c r="S32" i="3" a="1"/>
  <c r="S32" i="3" s="1"/>
  <c r="R32" i="3" a="1"/>
  <c r="R32" i="3" s="1"/>
  <c r="Q32" i="3"/>
  <c r="P32" i="3"/>
  <c r="I32" i="3"/>
  <c r="H32" i="3"/>
  <c r="G32" i="3"/>
  <c r="A32" i="3" s="1"/>
  <c r="F32" i="3" a="1"/>
  <c r="F32" i="3" s="1"/>
  <c r="E32" i="3" a="1"/>
  <c r="E32" i="3" s="1"/>
  <c r="D32" i="3" a="1"/>
  <c r="D32" i="3" s="1"/>
  <c r="B32" i="3"/>
  <c r="Y31" i="3"/>
  <c r="X31" i="3"/>
  <c r="T31" i="3"/>
  <c r="S31" i="3" a="1"/>
  <c r="S31" i="3" s="1"/>
  <c r="R31" i="3" a="1"/>
  <c r="R31" i="3" s="1"/>
  <c r="Q31" i="3"/>
  <c r="P31" i="3"/>
  <c r="K31" i="3" a="1"/>
  <c r="K31" i="3" s="1"/>
  <c r="I31" i="3"/>
  <c r="H31" i="3"/>
  <c r="G31" i="3"/>
  <c r="A31" i="3" s="1"/>
  <c r="F31" i="3" a="1"/>
  <c r="F31" i="3" s="1"/>
  <c r="E31" i="3" a="1"/>
  <c r="E31" i="3" s="1"/>
  <c r="D31" i="3" a="1"/>
  <c r="D31" i="3" s="1"/>
  <c r="B31" i="3"/>
  <c r="Y30" i="3"/>
  <c r="X30" i="3"/>
  <c r="T30" i="3"/>
  <c r="S30" i="3" a="1"/>
  <c r="S30" i="3" s="1"/>
  <c r="R30" i="3" a="1"/>
  <c r="R30" i="3" s="1"/>
  <c r="Q30" i="3"/>
  <c r="P30" i="3"/>
  <c r="I30" i="3"/>
  <c r="H30" i="3"/>
  <c r="G30" i="3"/>
  <c r="A30" i="3" s="1"/>
  <c r="F30" i="3" a="1"/>
  <c r="F30" i="3" s="1"/>
  <c r="E30" i="3" a="1"/>
  <c r="E30" i="3" s="1"/>
  <c r="D30" i="3" a="1"/>
  <c r="D30" i="3" s="1"/>
  <c r="B30" i="3"/>
  <c r="L30" i="3" s="1" a="1"/>
  <c r="L30" i="3" s="1"/>
  <c r="Y29" i="3"/>
  <c r="X29" i="3"/>
  <c r="T29" i="3"/>
  <c r="S29" i="3" a="1"/>
  <c r="S29" i="3" s="1"/>
  <c r="R29" i="3" a="1"/>
  <c r="R29" i="3" s="1"/>
  <c r="Q29" i="3"/>
  <c r="P29" i="3"/>
  <c r="I29" i="3"/>
  <c r="H29" i="3"/>
  <c r="G29" i="3"/>
  <c r="A29" i="3" s="1"/>
  <c r="F29" i="3" a="1"/>
  <c r="F29" i="3" s="1"/>
  <c r="E29" i="3" a="1"/>
  <c r="E29" i="3" s="1"/>
  <c r="D29" i="3" a="1"/>
  <c r="D29" i="3" s="1"/>
  <c r="B29" i="3"/>
  <c r="L29" i="3" s="1" a="1"/>
  <c r="L29" i="3" s="1"/>
  <c r="Y28" i="3"/>
  <c r="X28" i="3"/>
  <c r="T28" i="3"/>
  <c r="S28" i="3" a="1"/>
  <c r="S28" i="3" s="1"/>
  <c r="R28" i="3" a="1"/>
  <c r="R28" i="3" s="1"/>
  <c r="Q28" i="3"/>
  <c r="P28" i="3"/>
  <c r="I28" i="3"/>
  <c r="H28" i="3"/>
  <c r="G28" i="3"/>
  <c r="F28" i="3" a="1"/>
  <c r="F28" i="3" s="1"/>
  <c r="E28" i="3" a="1"/>
  <c r="E28" i="3" s="1"/>
  <c r="D28" i="3" a="1"/>
  <c r="D28" i="3" s="1"/>
  <c r="B28" i="3"/>
  <c r="M28" i="3" s="1" a="1"/>
  <c r="M28" i="3" s="1"/>
  <c r="Y27" i="3"/>
  <c r="X27" i="3"/>
  <c r="T27" i="3"/>
  <c r="S27" i="3" a="1"/>
  <c r="S27" i="3" s="1"/>
  <c r="R27" i="3" a="1"/>
  <c r="R27" i="3" s="1"/>
  <c r="Q27" i="3"/>
  <c r="P27" i="3"/>
  <c r="I27" i="3"/>
  <c r="H27" i="3"/>
  <c r="G27" i="3"/>
  <c r="A27" i="3" s="1"/>
  <c r="F27" i="3" a="1"/>
  <c r="F27" i="3" s="1"/>
  <c r="E27" i="3" a="1"/>
  <c r="E27" i="3" s="1"/>
  <c r="D27" i="3" a="1"/>
  <c r="D27" i="3" s="1"/>
  <c r="B27" i="3"/>
  <c r="Y26" i="3"/>
  <c r="X26" i="3"/>
  <c r="T26" i="3"/>
  <c r="S26" i="3" a="1"/>
  <c r="S26" i="3" s="1"/>
  <c r="R26" i="3" a="1"/>
  <c r="R26" i="3" s="1"/>
  <c r="Q26" i="3"/>
  <c r="P26" i="3"/>
  <c r="I26" i="3"/>
  <c r="H26" i="3"/>
  <c r="G26" i="3"/>
  <c r="A26" i="3" s="1"/>
  <c r="F26" i="3" a="1"/>
  <c r="F26" i="3" s="1"/>
  <c r="E26" i="3" a="1"/>
  <c r="E26" i="3" s="1"/>
  <c r="D26" i="3" a="1"/>
  <c r="D26" i="3" s="1"/>
  <c r="B26" i="3"/>
  <c r="M26" i="3" s="1" a="1"/>
  <c r="M26" i="3" s="1"/>
  <c r="Y25" i="3"/>
  <c r="X25" i="3"/>
  <c r="T25" i="3"/>
  <c r="S25" i="3" a="1"/>
  <c r="S25" i="3" s="1"/>
  <c r="R25" i="3" a="1"/>
  <c r="R25" i="3" s="1"/>
  <c r="Q25" i="3"/>
  <c r="P25" i="3"/>
  <c r="I25" i="3"/>
  <c r="H25" i="3"/>
  <c r="G25" i="3"/>
  <c r="A25" i="3" s="1"/>
  <c r="F25" i="3" a="1"/>
  <c r="F25" i="3" s="1"/>
  <c r="E25" i="3" a="1"/>
  <c r="E25" i="3" s="1"/>
  <c r="D25" i="3" a="1"/>
  <c r="D25" i="3" s="1"/>
  <c r="B25" i="3"/>
  <c r="N25" i="3" s="1" a="1"/>
  <c r="N25" i="3" s="1"/>
  <c r="Y24" i="3"/>
  <c r="X24" i="3"/>
  <c r="T24" i="3"/>
  <c r="S24" i="3" a="1"/>
  <c r="S24" i="3" s="1"/>
  <c r="R24" i="3" a="1"/>
  <c r="R24" i="3" s="1"/>
  <c r="Q24" i="3"/>
  <c r="P24" i="3"/>
  <c r="I24" i="3"/>
  <c r="H24" i="3"/>
  <c r="G24" i="3"/>
  <c r="A24" i="3" s="1"/>
  <c r="F24" i="3" a="1"/>
  <c r="F24" i="3" s="1"/>
  <c r="C24" i="3" s="1" a="1"/>
  <c r="C24" i="3" s="1"/>
  <c r="E24" i="3" a="1"/>
  <c r="E24" i="3" s="1"/>
  <c r="D24" i="3" a="1"/>
  <c r="D24" i="3" s="1"/>
  <c r="B24" i="3"/>
  <c r="N24" i="3" s="1" a="1"/>
  <c r="N24" i="3" s="1"/>
  <c r="Y23" i="3"/>
  <c r="X23" i="3"/>
  <c r="T23" i="3"/>
  <c r="S23" i="3" a="1"/>
  <c r="S23" i="3" s="1"/>
  <c r="R23" i="3" a="1"/>
  <c r="R23" i="3" s="1"/>
  <c r="Q23" i="3"/>
  <c r="P23" i="3"/>
  <c r="I23" i="3"/>
  <c r="H23" i="3"/>
  <c r="G23" i="3"/>
  <c r="A23" i="3" s="1"/>
  <c r="F23" i="3" a="1"/>
  <c r="F23" i="3" s="1"/>
  <c r="E23" i="3" a="1"/>
  <c r="E23" i="3" s="1"/>
  <c r="D23" i="3" a="1"/>
  <c r="D23" i="3" s="1"/>
  <c r="B23" i="3"/>
  <c r="L23" i="3" s="1" a="1"/>
  <c r="L23" i="3" s="1"/>
  <c r="Y22" i="3"/>
  <c r="X22" i="3"/>
  <c r="T22" i="3"/>
  <c r="S22" i="3" a="1"/>
  <c r="S22" i="3" s="1"/>
  <c r="R22" i="3" a="1"/>
  <c r="R22" i="3" s="1"/>
  <c r="Q22" i="3"/>
  <c r="P22" i="3"/>
  <c r="J22" i="3" a="1"/>
  <c r="J22" i="3" s="1"/>
  <c r="I22" i="3"/>
  <c r="H22" i="3"/>
  <c r="G22" i="3"/>
  <c r="A22" i="3" s="1"/>
  <c r="F22" i="3" a="1"/>
  <c r="F22" i="3" s="1"/>
  <c r="E22" i="3" a="1"/>
  <c r="E22" i="3" s="1"/>
  <c r="D22" i="3" a="1"/>
  <c r="D22" i="3" s="1"/>
  <c r="B22" i="3"/>
  <c r="L22" i="3" s="1" a="1"/>
  <c r="L22" i="3" s="1"/>
  <c r="Y21" i="3"/>
  <c r="X21" i="3"/>
  <c r="T21" i="3"/>
  <c r="S21" i="3" a="1"/>
  <c r="S21" i="3" s="1"/>
  <c r="R21" i="3" a="1"/>
  <c r="R21" i="3" s="1"/>
  <c r="Q21" i="3"/>
  <c r="P21" i="3"/>
  <c r="I21" i="3"/>
  <c r="H21" i="3"/>
  <c r="A21" i="3" s="1"/>
  <c r="G21" i="3"/>
  <c r="F21" i="3" a="1"/>
  <c r="F21" i="3" s="1"/>
  <c r="E21" i="3" a="1"/>
  <c r="E21" i="3" s="1"/>
  <c r="D21" i="3" a="1"/>
  <c r="D21" i="3" s="1"/>
  <c r="B21" i="3"/>
  <c r="J21" i="3" s="1" a="1"/>
  <c r="J21" i="3" s="1"/>
  <c r="Y20" i="3"/>
  <c r="X20" i="3"/>
  <c r="T20" i="3"/>
  <c r="S20" i="3" a="1"/>
  <c r="S20" i="3" s="1"/>
  <c r="R20" i="3" a="1"/>
  <c r="R20" i="3" s="1"/>
  <c r="Q20" i="3"/>
  <c r="P20" i="3"/>
  <c r="I20" i="3"/>
  <c r="A20" i="3" s="1"/>
  <c r="H20" i="3"/>
  <c r="G20" i="3"/>
  <c r="F20" i="3"/>
  <c r="F20" i="3" a="1"/>
  <c r="E20" i="3" a="1"/>
  <c r="E20" i="3" s="1"/>
  <c r="D20" i="3" a="1"/>
  <c r="D20" i="3" s="1"/>
  <c r="B20" i="3"/>
  <c r="M20" i="3" s="1" a="1"/>
  <c r="M20" i="3" s="1"/>
  <c r="Y19" i="3"/>
  <c r="X19" i="3"/>
  <c r="T19" i="3"/>
  <c r="S19" i="3" a="1"/>
  <c r="S19" i="3" s="1"/>
  <c r="R19" i="3" a="1"/>
  <c r="R19" i="3" s="1"/>
  <c r="Q19" i="3"/>
  <c r="P19" i="3"/>
  <c r="I19" i="3"/>
  <c r="H19" i="3"/>
  <c r="G19" i="3"/>
  <c r="A19" i="3" s="1"/>
  <c r="F19" i="3" a="1"/>
  <c r="F19" i="3" s="1"/>
  <c r="E19" i="3" a="1"/>
  <c r="E19" i="3" s="1"/>
  <c r="D19" i="3"/>
  <c r="D19" i="3" a="1"/>
  <c r="B19" i="3"/>
  <c r="M19" i="3" s="1" a="1"/>
  <c r="M19" i="3" s="1"/>
  <c r="Y18" i="3"/>
  <c r="X18" i="3"/>
  <c r="T18" i="3"/>
  <c r="S18" i="3" a="1"/>
  <c r="S18" i="3" s="1"/>
  <c r="R18" i="3" a="1"/>
  <c r="R18" i="3" s="1"/>
  <c r="Q18" i="3"/>
  <c r="P18" i="3"/>
  <c r="I18" i="3"/>
  <c r="H18" i="3"/>
  <c r="G18" i="3"/>
  <c r="A18" i="3" s="1"/>
  <c r="F18" i="3" a="1"/>
  <c r="F18" i="3" s="1"/>
  <c r="E18" i="3" a="1"/>
  <c r="E18" i="3" s="1"/>
  <c r="D18" i="3" a="1"/>
  <c r="D18" i="3" s="1"/>
  <c r="B18" i="3"/>
  <c r="Y17" i="3"/>
  <c r="X17" i="3"/>
  <c r="T17" i="3"/>
  <c r="S17" i="3" a="1"/>
  <c r="S17" i="3" s="1"/>
  <c r="R17" i="3" a="1"/>
  <c r="R17" i="3" s="1"/>
  <c r="Q17" i="3"/>
  <c r="P17" i="3"/>
  <c r="I17" i="3"/>
  <c r="H17" i="3"/>
  <c r="G17" i="3"/>
  <c r="A17" i="3" s="1"/>
  <c r="F17" i="3" a="1"/>
  <c r="F17" i="3" s="1"/>
  <c r="E17" i="3" a="1"/>
  <c r="E17" i="3" s="1"/>
  <c r="D17" i="3" a="1"/>
  <c r="D17" i="3" s="1"/>
  <c r="B17" i="3"/>
  <c r="N17" i="3" s="1" a="1"/>
  <c r="N17" i="3" s="1"/>
  <c r="Y16" i="3"/>
  <c r="X16" i="3"/>
  <c r="T16" i="3"/>
  <c r="S16" i="3" a="1"/>
  <c r="S16" i="3" s="1"/>
  <c r="R16" i="3" a="1"/>
  <c r="R16" i="3" s="1"/>
  <c r="Q16" i="3"/>
  <c r="P16" i="3"/>
  <c r="N16" i="3" a="1"/>
  <c r="N16" i="3" s="1"/>
  <c r="I16" i="3"/>
  <c r="H16" i="3"/>
  <c r="G16" i="3"/>
  <c r="A16" i="3" s="1"/>
  <c r="F16" i="3" a="1"/>
  <c r="F16" i="3" s="1"/>
  <c r="E16" i="3" a="1"/>
  <c r="E16" i="3" s="1"/>
  <c r="D16" i="3" a="1"/>
  <c r="D16" i="3" s="1"/>
  <c r="B16" i="3"/>
  <c r="O16" i="3" s="1" a="1"/>
  <c r="O16" i="3" s="1"/>
  <c r="Y15" i="3"/>
  <c r="X15" i="3"/>
  <c r="T15" i="3"/>
  <c r="S15" i="3" a="1"/>
  <c r="S15" i="3" s="1"/>
  <c r="R15" i="3" a="1"/>
  <c r="R15" i="3" s="1"/>
  <c r="Q15" i="3"/>
  <c r="P15" i="3"/>
  <c r="I15" i="3"/>
  <c r="H15" i="3"/>
  <c r="G15" i="3"/>
  <c r="A15" i="3" s="1"/>
  <c r="F15" i="3" a="1"/>
  <c r="F15" i="3" s="1"/>
  <c r="E15" i="3" a="1"/>
  <c r="E15" i="3" s="1"/>
  <c r="D15" i="3" a="1"/>
  <c r="D15" i="3" s="1"/>
  <c r="B15" i="3"/>
  <c r="Y14" i="3"/>
  <c r="X14" i="3"/>
  <c r="T14" i="3"/>
  <c r="S14" i="3" a="1"/>
  <c r="S14" i="3" s="1"/>
  <c r="R14" i="3" a="1"/>
  <c r="R14" i="3" s="1"/>
  <c r="Q14" i="3"/>
  <c r="P14" i="3"/>
  <c r="I14" i="3"/>
  <c r="H14" i="3"/>
  <c r="G14" i="3"/>
  <c r="A14" i="3" s="1"/>
  <c r="F14" i="3" a="1"/>
  <c r="F14" i="3" s="1"/>
  <c r="E14" i="3" a="1"/>
  <c r="E14" i="3" s="1"/>
  <c r="D14" i="3" a="1"/>
  <c r="D14" i="3" s="1"/>
  <c r="B14" i="3"/>
  <c r="L14" i="3" s="1" a="1"/>
  <c r="L14" i="3" s="1"/>
  <c r="Y13" i="3"/>
  <c r="X13" i="3"/>
  <c r="T13" i="3"/>
  <c r="S13" i="3" a="1"/>
  <c r="S13" i="3" s="1"/>
  <c r="R13" i="3" a="1"/>
  <c r="R13" i="3" s="1"/>
  <c r="Q13" i="3"/>
  <c r="P13" i="3"/>
  <c r="I13" i="3"/>
  <c r="H13" i="3"/>
  <c r="A13" i="3" s="1"/>
  <c r="G13" i="3"/>
  <c r="F13" i="3" a="1"/>
  <c r="F13" i="3" s="1"/>
  <c r="E13" i="3" a="1"/>
  <c r="E13" i="3" s="1"/>
  <c r="D13" i="3" a="1"/>
  <c r="D13" i="3" s="1"/>
  <c r="B13" i="3"/>
  <c r="O13" i="3" s="1" a="1"/>
  <c r="O13" i="3" s="1"/>
  <c r="Y12" i="3"/>
  <c r="X12" i="3"/>
  <c r="T12" i="3"/>
  <c r="S12" i="3" a="1"/>
  <c r="S12" i="3" s="1"/>
  <c r="R12" i="3" a="1"/>
  <c r="R12" i="3" s="1"/>
  <c r="Q12" i="3"/>
  <c r="P12" i="3"/>
  <c r="I12" i="3"/>
  <c r="H12" i="3"/>
  <c r="G12" i="3"/>
  <c r="F12" i="3" a="1"/>
  <c r="F12" i="3" s="1"/>
  <c r="E12" i="3" a="1"/>
  <c r="E12" i="3" s="1"/>
  <c r="D12" i="3" a="1"/>
  <c r="D12" i="3" s="1"/>
  <c r="B12" i="3"/>
  <c r="L12" i="3" s="1" a="1"/>
  <c r="L12" i="3" s="1"/>
  <c r="Y11" i="3"/>
  <c r="X11" i="3"/>
  <c r="T11" i="3"/>
  <c r="S11" i="3" a="1"/>
  <c r="S11" i="3" s="1"/>
  <c r="R11" i="3" a="1"/>
  <c r="R11" i="3" s="1"/>
  <c r="Q11" i="3"/>
  <c r="P11" i="3"/>
  <c r="I11" i="3"/>
  <c r="H11" i="3"/>
  <c r="G11" i="3"/>
  <c r="A11" i="3" s="1"/>
  <c r="F11" i="3" a="1"/>
  <c r="F11" i="3" s="1"/>
  <c r="E11" i="3" a="1"/>
  <c r="E11" i="3" s="1"/>
  <c r="D11" i="3"/>
  <c r="D11" i="3" a="1"/>
  <c r="B11" i="3"/>
  <c r="L11" i="3" s="1" a="1"/>
  <c r="L11" i="3" s="1"/>
  <c r="Y10" i="3"/>
  <c r="X10" i="3"/>
  <c r="T10" i="3"/>
  <c r="S10" i="3" a="1"/>
  <c r="S10" i="3" s="1"/>
  <c r="R10" i="3" a="1"/>
  <c r="R10" i="3" s="1"/>
  <c r="Q10" i="3"/>
  <c r="P10" i="3"/>
  <c r="M10" i="3" a="1"/>
  <c r="M10" i="3" s="1"/>
  <c r="I10" i="3"/>
  <c r="H10" i="3"/>
  <c r="G10" i="3"/>
  <c r="A10" i="3" s="1"/>
  <c r="F10" i="3" a="1"/>
  <c r="F10" i="3" s="1"/>
  <c r="E10" i="3" a="1"/>
  <c r="E10" i="3" s="1"/>
  <c r="D10" i="3" a="1"/>
  <c r="D10" i="3" s="1"/>
  <c r="B10" i="3"/>
  <c r="L10" i="3" s="1" a="1"/>
  <c r="L10" i="3" s="1"/>
  <c r="Y9" i="3"/>
  <c r="X9" i="3"/>
  <c r="T9" i="3"/>
  <c r="S9" i="3" a="1"/>
  <c r="S9" i="3" s="1"/>
  <c r="R9" i="3" a="1"/>
  <c r="R9" i="3" s="1"/>
  <c r="Q9" i="3"/>
  <c r="P9" i="3"/>
  <c r="I9" i="3"/>
  <c r="H9" i="3"/>
  <c r="G9" i="3"/>
  <c r="A9" i="3" s="1"/>
  <c r="F9" i="3" a="1"/>
  <c r="F9" i="3" s="1"/>
  <c r="E9" i="3" a="1"/>
  <c r="E9" i="3" s="1"/>
  <c r="D9" i="3" a="1"/>
  <c r="D9" i="3" s="1"/>
  <c r="B9" i="3"/>
  <c r="M9" i="3" s="1" a="1"/>
  <c r="M9" i="3" s="1"/>
  <c r="Y8" i="3"/>
  <c r="X8" i="3"/>
  <c r="T8" i="3"/>
  <c r="S8" i="3" a="1"/>
  <c r="S8" i="3" s="1"/>
  <c r="R8" i="3" a="1"/>
  <c r="R8" i="3" s="1"/>
  <c r="Q8" i="3"/>
  <c r="P8" i="3"/>
  <c r="I8" i="3"/>
  <c r="H8" i="3"/>
  <c r="G8" i="3"/>
  <c r="A8" i="3" s="1"/>
  <c r="F8" i="3" a="1"/>
  <c r="F8" i="3" s="1"/>
  <c r="E8" i="3" a="1"/>
  <c r="E8" i="3" s="1"/>
  <c r="D8" i="3" a="1"/>
  <c r="D8" i="3" s="1"/>
  <c r="B8" i="3"/>
  <c r="L8" i="3" s="1" a="1"/>
  <c r="L8" i="3" s="1"/>
  <c r="Y7" i="3"/>
  <c r="X7" i="3"/>
  <c r="T7" i="3"/>
  <c r="S7" i="3" a="1"/>
  <c r="S7" i="3" s="1"/>
  <c r="R7" i="3" a="1"/>
  <c r="R7" i="3" s="1"/>
  <c r="Q7" i="3"/>
  <c r="P7" i="3"/>
  <c r="I7" i="3"/>
  <c r="H7" i="3"/>
  <c r="G7" i="3"/>
  <c r="A7" i="3" s="1"/>
  <c r="F7" i="3" a="1"/>
  <c r="F7" i="3" s="1"/>
  <c r="E7" i="3" a="1"/>
  <c r="E7" i="3" s="1"/>
  <c r="D7" i="3" a="1"/>
  <c r="D7" i="3" s="1"/>
  <c r="B7" i="3"/>
  <c r="Y6" i="3"/>
  <c r="X6" i="3"/>
  <c r="T6" i="3"/>
  <c r="S6" i="3" a="1"/>
  <c r="S6" i="3" s="1"/>
  <c r="R6" i="3" a="1"/>
  <c r="R6" i="3" s="1"/>
  <c r="Q6" i="3"/>
  <c r="P6" i="3"/>
  <c r="I6" i="3"/>
  <c r="H6" i="3"/>
  <c r="G6" i="3"/>
  <c r="A6" i="3" s="1"/>
  <c r="F6" i="3" a="1"/>
  <c r="F6" i="3" s="1"/>
  <c r="E6" i="3" a="1"/>
  <c r="E6" i="3" s="1"/>
  <c r="D6" i="3" a="1"/>
  <c r="D6" i="3" s="1"/>
  <c r="B6" i="3"/>
  <c r="K6" i="3" s="1" a="1"/>
  <c r="K6" i="3" s="1"/>
  <c r="Y5" i="3"/>
  <c r="X5" i="3"/>
  <c r="T5" i="3"/>
  <c r="S5" i="3" a="1"/>
  <c r="S5" i="3" s="1"/>
  <c r="R5" i="3" a="1"/>
  <c r="R5" i="3" s="1"/>
  <c r="Q5" i="3"/>
  <c r="P5" i="3"/>
  <c r="I5" i="3"/>
  <c r="H5" i="3"/>
  <c r="A5" i="3" s="1"/>
  <c r="G5" i="3"/>
  <c r="F5" i="3" a="1"/>
  <c r="F5" i="3" s="1"/>
  <c r="E5" i="3" a="1"/>
  <c r="E5" i="3" s="1"/>
  <c r="D5" i="3" a="1"/>
  <c r="D5" i="3" s="1"/>
  <c r="B5" i="3"/>
  <c r="O5" i="3" s="1" a="1"/>
  <c r="O5" i="3" s="1"/>
  <c r="Y4" i="3"/>
  <c r="X4" i="3"/>
  <c r="T4" i="3"/>
  <c r="S4" i="3" a="1"/>
  <c r="S4" i="3" s="1"/>
  <c r="R4" i="3" a="1"/>
  <c r="R4" i="3" s="1"/>
  <c r="Q4" i="3"/>
  <c r="P4" i="3"/>
  <c r="I4" i="3"/>
  <c r="A4" i="3" s="1"/>
  <c r="H4" i="3"/>
  <c r="G4" i="3"/>
  <c r="F4" i="3" a="1"/>
  <c r="F4" i="3" s="1"/>
  <c r="E4" i="3" a="1"/>
  <c r="E4" i="3" s="1"/>
  <c r="D4" i="3" a="1"/>
  <c r="D4" i="3" s="1"/>
  <c r="B4" i="3"/>
  <c r="Y3" i="3"/>
  <c r="X3" i="3"/>
  <c r="T3" i="3"/>
  <c r="S3" i="3" a="1"/>
  <c r="S3" i="3" s="1"/>
  <c r="R3" i="3" a="1"/>
  <c r="R3" i="3" s="1"/>
  <c r="Q3" i="3"/>
  <c r="P3" i="3"/>
  <c r="I3" i="3"/>
  <c r="H3" i="3"/>
  <c r="G3" i="3"/>
  <c r="A3" i="3" s="1"/>
  <c r="F3" i="3" a="1"/>
  <c r="F3" i="3" s="1"/>
  <c r="E3" i="3" a="1"/>
  <c r="E3" i="3" s="1"/>
  <c r="D3" i="3"/>
  <c r="D3" i="3" a="1"/>
  <c r="B3" i="3"/>
  <c r="L3" i="3" s="1" a="1"/>
  <c r="L3" i="3" s="1"/>
  <c r="B2" i="3"/>
  <c r="M2" i="3" s="1" a="1"/>
  <c r="M2" i="3" s="1"/>
  <c r="I2" i="3"/>
  <c r="H2" i="3"/>
  <c r="G2" i="3"/>
  <c r="X2" i="3"/>
  <c r="Y2" i="3"/>
  <c r="T2" i="3"/>
  <c r="S2" i="3" a="1"/>
  <c r="S2" i="3" s="1"/>
  <c r="R2" i="3" a="1"/>
  <c r="R2" i="3" s="1"/>
  <c r="Q2" i="3"/>
  <c r="P2" i="3"/>
  <c r="F2" i="3" a="1"/>
  <c r="F2" i="3" s="1"/>
  <c r="E2" i="3" a="1"/>
  <c r="E2" i="3" s="1"/>
  <c r="D2" i="3" a="1"/>
  <c r="D2" i="3" s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M6" i="2"/>
  <c r="AJ51" i="1"/>
  <c r="AI51" i="1"/>
  <c r="AH51" i="1"/>
  <c r="AJ50" i="1"/>
  <c r="AI50" i="1"/>
  <c r="AH50" i="1"/>
  <c r="AJ49" i="1"/>
  <c r="AI49" i="1"/>
  <c r="AH49" i="1"/>
  <c r="AJ48" i="1"/>
  <c r="AI48" i="1"/>
  <c r="AH48" i="1"/>
  <c r="AJ47" i="1"/>
  <c r="AI47" i="1"/>
  <c r="AH47" i="1"/>
  <c r="AJ46" i="1"/>
  <c r="AI46" i="1"/>
  <c r="AH46" i="1"/>
  <c r="AJ45" i="1"/>
  <c r="AI45" i="1"/>
  <c r="AH45" i="1"/>
  <c r="AJ44" i="1"/>
  <c r="AI44" i="1"/>
  <c r="AH44" i="1"/>
  <c r="AJ43" i="1"/>
  <c r="AI43" i="1"/>
  <c r="AH43" i="1"/>
  <c r="AJ42" i="1"/>
  <c r="AI42" i="1"/>
  <c r="AH42" i="1"/>
  <c r="AJ41" i="1"/>
  <c r="AI41" i="1"/>
  <c r="AH41" i="1"/>
  <c r="AJ40" i="1"/>
  <c r="AI40" i="1"/>
  <c r="AH40" i="1"/>
  <c r="AJ39" i="1"/>
  <c r="AI39" i="1"/>
  <c r="AH39" i="1"/>
  <c r="AJ38" i="1"/>
  <c r="AI38" i="1"/>
  <c r="AH38" i="1"/>
  <c r="AJ37" i="1"/>
  <c r="AI37" i="1"/>
  <c r="AH37" i="1"/>
  <c r="AJ36" i="1"/>
  <c r="AI36" i="1"/>
  <c r="AH36" i="1"/>
  <c r="AJ35" i="1"/>
  <c r="AI35" i="1"/>
  <c r="AH35" i="1"/>
  <c r="AJ34" i="1"/>
  <c r="AI34" i="1"/>
  <c r="AH34" i="1"/>
  <c r="AJ33" i="1"/>
  <c r="AI33" i="1"/>
  <c r="AH33" i="1"/>
  <c r="AJ32" i="1"/>
  <c r="AI32" i="1"/>
  <c r="AH32" i="1"/>
  <c r="AJ31" i="1"/>
  <c r="AI31" i="1"/>
  <c r="AH31" i="1"/>
  <c r="AJ30" i="1"/>
  <c r="AI30" i="1"/>
  <c r="AH30" i="1"/>
  <c r="AJ29" i="1"/>
  <c r="AI29" i="1"/>
  <c r="AH29" i="1"/>
  <c r="AJ28" i="1"/>
  <c r="AI28" i="1"/>
  <c r="AH28" i="1"/>
  <c r="AJ27" i="1"/>
  <c r="AI27" i="1"/>
  <c r="AH27" i="1"/>
  <c r="AJ26" i="1"/>
  <c r="AI26" i="1"/>
  <c r="AH26" i="1"/>
  <c r="AJ25" i="1"/>
  <c r="AI25" i="1"/>
  <c r="AH25" i="1"/>
  <c r="AJ24" i="1"/>
  <c r="AI24" i="1"/>
  <c r="AH24" i="1"/>
  <c r="AJ23" i="1"/>
  <c r="AI23" i="1"/>
  <c r="AH23" i="1"/>
  <c r="AJ22" i="1"/>
  <c r="AI22" i="1"/>
  <c r="AH22" i="1"/>
  <c r="AJ21" i="1"/>
  <c r="AI21" i="1"/>
  <c r="AH21" i="1"/>
  <c r="AJ20" i="1"/>
  <c r="AI20" i="1"/>
  <c r="AH20" i="1"/>
  <c r="AJ19" i="1"/>
  <c r="AI19" i="1"/>
  <c r="AH19" i="1"/>
  <c r="AJ18" i="1"/>
  <c r="AI18" i="1"/>
  <c r="AH18" i="1"/>
  <c r="AJ17" i="1"/>
  <c r="AI17" i="1"/>
  <c r="AH17" i="1"/>
  <c r="AJ16" i="1"/>
  <c r="AI16" i="1"/>
  <c r="AH16" i="1"/>
  <c r="AJ15" i="1"/>
  <c r="AI15" i="1"/>
  <c r="AH15" i="1"/>
  <c r="AJ14" i="1"/>
  <c r="AI14" i="1"/>
  <c r="AH14" i="1"/>
  <c r="AJ13" i="1"/>
  <c r="AI13" i="1"/>
  <c r="AH13" i="1"/>
  <c r="AJ12" i="1"/>
  <c r="AI12" i="1"/>
  <c r="AH12" i="1"/>
  <c r="AJ11" i="1"/>
  <c r="AI11" i="1"/>
  <c r="AH11" i="1"/>
  <c r="AJ10" i="1"/>
  <c r="AI10" i="1"/>
  <c r="AH10" i="1"/>
  <c r="AJ9" i="1"/>
  <c r="AI9" i="1"/>
  <c r="AH9" i="1"/>
  <c r="AJ8" i="1"/>
  <c r="AI8" i="1"/>
  <c r="AH8" i="1"/>
  <c r="AJ7" i="1"/>
  <c r="AI7" i="1"/>
  <c r="AH7" i="1"/>
  <c r="AJ6" i="1"/>
  <c r="AI6" i="1"/>
  <c r="AH6" i="1"/>
  <c r="AJ5" i="1"/>
  <c r="AI5" i="1"/>
  <c r="AH5" i="1"/>
  <c r="AJ4" i="1"/>
  <c r="AI4" i="1"/>
  <c r="AH4" i="1"/>
  <c r="AJ3" i="1"/>
  <c r="AI3" i="1"/>
  <c r="AH3" i="1"/>
  <c r="AJ2" i="1"/>
  <c r="AI2" i="1"/>
  <c r="AH2" i="1"/>
  <c r="M7" i="2"/>
  <c r="O51" i="1"/>
  <c r="O50" i="1"/>
  <c r="O49" i="1"/>
  <c r="O48" i="1"/>
  <c r="O47" i="1"/>
  <c r="O46" i="1"/>
  <c r="O43" i="1"/>
  <c r="O42" i="1"/>
  <c r="O40" i="1"/>
  <c r="O39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3" i="1"/>
  <c r="O20" i="1"/>
  <c r="O19" i="1"/>
  <c r="O18" i="1"/>
  <c r="O15" i="1"/>
  <c r="O13" i="1"/>
  <c r="O11" i="1"/>
  <c r="O10" i="1"/>
  <c r="O9" i="1"/>
  <c r="O8" i="1"/>
  <c r="O6" i="1"/>
  <c r="O5" i="1"/>
  <c r="O4" i="1"/>
  <c r="O3" i="1"/>
  <c r="O2" i="1"/>
  <c r="I1" i="2"/>
  <c r="S51" i="1"/>
  <c r="U51" i="1" s="1"/>
  <c r="R51" i="1"/>
  <c r="H51" i="1"/>
  <c r="B51" i="1"/>
  <c r="AM51" i="1" s="1"/>
  <c r="A51" i="1"/>
  <c r="S50" i="1"/>
  <c r="T50" i="1" s="1"/>
  <c r="R50" i="1"/>
  <c r="K50" i="1" a="1"/>
  <c r="K50" i="1" s="1"/>
  <c r="H50" i="1"/>
  <c r="B50" i="1"/>
  <c r="AM50" i="1" s="1"/>
  <c r="A50" i="1"/>
  <c r="S49" i="1"/>
  <c r="U49" i="1" s="1"/>
  <c r="W49" i="1" s="1"/>
  <c r="X49" i="1" s="1"/>
  <c r="R49" i="1"/>
  <c r="H49" i="1"/>
  <c r="B49" i="1"/>
  <c r="AM49" i="1" s="1"/>
  <c r="A49" i="1"/>
  <c r="S48" i="1"/>
  <c r="T48" i="1" s="1"/>
  <c r="R48" i="1"/>
  <c r="K48" i="1" a="1"/>
  <c r="K48" i="1" s="1"/>
  <c r="H48" i="1"/>
  <c r="F48" i="1" a="1"/>
  <c r="F48" i="1" s="1"/>
  <c r="AR48" i="1" s="1"/>
  <c r="B48" i="1"/>
  <c r="AM48" i="1" s="1"/>
  <c r="A48" i="1"/>
  <c r="S47" i="1"/>
  <c r="T47" i="1" s="1"/>
  <c r="R47" i="1"/>
  <c r="K47" i="1" a="1"/>
  <c r="K47" i="1" s="1"/>
  <c r="H47" i="1"/>
  <c r="G47" i="1" a="1"/>
  <c r="G47" i="1" s="1"/>
  <c r="AL47" i="1" s="1"/>
  <c r="F47" i="1" a="1"/>
  <c r="F47" i="1" s="1"/>
  <c r="AR47" i="1" s="1"/>
  <c r="B47" i="1"/>
  <c r="AM47" i="1" s="1"/>
  <c r="A47" i="1"/>
  <c r="S46" i="1"/>
  <c r="T46" i="1" s="1"/>
  <c r="R46" i="1"/>
  <c r="Q46" i="1" a="1"/>
  <c r="Q46" i="1" s="1"/>
  <c r="P46" i="1" a="1"/>
  <c r="P46" i="1" s="1"/>
  <c r="N46" i="1"/>
  <c r="K46" i="1" a="1"/>
  <c r="K46" i="1" s="1"/>
  <c r="H46" i="1"/>
  <c r="B46" i="1"/>
  <c r="AM46" i="1" s="1"/>
  <c r="A46" i="1"/>
  <c r="S45" i="1"/>
  <c r="T45" i="1" s="1"/>
  <c r="R45" i="1"/>
  <c r="H45" i="1"/>
  <c r="D45" i="1"/>
  <c r="C45" i="1" a="1"/>
  <c r="C45" i="1" s="1"/>
  <c r="B45" i="1"/>
  <c r="AM45" i="1" s="1"/>
  <c r="A45" i="1"/>
  <c r="S44" i="1"/>
  <c r="T44" i="1" s="1"/>
  <c r="R44" i="1"/>
  <c r="K44" i="1" a="1"/>
  <c r="K44" i="1" s="1"/>
  <c r="H44" i="1"/>
  <c r="C44" i="1" a="1"/>
  <c r="C44" i="1" s="1"/>
  <c r="B44" i="1"/>
  <c r="AM44" i="1" s="1"/>
  <c r="A44" i="1"/>
  <c r="S43" i="1"/>
  <c r="T43" i="1" s="1"/>
  <c r="R43" i="1"/>
  <c r="K43" i="1" a="1"/>
  <c r="K43" i="1" s="1"/>
  <c r="H43" i="1"/>
  <c r="B43" i="1"/>
  <c r="AM43" i="1" s="1"/>
  <c r="A43" i="1"/>
  <c r="S42" i="1"/>
  <c r="T42" i="1" s="1"/>
  <c r="R42" i="1"/>
  <c r="K42" i="1" a="1"/>
  <c r="K42" i="1" s="1"/>
  <c r="H42" i="1"/>
  <c r="B42" i="1"/>
  <c r="AM42" i="1" s="1"/>
  <c r="A42" i="1"/>
  <c r="S41" i="1"/>
  <c r="T41" i="1" s="1"/>
  <c r="R41" i="1"/>
  <c r="K41" i="1" a="1"/>
  <c r="K41" i="1" s="1"/>
  <c r="H41" i="1"/>
  <c r="G41" i="1" a="1"/>
  <c r="G41" i="1" s="1"/>
  <c r="AL41" i="1" s="1"/>
  <c r="B41" i="1"/>
  <c r="AM41" i="1" s="1"/>
  <c r="A41" i="1"/>
  <c r="S40" i="1"/>
  <c r="T40" i="1" s="1"/>
  <c r="R40" i="1"/>
  <c r="H40" i="1"/>
  <c r="G40" i="1" a="1"/>
  <c r="G40" i="1" s="1"/>
  <c r="AL40" i="1" s="1"/>
  <c r="F40" i="1" a="1"/>
  <c r="F40" i="1" s="1"/>
  <c r="AR40" i="1" s="1"/>
  <c r="B40" i="1"/>
  <c r="AM40" i="1" s="1"/>
  <c r="A40" i="1"/>
  <c r="S39" i="1"/>
  <c r="T39" i="1" s="1"/>
  <c r="R39" i="1"/>
  <c r="H39" i="1"/>
  <c r="G39" i="1" a="1"/>
  <c r="G39" i="1" s="1"/>
  <c r="AL39" i="1" s="1"/>
  <c r="F39" i="1" a="1"/>
  <c r="F39" i="1" s="1"/>
  <c r="AR39" i="1" s="1"/>
  <c r="B39" i="1"/>
  <c r="AM39" i="1" s="1"/>
  <c r="A39" i="1"/>
  <c r="S38" i="1"/>
  <c r="T38" i="1" s="1"/>
  <c r="R38" i="1"/>
  <c r="Q38" i="1" a="1"/>
  <c r="Q38" i="1" s="1"/>
  <c r="P38" i="1" a="1"/>
  <c r="P38" i="1" s="1"/>
  <c r="N38" i="1"/>
  <c r="K38" i="1" a="1"/>
  <c r="K38" i="1" s="1"/>
  <c r="H38" i="1"/>
  <c r="B38" i="1"/>
  <c r="AM38" i="1" s="1"/>
  <c r="A38" i="1"/>
  <c r="S37" i="1"/>
  <c r="T37" i="1" s="1"/>
  <c r="R37" i="1"/>
  <c r="K37" i="1" a="1"/>
  <c r="K37" i="1" s="1"/>
  <c r="H37" i="1"/>
  <c r="D37" i="1"/>
  <c r="C37" i="1" a="1"/>
  <c r="C37" i="1" s="1"/>
  <c r="B37" i="1"/>
  <c r="AM37" i="1" s="1"/>
  <c r="A37" i="1"/>
  <c r="S36" i="1"/>
  <c r="T36" i="1" s="1"/>
  <c r="R36" i="1"/>
  <c r="K36" i="1" a="1"/>
  <c r="K36" i="1" s="1"/>
  <c r="H36" i="1"/>
  <c r="B36" i="1"/>
  <c r="AM36" i="1" s="1"/>
  <c r="A36" i="1"/>
  <c r="S35" i="1"/>
  <c r="T35" i="1" s="1"/>
  <c r="R35" i="1"/>
  <c r="H35" i="1"/>
  <c r="B35" i="1"/>
  <c r="AM35" i="1" s="1"/>
  <c r="A35" i="1"/>
  <c r="S34" i="1"/>
  <c r="T34" i="1" s="1"/>
  <c r="R34" i="1"/>
  <c r="K34" i="1" a="1"/>
  <c r="K34" i="1" s="1"/>
  <c r="H34" i="1"/>
  <c r="B34" i="1"/>
  <c r="AM34" i="1" s="1"/>
  <c r="A34" i="1"/>
  <c r="S33" i="1"/>
  <c r="T33" i="1" s="1"/>
  <c r="R33" i="1"/>
  <c r="H33" i="1"/>
  <c r="G33" i="1" a="1"/>
  <c r="G33" i="1" s="1"/>
  <c r="AL33" i="1" s="1"/>
  <c r="B33" i="1"/>
  <c r="AM33" i="1" s="1"/>
  <c r="A33" i="1"/>
  <c r="S32" i="1"/>
  <c r="T32" i="1" s="1"/>
  <c r="R32" i="1"/>
  <c r="K32" i="1" a="1"/>
  <c r="K32" i="1" s="1"/>
  <c r="H32" i="1"/>
  <c r="G32" i="1" a="1"/>
  <c r="G32" i="1" s="1"/>
  <c r="AL32" i="1" s="1"/>
  <c r="F32" i="1" a="1"/>
  <c r="F32" i="1" s="1"/>
  <c r="AR32" i="1" s="1"/>
  <c r="B32" i="1"/>
  <c r="AM32" i="1" s="1"/>
  <c r="A32" i="1"/>
  <c r="S31" i="1"/>
  <c r="T31" i="1" s="1"/>
  <c r="R31" i="1"/>
  <c r="P31" i="1" a="1"/>
  <c r="P31" i="1" s="1"/>
  <c r="K31" i="1" a="1"/>
  <c r="K31" i="1" s="1"/>
  <c r="H31" i="1"/>
  <c r="B31" i="1"/>
  <c r="AM31" i="1" s="1"/>
  <c r="A31" i="1"/>
  <c r="S30" i="1"/>
  <c r="T30" i="1" s="1"/>
  <c r="R30" i="1"/>
  <c r="Q30" i="1" a="1"/>
  <c r="Q30" i="1" s="1"/>
  <c r="H30" i="1"/>
  <c r="C30" i="1" a="1"/>
  <c r="C30" i="1" s="1"/>
  <c r="B30" i="1"/>
  <c r="AM30" i="1" s="1"/>
  <c r="A30" i="1"/>
  <c r="S29" i="1"/>
  <c r="T29" i="1" s="1"/>
  <c r="R29" i="1"/>
  <c r="H29" i="1"/>
  <c r="D29" i="1"/>
  <c r="C29" i="1" a="1"/>
  <c r="C29" i="1" s="1"/>
  <c r="B29" i="1"/>
  <c r="AM29" i="1" s="1"/>
  <c r="A29" i="1"/>
  <c r="S28" i="1"/>
  <c r="T28" i="1" s="1"/>
  <c r="R28" i="1"/>
  <c r="H28" i="1"/>
  <c r="B28" i="1"/>
  <c r="AM28" i="1" s="1"/>
  <c r="A28" i="1"/>
  <c r="S27" i="1"/>
  <c r="T27" i="1" s="1"/>
  <c r="R27" i="1"/>
  <c r="H27" i="1"/>
  <c r="B27" i="1"/>
  <c r="AM27" i="1" s="1"/>
  <c r="A27" i="1"/>
  <c r="S26" i="1"/>
  <c r="T26" i="1" s="1"/>
  <c r="R26" i="1"/>
  <c r="H26" i="1"/>
  <c r="B26" i="1"/>
  <c r="AM26" i="1" s="1"/>
  <c r="A26" i="1"/>
  <c r="S25" i="1"/>
  <c r="T25" i="1" s="1"/>
  <c r="R25" i="1"/>
  <c r="N25" i="1"/>
  <c r="H25" i="1"/>
  <c r="C25" i="1" a="1"/>
  <c r="C25" i="1" s="1"/>
  <c r="B25" i="1"/>
  <c r="AM25" i="1" s="1"/>
  <c r="A25" i="1"/>
  <c r="S24" i="1"/>
  <c r="T24" i="1" s="1"/>
  <c r="R24" i="1"/>
  <c r="Q24" i="1" a="1"/>
  <c r="Q24" i="1" s="1"/>
  <c r="L24" i="1" a="1"/>
  <c r="L24" i="1" s="1"/>
  <c r="K24" i="1" a="1"/>
  <c r="K24" i="1" s="1"/>
  <c r="H24" i="1"/>
  <c r="B24" i="1"/>
  <c r="AM24" i="1" s="1"/>
  <c r="A24" i="1"/>
  <c r="S23" i="1"/>
  <c r="T23" i="1" s="1"/>
  <c r="R23" i="1"/>
  <c r="H23" i="1"/>
  <c r="F23" i="1" a="1"/>
  <c r="F23" i="1" s="1"/>
  <c r="AR23" i="1" s="1"/>
  <c r="D23" i="1"/>
  <c r="B23" i="1"/>
  <c r="AM23" i="1" s="1"/>
  <c r="A23" i="1"/>
  <c r="S22" i="1"/>
  <c r="T22" i="1" s="1"/>
  <c r="R22" i="1"/>
  <c r="N22" i="1"/>
  <c r="H22" i="1"/>
  <c r="D22" i="1"/>
  <c r="B22" i="1"/>
  <c r="AM22" i="1" s="1"/>
  <c r="A22" i="1"/>
  <c r="S21" i="1"/>
  <c r="T21" i="1" s="1"/>
  <c r="R21" i="1"/>
  <c r="P21" i="1" a="1"/>
  <c r="P21" i="1" s="1"/>
  <c r="H21" i="1"/>
  <c r="C21" i="1" a="1"/>
  <c r="C21" i="1" s="1"/>
  <c r="B21" i="1"/>
  <c r="AM21" i="1" s="1"/>
  <c r="A21" i="1"/>
  <c r="S20" i="1"/>
  <c r="T20" i="1" s="1"/>
  <c r="R20" i="1"/>
  <c r="H20" i="1"/>
  <c r="G20" i="1" a="1"/>
  <c r="G20" i="1" s="1"/>
  <c r="AL20" i="1" s="1"/>
  <c r="C20" i="1" a="1"/>
  <c r="C20" i="1" s="1"/>
  <c r="B20" i="1"/>
  <c r="AM20" i="1" s="1"/>
  <c r="A20" i="1"/>
  <c r="S19" i="1"/>
  <c r="T19" i="1" s="1"/>
  <c r="R19" i="1"/>
  <c r="Q19" i="1" a="1"/>
  <c r="Q19" i="1" s="1"/>
  <c r="P19" i="1" a="1"/>
  <c r="P19" i="1" s="1"/>
  <c r="K19" i="1" a="1"/>
  <c r="K19" i="1" s="1"/>
  <c r="H19" i="1"/>
  <c r="D19" i="1"/>
  <c r="B19" i="1"/>
  <c r="AM19" i="1" s="1"/>
  <c r="A19" i="1"/>
  <c r="S18" i="1"/>
  <c r="T18" i="1" s="1"/>
  <c r="R18" i="1"/>
  <c r="K18" i="1" a="1"/>
  <c r="K18" i="1" s="1"/>
  <c r="H18" i="1"/>
  <c r="G18" i="1" a="1"/>
  <c r="G18" i="1" s="1"/>
  <c r="AL18" i="1" s="1"/>
  <c r="C18" i="1" a="1"/>
  <c r="C18" i="1" s="1"/>
  <c r="B18" i="1"/>
  <c r="AM18" i="1" s="1"/>
  <c r="A18" i="1"/>
  <c r="S17" i="1"/>
  <c r="T17" i="1" s="1"/>
  <c r="R17" i="1"/>
  <c r="Q17" i="1" a="1"/>
  <c r="Q17" i="1" s="1"/>
  <c r="N17" i="1"/>
  <c r="K17" i="1" a="1"/>
  <c r="K17" i="1" s="1"/>
  <c r="H17" i="1"/>
  <c r="F17" i="1" a="1"/>
  <c r="F17" i="1" s="1"/>
  <c r="AR17" i="1" s="1"/>
  <c r="C17" i="1" a="1"/>
  <c r="C17" i="1" s="1"/>
  <c r="B17" i="1"/>
  <c r="AM17" i="1" s="1"/>
  <c r="A17" i="1"/>
  <c r="S16" i="1"/>
  <c r="U16" i="1" s="1"/>
  <c r="R16" i="1"/>
  <c r="K16" i="1" a="1"/>
  <c r="K16" i="1" s="1"/>
  <c r="H16" i="1"/>
  <c r="F16" i="1" a="1"/>
  <c r="F16" i="1" s="1"/>
  <c r="AR16" i="1" s="1"/>
  <c r="B16" i="1"/>
  <c r="AM16" i="1" s="1"/>
  <c r="A16" i="1"/>
  <c r="S15" i="1"/>
  <c r="U15" i="1" s="1"/>
  <c r="W15" i="1" s="1"/>
  <c r="X15" i="1" s="1"/>
  <c r="R15" i="1"/>
  <c r="Q15" i="1" a="1"/>
  <c r="Q15" i="1" s="1"/>
  <c r="N15" i="1"/>
  <c r="H15" i="1"/>
  <c r="G15" i="1" a="1"/>
  <c r="G15" i="1" s="1"/>
  <c r="AL15" i="1" s="1"/>
  <c r="F15" i="1" a="1"/>
  <c r="F15" i="1" s="1"/>
  <c r="AR15" i="1" s="1"/>
  <c r="D15" i="1"/>
  <c r="B15" i="1"/>
  <c r="AM15" i="1" s="1"/>
  <c r="A15" i="1"/>
  <c r="S14" i="1"/>
  <c r="U14" i="1" s="1"/>
  <c r="R14" i="1"/>
  <c r="Q14" i="1" a="1"/>
  <c r="Q14" i="1" s="1"/>
  <c r="P14" i="1" a="1"/>
  <c r="P14" i="1" s="1"/>
  <c r="N14" i="1"/>
  <c r="H14" i="1"/>
  <c r="C14" i="1" a="1"/>
  <c r="C14" i="1" s="1"/>
  <c r="B14" i="1"/>
  <c r="AM14" i="1" s="1"/>
  <c r="A14" i="1"/>
  <c r="S13" i="1"/>
  <c r="T13" i="1" s="1"/>
  <c r="R13" i="1"/>
  <c r="K13" i="1" a="1"/>
  <c r="K13" i="1" s="1"/>
  <c r="H13" i="1"/>
  <c r="G13" i="1" a="1"/>
  <c r="G13" i="1" s="1"/>
  <c r="AL13" i="1" s="1"/>
  <c r="C13" i="1" a="1"/>
  <c r="C13" i="1" s="1"/>
  <c r="B13" i="1"/>
  <c r="AM13" i="1" s="1"/>
  <c r="A13" i="1"/>
  <c r="S12" i="1"/>
  <c r="U12" i="1" s="1"/>
  <c r="R12" i="1"/>
  <c r="Q12" i="1" a="1"/>
  <c r="Q12" i="1" s="1"/>
  <c r="N12" i="1"/>
  <c r="K12" i="1" a="1"/>
  <c r="K12" i="1" s="1"/>
  <c r="H12" i="1"/>
  <c r="F12" i="1" a="1"/>
  <c r="F12" i="1" s="1"/>
  <c r="AR12" i="1" s="1"/>
  <c r="C12" i="1" a="1"/>
  <c r="C12" i="1" s="1"/>
  <c r="B12" i="1"/>
  <c r="AM12" i="1" s="1"/>
  <c r="A12" i="1"/>
  <c r="S11" i="1"/>
  <c r="T11" i="1" s="1"/>
  <c r="R11" i="1"/>
  <c r="K11" i="1" a="1"/>
  <c r="K11" i="1" s="1"/>
  <c r="H11" i="1"/>
  <c r="F11" i="1" a="1"/>
  <c r="F11" i="1" s="1"/>
  <c r="AR11" i="1" s="1"/>
  <c r="B11" i="1"/>
  <c r="AM11" i="1" s="1"/>
  <c r="A11" i="1"/>
  <c r="S10" i="1"/>
  <c r="T10" i="1" s="1"/>
  <c r="R10" i="1"/>
  <c r="P10" i="1" a="1"/>
  <c r="P10" i="1" s="1"/>
  <c r="K10" i="1" a="1"/>
  <c r="K10" i="1" s="1"/>
  <c r="H10" i="1"/>
  <c r="D10" i="1"/>
  <c r="C10" i="1" a="1"/>
  <c r="C10" i="1" s="1"/>
  <c r="B10" i="1"/>
  <c r="AM10" i="1" s="1"/>
  <c r="A10" i="1"/>
  <c r="S9" i="1"/>
  <c r="U9" i="1" s="1"/>
  <c r="W9" i="1" s="1"/>
  <c r="X9" i="1" s="1"/>
  <c r="R9" i="1"/>
  <c r="H9" i="1"/>
  <c r="F9" i="1" a="1"/>
  <c r="F9" i="1" s="1"/>
  <c r="AR9" i="1" s="1"/>
  <c r="C9" i="1" a="1"/>
  <c r="C9" i="1" s="1"/>
  <c r="B9" i="1"/>
  <c r="AM9" i="1" s="1"/>
  <c r="A9" i="1"/>
  <c r="S8" i="1"/>
  <c r="U8" i="1" s="1"/>
  <c r="R8" i="1"/>
  <c r="Q8" i="1" a="1"/>
  <c r="Q8" i="1" s="1"/>
  <c r="K8" i="1" a="1"/>
  <c r="K8" i="1" s="1"/>
  <c r="H8" i="1"/>
  <c r="G8" i="1" a="1"/>
  <c r="G8" i="1" s="1"/>
  <c r="AL8" i="1" s="1"/>
  <c r="F8" i="1" a="1"/>
  <c r="F8" i="1" s="1"/>
  <c r="AR8" i="1" s="1"/>
  <c r="D8" i="1"/>
  <c r="C8" i="1" a="1"/>
  <c r="C8" i="1" s="1"/>
  <c r="B8" i="1"/>
  <c r="AM8" i="1" s="1"/>
  <c r="A8" i="1"/>
  <c r="S7" i="1"/>
  <c r="T7" i="1" s="1"/>
  <c r="R7" i="1"/>
  <c r="Q7" i="1" a="1"/>
  <c r="Q7" i="1" s="1"/>
  <c r="P7" i="1" a="1"/>
  <c r="P7" i="1" s="1"/>
  <c r="N7" i="1"/>
  <c r="K7" i="1" a="1"/>
  <c r="K7" i="1" s="1"/>
  <c r="H7" i="1"/>
  <c r="F7" i="1" a="1"/>
  <c r="F7" i="1" s="1"/>
  <c r="AR7" i="1" s="1"/>
  <c r="D7" i="1"/>
  <c r="C7" i="1" a="1"/>
  <c r="C7" i="1" s="1"/>
  <c r="B7" i="1"/>
  <c r="AM7" i="1" s="1"/>
  <c r="A7" i="1"/>
  <c r="S6" i="1"/>
  <c r="T6" i="1" s="1"/>
  <c r="R6" i="1"/>
  <c r="P6" i="1" a="1"/>
  <c r="P6" i="1" s="1"/>
  <c r="N6" i="1"/>
  <c r="L6" i="1" a="1"/>
  <c r="L6" i="1" s="1"/>
  <c r="K6" i="1" a="1"/>
  <c r="K6" i="1" s="1"/>
  <c r="H6" i="1"/>
  <c r="D6" i="1"/>
  <c r="C6" i="1" a="1"/>
  <c r="C6" i="1" s="1"/>
  <c r="B6" i="1"/>
  <c r="AM6" i="1" s="1"/>
  <c r="A6" i="1"/>
  <c r="S5" i="1"/>
  <c r="U5" i="1" s="1"/>
  <c r="W5" i="1" s="1"/>
  <c r="X5" i="1" s="1"/>
  <c r="R5" i="1"/>
  <c r="N5" i="1"/>
  <c r="L5" i="1" a="1"/>
  <c r="L5" i="1" s="1"/>
  <c r="K5" i="1" a="1"/>
  <c r="K5" i="1" s="1"/>
  <c r="H5" i="1"/>
  <c r="C5" i="1" a="1"/>
  <c r="C5" i="1" s="1"/>
  <c r="B5" i="1"/>
  <c r="AM5" i="1" s="1"/>
  <c r="A5" i="1"/>
  <c r="S4" i="1"/>
  <c r="T4" i="1" s="1"/>
  <c r="R4" i="1"/>
  <c r="K4" i="1" a="1"/>
  <c r="K4" i="1" s="1"/>
  <c r="H4" i="1"/>
  <c r="G4" i="1" a="1"/>
  <c r="G4" i="1" s="1"/>
  <c r="AL4" i="1" s="1"/>
  <c r="B4" i="1"/>
  <c r="AM4" i="1" s="1"/>
  <c r="A4" i="1"/>
  <c r="S3" i="1"/>
  <c r="U3" i="1" s="1"/>
  <c r="W3" i="1" s="1"/>
  <c r="X3" i="1" s="1"/>
  <c r="R3" i="1"/>
  <c r="Q3" i="1" a="1"/>
  <c r="Q3" i="1" s="1"/>
  <c r="K3" i="1" a="1"/>
  <c r="K3" i="1" s="1"/>
  <c r="H3" i="1"/>
  <c r="F3" i="1" a="1"/>
  <c r="F3" i="1" s="1"/>
  <c r="AR3" i="1" s="1"/>
  <c r="D3" i="1"/>
  <c r="C3" i="1" a="1"/>
  <c r="C3" i="1" s="1"/>
  <c r="B3" i="1"/>
  <c r="AM3" i="1" s="1"/>
  <c r="A3" i="1"/>
  <c r="S2" i="1"/>
  <c r="T2" i="1" s="1"/>
  <c r="R2" i="1"/>
  <c r="P2" i="1" a="1"/>
  <c r="P2" i="1" s="1"/>
  <c r="N2" i="1"/>
  <c r="K2" i="1" a="1"/>
  <c r="K2" i="1" s="1"/>
  <c r="A2" i="1"/>
  <c r="M5" i="2"/>
  <c r="H2" i="1"/>
  <c r="G2" i="1" a="1"/>
  <c r="G2" i="1" s="1"/>
  <c r="AL2" i="1" s="1"/>
  <c r="B2" i="1"/>
  <c r="AM2" i="1" s="1"/>
  <c r="M4" i="2"/>
  <c r="M3" i="2"/>
  <c r="F1" i="2"/>
  <c r="P45" i="1" s="1" a="1"/>
  <c r="P45" i="1" s="1"/>
  <c r="H1" i="2"/>
  <c r="G1" i="2"/>
  <c r="E1" i="2"/>
  <c r="D1" i="2"/>
  <c r="C1" i="2"/>
  <c r="L21" i="1" s="1" a="1"/>
  <c r="L21" i="1" s="1"/>
  <c r="B1" i="2"/>
  <c r="K26" i="1" s="1" a="1"/>
  <c r="K26" i="1" s="1"/>
  <c r="A1" i="2"/>
  <c r="J15" i="1" s="1" a="1"/>
  <c r="J15" i="1" s="1"/>
  <c r="L41" i="3" l="1" a="1"/>
  <c r="L41" i="3" s="1"/>
  <c r="M34" i="3" a="1"/>
  <c r="M34" i="3" s="1"/>
  <c r="C42" i="3" a="1"/>
  <c r="C42" i="3" s="1"/>
  <c r="L17" i="3" a="1"/>
  <c r="L17" i="3" s="1"/>
  <c r="C46" i="3" a="1"/>
  <c r="C46" i="3" s="1"/>
  <c r="L49" i="3" a="1"/>
  <c r="L49" i="3" s="1"/>
  <c r="A2" i="3"/>
  <c r="K21" i="3" a="1"/>
  <c r="K21" i="3" s="1"/>
  <c r="O22" i="3" a="1"/>
  <c r="O22" i="3" s="1"/>
  <c r="C34" i="3" a="1"/>
  <c r="C34" i="3" s="1"/>
  <c r="L37" i="3" a="1"/>
  <c r="L37" i="3" s="1"/>
  <c r="N11" i="3" a="1"/>
  <c r="N11" i="3" s="1"/>
  <c r="N9" i="3" a="1"/>
  <c r="N9" i="3" s="1"/>
  <c r="L31" i="3" a="1"/>
  <c r="L31" i="3" s="1"/>
  <c r="J31" i="3" a="1"/>
  <c r="J31" i="3" s="1"/>
  <c r="M42" i="3" a="1"/>
  <c r="M42" i="3" s="1"/>
  <c r="K8" i="3" a="1"/>
  <c r="K8" i="3" s="1"/>
  <c r="C13" i="3" a="1"/>
  <c r="C13" i="3" s="1"/>
  <c r="O21" i="3" a="1"/>
  <c r="O21" i="3" s="1"/>
  <c r="J16" i="3" a="1"/>
  <c r="J16" i="3" s="1"/>
  <c r="L19" i="3" a="1"/>
  <c r="L19" i="3" s="1"/>
  <c r="N22" i="3" a="1"/>
  <c r="N22" i="3" s="1"/>
  <c r="N23" i="3" a="1"/>
  <c r="N23" i="3" s="1"/>
  <c r="O14" i="3" a="1"/>
  <c r="O14" i="3" s="1"/>
  <c r="J17" i="3" a="1"/>
  <c r="J17" i="3" s="1"/>
  <c r="O39" i="3" a="1"/>
  <c r="O39" i="3" s="1"/>
  <c r="N10" i="3" a="1"/>
  <c r="N10" i="3" s="1"/>
  <c r="M33" i="3" a="1"/>
  <c r="M33" i="3" s="1"/>
  <c r="M38" i="3" a="1"/>
  <c r="M38" i="3" s="1"/>
  <c r="J33" i="3" a="1"/>
  <c r="J33" i="3" s="1"/>
  <c r="K38" i="3" a="1"/>
  <c r="K38" i="3" s="1"/>
  <c r="O6" i="3" a="1"/>
  <c r="O6" i="3" s="1"/>
  <c r="O10" i="3" a="1"/>
  <c r="O10" i="3" s="1"/>
  <c r="C22" i="3" a="1"/>
  <c r="C22" i="3" s="1"/>
  <c r="C23" i="3" a="1"/>
  <c r="C23" i="3" s="1"/>
  <c r="J23" i="3" a="1"/>
  <c r="J23" i="3" s="1"/>
  <c r="M31" i="3" a="1"/>
  <c r="M31" i="3" s="1"/>
  <c r="N33" i="3" a="1"/>
  <c r="N33" i="3" s="1"/>
  <c r="O38" i="3" a="1"/>
  <c r="O38" i="3" s="1"/>
  <c r="O3" i="3" a="1"/>
  <c r="O3" i="3" s="1"/>
  <c r="C6" i="3" a="1"/>
  <c r="C6" i="3" s="1"/>
  <c r="J8" i="3" a="1"/>
  <c r="J8" i="3" s="1"/>
  <c r="K9" i="3" a="1"/>
  <c r="K9" i="3" s="1"/>
  <c r="C10" i="3" a="1"/>
  <c r="C10" i="3" s="1"/>
  <c r="M11" i="3" a="1"/>
  <c r="M11" i="3" s="1"/>
  <c r="L21" i="3" a="1"/>
  <c r="L21" i="3" s="1"/>
  <c r="K23" i="3" a="1"/>
  <c r="K23" i="3" s="1"/>
  <c r="C38" i="3" a="1"/>
  <c r="C38" i="3" s="1"/>
  <c r="J24" i="3" a="1"/>
  <c r="J24" i="3" s="1"/>
  <c r="C33" i="3" a="1"/>
  <c r="C33" i="3" s="1"/>
  <c r="N40" i="3" a="1"/>
  <c r="N40" i="3" s="1"/>
  <c r="M49" i="3" a="1"/>
  <c r="M49" i="3" s="1"/>
  <c r="L24" i="3" a="1"/>
  <c r="L24" i="3" s="1"/>
  <c r="C27" i="3" a="1"/>
  <c r="C27" i="3" s="1"/>
  <c r="M27" i="3" a="1"/>
  <c r="M27" i="3" s="1"/>
  <c r="O29" i="3" a="1"/>
  <c r="O29" i="3" s="1"/>
  <c r="C36" i="3" a="1"/>
  <c r="C36" i="3" s="1"/>
  <c r="L6" i="3" a="1"/>
  <c r="L6" i="3" s="1"/>
  <c r="K16" i="3" a="1"/>
  <c r="K16" i="3" s="1"/>
  <c r="M24" i="3" a="1"/>
  <c r="M24" i="3" s="1"/>
  <c r="K30" i="3" a="1"/>
  <c r="K30" i="3" s="1"/>
  <c r="M50" i="3" a="1"/>
  <c r="M50" i="3" s="1"/>
  <c r="K10" i="3" a="1"/>
  <c r="K10" i="3" s="1"/>
  <c r="L16" i="3" a="1"/>
  <c r="L16" i="3" s="1"/>
  <c r="M22" i="3" a="1"/>
  <c r="M22" i="3" s="1"/>
  <c r="C31" i="3" a="1"/>
  <c r="C31" i="3" s="1"/>
  <c r="J38" i="3" a="1"/>
  <c r="J38" i="3" s="1"/>
  <c r="J30" i="3" a="1"/>
  <c r="J30" i="3" s="1"/>
  <c r="C32" i="3" a="1"/>
  <c r="C32" i="3" s="1"/>
  <c r="J32" i="3" a="1"/>
  <c r="J32" i="3" s="1"/>
  <c r="N47" i="3" a="1"/>
  <c r="N47" i="3" s="1"/>
  <c r="N48" i="3" a="1"/>
  <c r="N48" i="3" s="1"/>
  <c r="K2" i="3" a="1"/>
  <c r="K2" i="3" s="1"/>
  <c r="N3" i="3" a="1"/>
  <c r="N3" i="3" s="1"/>
  <c r="C20" i="3" a="1"/>
  <c r="C20" i="3" s="1"/>
  <c r="M32" i="3" a="1"/>
  <c r="M32" i="3" s="1"/>
  <c r="K37" i="3" a="1"/>
  <c r="K37" i="3" s="1"/>
  <c r="N39" i="3" a="1"/>
  <c r="N39" i="3" s="1"/>
  <c r="C47" i="3" a="1"/>
  <c r="C47" i="3" s="1"/>
  <c r="O47" i="3" a="1"/>
  <c r="O47" i="3" s="1"/>
  <c r="N49" i="3" a="1"/>
  <c r="N49" i="3" s="1"/>
  <c r="J20" i="3" a="1"/>
  <c r="J20" i="3" s="1"/>
  <c r="L20" i="3" a="1"/>
  <c r="L20" i="3" s="1"/>
  <c r="N32" i="3" a="1"/>
  <c r="N32" i="3" s="1"/>
  <c r="C3" i="3" a="1"/>
  <c r="C3" i="3" s="1"/>
  <c r="M5" i="3" a="1"/>
  <c r="M5" i="3" s="1"/>
  <c r="N8" i="3" a="1"/>
  <c r="N8" i="3" s="1"/>
  <c r="O9" i="3" a="1"/>
  <c r="O9" i="3" s="1"/>
  <c r="C11" i="3" a="1"/>
  <c r="C11" i="3" s="1"/>
  <c r="M13" i="3" a="1"/>
  <c r="M13" i="3" s="1"/>
  <c r="N20" i="3" a="1"/>
  <c r="N20" i="3" s="1"/>
  <c r="K22" i="3" a="1"/>
  <c r="K22" i="3" s="1"/>
  <c r="M23" i="3" a="1"/>
  <c r="M23" i="3" s="1"/>
  <c r="C26" i="3" a="1"/>
  <c r="C26" i="3" s="1"/>
  <c r="C30" i="3" a="1"/>
  <c r="C30" i="3" s="1"/>
  <c r="N30" i="3" a="1"/>
  <c r="N30" i="3" s="1"/>
  <c r="N38" i="3" a="1"/>
  <c r="N38" i="3" s="1"/>
  <c r="C40" i="3" a="1"/>
  <c r="C40" i="3" s="1"/>
  <c r="J41" i="3" a="1"/>
  <c r="J41" i="3" s="1"/>
  <c r="C44" i="3" a="1"/>
  <c r="C44" i="3" s="1"/>
  <c r="J47" i="3" a="1"/>
  <c r="J47" i="3" s="1"/>
  <c r="J48" i="3" a="1"/>
  <c r="J48" i="3" s="1"/>
  <c r="C49" i="3" a="1"/>
  <c r="C49" i="3" s="1"/>
  <c r="C48" i="3" a="1"/>
  <c r="C48" i="3" s="1"/>
  <c r="J3" i="3" a="1"/>
  <c r="J3" i="3" s="1"/>
  <c r="O8" i="3" a="1"/>
  <c r="O8" i="3" s="1"/>
  <c r="J11" i="3" a="1"/>
  <c r="J11" i="3" s="1"/>
  <c r="O20" i="3" a="1"/>
  <c r="O20" i="3" s="1"/>
  <c r="K26" i="3" a="1"/>
  <c r="K26" i="3" s="1"/>
  <c r="N31" i="3" a="1"/>
  <c r="N31" i="3" s="1"/>
  <c r="J39" i="3" a="1"/>
  <c r="J39" i="3" s="1"/>
  <c r="J40" i="3" a="1"/>
  <c r="J40" i="3" s="1"/>
  <c r="M41" i="3" a="1"/>
  <c r="M41" i="3" s="1"/>
  <c r="L46" i="3" a="1"/>
  <c r="L46" i="3" s="1"/>
  <c r="J46" i="3" a="1"/>
  <c r="J46" i="3" s="1"/>
  <c r="O46" i="3" a="1"/>
  <c r="O46" i="3" s="1"/>
  <c r="K47" i="3" a="1"/>
  <c r="K47" i="3" s="1"/>
  <c r="C5" i="3" a="1"/>
  <c r="C5" i="3" s="1"/>
  <c r="L2" i="3" a="1"/>
  <c r="L2" i="3" s="1"/>
  <c r="K3" i="3" a="1"/>
  <c r="K3" i="3" s="1"/>
  <c r="J9" i="3" a="1"/>
  <c r="J9" i="3" s="1"/>
  <c r="J10" i="3" a="1"/>
  <c r="J10" i="3" s="1"/>
  <c r="K11" i="3" a="1"/>
  <c r="K11" i="3" s="1"/>
  <c r="L26" i="3" a="1"/>
  <c r="L26" i="3" s="1"/>
  <c r="O30" i="3" a="1"/>
  <c r="O30" i="3" s="1"/>
  <c r="K39" i="3" a="1"/>
  <c r="K39" i="3" s="1"/>
  <c r="M40" i="3" a="1"/>
  <c r="M40" i="3" s="1"/>
  <c r="N41" i="3" a="1"/>
  <c r="N41" i="3" s="1"/>
  <c r="M47" i="3" a="1"/>
  <c r="M47" i="3" s="1"/>
  <c r="M48" i="3" a="1"/>
  <c r="M48" i="3" s="1"/>
  <c r="O11" i="3" a="1"/>
  <c r="O11" i="3" s="1"/>
  <c r="M30" i="3" a="1"/>
  <c r="M30" i="3" s="1"/>
  <c r="M3" i="3" a="1"/>
  <c r="M3" i="3" s="1"/>
  <c r="O23" i="3" a="1"/>
  <c r="O23" i="3" s="1"/>
  <c r="O31" i="3" a="1"/>
  <c r="O31" i="3" s="1"/>
  <c r="M39" i="3" a="1"/>
  <c r="M39" i="3" s="1"/>
  <c r="K46" i="3" a="1"/>
  <c r="K46" i="3" s="1"/>
  <c r="J49" i="3" a="1"/>
  <c r="J49" i="3" s="1"/>
  <c r="O35" i="3" a="1"/>
  <c r="O35" i="3" s="1"/>
  <c r="K35" i="3" a="1"/>
  <c r="K35" i="3" s="1"/>
  <c r="N35" i="3" a="1"/>
  <c r="N35" i="3" s="1"/>
  <c r="J35" i="3" a="1"/>
  <c r="J35" i="3" s="1"/>
  <c r="M35" i="3" a="1"/>
  <c r="M35" i="3" s="1"/>
  <c r="L35" i="3" a="1"/>
  <c r="L35" i="3" s="1"/>
  <c r="C35" i="3" a="1"/>
  <c r="C35" i="3" s="1"/>
  <c r="N7" i="3" a="1"/>
  <c r="N7" i="3" s="1"/>
  <c r="J7" i="3" a="1"/>
  <c r="J7" i="3" s="1"/>
  <c r="C7" i="3" a="1"/>
  <c r="C7" i="3" s="1"/>
  <c r="M7" i="3" a="1"/>
  <c r="M7" i="3" s="1"/>
  <c r="O7" i="3" a="1"/>
  <c r="O7" i="3" s="1"/>
  <c r="K7" i="3" a="1"/>
  <c r="K7" i="3" s="1"/>
  <c r="N4" i="3" a="1"/>
  <c r="N4" i="3" s="1"/>
  <c r="J4" i="3" a="1"/>
  <c r="J4" i="3" s="1"/>
  <c r="O4" i="3" a="1"/>
  <c r="O4" i="3" s="1"/>
  <c r="K4" i="3" a="1"/>
  <c r="K4" i="3" s="1"/>
  <c r="C4" i="3" a="1"/>
  <c r="C4" i="3" s="1"/>
  <c r="N15" i="3" a="1"/>
  <c r="N15" i="3" s="1"/>
  <c r="J15" i="3" a="1"/>
  <c r="J15" i="3" s="1"/>
  <c r="L15" i="3" a="1"/>
  <c r="L15" i="3" s="1"/>
  <c r="C15" i="3" a="1"/>
  <c r="C15" i="3" s="1"/>
  <c r="M15" i="3" a="1"/>
  <c r="M15" i="3" s="1"/>
  <c r="O15" i="3" a="1"/>
  <c r="O15" i="3" s="1"/>
  <c r="K15" i="3" a="1"/>
  <c r="K15" i="3" s="1"/>
  <c r="L4" i="3" a="1"/>
  <c r="L4" i="3" s="1"/>
  <c r="N6" i="3" a="1"/>
  <c r="N6" i="3" s="1"/>
  <c r="J6" i="3" a="1"/>
  <c r="J6" i="3" s="1"/>
  <c r="M6" i="3" a="1"/>
  <c r="M6" i="3" s="1"/>
  <c r="L7" i="3" a="1"/>
  <c r="L7" i="3" s="1"/>
  <c r="M4" i="3" a="1"/>
  <c r="M4" i="3" s="1"/>
  <c r="M14" i="3" a="1"/>
  <c r="M14" i="3" s="1"/>
  <c r="N14" i="3" a="1"/>
  <c r="N14" i="3" s="1"/>
  <c r="J14" i="3" a="1"/>
  <c r="J14" i="3" s="1"/>
  <c r="C14" i="3" a="1"/>
  <c r="C14" i="3" s="1"/>
  <c r="N18" i="3" a="1"/>
  <c r="N18" i="3" s="1"/>
  <c r="J18" i="3" a="1"/>
  <c r="J18" i="3" s="1"/>
  <c r="M18" i="3" a="1"/>
  <c r="M18" i="3" s="1"/>
  <c r="K18" i="3" a="1"/>
  <c r="K18" i="3" s="1"/>
  <c r="L18" i="3" a="1"/>
  <c r="L18" i="3" s="1"/>
  <c r="O18" i="3" a="1"/>
  <c r="O18" i="3" s="1"/>
  <c r="C18" i="3" a="1"/>
  <c r="C18" i="3" s="1"/>
  <c r="N12" i="3" a="1"/>
  <c r="N12" i="3" s="1"/>
  <c r="J12" i="3" a="1"/>
  <c r="J12" i="3" s="1"/>
  <c r="O12" i="3" a="1"/>
  <c r="O12" i="3" s="1"/>
  <c r="K12" i="3" a="1"/>
  <c r="K12" i="3" s="1"/>
  <c r="C12" i="3" a="1"/>
  <c r="C12" i="3" s="1"/>
  <c r="M12" i="3" a="1"/>
  <c r="M12" i="3" s="1"/>
  <c r="K14" i="3" a="1"/>
  <c r="K14" i="3" s="1"/>
  <c r="O43" i="3" a="1"/>
  <c r="O43" i="3" s="1"/>
  <c r="K43" i="3" a="1"/>
  <c r="K43" i="3" s="1"/>
  <c r="N43" i="3" a="1"/>
  <c r="N43" i="3" s="1"/>
  <c r="J43" i="3" a="1"/>
  <c r="J43" i="3" s="1"/>
  <c r="C43" i="3" a="1"/>
  <c r="C43" i="3" s="1"/>
  <c r="L5" i="3" a="1"/>
  <c r="L5" i="3" s="1"/>
  <c r="L13" i="3" a="1"/>
  <c r="L13" i="3" s="1"/>
  <c r="K19" i="3" a="1"/>
  <c r="K19" i="3" s="1"/>
  <c r="L25" i="3" a="1"/>
  <c r="L25" i="3" s="1"/>
  <c r="O27" i="3" a="1"/>
  <c r="O27" i="3" s="1"/>
  <c r="K27" i="3" a="1"/>
  <c r="K27" i="3" s="1"/>
  <c r="N27" i="3" a="1"/>
  <c r="N27" i="3" s="1"/>
  <c r="J27" i="3" a="1"/>
  <c r="J27" i="3" s="1"/>
  <c r="L28" i="3" a="1"/>
  <c r="L28" i="3" s="1"/>
  <c r="C25" i="3" a="1"/>
  <c r="C25" i="3" s="1"/>
  <c r="C28" i="3" a="1"/>
  <c r="C28" i="3" s="1"/>
  <c r="O28" i="3" a="1"/>
  <c r="O28" i="3" s="1"/>
  <c r="M43" i="3" a="1"/>
  <c r="M43" i="3" s="1"/>
  <c r="N28" i="3" a="1"/>
  <c r="N28" i="3" s="1"/>
  <c r="N45" i="3" a="1"/>
  <c r="N45" i="3" s="1"/>
  <c r="J45" i="3" a="1"/>
  <c r="J45" i="3" s="1"/>
  <c r="M45" i="3" a="1"/>
  <c r="M45" i="3" s="1"/>
  <c r="C45" i="3" a="1"/>
  <c r="C45" i="3" s="1"/>
  <c r="J5" i="3" a="1"/>
  <c r="J5" i="3" s="1"/>
  <c r="N5" i="3" a="1"/>
  <c r="N5" i="3" s="1"/>
  <c r="C8" i="3" a="1"/>
  <c r="C8" i="3" s="1"/>
  <c r="L9" i="3" a="1"/>
  <c r="L9" i="3" s="1"/>
  <c r="J13" i="3" a="1"/>
  <c r="J13" i="3" s="1"/>
  <c r="N13" i="3" a="1"/>
  <c r="N13" i="3" s="1"/>
  <c r="C16" i="3" a="1"/>
  <c r="C16" i="3" s="1"/>
  <c r="C17" i="3" a="1"/>
  <c r="C17" i="3" s="1"/>
  <c r="C19" i="3" a="1"/>
  <c r="C19" i="3" s="1"/>
  <c r="K45" i="3" a="1"/>
  <c r="K45" i="3" s="1"/>
  <c r="O25" i="3" a="1"/>
  <c r="O25" i="3" s="1"/>
  <c r="K25" i="3" a="1"/>
  <c r="K25" i="3" s="1"/>
  <c r="M25" i="3" a="1"/>
  <c r="M25" i="3" s="1"/>
  <c r="L43" i="3" a="1"/>
  <c r="L43" i="3" s="1"/>
  <c r="O51" i="3" a="1"/>
  <c r="O51" i="3" s="1"/>
  <c r="K51" i="3" a="1"/>
  <c r="K51" i="3" s="1"/>
  <c r="N51" i="3" a="1"/>
  <c r="N51" i="3" s="1"/>
  <c r="J51" i="3" a="1"/>
  <c r="J51" i="3" s="1"/>
  <c r="C51" i="3" a="1"/>
  <c r="C51" i="3" s="1"/>
  <c r="N19" i="3" a="1"/>
  <c r="N19" i="3" s="1"/>
  <c r="J19" i="3" a="1"/>
  <c r="J19" i="3" s="1"/>
  <c r="M8" i="3" a="1"/>
  <c r="M8" i="3" s="1"/>
  <c r="C9" i="3" a="1"/>
  <c r="C9" i="3" s="1"/>
  <c r="M16" i="3" a="1"/>
  <c r="M16" i="3" s="1"/>
  <c r="K20" i="3" a="1"/>
  <c r="K20" i="3" s="1"/>
  <c r="L27" i="3" a="1"/>
  <c r="L27" i="3" s="1"/>
  <c r="J28" i="3" a="1"/>
  <c r="J28" i="3" s="1"/>
  <c r="N29" i="3" a="1"/>
  <c r="N29" i="3" s="1"/>
  <c r="J29" i="3" a="1"/>
  <c r="J29" i="3" s="1"/>
  <c r="M29" i="3" a="1"/>
  <c r="M29" i="3" s="1"/>
  <c r="C29" i="3" a="1"/>
  <c r="C29" i="3" s="1"/>
  <c r="N37" i="3" a="1"/>
  <c r="N37" i="3" s="1"/>
  <c r="J37" i="3" a="1"/>
  <c r="J37" i="3" s="1"/>
  <c r="M37" i="3" a="1"/>
  <c r="M37" i="3" s="1"/>
  <c r="C37" i="3" a="1"/>
  <c r="C37" i="3" s="1"/>
  <c r="L45" i="3" a="1"/>
  <c r="L45" i="3" s="1"/>
  <c r="L51" i="3" a="1"/>
  <c r="L51" i="3" s="1"/>
  <c r="O17" i="3" a="1"/>
  <c r="O17" i="3" s="1"/>
  <c r="K17" i="3" a="1"/>
  <c r="K17" i="3" s="1"/>
  <c r="M17" i="3" a="1"/>
  <c r="M17" i="3" s="1"/>
  <c r="K5" i="3" a="1"/>
  <c r="K5" i="3" s="1"/>
  <c r="K13" i="3" a="1"/>
  <c r="K13" i="3" s="1"/>
  <c r="O19" i="3" a="1"/>
  <c r="O19" i="3" s="1"/>
  <c r="M21" i="3" a="1"/>
  <c r="M21" i="3" s="1"/>
  <c r="C21" i="3" a="1"/>
  <c r="C21" i="3" s="1"/>
  <c r="N21" i="3" a="1"/>
  <c r="N21" i="3" s="1"/>
  <c r="O24" i="3" a="1"/>
  <c r="O24" i="3" s="1"/>
  <c r="K24" i="3" a="1"/>
  <c r="K24" i="3" s="1"/>
  <c r="J25" i="3" a="1"/>
  <c r="J25" i="3" s="1"/>
  <c r="N26" i="3" a="1"/>
  <c r="N26" i="3" s="1"/>
  <c r="J26" i="3" a="1"/>
  <c r="J26" i="3" s="1"/>
  <c r="O26" i="3" a="1"/>
  <c r="O26" i="3" s="1"/>
  <c r="K28" i="3" a="1"/>
  <c r="K28" i="3" s="1"/>
  <c r="K29" i="3" a="1"/>
  <c r="K29" i="3" s="1"/>
  <c r="O36" i="3" a="1"/>
  <c r="O36" i="3" s="1"/>
  <c r="K36" i="3" a="1"/>
  <c r="K36" i="3" s="1"/>
  <c r="N36" i="3" a="1"/>
  <c r="N36" i="3" s="1"/>
  <c r="J36" i="3" a="1"/>
  <c r="J36" i="3" s="1"/>
  <c r="M36" i="3" a="1"/>
  <c r="M36" i="3" s="1"/>
  <c r="O45" i="3" a="1"/>
  <c r="O45" i="3" s="1"/>
  <c r="M51" i="3" a="1"/>
  <c r="M51" i="3" s="1"/>
  <c r="L44" i="3" a="1"/>
  <c r="L44" i="3" s="1"/>
  <c r="K32" i="3" a="1"/>
  <c r="K32" i="3" s="1"/>
  <c r="O32" i="3" a="1"/>
  <c r="O32" i="3" s="1"/>
  <c r="J34" i="3" a="1"/>
  <c r="J34" i="3" s="1"/>
  <c r="N34" i="3" a="1"/>
  <c r="N34" i="3" s="1"/>
  <c r="K40" i="3" a="1"/>
  <c r="K40" i="3" s="1"/>
  <c r="O40" i="3" a="1"/>
  <c r="O40" i="3" s="1"/>
  <c r="J42" i="3" a="1"/>
  <c r="J42" i="3" s="1"/>
  <c r="N42" i="3" a="1"/>
  <c r="N42" i="3" s="1"/>
  <c r="M44" i="3" a="1"/>
  <c r="M44" i="3" s="1"/>
  <c r="K48" i="3" a="1"/>
  <c r="K48" i="3" s="1"/>
  <c r="O48" i="3" a="1"/>
  <c r="O48" i="3" s="1"/>
  <c r="J50" i="3" a="1"/>
  <c r="J50" i="3" s="1"/>
  <c r="N50" i="3" a="1"/>
  <c r="N50" i="3" s="1"/>
  <c r="K33" i="3" a="1"/>
  <c r="K33" i="3" s="1"/>
  <c r="O33" i="3" a="1"/>
  <c r="O33" i="3" s="1"/>
  <c r="K41" i="3" a="1"/>
  <c r="K41" i="3" s="1"/>
  <c r="O41" i="3" a="1"/>
  <c r="O41" i="3" s="1"/>
  <c r="K49" i="3" a="1"/>
  <c r="K49" i="3" s="1"/>
  <c r="O49" i="3" a="1"/>
  <c r="O49" i="3" s="1"/>
  <c r="L32" i="3" a="1"/>
  <c r="L32" i="3" s="1"/>
  <c r="K34" i="3" a="1"/>
  <c r="K34" i="3" s="1"/>
  <c r="O34" i="3" a="1"/>
  <c r="O34" i="3" s="1"/>
  <c r="K42" i="3" a="1"/>
  <c r="K42" i="3" s="1"/>
  <c r="O42" i="3" a="1"/>
  <c r="O42" i="3" s="1"/>
  <c r="J44" i="3" a="1"/>
  <c r="J44" i="3" s="1"/>
  <c r="N44" i="3" a="1"/>
  <c r="N44" i="3" s="1"/>
  <c r="K50" i="3" a="1"/>
  <c r="K50" i="3" s="1"/>
  <c r="O50" i="3" a="1"/>
  <c r="O50" i="3" s="1"/>
  <c r="K44" i="3" a="1"/>
  <c r="K44" i="3" s="1"/>
  <c r="C2" i="3" a="1"/>
  <c r="C2" i="3" s="1"/>
  <c r="J2" i="3" a="1"/>
  <c r="J2" i="3" s="1"/>
  <c r="O2" i="3" a="1"/>
  <c r="O2" i="3" s="1"/>
  <c r="N2" i="3" a="1"/>
  <c r="N2" i="3" s="1"/>
  <c r="J26" i="1" a="1"/>
  <c r="J26" i="1" s="1"/>
  <c r="J11" i="1" a="1"/>
  <c r="J11" i="1" s="1"/>
  <c r="K45" i="1" a="1"/>
  <c r="K45" i="1" s="1"/>
  <c r="K29" i="1" a="1"/>
  <c r="K29" i="1" s="1"/>
  <c r="K21" i="1" a="1"/>
  <c r="K21" i="1" s="1"/>
  <c r="K30" i="1" a="1"/>
  <c r="K30" i="1" s="1"/>
  <c r="K22" i="1" a="1"/>
  <c r="K22" i="1" s="1"/>
  <c r="K14" i="1" a="1"/>
  <c r="K14" i="1" s="1"/>
  <c r="K39" i="1" a="1"/>
  <c r="K39" i="1" s="1"/>
  <c r="K40" i="1" a="1"/>
  <c r="K40" i="1" s="1"/>
  <c r="K49" i="1" a="1"/>
  <c r="K49" i="1" s="1"/>
  <c r="K33" i="1" a="1"/>
  <c r="K33" i="1" s="1"/>
  <c r="K25" i="1" a="1"/>
  <c r="K25" i="1" s="1"/>
  <c r="K9" i="1" a="1"/>
  <c r="K9" i="1" s="1"/>
  <c r="L4" i="1" a="1"/>
  <c r="L4" i="1" s="1"/>
  <c r="L27" i="1" a="1"/>
  <c r="L27" i="1" s="1"/>
  <c r="L36" i="1" a="1"/>
  <c r="L36" i="1" s="1"/>
  <c r="J42" i="1" a="1"/>
  <c r="J42" i="1" s="1"/>
  <c r="C47" i="1" a="1"/>
  <c r="C47" i="1" s="1"/>
  <c r="C39" i="1" a="1"/>
  <c r="C39" i="1" s="1"/>
  <c r="C31" i="1" a="1"/>
  <c r="C31" i="1" s="1"/>
  <c r="C23" i="1" a="1"/>
  <c r="C23" i="1" s="1"/>
  <c r="C48" i="1" a="1"/>
  <c r="C48" i="1" s="1"/>
  <c r="C40" i="1" a="1"/>
  <c r="C40" i="1" s="1"/>
  <c r="C32" i="1" a="1"/>
  <c r="C32" i="1" s="1"/>
  <c r="C24" i="1" a="1"/>
  <c r="C24" i="1" s="1"/>
  <c r="C16" i="1" a="1"/>
  <c r="C16" i="1" s="1"/>
  <c r="C49" i="1" a="1"/>
  <c r="C49" i="1" s="1"/>
  <c r="C41" i="1" a="1"/>
  <c r="C41" i="1" s="1"/>
  <c r="C33" i="1" a="1"/>
  <c r="C33" i="1" s="1"/>
  <c r="C50" i="1" a="1"/>
  <c r="C50" i="1" s="1"/>
  <c r="C42" i="1" a="1"/>
  <c r="C42" i="1" s="1"/>
  <c r="C34" i="1" a="1"/>
  <c r="C34" i="1" s="1"/>
  <c r="C26" i="1" a="1"/>
  <c r="C26" i="1" s="1"/>
  <c r="C51" i="1" a="1"/>
  <c r="C51" i="1" s="1"/>
  <c r="C43" i="1" a="1"/>
  <c r="C43" i="1" s="1"/>
  <c r="C35" i="1" a="1"/>
  <c r="C35" i="1" s="1"/>
  <c r="C27" i="1" a="1"/>
  <c r="C27" i="1" s="1"/>
  <c r="C19" i="1" a="1"/>
  <c r="C19" i="1" s="1"/>
  <c r="C11" i="1" a="1"/>
  <c r="C11" i="1" s="1"/>
  <c r="C2" i="1" a="1"/>
  <c r="C2" i="1" s="1"/>
  <c r="L3" i="1" a="1"/>
  <c r="L3" i="1" s="1"/>
  <c r="C4" i="1" a="1"/>
  <c r="C4" i="1" s="1"/>
  <c r="N4" i="1"/>
  <c r="D5" i="1"/>
  <c r="P5" i="1" a="1"/>
  <c r="P5" i="1" s="1"/>
  <c r="F6" i="1" a="1"/>
  <c r="F6" i="1" s="1"/>
  <c r="AR6" i="1" s="1"/>
  <c r="Q6" i="1" a="1"/>
  <c r="Q6" i="1" s="1"/>
  <c r="G7" i="1" a="1"/>
  <c r="G7" i="1" s="1"/>
  <c r="AL7" i="1" s="1"/>
  <c r="N9" i="1"/>
  <c r="G10" i="1" a="1"/>
  <c r="G10" i="1" s="1"/>
  <c r="AL10" i="1" s="1"/>
  <c r="P11" i="1" a="1"/>
  <c r="P11" i="1" s="1"/>
  <c r="G12" i="1" a="1"/>
  <c r="G12" i="1" s="1"/>
  <c r="AL12" i="1" s="1"/>
  <c r="L13" i="1" a="1"/>
  <c r="L13" i="1" s="1"/>
  <c r="D14" i="1"/>
  <c r="P16" i="1" a="1"/>
  <c r="P16" i="1" s="1"/>
  <c r="G17" i="1" a="1"/>
  <c r="G17" i="1" s="1"/>
  <c r="AL17" i="1" s="1"/>
  <c r="F19" i="1" a="1"/>
  <c r="F19" i="1" s="1"/>
  <c r="AR19" i="1" s="1"/>
  <c r="L20" i="1" a="1"/>
  <c r="L20" i="1" s="1"/>
  <c r="D21" i="1"/>
  <c r="P22" i="1" a="1"/>
  <c r="P22" i="1" s="1"/>
  <c r="G23" i="1" a="1"/>
  <c r="G23" i="1" s="1"/>
  <c r="AL23" i="1" s="1"/>
  <c r="N28" i="1"/>
  <c r="L29" i="1" a="1"/>
  <c r="L29" i="1" s="1"/>
  <c r="D30" i="1"/>
  <c r="Q31" i="1" a="1"/>
  <c r="Q31" i="1" s="1"/>
  <c r="J33" i="1" a="1"/>
  <c r="J33" i="1" s="1"/>
  <c r="N36" i="1"/>
  <c r="C38" i="1" a="1"/>
  <c r="C38" i="1" s="1"/>
  <c r="P39" i="1" a="1"/>
  <c r="P39" i="1" s="1"/>
  <c r="J41" i="1" a="1"/>
  <c r="J41" i="1" s="1"/>
  <c r="L43" i="1" a="1"/>
  <c r="L43" i="1" s="1"/>
  <c r="L44" i="1" a="1"/>
  <c r="L44" i="1" s="1"/>
  <c r="C46" i="1" a="1"/>
  <c r="C46" i="1" s="1"/>
  <c r="G48" i="1" a="1"/>
  <c r="G48" i="1" s="1"/>
  <c r="AL48" i="1" s="1"/>
  <c r="G49" i="1" a="1"/>
  <c r="G49" i="1" s="1"/>
  <c r="AL49" i="1" s="1"/>
  <c r="J50" i="1" a="1"/>
  <c r="J50" i="1" s="1"/>
  <c r="K51" i="1" a="1"/>
  <c r="K51" i="1" s="1"/>
  <c r="O17" i="1"/>
  <c r="J35" i="1" a="1"/>
  <c r="J35" i="1" s="1"/>
  <c r="J3" i="1" a="1"/>
  <c r="J3" i="1" s="1"/>
  <c r="J9" i="1" a="1"/>
  <c r="J9" i="1" s="1"/>
  <c r="J22" i="1" a="1"/>
  <c r="J22" i="1" s="1"/>
  <c r="J25" i="1" a="1"/>
  <c r="J25" i="1" s="1"/>
  <c r="L9" i="1" a="1"/>
  <c r="L9" i="1" s="1"/>
  <c r="L11" i="1" a="1"/>
  <c r="L11" i="1" s="1"/>
  <c r="L16" i="1" a="1"/>
  <c r="L16" i="1" s="1"/>
  <c r="L28" i="1" a="1"/>
  <c r="L28" i="1" s="1"/>
  <c r="L35" i="1" a="1"/>
  <c r="L35" i="1" s="1"/>
  <c r="D48" i="1"/>
  <c r="N47" i="1"/>
  <c r="D40" i="1"/>
  <c r="N39" i="1"/>
  <c r="D32" i="1"/>
  <c r="N31" i="1"/>
  <c r="D24" i="1"/>
  <c r="N23" i="1"/>
  <c r="D49" i="1"/>
  <c r="N48" i="1"/>
  <c r="D41" i="1"/>
  <c r="N40" i="1"/>
  <c r="D33" i="1"/>
  <c r="N32" i="1"/>
  <c r="D25" i="1"/>
  <c r="N24" i="1"/>
  <c r="D17" i="1"/>
  <c r="N16" i="1"/>
  <c r="D9" i="1"/>
  <c r="N8" i="1"/>
  <c r="D50" i="1"/>
  <c r="N49" i="1"/>
  <c r="D42" i="1"/>
  <c r="N41" i="1"/>
  <c r="D34" i="1"/>
  <c r="N33" i="1"/>
  <c r="D51" i="1"/>
  <c r="N50" i="1"/>
  <c r="D43" i="1"/>
  <c r="N42" i="1"/>
  <c r="D35" i="1"/>
  <c r="N34" i="1"/>
  <c r="D27" i="1"/>
  <c r="N26" i="1"/>
  <c r="N51" i="1"/>
  <c r="D44" i="1"/>
  <c r="N43" i="1"/>
  <c r="D36" i="1"/>
  <c r="N35" i="1"/>
  <c r="D28" i="1"/>
  <c r="N27" i="1"/>
  <c r="D20" i="1"/>
  <c r="N19" i="1"/>
  <c r="D12" i="1"/>
  <c r="N11" i="1"/>
  <c r="D2" i="1"/>
  <c r="L2" i="1" a="1"/>
  <c r="L2" i="1" s="1"/>
  <c r="N3" i="1"/>
  <c r="D4" i="1"/>
  <c r="P4" i="1" a="1"/>
  <c r="P4" i="1" s="1"/>
  <c r="F5" i="1" a="1"/>
  <c r="F5" i="1" s="1"/>
  <c r="AR5" i="1" s="1"/>
  <c r="Q5" i="1" a="1"/>
  <c r="Q5" i="1" s="1"/>
  <c r="G6" i="1" a="1"/>
  <c r="G6" i="1" s="1"/>
  <c r="AL6" i="1" s="1"/>
  <c r="J8" i="1" a="1"/>
  <c r="J8" i="1" s="1"/>
  <c r="Q9" i="1" a="1"/>
  <c r="Q9" i="1" s="1"/>
  <c r="Q11" i="1" a="1"/>
  <c r="Q11" i="1" s="1"/>
  <c r="N13" i="1"/>
  <c r="F14" i="1" a="1"/>
  <c r="F14" i="1" s="1"/>
  <c r="AR14" i="1" s="1"/>
  <c r="Q16" i="1" a="1"/>
  <c r="Q16" i="1" s="1"/>
  <c r="N18" i="1"/>
  <c r="N20" i="1"/>
  <c r="G21" i="1" a="1"/>
  <c r="G21" i="1" s="1"/>
  <c r="AL21" i="1" s="1"/>
  <c r="Q22" i="1" a="1"/>
  <c r="Q22" i="1" s="1"/>
  <c r="F24" i="1" a="1"/>
  <c r="F24" i="1" s="1"/>
  <c r="AR24" i="1" s="1"/>
  <c r="N29" i="1"/>
  <c r="F30" i="1" a="1"/>
  <c r="F30" i="1" s="1"/>
  <c r="AR30" i="1" s="1"/>
  <c r="Q32" i="1" a="1"/>
  <c r="Q32" i="1" s="1"/>
  <c r="L37" i="1" a="1"/>
  <c r="L37" i="1" s="1"/>
  <c r="D38" i="1"/>
  <c r="Q39" i="1" a="1"/>
  <c r="Q39" i="1" s="1"/>
  <c r="Q40" i="1" a="1"/>
  <c r="Q40" i="1" s="1"/>
  <c r="N44" i="1"/>
  <c r="L45" i="1" a="1"/>
  <c r="L45" i="1" s="1"/>
  <c r="D46" i="1"/>
  <c r="P47" i="1" a="1"/>
  <c r="P47" i="1" s="1"/>
  <c r="L51" i="1" a="1"/>
  <c r="L51" i="1" s="1"/>
  <c r="J44" i="1" a="1"/>
  <c r="J44" i="1" s="1"/>
  <c r="J36" i="1" a="1"/>
  <c r="J36" i="1" s="1"/>
  <c r="J28" i="1" a="1"/>
  <c r="J28" i="1" s="1"/>
  <c r="J20" i="1" a="1"/>
  <c r="J20" i="1" s="1"/>
  <c r="J45" i="1" a="1"/>
  <c r="J45" i="1" s="1"/>
  <c r="J37" i="1" a="1"/>
  <c r="J37" i="1" s="1"/>
  <c r="J29" i="1" a="1"/>
  <c r="J29" i="1" s="1"/>
  <c r="J21" i="1" a="1"/>
  <c r="J21" i="1" s="1"/>
  <c r="J13" i="1" a="1"/>
  <c r="J13" i="1" s="1"/>
  <c r="J46" i="1" a="1"/>
  <c r="J46" i="1" s="1"/>
  <c r="J38" i="1" a="1"/>
  <c r="J38" i="1" s="1"/>
  <c r="J30" i="1" a="1"/>
  <c r="J30" i="1" s="1"/>
  <c r="J47" i="1" a="1"/>
  <c r="J47" i="1" s="1"/>
  <c r="J39" i="1" a="1"/>
  <c r="J39" i="1" s="1"/>
  <c r="J31" i="1" a="1"/>
  <c r="J31" i="1" s="1"/>
  <c r="J23" i="1" a="1"/>
  <c r="J23" i="1" s="1"/>
  <c r="J48" i="1" a="1"/>
  <c r="J48" i="1" s="1"/>
  <c r="J40" i="1" a="1"/>
  <c r="J40" i="1" s="1"/>
  <c r="J32" i="1" a="1"/>
  <c r="J32" i="1" s="1"/>
  <c r="J24" i="1" a="1"/>
  <c r="J24" i="1" s="1"/>
  <c r="J16" i="1" a="1"/>
  <c r="J16" i="1" s="1"/>
  <c r="J34" i="1" a="1"/>
  <c r="J34" i="1" s="1"/>
  <c r="J43" i="1" a="1"/>
  <c r="J43" i="1" s="1"/>
  <c r="J51" i="1" a="1"/>
  <c r="J51" i="1" s="1"/>
  <c r="G50" i="1" a="1"/>
  <c r="G50" i="1" s="1"/>
  <c r="AL50" i="1" s="1"/>
  <c r="Q49" i="1" a="1"/>
  <c r="Q49" i="1" s="1"/>
  <c r="G42" i="1" a="1"/>
  <c r="G42" i="1" s="1"/>
  <c r="AL42" i="1" s="1"/>
  <c r="Q41" i="1" a="1"/>
  <c r="Q41" i="1" s="1"/>
  <c r="G34" i="1" a="1"/>
  <c r="G34" i="1" s="1"/>
  <c r="AL34" i="1" s="1"/>
  <c r="Q33" i="1" a="1"/>
  <c r="Q33" i="1" s="1"/>
  <c r="G26" i="1" a="1"/>
  <c r="G26" i="1" s="1"/>
  <c r="AL26" i="1" s="1"/>
  <c r="Q25" i="1" a="1"/>
  <c r="Q25" i="1" s="1"/>
  <c r="G51" i="1" a="1"/>
  <c r="G51" i="1" s="1"/>
  <c r="AL51" i="1" s="1"/>
  <c r="Q50" i="1" a="1"/>
  <c r="Q50" i="1" s="1"/>
  <c r="G43" i="1" a="1"/>
  <c r="G43" i="1" s="1"/>
  <c r="AL43" i="1" s="1"/>
  <c r="Q42" i="1" a="1"/>
  <c r="Q42" i="1" s="1"/>
  <c r="G35" i="1" a="1"/>
  <c r="G35" i="1" s="1"/>
  <c r="AL35" i="1" s="1"/>
  <c r="Q34" i="1" a="1"/>
  <c r="Q34" i="1" s="1"/>
  <c r="G27" i="1" a="1"/>
  <c r="G27" i="1" s="1"/>
  <c r="AL27" i="1" s="1"/>
  <c r="Q26" i="1" a="1"/>
  <c r="Q26" i="1" s="1"/>
  <c r="G19" i="1" a="1"/>
  <c r="G19" i="1" s="1"/>
  <c r="AL19" i="1" s="1"/>
  <c r="Q18" i="1" a="1"/>
  <c r="Q18" i="1" s="1"/>
  <c r="G11" i="1" a="1"/>
  <c r="G11" i="1" s="1"/>
  <c r="AL11" i="1" s="1"/>
  <c r="Q10" i="1" a="1"/>
  <c r="Q10" i="1" s="1"/>
  <c r="Q51" i="1" a="1"/>
  <c r="Q51" i="1" s="1"/>
  <c r="G44" i="1" a="1"/>
  <c r="G44" i="1" s="1"/>
  <c r="AL44" i="1" s="1"/>
  <c r="Q43" i="1" a="1"/>
  <c r="Q43" i="1" s="1"/>
  <c r="G36" i="1" a="1"/>
  <c r="G36" i="1" s="1"/>
  <c r="AL36" i="1" s="1"/>
  <c r="Q35" i="1" a="1"/>
  <c r="Q35" i="1" s="1"/>
  <c r="G28" i="1" a="1"/>
  <c r="G28" i="1" s="1"/>
  <c r="AL28" i="1" s="1"/>
  <c r="Q27" i="1" a="1"/>
  <c r="Q27" i="1" s="1"/>
  <c r="G45" i="1" a="1"/>
  <c r="G45" i="1" s="1"/>
  <c r="AL45" i="1" s="1"/>
  <c r="Q44" i="1" a="1"/>
  <c r="Q44" i="1" s="1"/>
  <c r="G37" i="1" a="1"/>
  <c r="G37" i="1" s="1"/>
  <c r="AL37" i="1" s="1"/>
  <c r="Q36" i="1" a="1"/>
  <c r="Q36" i="1" s="1"/>
  <c r="G29" i="1" a="1"/>
  <c r="G29" i="1" s="1"/>
  <c r="AL29" i="1" s="1"/>
  <c r="Q28" i="1" a="1"/>
  <c r="Q28" i="1" s="1"/>
  <c r="G46" i="1" a="1"/>
  <c r="G46" i="1" s="1"/>
  <c r="AL46" i="1" s="1"/>
  <c r="Q45" i="1" a="1"/>
  <c r="Q45" i="1" s="1"/>
  <c r="G38" i="1" a="1"/>
  <c r="G38" i="1" s="1"/>
  <c r="AL38" i="1" s="1"/>
  <c r="Q37" i="1" a="1"/>
  <c r="Q37" i="1" s="1"/>
  <c r="G30" i="1" a="1"/>
  <c r="G30" i="1" s="1"/>
  <c r="AL30" i="1" s="1"/>
  <c r="Q29" i="1" a="1"/>
  <c r="Q29" i="1" s="1"/>
  <c r="G22" i="1" a="1"/>
  <c r="G22" i="1" s="1"/>
  <c r="AL22" i="1" s="1"/>
  <c r="Q21" i="1" a="1"/>
  <c r="Q21" i="1" s="1"/>
  <c r="G14" i="1" a="1"/>
  <c r="G14" i="1" s="1"/>
  <c r="AL14" i="1" s="1"/>
  <c r="Q13" i="1" a="1"/>
  <c r="Q13" i="1" s="1"/>
  <c r="F2" i="1" a="1"/>
  <c r="F2" i="1" s="1"/>
  <c r="AR2" i="1" s="1"/>
  <c r="P3" i="1" a="1"/>
  <c r="P3" i="1" s="1"/>
  <c r="F4" i="1" a="1"/>
  <c r="F4" i="1" s="1"/>
  <c r="AR4" i="1" s="1"/>
  <c r="Q4" i="1" a="1"/>
  <c r="Q4" i="1" s="1"/>
  <c r="G5" i="1" a="1"/>
  <c r="G5" i="1" s="1"/>
  <c r="AL5" i="1" s="1"/>
  <c r="J7" i="1" a="1"/>
  <c r="J7" i="1" s="1"/>
  <c r="J10" i="1" a="1"/>
  <c r="J10" i="1" s="1"/>
  <c r="D11" i="1"/>
  <c r="J12" i="1" a="1"/>
  <c r="J12" i="1" s="1"/>
  <c r="P13" i="1" a="1"/>
  <c r="P13" i="1" s="1"/>
  <c r="K15" i="1" a="1"/>
  <c r="K15" i="1" s="1"/>
  <c r="D16" i="1"/>
  <c r="J17" i="1" a="1"/>
  <c r="J17" i="1" s="1"/>
  <c r="P18" i="1" a="1"/>
  <c r="P18" i="1" s="1"/>
  <c r="J19" i="1" a="1"/>
  <c r="J19" i="1" s="1"/>
  <c r="Q20" i="1" a="1"/>
  <c r="Q20" i="1" s="1"/>
  <c r="C22" i="1" a="1"/>
  <c r="C22" i="1" s="1"/>
  <c r="K23" i="1" a="1"/>
  <c r="K23" i="1" s="1"/>
  <c r="G24" i="1" a="1"/>
  <c r="G24" i="1" s="1"/>
  <c r="AL24" i="1" s="1"/>
  <c r="P29" i="1" a="1"/>
  <c r="P29" i="1" s="1"/>
  <c r="D31" i="1"/>
  <c r="N37" i="1"/>
  <c r="F38" i="1" a="1"/>
  <c r="F38" i="1" s="1"/>
  <c r="AR38" i="1" s="1"/>
  <c r="N45" i="1"/>
  <c r="F46" i="1" a="1"/>
  <c r="F46" i="1" s="1"/>
  <c r="AR46" i="1" s="1"/>
  <c r="Q47" i="1" a="1"/>
  <c r="Q47" i="1" s="1"/>
  <c r="J49" i="1" a="1"/>
  <c r="J49" i="1" s="1"/>
  <c r="J27" i="1" a="1"/>
  <c r="J27" i="1" s="1"/>
  <c r="K27" i="1" a="1"/>
  <c r="K27" i="1" s="1"/>
  <c r="J18" i="1" a="1"/>
  <c r="J18" i="1" s="1"/>
  <c r="J14" i="1" a="1"/>
  <c r="J14" i="1" s="1"/>
  <c r="P23" i="1" a="1"/>
  <c r="P23" i="1" s="1"/>
  <c r="N30" i="1"/>
  <c r="F31" i="1" a="1"/>
  <c r="F31" i="1" s="1"/>
  <c r="AR31" i="1" s="1"/>
  <c r="P37" i="1" a="1"/>
  <c r="P37" i="1" s="1"/>
  <c r="Q48" i="1" a="1"/>
  <c r="Q48" i="1" s="1"/>
  <c r="J4" i="1" a="1"/>
  <c r="J4" i="1" s="1"/>
  <c r="J2" i="1" a="1"/>
  <c r="J2" i="1" s="1"/>
  <c r="K28" i="1" a="1"/>
  <c r="K28" i="1" s="1"/>
  <c r="K35" i="1" a="1"/>
  <c r="K35" i="1" s="1"/>
  <c r="L46" i="1" a="1"/>
  <c r="L46" i="1" s="1"/>
  <c r="L38" i="1" a="1"/>
  <c r="L38" i="1" s="1"/>
  <c r="L30" i="1" a="1"/>
  <c r="L30" i="1" s="1"/>
  <c r="L22" i="1" a="1"/>
  <c r="L22" i="1" s="1"/>
  <c r="L47" i="1" a="1"/>
  <c r="L47" i="1" s="1"/>
  <c r="L39" i="1" a="1"/>
  <c r="L39" i="1" s="1"/>
  <c r="L31" i="1" a="1"/>
  <c r="L31" i="1" s="1"/>
  <c r="L23" i="1" a="1"/>
  <c r="L23" i="1" s="1"/>
  <c r="L15" i="1" a="1"/>
  <c r="L15" i="1" s="1"/>
  <c r="L48" i="1" a="1"/>
  <c r="L48" i="1" s="1"/>
  <c r="L40" i="1" a="1"/>
  <c r="L40" i="1" s="1"/>
  <c r="L32" i="1" a="1"/>
  <c r="L32" i="1" s="1"/>
  <c r="L49" i="1" a="1"/>
  <c r="L49" i="1" s="1"/>
  <c r="L41" i="1" a="1"/>
  <c r="L41" i="1" s="1"/>
  <c r="L33" i="1" a="1"/>
  <c r="L33" i="1" s="1"/>
  <c r="L25" i="1" a="1"/>
  <c r="L25" i="1" s="1"/>
  <c r="L50" i="1" a="1"/>
  <c r="L50" i="1" s="1"/>
  <c r="L42" i="1" a="1"/>
  <c r="L42" i="1" s="1"/>
  <c r="L34" i="1" a="1"/>
  <c r="L34" i="1" s="1"/>
  <c r="L26" i="1" a="1"/>
  <c r="L26" i="1" s="1"/>
  <c r="L18" i="1" a="1"/>
  <c r="L18" i="1" s="1"/>
  <c r="L10" i="1" a="1"/>
  <c r="L10" i="1" s="1"/>
  <c r="K20" i="1" a="1"/>
  <c r="K20" i="1" s="1"/>
  <c r="J6" i="1" a="1"/>
  <c r="J6" i="1" s="1"/>
  <c r="L8" i="1" a="1"/>
  <c r="L8" i="1" s="1"/>
  <c r="F49" i="1" a="1"/>
  <c r="F49" i="1" s="1"/>
  <c r="AR49" i="1" s="1"/>
  <c r="P48" i="1" a="1"/>
  <c r="P48" i="1" s="1"/>
  <c r="F41" i="1" a="1"/>
  <c r="F41" i="1" s="1"/>
  <c r="AR41" i="1" s="1"/>
  <c r="P40" i="1" a="1"/>
  <c r="P40" i="1" s="1"/>
  <c r="F33" i="1" a="1"/>
  <c r="F33" i="1" s="1"/>
  <c r="AR33" i="1" s="1"/>
  <c r="P32" i="1" a="1"/>
  <c r="P32" i="1" s="1"/>
  <c r="F25" i="1" a="1"/>
  <c r="F25" i="1" s="1"/>
  <c r="AR25" i="1" s="1"/>
  <c r="P24" i="1" a="1"/>
  <c r="P24" i="1" s="1"/>
  <c r="F50" i="1" a="1"/>
  <c r="F50" i="1" s="1"/>
  <c r="AR50" i="1" s="1"/>
  <c r="P49" i="1" a="1"/>
  <c r="P49" i="1" s="1"/>
  <c r="F42" i="1" a="1"/>
  <c r="F42" i="1" s="1"/>
  <c r="AR42" i="1" s="1"/>
  <c r="P41" i="1" a="1"/>
  <c r="P41" i="1" s="1"/>
  <c r="F34" i="1" a="1"/>
  <c r="F34" i="1" s="1"/>
  <c r="AR34" i="1" s="1"/>
  <c r="P33" i="1" a="1"/>
  <c r="P33" i="1" s="1"/>
  <c r="F26" i="1" a="1"/>
  <c r="F26" i="1" s="1"/>
  <c r="AR26" i="1" s="1"/>
  <c r="P25" i="1" a="1"/>
  <c r="P25" i="1" s="1"/>
  <c r="F18" i="1" a="1"/>
  <c r="F18" i="1" s="1"/>
  <c r="AR18" i="1" s="1"/>
  <c r="P17" i="1" a="1"/>
  <c r="P17" i="1" s="1"/>
  <c r="F10" i="1" a="1"/>
  <c r="F10" i="1" s="1"/>
  <c r="AR10" i="1" s="1"/>
  <c r="P9" i="1" a="1"/>
  <c r="P9" i="1" s="1"/>
  <c r="F51" i="1" a="1"/>
  <c r="F51" i="1" s="1"/>
  <c r="AR51" i="1" s="1"/>
  <c r="P50" i="1" a="1"/>
  <c r="P50" i="1" s="1"/>
  <c r="F43" i="1" a="1"/>
  <c r="F43" i="1" s="1"/>
  <c r="AR43" i="1" s="1"/>
  <c r="P42" i="1" a="1"/>
  <c r="P42" i="1" s="1"/>
  <c r="F35" i="1" a="1"/>
  <c r="F35" i="1" s="1"/>
  <c r="AR35" i="1" s="1"/>
  <c r="P34" i="1" a="1"/>
  <c r="P34" i="1" s="1"/>
  <c r="F27" i="1" a="1"/>
  <c r="F27" i="1" s="1"/>
  <c r="AR27" i="1" s="1"/>
  <c r="P26" i="1" a="1"/>
  <c r="P26" i="1" s="1"/>
  <c r="P51" i="1" a="1"/>
  <c r="P51" i="1" s="1"/>
  <c r="F44" i="1" a="1"/>
  <c r="F44" i="1" s="1"/>
  <c r="AR44" i="1" s="1"/>
  <c r="P43" i="1" a="1"/>
  <c r="P43" i="1" s="1"/>
  <c r="F36" i="1" a="1"/>
  <c r="F36" i="1" s="1"/>
  <c r="AR36" i="1" s="1"/>
  <c r="P35" i="1" a="1"/>
  <c r="P35" i="1" s="1"/>
  <c r="F28" i="1" a="1"/>
  <c r="F28" i="1" s="1"/>
  <c r="AR28" i="1" s="1"/>
  <c r="P27" i="1" a="1"/>
  <c r="P27" i="1" s="1"/>
  <c r="F45" i="1" a="1"/>
  <c r="F45" i="1" s="1"/>
  <c r="AR45" i="1" s="1"/>
  <c r="P44" i="1" a="1"/>
  <c r="P44" i="1" s="1"/>
  <c r="F37" i="1" a="1"/>
  <c r="F37" i="1" s="1"/>
  <c r="AR37" i="1" s="1"/>
  <c r="P36" i="1" a="1"/>
  <c r="P36" i="1" s="1"/>
  <c r="F29" i="1" a="1"/>
  <c r="F29" i="1" s="1"/>
  <c r="AR29" i="1" s="1"/>
  <c r="P28" i="1" a="1"/>
  <c r="P28" i="1" s="1"/>
  <c r="F21" i="1" a="1"/>
  <c r="F21" i="1" s="1"/>
  <c r="AR21" i="1" s="1"/>
  <c r="P20" i="1" a="1"/>
  <c r="P20" i="1" s="1"/>
  <c r="F13" i="1" a="1"/>
  <c r="F13" i="1" s="1"/>
  <c r="AR13" i="1" s="1"/>
  <c r="P12" i="1" a="1"/>
  <c r="P12" i="1" s="1"/>
  <c r="Q2" i="1" a="1"/>
  <c r="Q2" i="1" s="1"/>
  <c r="G3" i="1" a="1"/>
  <c r="G3" i="1" s="1"/>
  <c r="AL3" i="1" s="1"/>
  <c r="J5" i="1" a="1"/>
  <c r="J5" i="1" s="1"/>
  <c r="L7" i="1" a="1"/>
  <c r="L7" i="1" s="1"/>
  <c r="P8" i="1" a="1"/>
  <c r="P8" i="1" s="1"/>
  <c r="G9" i="1" a="1"/>
  <c r="G9" i="1" s="1"/>
  <c r="AL9" i="1" s="1"/>
  <c r="N10" i="1"/>
  <c r="L12" i="1" a="1"/>
  <c r="L12" i="1" s="1"/>
  <c r="D13" i="1"/>
  <c r="L14" i="1" a="1"/>
  <c r="L14" i="1" s="1"/>
  <c r="C15" i="1" a="1"/>
  <c r="C15" i="1" s="1"/>
  <c r="P15" i="1" a="1"/>
  <c r="P15" i="1" s="1"/>
  <c r="G16" i="1" a="1"/>
  <c r="G16" i="1" s="1"/>
  <c r="AL16" i="1" s="1"/>
  <c r="L17" i="1" a="1"/>
  <c r="L17" i="1" s="1"/>
  <c r="D18" i="1"/>
  <c r="L19" i="1" a="1"/>
  <c r="L19" i="1" s="1"/>
  <c r="F20" i="1" a="1"/>
  <c r="F20" i="1" s="1"/>
  <c r="AR20" i="1" s="1"/>
  <c r="N21" i="1"/>
  <c r="F22" i="1" a="1"/>
  <c r="F22" i="1" s="1"/>
  <c r="AR22" i="1" s="1"/>
  <c r="Q23" i="1" a="1"/>
  <c r="Q23" i="1" s="1"/>
  <c r="G25" i="1" a="1"/>
  <c r="G25" i="1" s="1"/>
  <c r="AL25" i="1" s="1"/>
  <c r="D26" i="1"/>
  <c r="C28" i="1" a="1"/>
  <c r="C28" i="1" s="1"/>
  <c r="P30" i="1" a="1"/>
  <c r="P30" i="1" s="1"/>
  <c r="G31" i="1" a="1"/>
  <c r="G31" i="1" s="1"/>
  <c r="AL31" i="1" s="1"/>
  <c r="C36" i="1" a="1"/>
  <c r="C36" i="1" s="1"/>
  <c r="D39" i="1"/>
  <c r="D47" i="1"/>
  <c r="O24" i="1"/>
  <c r="O16" i="1"/>
  <c r="O7" i="1"/>
  <c r="O38" i="1"/>
  <c r="O22" i="1"/>
  <c r="O14" i="1"/>
  <c r="O45" i="1"/>
  <c r="O21" i="1"/>
  <c r="O44" i="1"/>
  <c r="O12" i="1"/>
  <c r="O41" i="1"/>
  <c r="Y5" i="1"/>
  <c r="Z5" i="1" s="1"/>
  <c r="Y9" i="1"/>
  <c r="Z9" i="1" s="1"/>
  <c r="Y49" i="1"/>
  <c r="Z49" i="1" s="1"/>
  <c r="Y3" i="1"/>
  <c r="Z3" i="1" s="1"/>
  <c r="Y15" i="1"/>
  <c r="Z15" i="1" s="1"/>
  <c r="AN6" i="1"/>
  <c r="AN22" i="1"/>
  <c r="AN38" i="1"/>
  <c r="AN8" i="1"/>
  <c r="AN24" i="1"/>
  <c r="AN40" i="1"/>
  <c r="AN10" i="1"/>
  <c r="AN26" i="1"/>
  <c r="AN42" i="1"/>
  <c r="AN12" i="1"/>
  <c r="AN28" i="1"/>
  <c r="AN44" i="1"/>
  <c r="AN14" i="1"/>
  <c r="AN30" i="1"/>
  <c r="AN46" i="1"/>
  <c r="AN16" i="1"/>
  <c r="AN32" i="1"/>
  <c r="AN48" i="1"/>
  <c r="AN18" i="1"/>
  <c r="AN34" i="1"/>
  <c r="AN50" i="1"/>
  <c r="AN4" i="1"/>
  <c r="AN20" i="1"/>
  <c r="AN36" i="1"/>
  <c r="AO4" i="1"/>
  <c r="AO6" i="1"/>
  <c r="AO8" i="1"/>
  <c r="AO10" i="1"/>
  <c r="AO12" i="1"/>
  <c r="AO14" i="1"/>
  <c r="AO16" i="1"/>
  <c r="AO18" i="1"/>
  <c r="AO20" i="1"/>
  <c r="AO22" i="1"/>
  <c r="AO24" i="1"/>
  <c r="AO26" i="1"/>
  <c r="AO28" i="1"/>
  <c r="AO30" i="1"/>
  <c r="AO32" i="1"/>
  <c r="AO34" i="1"/>
  <c r="AO36" i="1"/>
  <c r="AO38" i="1"/>
  <c r="AO40" i="1"/>
  <c r="AO42" i="1"/>
  <c r="AO44" i="1"/>
  <c r="AO46" i="1"/>
  <c r="AO48" i="1"/>
  <c r="AO50" i="1"/>
  <c r="AP4" i="1"/>
  <c r="AP6" i="1"/>
  <c r="AP8" i="1"/>
  <c r="AP10" i="1"/>
  <c r="AP12" i="1"/>
  <c r="AP14" i="1"/>
  <c r="AP16" i="1"/>
  <c r="AP18" i="1"/>
  <c r="AP20" i="1"/>
  <c r="AP22" i="1"/>
  <c r="AP24" i="1"/>
  <c r="AP26" i="1"/>
  <c r="AP28" i="1"/>
  <c r="AP30" i="1"/>
  <c r="AP32" i="1"/>
  <c r="AP34" i="1"/>
  <c r="AP36" i="1"/>
  <c r="AP38" i="1"/>
  <c r="AP40" i="1"/>
  <c r="AP42" i="1"/>
  <c r="AP44" i="1"/>
  <c r="AP46" i="1"/>
  <c r="AP48" i="1"/>
  <c r="AP50" i="1"/>
  <c r="AQ4" i="1"/>
  <c r="AQ6" i="1"/>
  <c r="AQ8" i="1"/>
  <c r="AQ10" i="1"/>
  <c r="AQ12" i="1"/>
  <c r="AQ14" i="1"/>
  <c r="AQ16" i="1"/>
  <c r="AQ18" i="1"/>
  <c r="AQ20" i="1"/>
  <c r="AQ22" i="1"/>
  <c r="AQ24" i="1"/>
  <c r="AQ26" i="1"/>
  <c r="AQ28" i="1"/>
  <c r="AQ30" i="1"/>
  <c r="AQ32" i="1"/>
  <c r="AQ34" i="1"/>
  <c r="AQ36" i="1"/>
  <c r="AQ38" i="1"/>
  <c r="AQ40" i="1"/>
  <c r="AQ42" i="1"/>
  <c r="AQ44" i="1"/>
  <c r="AQ46" i="1"/>
  <c r="AQ48" i="1"/>
  <c r="AQ50" i="1"/>
  <c r="AN3" i="1"/>
  <c r="AN5" i="1"/>
  <c r="AN7" i="1"/>
  <c r="AN9" i="1"/>
  <c r="AN11" i="1"/>
  <c r="AN13" i="1"/>
  <c r="AN15" i="1"/>
  <c r="AN17" i="1"/>
  <c r="AN19" i="1"/>
  <c r="AN21" i="1"/>
  <c r="AN23" i="1"/>
  <c r="AN25" i="1"/>
  <c r="AN27" i="1"/>
  <c r="AN29" i="1"/>
  <c r="AN31" i="1"/>
  <c r="AN33" i="1"/>
  <c r="AN35" i="1"/>
  <c r="AN37" i="1"/>
  <c r="AN39" i="1"/>
  <c r="AN41" i="1"/>
  <c r="AN43" i="1"/>
  <c r="AN45" i="1"/>
  <c r="AN47" i="1"/>
  <c r="AN49" i="1"/>
  <c r="AN51" i="1"/>
  <c r="AO3" i="1"/>
  <c r="AO5" i="1"/>
  <c r="AO7" i="1"/>
  <c r="AO9" i="1"/>
  <c r="AO11" i="1"/>
  <c r="AO13" i="1"/>
  <c r="AO15" i="1"/>
  <c r="AO17" i="1"/>
  <c r="AO19" i="1"/>
  <c r="AO21" i="1"/>
  <c r="AO23" i="1"/>
  <c r="AO25" i="1"/>
  <c r="AO27" i="1"/>
  <c r="AO29" i="1"/>
  <c r="AO31" i="1"/>
  <c r="AO33" i="1"/>
  <c r="AO35" i="1"/>
  <c r="AO37" i="1"/>
  <c r="AO39" i="1"/>
  <c r="AO41" i="1"/>
  <c r="AO43" i="1"/>
  <c r="AO45" i="1"/>
  <c r="AO47" i="1"/>
  <c r="AO49" i="1"/>
  <c r="AO51" i="1"/>
  <c r="AP3" i="1"/>
  <c r="AP5" i="1"/>
  <c r="AP7" i="1"/>
  <c r="AP9" i="1"/>
  <c r="AP11" i="1"/>
  <c r="AP13" i="1"/>
  <c r="AP15" i="1"/>
  <c r="AP17" i="1"/>
  <c r="AP19" i="1"/>
  <c r="AP21" i="1"/>
  <c r="AP23" i="1"/>
  <c r="AP25" i="1"/>
  <c r="AP27" i="1"/>
  <c r="AP29" i="1"/>
  <c r="AP31" i="1"/>
  <c r="AP33" i="1"/>
  <c r="AP35" i="1"/>
  <c r="AP37" i="1"/>
  <c r="AP39" i="1"/>
  <c r="AP41" i="1"/>
  <c r="AP43" i="1"/>
  <c r="AP45" i="1"/>
  <c r="AP47" i="1"/>
  <c r="AP49" i="1"/>
  <c r="AP51" i="1"/>
  <c r="AQ3" i="1"/>
  <c r="AQ5" i="1"/>
  <c r="AQ7" i="1"/>
  <c r="AQ9" i="1"/>
  <c r="AQ11" i="1"/>
  <c r="AQ13" i="1"/>
  <c r="AQ15" i="1"/>
  <c r="AQ17" i="1"/>
  <c r="AQ19" i="1"/>
  <c r="AQ21" i="1"/>
  <c r="AQ23" i="1"/>
  <c r="AQ25" i="1"/>
  <c r="AQ27" i="1"/>
  <c r="AQ29" i="1"/>
  <c r="AQ31" i="1"/>
  <c r="AQ33" i="1"/>
  <c r="AQ35" i="1"/>
  <c r="AQ37" i="1"/>
  <c r="AQ39" i="1"/>
  <c r="AQ41" i="1"/>
  <c r="AQ43" i="1"/>
  <c r="AQ45" i="1"/>
  <c r="AQ47" i="1"/>
  <c r="AQ49" i="1"/>
  <c r="AQ51" i="1"/>
  <c r="AQ2" i="1"/>
  <c r="AP2" i="1"/>
  <c r="AN2" i="1"/>
  <c r="AO2" i="1"/>
  <c r="U11" i="1"/>
  <c r="W11" i="1" s="1"/>
  <c r="U13" i="1"/>
  <c r="W13" i="1" s="1"/>
  <c r="U17" i="1"/>
  <c r="W17" i="1" s="1"/>
  <c r="U38" i="1"/>
  <c r="W38" i="1" s="1"/>
  <c r="U4" i="1"/>
  <c r="V4" i="1" s="1"/>
  <c r="U44" i="1"/>
  <c r="W44" i="1" s="1"/>
  <c r="U45" i="1"/>
  <c r="W45" i="1" s="1"/>
  <c r="U46" i="1"/>
  <c r="V46" i="1" s="1"/>
  <c r="U29" i="1"/>
  <c r="W29" i="1" s="1"/>
  <c r="T15" i="1"/>
  <c r="U10" i="1"/>
  <c r="W10" i="1" s="1"/>
  <c r="U6" i="1"/>
  <c r="W6" i="1" s="1"/>
  <c r="U31" i="1"/>
  <c r="W31" i="1" s="1"/>
  <c r="U23" i="1"/>
  <c r="W23" i="1" s="1"/>
  <c r="T49" i="1"/>
  <c r="U20" i="1"/>
  <c r="W20" i="1" s="1"/>
  <c r="U7" i="1"/>
  <c r="W7" i="1" s="1"/>
  <c r="U25" i="1"/>
  <c r="V25" i="1" s="1"/>
  <c r="U50" i="1"/>
  <c r="W50" i="1" s="1"/>
  <c r="U33" i="1"/>
  <c r="W33" i="1" s="1"/>
  <c r="W16" i="1"/>
  <c r="V16" i="1"/>
  <c r="W8" i="1"/>
  <c r="V8" i="1"/>
  <c r="W14" i="1"/>
  <c r="V14" i="1"/>
  <c r="W12" i="1"/>
  <c r="V12" i="1"/>
  <c r="T5" i="1"/>
  <c r="T12" i="1"/>
  <c r="T16" i="1"/>
  <c r="U32" i="1"/>
  <c r="W32" i="1" s="1"/>
  <c r="U35" i="1"/>
  <c r="W35" i="1" s="1"/>
  <c r="U37" i="1"/>
  <c r="W37" i="1" s="1"/>
  <c r="U42" i="1"/>
  <c r="W42" i="1" s="1"/>
  <c r="U47" i="1"/>
  <c r="U28" i="1"/>
  <c r="U40" i="1"/>
  <c r="W40" i="1" s="1"/>
  <c r="U43" i="1"/>
  <c r="T51" i="1"/>
  <c r="V49" i="1"/>
  <c r="T3" i="1"/>
  <c r="T8" i="1"/>
  <c r="T9" i="1"/>
  <c r="T14" i="1"/>
  <c r="U21" i="1"/>
  <c r="U36" i="1"/>
  <c r="U41" i="1"/>
  <c r="U39" i="1"/>
  <c r="U48" i="1"/>
  <c r="W48" i="1" s="1"/>
  <c r="U22" i="1"/>
  <c r="U34" i="1"/>
  <c r="V9" i="1"/>
  <c r="V15" i="1"/>
  <c r="U19" i="1"/>
  <c r="U27" i="1"/>
  <c r="V3" i="1"/>
  <c r="V5" i="1"/>
  <c r="U18" i="1"/>
  <c r="U26" i="1"/>
  <c r="U30" i="1"/>
  <c r="W51" i="1"/>
  <c r="V51" i="1"/>
  <c r="U24" i="1"/>
  <c r="U2" i="1"/>
  <c r="X31" i="1" l="1"/>
  <c r="Y31" i="1"/>
  <c r="Z31" i="1" s="1"/>
  <c r="X6" i="1"/>
  <c r="Y6" i="1"/>
  <c r="Z6" i="1" s="1"/>
  <c r="X42" i="1"/>
  <c r="Y42" i="1"/>
  <c r="Z42" i="1" s="1"/>
  <c r="X10" i="1"/>
  <c r="Y10" i="1"/>
  <c r="Z10" i="1" s="1"/>
  <c r="X48" i="1"/>
  <c r="Y48" i="1"/>
  <c r="Z48" i="1" s="1"/>
  <c r="X37" i="1"/>
  <c r="Y37" i="1"/>
  <c r="Z37" i="1" s="1"/>
  <c r="X13" i="1"/>
  <c r="Y13" i="1"/>
  <c r="Z13" i="1" s="1"/>
  <c r="X29" i="1"/>
  <c r="Y29" i="1"/>
  <c r="Z29" i="1" s="1"/>
  <c r="X20" i="1"/>
  <c r="Y20" i="1"/>
  <c r="Z20" i="1" s="1"/>
  <c r="X38" i="1"/>
  <c r="Y38" i="1"/>
  <c r="Z38" i="1" s="1"/>
  <c r="X12" i="1"/>
  <c r="Y12" i="1"/>
  <c r="Z12" i="1" s="1"/>
  <c r="X17" i="1"/>
  <c r="Y17" i="1"/>
  <c r="Z17" i="1" s="1"/>
  <c r="X35" i="1"/>
  <c r="Y35" i="1"/>
  <c r="Z35" i="1" s="1"/>
  <c r="X14" i="1"/>
  <c r="Y14" i="1"/>
  <c r="Z14" i="1" s="1"/>
  <c r="X11" i="1"/>
  <c r="Y11" i="1"/>
  <c r="Z11" i="1" s="1"/>
  <c r="X32" i="1"/>
  <c r="Y32" i="1"/>
  <c r="Z32" i="1" s="1"/>
  <c r="X8" i="1"/>
  <c r="Y8" i="1"/>
  <c r="Z8" i="1" s="1"/>
  <c r="X45" i="1"/>
  <c r="Y45" i="1"/>
  <c r="Z45" i="1" s="1"/>
  <c r="X16" i="1"/>
  <c r="Y16" i="1"/>
  <c r="Z16" i="1" s="1"/>
  <c r="X33" i="1"/>
  <c r="Y33" i="1"/>
  <c r="Z33" i="1" s="1"/>
  <c r="X50" i="1"/>
  <c r="Y50" i="1"/>
  <c r="Z50" i="1" s="1"/>
  <c r="X7" i="1"/>
  <c r="Y7" i="1"/>
  <c r="Z7" i="1" s="1"/>
  <c r="X51" i="1"/>
  <c r="Y51" i="1"/>
  <c r="Z51" i="1" s="1"/>
  <c r="X40" i="1"/>
  <c r="Y40" i="1"/>
  <c r="Z40" i="1" s="1"/>
  <c r="X23" i="1"/>
  <c r="Y23" i="1"/>
  <c r="Z23" i="1" s="1"/>
  <c r="X44" i="1"/>
  <c r="Y44" i="1"/>
  <c r="Z44" i="1" s="1"/>
  <c r="V45" i="1"/>
  <c r="V44" i="1"/>
  <c r="V11" i="1"/>
  <c r="W4" i="1"/>
  <c r="V31" i="1"/>
  <c r="W46" i="1"/>
  <c r="V38" i="1"/>
  <c r="V42" i="1"/>
  <c r="V13" i="1"/>
  <c r="V40" i="1"/>
  <c r="V48" i="1"/>
  <c r="V32" i="1"/>
  <c r="V29" i="1"/>
  <c r="V7" i="1"/>
  <c r="V10" i="1"/>
  <c r="W25" i="1"/>
  <c r="V17" i="1"/>
  <c r="V6" i="1"/>
  <c r="V50" i="1"/>
  <c r="V35" i="1"/>
  <c r="V33" i="1"/>
  <c r="V20" i="1"/>
  <c r="V23" i="1"/>
  <c r="W21" i="1"/>
  <c r="V21" i="1"/>
  <c r="W43" i="1"/>
  <c r="V43" i="1"/>
  <c r="W47" i="1"/>
  <c r="V47" i="1"/>
  <c r="V37" i="1"/>
  <c r="W39" i="1"/>
  <c r="V39" i="1"/>
  <c r="W28" i="1"/>
  <c r="V28" i="1"/>
  <c r="W36" i="1"/>
  <c r="V36" i="1"/>
  <c r="W41" i="1"/>
  <c r="V41" i="1"/>
  <c r="W26" i="1"/>
  <c r="V26" i="1"/>
  <c r="W22" i="1"/>
  <c r="V22" i="1"/>
  <c r="W19" i="1"/>
  <c r="V19" i="1"/>
  <c r="W18" i="1"/>
  <c r="V18" i="1"/>
  <c r="W34" i="1"/>
  <c r="V34" i="1"/>
  <c r="V24" i="1"/>
  <c r="W24" i="1"/>
  <c r="W30" i="1"/>
  <c r="V30" i="1"/>
  <c r="W27" i="1"/>
  <c r="V27" i="1"/>
  <c r="V2" i="1"/>
  <c r="W2" i="1"/>
  <c r="X27" i="1" l="1"/>
  <c r="Y27" i="1"/>
  <c r="Z27" i="1" s="1"/>
  <c r="X41" i="1"/>
  <c r="Y41" i="1"/>
  <c r="Z41" i="1" s="1"/>
  <c r="X4" i="1"/>
  <c r="Y4" i="1"/>
  <c r="Z4" i="1" s="1"/>
  <c r="X19" i="1"/>
  <c r="Y19" i="1"/>
  <c r="Z19" i="1" s="1"/>
  <c r="X36" i="1"/>
  <c r="Y36" i="1"/>
  <c r="Z36" i="1" s="1"/>
  <c r="X24" i="1"/>
  <c r="Y24" i="1"/>
  <c r="Z24" i="1" s="1"/>
  <c r="X43" i="1"/>
  <c r="Y43" i="1"/>
  <c r="Z43" i="1" s="1"/>
  <c r="X22" i="1"/>
  <c r="Y22" i="1"/>
  <c r="Z22" i="1" s="1"/>
  <c r="X21" i="1"/>
  <c r="Y21" i="1"/>
  <c r="Z21" i="1" s="1"/>
  <c r="X34" i="1"/>
  <c r="Y34" i="1"/>
  <c r="Z34" i="1" s="1"/>
  <c r="X26" i="1"/>
  <c r="Y26" i="1"/>
  <c r="Z26" i="1" s="1"/>
  <c r="X39" i="1"/>
  <c r="Y39" i="1"/>
  <c r="Z39" i="1" s="1"/>
  <c r="X18" i="1"/>
  <c r="Y18" i="1"/>
  <c r="Z18" i="1" s="1"/>
  <c r="X47" i="1"/>
  <c r="Y47" i="1"/>
  <c r="Z47" i="1" s="1"/>
  <c r="X30" i="1"/>
  <c r="Y30" i="1"/>
  <c r="Z30" i="1" s="1"/>
  <c r="X28" i="1"/>
  <c r="Y28" i="1"/>
  <c r="Z28" i="1" s="1"/>
  <c r="X25" i="1"/>
  <c r="Y25" i="1"/>
  <c r="Z25" i="1" s="1"/>
  <c r="X46" i="1"/>
  <c r="Y46" i="1"/>
  <c r="Z46" i="1" s="1"/>
  <c r="Y2" i="1"/>
  <c r="Z2" i="1" s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<sst xmlns="http://schemas.openxmlformats.org/spreadsheetml/2006/main" count="1095" uniqueCount="1051">
  <si>
    <t>CompanyNames</t>
  </si>
  <si>
    <t>First Names</t>
  </si>
  <si>
    <t>Middle Names</t>
  </si>
  <si>
    <t>Last Names</t>
  </si>
  <si>
    <t>Lowri</t>
  </si>
  <si>
    <t>Elwin</t>
  </si>
  <si>
    <t>Bailey</t>
  </si>
  <si>
    <t>Trustous</t>
  </si>
  <si>
    <t>Molly</t>
  </si>
  <si>
    <t>Hetti</t>
  </si>
  <si>
    <t>Jorgenson</t>
  </si>
  <si>
    <t>TheNook</t>
  </si>
  <si>
    <t>Ria</t>
  </si>
  <si>
    <t>Tadd</t>
  </si>
  <si>
    <t>Sugar</t>
  </si>
  <si>
    <t>Be Right at the Door</t>
  </si>
  <si>
    <t>Irene</t>
  </si>
  <si>
    <t>Evelina</t>
  </si>
  <si>
    <t>Lidano</t>
  </si>
  <si>
    <t>TrueVex</t>
  </si>
  <si>
    <t>Hazel</t>
  </si>
  <si>
    <t>Mikol</t>
  </si>
  <si>
    <t>Rielly</t>
  </si>
  <si>
    <t>Forged In Fire</t>
  </si>
  <si>
    <t>Yasmin</t>
  </si>
  <si>
    <t>Dianemarie</t>
  </si>
  <si>
    <t>Overman</t>
  </si>
  <si>
    <t>DittoBiz</t>
  </si>
  <si>
    <t>Alexia</t>
  </si>
  <si>
    <t>Sidney</t>
  </si>
  <si>
    <t>Lyngley</t>
  </si>
  <si>
    <t>Trustness</t>
  </si>
  <si>
    <t>Sandra</t>
  </si>
  <si>
    <t>Selene</t>
  </si>
  <si>
    <t>Marnon</t>
  </si>
  <si>
    <t>UnboundTrust</t>
  </si>
  <si>
    <t>Nicole</t>
  </si>
  <si>
    <t>Morten</t>
  </si>
  <si>
    <t>Cavett</t>
  </si>
  <si>
    <t>eTrust</t>
  </si>
  <si>
    <t>Sienna</t>
  </si>
  <si>
    <t>Dulciana</t>
  </si>
  <si>
    <t>Hone</t>
  </si>
  <si>
    <t>Stust</t>
  </si>
  <si>
    <t>India</t>
  </si>
  <si>
    <t>Yorker</t>
  </si>
  <si>
    <t>Erdos</t>
  </si>
  <si>
    <t>Fiducali</t>
  </si>
  <si>
    <t>Isabella</t>
  </si>
  <si>
    <t>Susy</t>
  </si>
  <si>
    <t>Breed</t>
  </si>
  <si>
    <t>OurTruth</t>
  </si>
  <si>
    <t>Savannah</t>
  </si>
  <si>
    <t>Tore</t>
  </si>
  <si>
    <t>Kort</t>
  </si>
  <si>
    <t>Unexpect</t>
  </si>
  <si>
    <t>Rita</t>
  </si>
  <si>
    <t>Caron</t>
  </si>
  <si>
    <t>Mandler</t>
  </si>
  <si>
    <t>Trustara</t>
  </si>
  <si>
    <t>Katherine</t>
  </si>
  <si>
    <t>Pierre</t>
  </si>
  <si>
    <t>Poholsky</t>
  </si>
  <si>
    <t>The Trusting Hand</t>
  </si>
  <si>
    <t>Gemma</t>
  </si>
  <si>
    <t>Josselyn</t>
  </si>
  <si>
    <t>Luisi-potts</t>
  </si>
  <si>
    <t>TrueLoyals</t>
  </si>
  <si>
    <t>Monica</t>
  </si>
  <si>
    <t>Yulma</t>
  </si>
  <si>
    <t>Delaney</t>
  </si>
  <si>
    <t>Trustaco</t>
  </si>
  <si>
    <t>Millie</t>
  </si>
  <si>
    <t>Rafaelia</t>
  </si>
  <si>
    <t>Jellis</t>
  </si>
  <si>
    <t>Tender Heart</t>
  </si>
  <si>
    <t>Layla</t>
  </si>
  <si>
    <t>Dewie</t>
  </si>
  <si>
    <t>Karzen</t>
  </si>
  <si>
    <t>Secureya</t>
  </si>
  <si>
    <t>Ffion</t>
  </si>
  <si>
    <t>Antonietta</t>
  </si>
  <si>
    <t>An</t>
  </si>
  <si>
    <t>Secureur</t>
  </si>
  <si>
    <t>Antonia</t>
  </si>
  <si>
    <t>Worden</t>
  </si>
  <si>
    <t>Charles</t>
  </si>
  <si>
    <t>Ethical Choice</t>
  </si>
  <si>
    <t>Tonya</t>
  </si>
  <si>
    <t>Tommi</t>
  </si>
  <si>
    <t>Kerridge</t>
  </si>
  <si>
    <t>SerenityTrust</t>
  </si>
  <si>
    <t>Rachael</t>
  </si>
  <si>
    <t>Juan</t>
  </si>
  <si>
    <t>Gomez-ibanez</t>
  </si>
  <si>
    <t>By The Book</t>
  </si>
  <si>
    <t>Isabel</t>
  </si>
  <si>
    <t>Britteny</t>
  </si>
  <si>
    <t>Pacholok</t>
  </si>
  <si>
    <t>Confiato</t>
  </si>
  <si>
    <t>Willie</t>
  </si>
  <si>
    <t>Jerry</t>
  </si>
  <si>
    <t>Kurtzman</t>
  </si>
  <si>
    <t>Fidua</t>
  </si>
  <si>
    <t xml:space="preserve">Eleanor </t>
  </si>
  <si>
    <t>Dalenna</t>
  </si>
  <si>
    <t>Vautin</t>
  </si>
  <si>
    <t>Sekori</t>
  </si>
  <si>
    <t>Ellie</t>
  </si>
  <si>
    <t>Cooper</t>
  </si>
  <si>
    <t>Envaulta</t>
  </si>
  <si>
    <t xml:space="preserve">Francesca </t>
  </si>
  <si>
    <t>Jeanette</t>
  </si>
  <si>
    <t>Wengret</t>
  </si>
  <si>
    <t>My Truste</t>
  </si>
  <si>
    <t>Franki</t>
  </si>
  <si>
    <t>Jeremias</t>
  </si>
  <si>
    <t>Zegura</t>
  </si>
  <si>
    <t>Faith</t>
  </si>
  <si>
    <t>Emili</t>
  </si>
  <si>
    <t>Rosenberger</t>
  </si>
  <si>
    <t>Coniso</t>
  </si>
  <si>
    <t>Serena</t>
  </si>
  <si>
    <t>Broddie</t>
  </si>
  <si>
    <t>Durega</t>
  </si>
  <si>
    <t>Eva</t>
  </si>
  <si>
    <t>Farah</t>
  </si>
  <si>
    <t>Andronica</t>
  </si>
  <si>
    <t>Trusava</t>
  </si>
  <si>
    <t>Kian</t>
  </si>
  <si>
    <t>Humfrid</t>
  </si>
  <si>
    <t>On Our Side</t>
  </si>
  <si>
    <t>Marie</t>
  </si>
  <si>
    <t>Shelby</t>
  </si>
  <si>
    <t>Dackerman</t>
  </si>
  <si>
    <t>Amber</t>
  </si>
  <si>
    <t>Lindon</t>
  </si>
  <si>
    <t>Renee</t>
  </si>
  <si>
    <t>Agata</t>
  </si>
  <si>
    <t>Lukas</t>
  </si>
  <si>
    <t>Adrian</t>
  </si>
  <si>
    <t>Abner</t>
  </si>
  <si>
    <t>Catherine</t>
  </si>
  <si>
    <t>Ediva</t>
  </si>
  <si>
    <t>Von der lippe</t>
  </si>
  <si>
    <t>Olivia</t>
  </si>
  <si>
    <t>Arlen</t>
  </si>
  <si>
    <t>Livie</t>
  </si>
  <si>
    <t>Albertine</t>
  </si>
  <si>
    <t>Soto</t>
  </si>
  <si>
    <t>Aimee</t>
  </si>
  <si>
    <t>Barbabas</t>
  </si>
  <si>
    <t>Orla</t>
  </si>
  <si>
    <t>Kerrill</t>
  </si>
  <si>
    <t>Kubiak</t>
  </si>
  <si>
    <t>Roxanne</t>
  </si>
  <si>
    <t>Taite</t>
  </si>
  <si>
    <t>Stacey</t>
  </si>
  <si>
    <t>Candice</t>
  </si>
  <si>
    <t>Bove</t>
  </si>
  <si>
    <t>Patricia</t>
  </si>
  <si>
    <t>Amory</t>
  </si>
  <si>
    <t>Daisy</t>
  </si>
  <si>
    <t>Dani</t>
  </si>
  <si>
    <t>Modica</t>
  </si>
  <si>
    <t>Frances</t>
  </si>
  <si>
    <t>Zedekiah</t>
  </si>
  <si>
    <t>Kira</t>
  </si>
  <si>
    <t>Junia</t>
  </si>
  <si>
    <t>Nessen</t>
  </si>
  <si>
    <t>Lucie</t>
  </si>
  <si>
    <t>Alvie</t>
  </si>
  <si>
    <t>Isabelle</t>
  </si>
  <si>
    <t>Chev</t>
  </si>
  <si>
    <t>Fonseca</t>
  </si>
  <si>
    <t>Julie</t>
  </si>
  <si>
    <t>Wendi</t>
  </si>
  <si>
    <t>Deptula</t>
  </si>
  <si>
    <t xml:space="preserve">Sandra </t>
  </si>
  <si>
    <t>Carmine</t>
  </si>
  <si>
    <t>Stilo</t>
  </si>
  <si>
    <t>Max</t>
  </si>
  <si>
    <t>Natividad</t>
  </si>
  <si>
    <t>Sparda</t>
  </si>
  <si>
    <t>Lydia</t>
  </si>
  <si>
    <t>Hobie</t>
  </si>
  <si>
    <t>Cady</t>
  </si>
  <si>
    <t>Emilie</t>
  </si>
  <si>
    <t>Mignon</t>
  </si>
  <si>
    <t>Valdez</t>
  </si>
  <si>
    <t>Joanne</t>
  </si>
  <si>
    <t>Flint</t>
  </si>
  <si>
    <t>Udall</t>
  </si>
  <si>
    <t>Joann</t>
  </si>
  <si>
    <t>Elianore</t>
  </si>
  <si>
    <t>Kauppi</t>
  </si>
  <si>
    <t>Jasmine</t>
  </si>
  <si>
    <t>Waylin</t>
  </si>
  <si>
    <t>Brake</t>
  </si>
  <si>
    <t>Eden</t>
  </si>
  <si>
    <t>Feodora</t>
  </si>
  <si>
    <t>Morin</t>
  </si>
  <si>
    <t>Tara</t>
  </si>
  <si>
    <t>Royal</t>
  </si>
  <si>
    <t>Tanenbaum</t>
  </si>
  <si>
    <t>Frankie</t>
  </si>
  <si>
    <t>Kelli</t>
  </si>
  <si>
    <t>Bronicki</t>
  </si>
  <si>
    <t>Nancy</t>
  </si>
  <si>
    <t>Fidole</t>
  </si>
  <si>
    <t>Compton</t>
  </si>
  <si>
    <t>Amanda</t>
  </si>
  <si>
    <t>Joelle</t>
  </si>
  <si>
    <t>Wilkin</t>
  </si>
  <si>
    <t>Hermione</t>
  </si>
  <si>
    <t>Leigh</t>
  </si>
  <si>
    <t>Lachenbruch</t>
  </si>
  <si>
    <t>Abbie</t>
  </si>
  <si>
    <t>Annabella</t>
  </si>
  <si>
    <t>Lamarche</t>
  </si>
  <si>
    <t>Faye</t>
  </si>
  <si>
    <t>Devin</t>
  </si>
  <si>
    <t>Hulbert</t>
  </si>
  <si>
    <t>Fay</t>
  </si>
  <si>
    <t>Nicola</t>
  </si>
  <si>
    <t>Naus</t>
  </si>
  <si>
    <t>Melissa</t>
  </si>
  <si>
    <t>Ernesto</t>
  </si>
  <si>
    <t>Verdile</t>
  </si>
  <si>
    <t>Lena</t>
  </si>
  <si>
    <t>Karoly</t>
  </si>
  <si>
    <t>Korzennik</t>
  </si>
  <si>
    <t>Ann</t>
  </si>
  <si>
    <t>Lay</t>
  </si>
  <si>
    <t>Polya</t>
  </si>
  <si>
    <t>Aidan</t>
  </si>
  <si>
    <t>Jade</t>
  </si>
  <si>
    <t>Thibodeau</t>
  </si>
  <si>
    <t>Teresa</t>
  </si>
  <si>
    <t>Osborn</t>
  </si>
  <si>
    <t>Sedcole</t>
  </si>
  <si>
    <t>Tessa</t>
  </si>
  <si>
    <t>Odille</t>
  </si>
  <si>
    <t>Abdulrazak</t>
  </si>
  <si>
    <t>Sapphire</t>
  </si>
  <si>
    <t>Hersh</t>
  </si>
  <si>
    <t>Klipp</t>
  </si>
  <si>
    <t>Kayla</t>
  </si>
  <si>
    <t>Saba</t>
  </si>
  <si>
    <t>Topol</t>
  </si>
  <si>
    <t>Ellen</t>
  </si>
  <si>
    <t>Cello</t>
  </si>
  <si>
    <t>Sabrina</t>
  </si>
  <si>
    <t>Mitzi</t>
  </si>
  <si>
    <t>Eromin</t>
  </si>
  <si>
    <t>Ashley</t>
  </si>
  <si>
    <t>Brocky</t>
  </si>
  <si>
    <t>Lara</t>
  </si>
  <si>
    <t>Valida</t>
  </si>
  <si>
    <t>Nekrich</t>
  </si>
  <si>
    <t>Flora</t>
  </si>
  <si>
    <t>Munroe</t>
  </si>
  <si>
    <t>Yasmine</t>
  </si>
  <si>
    <t>Marcille</t>
  </si>
  <si>
    <t>Mcconnell</t>
  </si>
  <si>
    <t>Matilda</t>
  </si>
  <si>
    <t>Emmy</t>
  </si>
  <si>
    <t>Ellie-May</t>
  </si>
  <si>
    <t>Dorene</t>
  </si>
  <si>
    <t>Wohl</t>
  </si>
  <si>
    <t>Ellis</t>
  </si>
  <si>
    <t>Chalmers</t>
  </si>
  <si>
    <t>Dale</t>
  </si>
  <si>
    <t>Lilli</t>
  </si>
  <si>
    <t>Golightly</t>
  </si>
  <si>
    <t>Fern</t>
  </si>
  <si>
    <t>Smith</t>
  </si>
  <si>
    <t>Gloria</t>
  </si>
  <si>
    <t>Britni</t>
  </si>
  <si>
    <t>Prothero</t>
  </si>
  <si>
    <t>Leila</t>
  </si>
  <si>
    <t>Ozzy</t>
  </si>
  <si>
    <t>Anais</t>
  </si>
  <si>
    <t>Trisha</t>
  </si>
  <si>
    <t>Abdous</t>
  </si>
  <si>
    <t>Annie</t>
  </si>
  <si>
    <t>Francesco</t>
  </si>
  <si>
    <t>Maia</t>
  </si>
  <si>
    <t>Kozlova</t>
  </si>
  <si>
    <t>Pippa</t>
  </si>
  <si>
    <t>Rodrick</t>
  </si>
  <si>
    <t>Sophia</t>
  </si>
  <si>
    <t>Edi</t>
  </si>
  <si>
    <t>Augustine</t>
  </si>
  <si>
    <t>Halima</t>
  </si>
  <si>
    <t>Noach</t>
  </si>
  <si>
    <t>Florence</t>
  </si>
  <si>
    <t>Aviva</t>
  </si>
  <si>
    <t>Moiamedi</t>
  </si>
  <si>
    <t>Natasha</t>
  </si>
  <si>
    <t>Dew</t>
  </si>
  <si>
    <t>Tashia</t>
  </si>
  <si>
    <t>Trina</t>
  </si>
  <si>
    <t>Lundell</t>
  </si>
  <si>
    <t>Nannie</t>
  </si>
  <si>
    <t>Linus</t>
  </si>
  <si>
    <t>Alesha</t>
  </si>
  <si>
    <t>Dag</t>
  </si>
  <si>
    <t>Barberi</t>
  </si>
  <si>
    <t>Syeda</t>
  </si>
  <si>
    <t>Melody</t>
  </si>
  <si>
    <t>Tian</t>
  </si>
  <si>
    <t>April</t>
  </si>
  <si>
    <t>Beaufort</t>
  </si>
  <si>
    <t>Lombrozo</t>
  </si>
  <si>
    <t>Jose</t>
  </si>
  <si>
    <t>Ambur</t>
  </si>
  <si>
    <t>Monti</t>
  </si>
  <si>
    <t>Maya</t>
  </si>
  <si>
    <t>Jeffie</t>
  </si>
  <si>
    <t>Markey</t>
  </si>
  <si>
    <t>Charlotte</t>
  </si>
  <si>
    <t>Ericha</t>
  </si>
  <si>
    <t>Perrone</t>
  </si>
  <si>
    <t>Bertha</t>
  </si>
  <si>
    <t>Claybourne</t>
  </si>
  <si>
    <t>Della terza</t>
  </si>
  <si>
    <t>Aliya</t>
  </si>
  <si>
    <t>Philomena</t>
  </si>
  <si>
    <t>Rockwell</t>
  </si>
  <si>
    <t>Georgia</t>
  </si>
  <si>
    <t>Lanny</t>
  </si>
  <si>
    <t>Truman</t>
  </si>
  <si>
    <t>Gia</t>
  </si>
  <si>
    <t>Dominique</t>
  </si>
  <si>
    <t>Brilla</t>
  </si>
  <si>
    <t>Tomos</t>
  </si>
  <si>
    <t>Gannie</t>
  </si>
  <si>
    <t>Dussault</t>
  </si>
  <si>
    <t>Abdul</t>
  </si>
  <si>
    <t>Jesselyn</t>
  </si>
  <si>
    <t>Soysal</t>
  </si>
  <si>
    <t>Lewis</t>
  </si>
  <si>
    <t>Jamey</t>
  </si>
  <si>
    <t>Barnabani</t>
  </si>
  <si>
    <t>Leon</t>
  </si>
  <si>
    <t>Odele</t>
  </si>
  <si>
    <t>Ryther</t>
  </si>
  <si>
    <t>Lucas</t>
  </si>
  <si>
    <t>Vick</t>
  </si>
  <si>
    <t>Blangiardo</t>
  </si>
  <si>
    <t>Marcel</t>
  </si>
  <si>
    <t>Carla</t>
  </si>
  <si>
    <t>Palombella</t>
  </si>
  <si>
    <t>Laurence</t>
  </si>
  <si>
    <t>Arman</t>
  </si>
  <si>
    <t>Agresti</t>
  </si>
  <si>
    <t>Larry</t>
  </si>
  <si>
    <t>Tamar</t>
  </si>
  <si>
    <t>Mccarthy</t>
  </si>
  <si>
    <t>David</t>
  </si>
  <si>
    <t>Hammad</t>
  </si>
  <si>
    <t>Washington</t>
  </si>
  <si>
    <t>Dave</t>
  </si>
  <si>
    <t>Shirline</t>
  </si>
  <si>
    <t>Osier</t>
  </si>
  <si>
    <t>Joseph</t>
  </si>
  <si>
    <t>Ichabod</t>
  </si>
  <si>
    <t>Tiller</t>
  </si>
  <si>
    <t>Joey</t>
  </si>
  <si>
    <t>Astrix</t>
  </si>
  <si>
    <t>Pinter</t>
  </si>
  <si>
    <t>Jean</t>
  </si>
  <si>
    <t>Hervey</t>
  </si>
  <si>
    <t>Castro</t>
  </si>
  <si>
    <t>Jack</t>
  </si>
  <si>
    <t>Shawn</t>
  </si>
  <si>
    <t>Bailyn</t>
  </si>
  <si>
    <t>Willard</t>
  </si>
  <si>
    <t>Victoir</t>
  </si>
  <si>
    <t>Shaman</t>
  </si>
  <si>
    <t>Liam</t>
  </si>
  <si>
    <t>Luisa</t>
  </si>
  <si>
    <t>Geeve</t>
  </si>
  <si>
    <t>Jodie</t>
  </si>
  <si>
    <t>Tabbie</t>
  </si>
  <si>
    <t>Mason</t>
  </si>
  <si>
    <t>Agathe</t>
  </si>
  <si>
    <t>Mcmullen</t>
  </si>
  <si>
    <t>Terry</t>
  </si>
  <si>
    <t>Sutton</t>
  </si>
  <si>
    <t>Jake</t>
  </si>
  <si>
    <t>Kial</t>
  </si>
  <si>
    <t>Schnetz</t>
  </si>
  <si>
    <t>Lee</t>
  </si>
  <si>
    <t>Garrick</t>
  </si>
  <si>
    <t>Bilal</t>
  </si>
  <si>
    <t>Berri</t>
  </si>
  <si>
    <t>Hutson</t>
  </si>
  <si>
    <t>Stella</t>
  </si>
  <si>
    <t>Sergeant</t>
  </si>
  <si>
    <t>Ioan</t>
  </si>
  <si>
    <t>Christi</t>
  </si>
  <si>
    <t>Kass</t>
  </si>
  <si>
    <t>Nicholas</t>
  </si>
  <si>
    <t>Elisha</t>
  </si>
  <si>
    <t>Cole</t>
  </si>
  <si>
    <t>Billi</t>
  </si>
  <si>
    <t>Jutras</t>
  </si>
  <si>
    <t>Spencer</t>
  </si>
  <si>
    <t>Page</t>
  </si>
  <si>
    <t>Rafael</t>
  </si>
  <si>
    <t>Phylys</t>
  </si>
  <si>
    <t>Kemmerer</t>
  </si>
  <si>
    <t>Josh</t>
  </si>
  <si>
    <t>Ambrosi</t>
  </si>
  <si>
    <t>Joss</t>
  </si>
  <si>
    <t>Debora</t>
  </si>
  <si>
    <t>Mello</t>
  </si>
  <si>
    <t>Alex</t>
  </si>
  <si>
    <t>Lionello</t>
  </si>
  <si>
    <t>Anthony</t>
  </si>
  <si>
    <t>Chiarra</t>
  </si>
  <si>
    <t>Pollack</t>
  </si>
  <si>
    <t>Tor</t>
  </si>
  <si>
    <t>Rollins</t>
  </si>
  <si>
    <t>Jim</t>
  </si>
  <si>
    <t>Ingeberg</t>
  </si>
  <si>
    <t>Tooby</t>
  </si>
  <si>
    <t>Usman</t>
  </si>
  <si>
    <t>Gale</t>
  </si>
  <si>
    <t>Anita</t>
  </si>
  <si>
    <t>Andree</t>
  </si>
  <si>
    <t>Chambers</t>
  </si>
  <si>
    <t>Byron</t>
  </si>
  <si>
    <t>Harman</t>
  </si>
  <si>
    <t>Aoife</t>
  </si>
  <si>
    <t>Arlette</t>
  </si>
  <si>
    <t>Richards</t>
  </si>
  <si>
    <t>Otis</t>
  </si>
  <si>
    <t>Nels</t>
  </si>
  <si>
    <t>Nicolas</t>
  </si>
  <si>
    <t>Basile</t>
  </si>
  <si>
    <t>Donatelli</t>
  </si>
  <si>
    <t>Elias</t>
  </si>
  <si>
    <t>Anna</t>
  </si>
  <si>
    <t>Lutcavage</t>
  </si>
  <si>
    <t>Wake</t>
  </si>
  <si>
    <t>Klaassen</t>
  </si>
  <si>
    <t>Gino</t>
  </si>
  <si>
    <t>Vivia</t>
  </si>
  <si>
    <t>Van weringh</t>
  </si>
  <si>
    <t>Marcus</t>
  </si>
  <si>
    <t>Aldin</t>
  </si>
  <si>
    <t>Szerencsi</t>
  </si>
  <si>
    <t>Haris</t>
  </si>
  <si>
    <t>Sheeree</t>
  </si>
  <si>
    <t>Hymans</t>
  </si>
  <si>
    <t>Tom</t>
  </si>
  <si>
    <t>Gilberto</t>
  </si>
  <si>
    <t>Lenderking</t>
  </si>
  <si>
    <t>Teo</t>
  </si>
  <si>
    <t>Marchelle</t>
  </si>
  <si>
    <t>Langenberg</t>
  </si>
  <si>
    <t>Ross</t>
  </si>
  <si>
    <t>Sloan</t>
  </si>
  <si>
    <t>Reginato</t>
  </si>
  <si>
    <t>Austin</t>
  </si>
  <si>
    <t>Fara</t>
  </si>
  <si>
    <t>Eklund</t>
  </si>
  <si>
    <t>Leonard</t>
  </si>
  <si>
    <t>Kain</t>
  </si>
  <si>
    <t>Horner</t>
  </si>
  <si>
    <t>Lenny</t>
  </si>
  <si>
    <t>Nonna</t>
  </si>
  <si>
    <t>Brauer</t>
  </si>
  <si>
    <t>Patrick</t>
  </si>
  <si>
    <t>Hall</t>
  </si>
  <si>
    <t>Eisenhower</t>
  </si>
  <si>
    <t>Kye</t>
  </si>
  <si>
    <t>Kendra</t>
  </si>
  <si>
    <t>Mattern</t>
  </si>
  <si>
    <t>Leonardo</t>
  </si>
  <si>
    <t>Lenard</t>
  </si>
  <si>
    <t>Matthew</t>
  </si>
  <si>
    <t>Matt</t>
  </si>
  <si>
    <t>Ibrahim</t>
  </si>
  <si>
    <t>Dominic</t>
  </si>
  <si>
    <t>Charley</t>
  </si>
  <si>
    <t>Charlie</t>
  </si>
  <si>
    <t>Ebony</t>
  </si>
  <si>
    <t>Richard</t>
  </si>
  <si>
    <t>Rick</t>
  </si>
  <si>
    <t>Kristian</t>
  </si>
  <si>
    <t>Otto</t>
  </si>
  <si>
    <t>Mitchell</t>
  </si>
  <si>
    <t>Elena</t>
  </si>
  <si>
    <t>Verity</t>
  </si>
  <si>
    <t>Kyron</t>
  </si>
  <si>
    <t>Fletcher</t>
  </si>
  <si>
    <t>Junior</t>
  </si>
  <si>
    <t>Jimmy</t>
  </si>
  <si>
    <t>Jamie</t>
  </si>
  <si>
    <t>Aadam</t>
  </si>
  <si>
    <t>Eric</t>
  </si>
  <si>
    <t>Courtney</t>
  </si>
  <si>
    <t>Stefan</t>
  </si>
  <si>
    <t>Steve</t>
  </si>
  <si>
    <t>Andrew</t>
  </si>
  <si>
    <t>Andy</t>
  </si>
  <si>
    <t>Claudia</t>
  </si>
  <si>
    <t>Jesse</t>
  </si>
  <si>
    <t>Matteo</t>
  </si>
  <si>
    <t>Mate</t>
  </si>
  <si>
    <t>Fraser</t>
  </si>
  <si>
    <t>Gary</t>
  </si>
  <si>
    <t>Fred</t>
  </si>
  <si>
    <t>Nadia</t>
  </si>
  <si>
    <t>Samuel</t>
  </si>
  <si>
    <t>Sami</t>
  </si>
  <si>
    <t>Rocco</t>
  </si>
  <si>
    <t>Conor</t>
  </si>
  <si>
    <t>Dewey</t>
  </si>
  <si>
    <t>Lachlan</t>
  </si>
  <si>
    <t>Christopher</t>
  </si>
  <si>
    <t>Chris</t>
  </si>
  <si>
    <t>Ciaran</t>
  </si>
  <si>
    <t>Kierce</t>
  </si>
  <si>
    <t>Marvin</t>
  </si>
  <si>
    <t>Niall</t>
  </si>
  <si>
    <t>Zack</t>
  </si>
  <si>
    <t>Hamish</t>
  </si>
  <si>
    <t>Jimmie</t>
  </si>
  <si>
    <t>Ahmed</t>
  </si>
  <si>
    <t>Conner</t>
  </si>
  <si>
    <t>Fergus</t>
  </si>
  <si>
    <t>Sebastian</t>
  </si>
  <si>
    <t>Jackson</t>
  </si>
  <si>
    <t>Ted</t>
  </si>
  <si>
    <t>Tristan</t>
  </si>
  <si>
    <t>Johnny</t>
  </si>
  <si>
    <t>Jacky</t>
  </si>
  <si>
    <t>Ewan</t>
  </si>
  <si>
    <t>Kenneth</t>
  </si>
  <si>
    <t>Ken</t>
  </si>
  <si>
    <t>Melvin</t>
  </si>
  <si>
    <t>Brian</t>
  </si>
  <si>
    <t>Isaac</t>
  </si>
  <si>
    <t>Ike</t>
  </si>
  <si>
    <t>Kyle</t>
  </si>
  <si>
    <t>Main St</t>
  </si>
  <si>
    <t>2nd St</t>
  </si>
  <si>
    <t>3rd St</t>
  </si>
  <si>
    <t>1st St</t>
  </si>
  <si>
    <t>Oak St</t>
  </si>
  <si>
    <t>4th St</t>
  </si>
  <si>
    <t>Elm St</t>
  </si>
  <si>
    <t>Pine St</t>
  </si>
  <si>
    <t>Church St</t>
  </si>
  <si>
    <t>Maple St</t>
  </si>
  <si>
    <t>Walnut St</t>
  </si>
  <si>
    <t>5th St</t>
  </si>
  <si>
    <t>N Main St</t>
  </si>
  <si>
    <t>S Main St</t>
  </si>
  <si>
    <t>Washington St</t>
  </si>
  <si>
    <t>6th St</t>
  </si>
  <si>
    <t>E Main St</t>
  </si>
  <si>
    <t>W Main St</t>
  </si>
  <si>
    <t>Center St</t>
  </si>
  <si>
    <t>High St</t>
  </si>
  <si>
    <t>Park Ave</t>
  </si>
  <si>
    <t>Cedar St</t>
  </si>
  <si>
    <t>North St</t>
  </si>
  <si>
    <t>7th St</t>
  </si>
  <si>
    <t>Park St</t>
  </si>
  <si>
    <t>Sunset Dr</t>
  </si>
  <si>
    <t>River Rd</t>
  </si>
  <si>
    <t>South St</t>
  </si>
  <si>
    <t>Chestnut St</t>
  </si>
  <si>
    <t>Ridge Rd</t>
  </si>
  <si>
    <t>Mill St</t>
  </si>
  <si>
    <t>Cherry St</t>
  </si>
  <si>
    <t>Lakeview Dr</t>
  </si>
  <si>
    <t>Spring St</t>
  </si>
  <si>
    <t>Railroad St</t>
  </si>
  <si>
    <t>Meadow Ln</t>
  </si>
  <si>
    <t>School St</t>
  </si>
  <si>
    <t>Circle Dr</t>
  </si>
  <si>
    <t>West St</t>
  </si>
  <si>
    <t>8th St</t>
  </si>
  <si>
    <t>Spruce St</t>
  </si>
  <si>
    <t>2nd Ave</t>
  </si>
  <si>
    <t>1st Ave</t>
  </si>
  <si>
    <t>Jackson St</t>
  </si>
  <si>
    <t>Shady Ln</t>
  </si>
  <si>
    <t>Jefferson St</t>
  </si>
  <si>
    <t>Hill St</t>
  </si>
  <si>
    <t>Lincoln St</t>
  </si>
  <si>
    <t>3rd Ave</t>
  </si>
  <si>
    <t>Short St</t>
  </si>
  <si>
    <t>Railroad Ave</t>
  </si>
  <si>
    <t>Water St</t>
  </si>
  <si>
    <t>Maple Ave</t>
  </si>
  <si>
    <t>9th St</t>
  </si>
  <si>
    <t>Locust St</t>
  </si>
  <si>
    <t>Ash St</t>
  </si>
  <si>
    <t>Poplar St</t>
  </si>
  <si>
    <t>County Line Rd</t>
  </si>
  <si>
    <t>Airport Rd</t>
  </si>
  <si>
    <t>Central Ave</t>
  </si>
  <si>
    <t>Front St</t>
  </si>
  <si>
    <t>Willow St</t>
  </si>
  <si>
    <t>Highland Ave</t>
  </si>
  <si>
    <t>Hillcrest Dr</t>
  </si>
  <si>
    <t>Woodland Dr</t>
  </si>
  <si>
    <t>East St</t>
  </si>
  <si>
    <t>Franklin St</t>
  </si>
  <si>
    <t>Cedar Ln</t>
  </si>
  <si>
    <t>10th St</t>
  </si>
  <si>
    <t>Adams St</t>
  </si>
  <si>
    <t>Vine St</t>
  </si>
  <si>
    <t>Washington Ave</t>
  </si>
  <si>
    <t>4th Ave</t>
  </si>
  <si>
    <t>W 2nd St</t>
  </si>
  <si>
    <t>Lincoln Ave</t>
  </si>
  <si>
    <t>Birch St</t>
  </si>
  <si>
    <t>W 3rd St</t>
  </si>
  <si>
    <t>Grove St</t>
  </si>
  <si>
    <t>E 3rd St</t>
  </si>
  <si>
    <t>Hillside Dr</t>
  </si>
  <si>
    <t>Grant St</t>
  </si>
  <si>
    <t>E 2nd St</t>
  </si>
  <si>
    <t>Pearl St</t>
  </si>
  <si>
    <t>Smith Rd</t>
  </si>
  <si>
    <t>State St</t>
  </si>
  <si>
    <t>5th Ave</t>
  </si>
  <si>
    <t>Charles St</t>
  </si>
  <si>
    <t>W 4th St</t>
  </si>
  <si>
    <t>Hickory St</t>
  </si>
  <si>
    <t>N 2nd St</t>
  </si>
  <si>
    <t>N 3rd St</t>
  </si>
  <si>
    <t>Dogwood Ln</t>
  </si>
  <si>
    <t>Hickory Ln</t>
  </si>
  <si>
    <t>Green St</t>
  </si>
  <si>
    <t>Riverside Dr</t>
  </si>
  <si>
    <t>Cemetery Rd</t>
  </si>
  <si>
    <t>James St</t>
  </si>
  <si>
    <t>Smith St</t>
  </si>
  <si>
    <t>Fairway Dr</t>
  </si>
  <si>
    <t>E 4th St</t>
  </si>
  <si>
    <t>StreetNames</t>
  </si>
  <si>
    <t>Franklin</t>
  </si>
  <si>
    <t>Clinton</t>
  </si>
  <si>
    <t>Arlington</t>
  </si>
  <si>
    <t>Centerville</t>
  </si>
  <si>
    <t>Lebanon</t>
  </si>
  <si>
    <t>Georgetown</t>
  </si>
  <si>
    <t>Springfield</t>
  </si>
  <si>
    <t>Chester</t>
  </si>
  <si>
    <t>Fairview</t>
  </si>
  <si>
    <t>Greenville</t>
  </si>
  <si>
    <t>Bristol</t>
  </si>
  <si>
    <t>Dayton</t>
  </si>
  <si>
    <t>Dover</t>
  </si>
  <si>
    <t>Madison</t>
  </si>
  <si>
    <t>Salem</t>
  </si>
  <si>
    <t>Winchester</t>
  </si>
  <si>
    <t>Oakland</t>
  </si>
  <si>
    <t>Milton</t>
  </si>
  <si>
    <t>Newport</t>
  </si>
  <si>
    <t>Ashland</t>
  </si>
  <si>
    <t>Bloomington</t>
  </si>
  <si>
    <t>Riverside</t>
  </si>
  <si>
    <t>Manchester</t>
  </si>
  <si>
    <t>Oxford</t>
  </si>
  <si>
    <t>Burlington</t>
  </si>
  <si>
    <t>Milford</t>
  </si>
  <si>
    <t>Clayton</t>
  </si>
  <si>
    <t>Kingston</t>
  </si>
  <si>
    <t>Auburn</t>
  </si>
  <si>
    <t>Lexington</t>
  </si>
  <si>
    <t>Vernon</t>
  </si>
  <si>
    <t>Cleveland</t>
  </si>
  <si>
    <t>Hudson</t>
  </si>
  <si>
    <t>Aldie</t>
  </si>
  <si>
    <t>Ashburn</t>
  </si>
  <si>
    <t>Leesburg</t>
  </si>
  <si>
    <t>Bull Run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</si>
  <si>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</si>
  <si>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</si>
  <si>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</si>
  <si>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</si>
  <si>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</si>
  <si>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</si>
  <si>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</si>
  <si>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</si>
  <si>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</si>
  <si>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</si>
  <si>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</si>
  <si>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</si>
  <si>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</si>
  <si>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</si>
  <si>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</si>
  <si>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</si>
  <si>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</si>
  <si>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</si>
  <si>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</si>
  <si>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</si>
  <si>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</si>
  <si>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</si>
  <si>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</si>
  <si>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</si>
  <si>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</si>
  <si>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</si>
  <si>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</si>
  <si>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</si>
  <si>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</si>
  <si>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</si>
  <si>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</si>
  <si>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</si>
  <si>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</si>
  <si>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</si>
  <si>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</si>
  <si>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</si>
  <si>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</si>
  <si>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</si>
  <si>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</si>
  <si>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</si>
  <si>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</si>
  <si>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</si>
  <si>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</si>
  <si>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</si>
  <si>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</si>
  <si>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</si>
  <si>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</si>
  <si>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</si>
  <si>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</si>
  <si>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</si>
  <si>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</si>
  <si>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</si>
  <si>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</si>
  <si>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</si>
  <si>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</si>
  <si>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</si>
  <si>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</si>
  <si>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</si>
  <si>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</si>
  <si>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</si>
  <si>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</si>
  <si>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</si>
  <si>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</si>
  <si>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</si>
  <si>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</si>
  <si>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</si>
  <si>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</si>
  <si>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</si>
  <si>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</si>
  <si>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</si>
  <si>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</si>
  <si>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</si>
  <si>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</si>
  <si>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</si>
  <si>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</si>
  <si>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</si>
  <si>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</si>
  <si>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</si>
  <si>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</si>
  <si>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</si>
  <si>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</si>
  <si>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</si>
  <si>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</si>
  <si>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</si>
  <si>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</si>
  <si>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</si>
  <si>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</si>
  <si>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</si>
  <si>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</si>
  <si>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</si>
  <si>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</si>
  <si>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</t>
  </si>
  <si>
    <t>West Virginia</t>
  </si>
  <si>
    <t>WV</t>
  </si>
  <si>
    <t>Wisconsin</t>
  </si>
  <si>
    <t>WI</t>
  </si>
  <si>
    <t>Wyoming</t>
  </si>
  <si>
    <t>WY</t>
  </si>
  <si>
    <t>StateCodes</t>
  </si>
  <si>
    <t>StateNames</t>
  </si>
  <si>
    <t>Abingdon</t>
  </si>
  <si>
    <t>Accomac</t>
  </si>
  <si>
    <t>Alberta</t>
  </si>
  <si>
    <t>Altavista</t>
  </si>
  <si>
    <t>Amherst</t>
  </si>
  <si>
    <t>Appalachia</t>
  </si>
  <si>
    <t>Wise</t>
  </si>
  <si>
    <t>Appomattox</t>
  </si>
  <si>
    <t>Bedford</t>
  </si>
  <si>
    <t>Belle Haven</t>
  </si>
  <si>
    <t>Berryville</t>
  </si>
  <si>
    <t>Big Stone Gap</t>
  </si>
  <si>
    <t>Blacksburg</t>
  </si>
  <si>
    <t>Blackstone</t>
  </si>
  <si>
    <t>Bloxom</t>
  </si>
  <si>
    <t>Bluefield</t>
  </si>
  <si>
    <t>Tazewell</t>
  </si>
  <si>
    <t>Boones Mill</t>
  </si>
  <si>
    <t>Bowling Green</t>
  </si>
  <si>
    <t>Boyce</t>
  </si>
  <si>
    <t>Boydton</t>
  </si>
  <si>
    <t>Boykins</t>
  </si>
  <si>
    <t>Branchville</t>
  </si>
  <si>
    <t>Bridgewater</t>
  </si>
  <si>
    <t>Broadway</t>
  </si>
  <si>
    <t>Brodnax</t>
  </si>
  <si>
    <t>Brookneal</t>
  </si>
  <si>
    <t>Buchanan</t>
  </si>
  <si>
    <t>Burkeville</t>
  </si>
  <si>
    <t>Cape Charles</t>
  </si>
  <si>
    <t>Capron</t>
  </si>
  <si>
    <t>Cedar Bluff</t>
  </si>
  <si>
    <t>Charlotte Court House</t>
  </si>
  <si>
    <t>Chase City</t>
  </si>
  <si>
    <t>Chatham</t>
  </si>
  <si>
    <t>Cheriton</t>
  </si>
  <si>
    <t>Chilhowie</t>
  </si>
  <si>
    <t>Chincoteague</t>
  </si>
  <si>
    <t>Christiansburg</t>
  </si>
  <si>
    <t>Claremont</t>
  </si>
  <si>
    <t>Surry</t>
  </si>
  <si>
    <t>Clarksville</t>
  </si>
  <si>
    <t>Clifton</t>
  </si>
  <si>
    <t>Clifton Forge</t>
  </si>
  <si>
    <t>Clinchco</t>
  </si>
  <si>
    <t>Clinchport</t>
  </si>
  <si>
    <t>Clintwood</t>
  </si>
  <si>
    <t>Coeburn</t>
  </si>
  <si>
    <t>Colonial Beach</t>
  </si>
  <si>
    <t>Courtland</t>
  </si>
  <si>
    <t>Craigsville</t>
  </si>
  <si>
    <t>Crewe</t>
  </si>
  <si>
    <t>Culpeper</t>
  </si>
  <si>
    <t>Damascus</t>
  </si>
  <si>
    <t>Dendron</t>
  </si>
  <si>
    <t>Dillwyn</t>
  </si>
  <si>
    <t>Drakes Branch</t>
  </si>
  <si>
    <t>Dublin</t>
  </si>
  <si>
    <t>Pulaski</t>
  </si>
  <si>
    <t>Duffield</t>
  </si>
  <si>
    <t>Dumfries</t>
  </si>
  <si>
    <t>Dungannon</t>
  </si>
  <si>
    <t>Eastville</t>
  </si>
  <si>
    <t>Edinburg</t>
  </si>
  <si>
    <t>Shenandoah</t>
  </si>
  <si>
    <t>Elkton</t>
  </si>
  <si>
    <t>Exmore</t>
  </si>
  <si>
    <t>Farmville</t>
  </si>
  <si>
    <t>Fincastle</t>
  </si>
  <si>
    <t>Floyd</t>
  </si>
  <si>
    <t>Fries</t>
  </si>
  <si>
    <t>Front Royal</t>
  </si>
  <si>
    <t>Gate City</t>
  </si>
  <si>
    <t>Glade Spring</t>
  </si>
  <si>
    <t>Glasgow</t>
  </si>
  <si>
    <t>Glen Lyn</t>
  </si>
  <si>
    <t>Gordonsville</t>
  </si>
  <si>
    <t>Orange</t>
  </si>
  <si>
    <t>Goshen</t>
  </si>
  <si>
    <t>Gretna</t>
  </si>
  <si>
    <t>Grottoes</t>
  </si>
  <si>
    <t>Grundy</t>
  </si>
  <si>
    <t>Halifax</t>
  </si>
  <si>
    <t>Hallwood</t>
  </si>
  <si>
    <t>Hamilton</t>
  </si>
  <si>
    <t>Haymarket</t>
  </si>
  <si>
    <t>Haysi</t>
  </si>
  <si>
    <t>Herndon</t>
  </si>
  <si>
    <t>Hillsboro</t>
  </si>
  <si>
    <t>Hillsville</t>
  </si>
  <si>
    <t>Honaker</t>
  </si>
  <si>
    <t>Hurt</t>
  </si>
  <si>
    <t>Independence</t>
  </si>
  <si>
    <t>Iron Gate</t>
  </si>
  <si>
    <t>Irvington</t>
  </si>
  <si>
    <t>Ivor</t>
  </si>
  <si>
    <t>Jarratt</t>
  </si>
  <si>
    <t>Jonesville</t>
  </si>
  <si>
    <t>Keller</t>
  </si>
  <si>
    <t>Kenbridge</t>
  </si>
  <si>
    <t>Keysville</t>
  </si>
  <si>
    <t>Kilmarnock</t>
  </si>
  <si>
    <t>La Crosse</t>
  </si>
  <si>
    <t>Lawrenceville</t>
  </si>
  <si>
    <t>Louisa</t>
  </si>
  <si>
    <t>Lovettsville</t>
  </si>
  <si>
    <t>Luray</t>
  </si>
  <si>
    <t>Marion</t>
  </si>
  <si>
    <t>McKenney</t>
  </si>
  <si>
    <t>Melfa</t>
  </si>
  <si>
    <t>Middleburg</t>
  </si>
  <si>
    <t>Middletown</t>
  </si>
  <si>
    <t>Mineral</t>
  </si>
  <si>
    <t>Monterey</t>
  </si>
  <si>
    <t>Montross</t>
  </si>
  <si>
    <t>Mount Crawford</t>
  </si>
  <si>
    <t>Mount Jackson</t>
  </si>
  <si>
    <t>Narrows</t>
  </si>
  <si>
    <t>Nassawadox</t>
  </si>
  <si>
    <t>New Castle</t>
  </si>
  <si>
    <t>New Market</t>
  </si>
  <si>
    <t>Newsoms</t>
  </si>
  <si>
    <t>Nickelsville</t>
  </si>
  <si>
    <t>Occoquan</t>
  </si>
  <si>
    <t>Onancock</t>
  </si>
  <si>
    <t>Onley</t>
  </si>
  <si>
    <t>Painter</t>
  </si>
  <si>
    <t>Pamplin City</t>
  </si>
  <si>
    <t>Parksley</t>
  </si>
  <si>
    <t>Pearisburg</t>
  </si>
  <si>
    <t>Pembroke</t>
  </si>
  <si>
    <t>Pennington Gap</t>
  </si>
  <si>
    <t>Phenix</t>
  </si>
  <si>
    <t>Pocahontas</t>
  </si>
  <si>
    <t>Port Royal</t>
  </si>
  <si>
    <t>Pound</t>
  </si>
  <si>
    <t>Purcellville</t>
  </si>
  <si>
    <t>Quantico</t>
  </si>
  <si>
    <t>Remington</t>
  </si>
  <si>
    <t>Rich Creek</t>
  </si>
  <si>
    <t>Richlands</t>
  </si>
  <si>
    <t>Ridgeway</t>
  </si>
  <si>
    <t>Rocky Mount</t>
  </si>
  <si>
    <t>Round Hill</t>
  </si>
  <si>
    <t>Rural Retreat</t>
  </si>
  <si>
    <t>St. Charles</t>
  </si>
  <si>
    <t>St. Paul</t>
  </si>
  <si>
    <t>Saltville</t>
  </si>
  <si>
    <t>Saxis</t>
  </si>
  <si>
    <t>Scottsburg</t>
  </si>
  <si>
    <t>Scottsville</t>
  </si>
  <si>
    <t>Smithfield</t>
  </si>
  <si>
    <t>South Boston</t>
  </si>
  <si>
    <t>South Hill</t>
  </si>
  <si>
    <t>Stanardsville</t>
  </si>
  <si>
    <t>Stanley</t>
  </si>
  <si>
    <t>Stephens City</t>
  </si>
  <si>
    <t>Stony Creek</t>
  </si>
  <si>
    <t>Strasburg</t>
  </si>
  <si>
    <t>Stuart</t>
  </si>
  <si>
    <t>Tangier</t>
  </si>
  <si>
    <t>Tappahannock</t>
  </si>
  <si>
    <t>The Plains</t>
  </si>
  <si>
    <t>Timberville</t>
  </si>
  <si>
    <t>Toms Brook</t>
  </si>
  <si>
    <t>Troutdale</t>
  </si>
  <si>
    <t>Troutville</t>
  </si>
  <si>
    <t>Urbanna</t>
  </si>
  <si>
    <t>Victoria</t>
  </si>
  <si>
    <t>Vienna</t>
  </si>
  <si>
    <t>Vinton</t>
  </si>
  <si>
    <t>Virgilina</t>
  </si>
  <si>
    <t>Wachapreague</t>
  </si>
  <si>
    <t>Wakefield</t>
  </si>
  <si>
    <t>Warrenton</t>
  </si>
  <si>
    <t>Warsaw</t>
  </si>
  <si>
    <t>Waverly</t>
  </si>
  <si>
    <t>Weber City</t>
  </si>
  <si>
    <t>West Point</t>
  </si>
  <si>
    <t>White Stone</t>
  </si>
  <si>
    <t>Windsor</t>
  </si>
  <si>
    <t>Woodstock</t>
  </si>
  <si>
    <t>Wytheville</t>
  </si>
  <si>
    <t>CityNames</t>
  </si>
  <si>
    <t>a.EmployeeSocialSecurityNumber</t>
  </si>
  <si>
    <t>b.EmployerEIN</t>
  </si>
  <si>
    <t>c.EmployersName</t>
  </si>
  <si>
    <t>c.EmployersAddress1</t>
  </si>
  <si>
    <t>c.EmployersAddress2</t>
  </si>
  <si>
    <t>c.EmployersCity</t>
  </si>
  <si>
    <t>c.EmployersState</t>
  </si>
  <si>
    <t>c.EmployersZip</t>
  </si>
  <si>
    <t>d.ControlNumber</t>
  </si>
  <si>
    <t>e.EmployeeFirstName</t>
  </si>
  <si>
    <t>e.EmployeeMiddleInitial</t>
  </si>
  <si>
    <t>e.EmployeeLastName</t>
  </si>
  <si>
    <t>e.EmployeeSuffix</t>
  </si>
  <si>
    <t>f.EmployeeAddress1</t>
  </si>
  <si>
    <t>f.EmployeeAddress2</t>
  </si>
  <si>
    <t>f.EmployeeCity</t>
  </si>
  <si>
    <t>f.EmployeeState</t>
  </si>
  <si>
    <t>f.EmployeeZip</t>
  </si>
  <si>
    <t>1.Wages</t>
  </si>
  <si>
    <t>2.FederalIncomeTaxWitheld</t>
  </si>
  <si>
    <t>3.SocialSecurityWages</t>
  </si>
  <si>
    <t>4.SocialSecurityTaxWitheld</t>
  </si>
  <si>
    <t>5.MedicareWages</t>
  </si>
  <si>
    <t>6.MedicareTaxWitheld</t>
  </si>
  <si>
    <t>7.SocialSecurityTips</t>
  </si>
  <si>
    <t>8.AllocatedTips</t>
  </si>
  <si>
    <t>9.N/A</t>
  </si>
  <si>
    <t>10.DependentCareBenefits</t>
  </si>
  <si>
    <t>11.NonqualifiedPlans</t>
  </si>
  <si>
    <t>12a.</t>
  </si>
  <si>
    <t>12b.</t>
  </si>
  <si>
    <t>12c.</t>
  </si>
  <si>
    <t>12d.</t>
  </si>
  <si>
    <t>13cb.StatutoryEmployee</t>
  </si>
  <si>
    <t>13cb.RetirementPlan</t>
  </si>
  <si>
    <t>13cb.Third-partySickPay</t>
  </si>
  <si>
    <t>14.Other</t>
  </si>
  <si>
    <t>15.State</t>
  </si>
  <si>
    <t>15.EmployersStateID</t>
  </si>
  <si>
    <t>16.StateWagesTipsEtc</t>
  </si>
  <si>
    <t>17.StateIncomeTax</t>
  </si>
  <si>
    <t>18.LocalWagesTipsEtc</t>
  </si>
  <si>
    <t>19.LocalIncomeTax</t>
  </si>
  <si>
    <t>20.LocalityName</t>
  </si>
  <si>
    <t>ZipCode</t>
  </si>
  <si>
    <t>SSN</t>
  </si>
  <si>
    <t>EIN</t>
  </si>
  <si>
    <t>Apt</t>
  </si>
  <si>
    <t>Unit</t>
  </si>
  <si>
    <t>Bldg</t>
  </si>
  <si>
    <t>Ste</t>
  </si>
  <si>
    <t>BuildingUnits</t>
  </si>
  <si>
    <t>Control Numbers</t>
  </si>
  <si>
    <t>ZipCodeWRandom+4</t>
  </si>
  <si>
    <t>cbFilingStatus</t>
  </si>
  <si>
    <t>dependentName</t>
  </si>
  <si>
    <t>firstName</t>
  </si>
  <si>
    <t>middleName</t>
  </si>
  <si>
    <t>lastName</t>
  </si>
  <si>
    <t>spouseFirstName</t>
  </si>
  <si>
    <t>spouseMiddleName</t>
  </si>
  <si>
    <t>spouseLastName</t>
  </si>
  <si>
    <t>streetAddresss1</t>
  </si>
  <si>
    <t>streetAddressApt</t>
  </si>
  <si>
    <t>city</t>
  </si>
  <si>
    <t>state</t>
  </si>
  <si>
    <t>zipCode</t>
  </si>
  <si>
    <t>foreignCountryName</t>
  </si>
  <si>
    <t>foreignProvience</t>
  </si>
  <si>
    <t>foreignPostalCode</t>
  </si>
  <si>
    <t>cbPresentialCampaing</t>
  </si>
  <si>
    <t>cbDigitalAssets</t>
  </si>
  <si>
    <t>socialSecurityNumber1</t>
  </si>
  <si>
    <t>socialSecurityNumber2</t>
  </si>
  <si>
    <t>socialSecurityNumber3</t>
  </si>
  <si>
    <t>spouseSocialSecurityNumber1</t>
  </si>
  <si>
    <t>spouseSocialSecurityNumber2</t>
  </si>
  <si>
    <t>spouseSocialSecurityNumber3</t>
  </si>
  <si>
    <t>dControlNumber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</si>
</sst>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0" fillId="0" borderId="0" xfId="1" applyFont="1"/>
    <xf numFmtId="43" fontId="0" fillId="0" borderId="0" xfId="0" applyNumberFormat="1"/>
    <xf numFmtId="0" fontId="0" fillId="0" borderId="0" xfId="0" applyFill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1D64-B882-496A-86E8-0F145DD20004}">
  <dimension ref="A1:Y51"/>
  <sheetViews>
    <sheetView tabSelected="1" workbookViewId="0"/>
  </sheetViews>
  <sheetFormatPr defaultRowHeight="15" x14ac:dyDescent="0.25"/>
  <cols>
    <col min="2" max="2" width="13.42578125" bestFit="1" customWidth="1"/>
    <col min="3" max="3" width="19.7109375" customWidth="1"/>
    <col min="7" max="9" width="20.7109375" bestFit="1" customWidth="1"/>
    <col min="13" max="15" width="27.42578125" bestFit="1" customWidth="1"/>
  </cols>
  <sheetData>
    <row r="1" spans="1:25" x14ac:dyDescent="0.25">
      <c r="A1" t="s">
        <v>1050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1044</v>
      </c>
      <c r="H1" t="s">
        <v>1045</v>
      </c>
      <c r="I1" t="s">
        <v>1046</v>
      </c>
      <c r="J1" t="s">
        <v>1031</v>
      </c>
      <c r="K1" t="s">
        <v>1032</v>
      </c>
      <c r="L1" t="s">
        <v>1033</v>
      </c>
      <c r="M1" t="s">
        <v>1047</v>
      </c>
      <c r="N1" t="s">
        <v>1048</v>
      </c>
      <c r="O1" t="s">
        <v>1049</v>
      </c>
      <c r="P1" t="s">
        <v>1034</v>
      </c>
      <c r="Q1" t="s">
        <v>1035</v>
      </c>
      <c r="R1" t="s">
        <v>1036</v>
      </c>
      <c r="S1" t="s">
        <v>1037</v>
      </c>
      <c r="T1" t="s">
        <v>1038</v>
      </c>
      <c r="U1" t="s">
        <v>1039</v>
      </c>
      <c r="V1" t="s">
        <v>1040</v>
      </c>
      <c r="W1" t="s">
        <v>1041</v>
      </c>
      <c r="X1" t="s">
        <v>1042</v>
      </c>
      <c r="Y1" t="s">
        <v>1043</v>
      </c>
    </row>
    <row r="2" spans="1:25" x14ac:dyDescent="0.25">
      <c r="A2" t="str">
        <f ca="1">_xlfn.CONCAT(G2,"-",H2,"-", I2)</f>
        <v>840-67-6955</v>
      </c>
      <c r="B2">
        <f t="shared" ref="B2:B51" ca="1" si="0">RANDBETWEEN(1,5)</f>
        <v>4</v>
      </c>
      <c r="C2" s="4" t="str" cm="1">
        <f t="array" aca="1" ref="C2" ca="1">_xlfn.SWITCH($B2, 3,_xlfn.CONCAT(INDEX(FirstNames,RANDBETWEEN(1, FirstNames_count)), " ", F2),4,IF(ROUND((RANDBETWEEN(0,55)/100),0)=1,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2" t="str" cm="1">
        <f t="array" aca="1" ref="D2" ca="1">INDEX(FirstNames,RANDBETWEEN(1, FirstNames_count))</f>
        <v>Jake</v>
      </c>
      <c r="E2" t="str" cm="1">
        <f t="array" aca="1" ref="E2" ca="1">IF(ROUND(RAND(),0),LEFT(INDEX(MiddleNames,RANDBETWEEN(1,MiddleNames_count),1)),"")</f>
        <v/>
      </c>
      <c r="F2" t="str" cm="1">
        <f t="array" aca="1" ref="F2" ca="1">INDEX(LastNames, RANDBETWEEN(1, LastNames_count))</f>
        <v>Deptula</v>
      </c>
      <c r="G2" t="str">
        <f ca="1">_xlfn.CONCAT(RANDBETWEEN(10, 999))</f>
        <v>840</v>
      </c>
      <c r="H2" t="str">
        <f ca="1">_xlfn.CONCAT(RANDBETWEEN(10,99))</f>
        <v>67</v>
      </c>
      <c r="I2" t="str">
        <f ca="1">_xlfn.CONCAT(RANDBETWEEN(1000,9999))</f>
        <v>6955</v>
      </c>
      <c r="J2" s="4" t="str" cm="1">
        <f t="array" aca="1" ref="J2" ca="1">_xlfn.SWITCH($B2,2, INDEX(FirstNames,RANDBETWEEN(1, FirstNames_count)), "")</f>
        <v/>
      </c>
      <c r="K2" s="4" t="str" cm="1">
        <f t="array" aca="1" ref="K2" ca="1">_xlfn.SWITCH($B2,2, IF(ROUND(RAND(),0),LEFT(INDEX(MiddleNames,RANDBETWEEN(1,MiddleNames_count),1)),""), "")</f>
        <v/>
      </c>
      <c r="L2" s="4" t="str" cm="1">
        <f t="array" aca="1" ref="L2" ca="1">_xlfn.SWITCH($B2,2, IF(ROUND(RAND(),0),INDEX(LastNames,RANDBETWEEN(1,LastNames_count)),$F2), "")</f>
        <v/>
      </c>
      <c r="M2" t="str" cm="1">
        <f t="array" aca="1" ref="M2" ca="1">_xlfn.SWITCH($B2,2, _xlfn.CONCAT(RANDBETWEEN(10, 999)), "")</f>
        <v/>
      </c>
      <c r="N2" t="str" cm="1">
        <f t="array" aca="1" ref="N2" ca="1">_xlfn.SWITCH($B2,2, _xlfn.CONCAT(RANDBETWEEN(10, 99)), "")</f>
        <v/>
      </c>
      <c r="O2" t="str" cm="1">
        <f t="array" aca="1" ref="O2" ca="1">_xlfn.SWITCH($B2,2, _xlfn.CONCAT(RANDBETWEEN(1000, 9999)), "")</f>
        <v/>
      </c>
      <c r="P2" t="str">
        <f t="shared" ref="P2:P51" ca="1" si="1">_xlfn.CONCAT(RANDBETWEEN(1,99999), " ", INDEX(StreetNames, RANDBETWEEN(1, StreetNames_count)))</f>
        <v>69677 Dogwood Ln</v>
      </c>
      <c r="Q2" t="str">
        <f t="shared" ref="Q2:Q51" ca="1" si="2">IF(ROUND((RANDBETWEEN(0,70)/100),0),_xlfn.CONCAT(INDEX(BuildingUnits,RANDBETWEEN(1,BuildingUnits_count)), " ", RANDBETWEEN(1,500)),"")</f>
        <v/>
      </c>
      <c r="R2" t="str" cm="1">
        <f t="array" aca="1" ref="R2" ca="1">INDEX(CityNames,RANDBETWEEN(1, CityNames_count))</f>
        <v>Clifton Forge</v>
      </c>
      <c r="S2" t="str" cm="1">
        <f t="array" aca="1" ref="S2" ca="1">INDEX(StateCodes, RANDBETWEEN(1, StateCodes_count))</f>
        <v>NE</v>
      </c>
      <c r="T2" t="str">
        <f ca="1">TEXT(RANDBETWEEN(1,99999),"00000")</f>
        <v>69464</v>
      </c>
      <c r="X2">
        <f ca="1">ROUND((RANDBETWEEN(0,55)/100),0)</f>
        <v>0</v>
      </c>
      <c r="Y2">
        <f ca="1">ROUND((RANDBETWEEN(0,60)/100),0)</f>
        <v>0</v>
      </c>
    </row>
    <row r="3" spans="1:25" x14ac:dyDescent="0.25">
      <c r="A3" t="str">
        <f t="shared" ref="A3:A51" ca="1" si="3">_xlfn.CONCAT(G3,"-",H3,"-", I3)</f>
        <v>277-92-1246</v>
      </c>
      <c r="B3">
        <f t="shared" ca="1" si="0"/>
        <v>2</v>
      </c>
      <c r="C3" s="4" t="str" cm="1">
        <f t="array" aca="1" ref="C3" ca="1">_xlfn.SWITCH($B3, 3,_xlfn.CONCAT(INDEX(FirstNames,RANDBETWEEN(1, FirstNames_count)), " ", F3),4,IF(ROUND((RANDBETWEEN(0,55)/100),0)=1,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3" t="str" cm="1">
        <f t="array" aca="1" ref="D3" ca="1">INDEX(FirstNames,RANDBETWEEN(1, FirstNames_count))</f>
        <v>Gary</v>
      </c>
      <c r="E3" t="str" cm="1">
        <f t="array" aca="1" ref="E3" ca="1">IF(ROUND(RAND(),0),LEFT(INDEX(MiddleNames,RANDBETWEEN(1,MiddleNames_count),1)),"")</f>
        <v>F</v>
      </c>
      <c r="F3" t="str" cm="1">
        <f t="array" aca="1" ref="F3" ca="1">INDEX(LastNames, RANDBETWEEN(1, LastNames_count))</f>
        <v>Mccarthy</v>
      </c>
      <c r="G3" t="str">
        <f t="shared" ref="G3:G51" ca="1" si="4">_xlfn.CONCAT(RANDBETWEEN(10, 999))</f>
        <v>277</v>
      </c>
      <c r="H3" t="str">
        <f t="shared" ref="H3:H51" ca="1" si="5">_xlfn.CONCAT(RANDBETWEEN(10,99))</f>
        <v>92</v>
      </c>
      <c r="I3" t="str">
        <f t="shared" ref="I3:I51" ca="1" si="6">_xlfn.CONCAT(RANDBETWEEN(1000,9999))</f>
        <v>1246</v>
      </c>
      <c r="J3" s="4" t="str" cm="1">
        <f t="array" aca="1" ref="J3" ca="1">_xlfn.SWITCH($B3,2, INDEX(FirstNames,RANDBETWEEN(1, FirstNames_count)), "")</f>
        <v>Kristian</v>
      </c>
      <c r="K3" s="4" t="str" cm="1">
        <f t="array" aca="1" ref="K3" ca="1">_xlfn.SWITCH($B3,2, IF(ROUND(RAND(),0),LEFT(INDEX(MiddleNames,RANDBETWEEN(1,MiddleNames_count),1)),""), "")</f>
        <v/>
      </c>
      <c r="L3" s="4" t="str" cm="1">
        <f t="array" aca="1" ref="L3" ca="1">_xlfn.SWITCH($B3,2, IF(ROUND(RAND(),0),INDEX(LastNames,RANDBETWEEN(1,LastNames_count)),$F3), "")</f>
        <v>Mccarthy</v>
      </c>
      <c r="M3" t="str" cm="1">
        <f t="array" aca="1" ref="M3" ca="1">_xlfn.SWITCH($B3,2, _xlfn.CONCAT(RANDBETWEEN(10, 999)), "")</f>
        <v>615</v>
      </c>
      <c r="N3" t="str" cm="1">
        <f t="array" aca="1" ref="N3" ca="1">_xlfn.SWITCH($B3,2, _xlfn.CONCAT(RANDBETWEEN(10, 99)), "")</f>
        <v>77</v>
      </c>
      <c r="O3" t="str" cm="1">
        <f t="array" aca="1" ref="O3" ca="1">_xlfn.SWITCH($B3,2, _xlfn.CONCAT(RANDBETWEEN(1000, 9999)), "")</f>
        <v>8909</v>
      </c>
      <c r="P3" t="str">
        <f t="shared" ca="1" si="1"/>
        <v>34739 E 2nd St</v>
      </c>
      <c r="Q3" t="str">
        <f t="shared" ca="1" si="2"/>
        <v/>
      </c>
      <c r="R3" t="str" cm="1">
        <f t="array" aca="1" ref="R3" ca="1">INDEX(CityNames,RANDBETWEEN(1, CityNames_count))</f>
        <v>Windsor</v>
      </c>
      <c r="S3" t="str" cm="1">
        <f t="array" aca="1" ref="S3" ca="1">INDEX(StateCodes, RANDBETWEEN(1, StateCodes_count))</f>
        <v>WA</v>
      </c>
      <c r="T3" t="str">
        <f t="shared" ref="T3:T51" ca="1" si="7">TEXT(RANDBETWEEN(1,99999),"00000")</f>
        <v>24317</v>
      </c>
      <c r="X3">
        <f t="shared" ref="X3:X51" ca="1" si="8">ROUND((RANDBETWEEN(0,55)/100),0)</f>
        <v>0</v>
      </c>
      <c r="Y3">
        <f t="shared" ref="Y3:Y51" ca="1" si="9">ROUND((RANDBETWEEN(0,60)/100),0)</f>
        <v>0</v>
      </c>
    </row>
    <row r="4" spans="1:25" x14ac:dyDescent="0.25">
      <c r="A4" t="str">
        <f t="shared" ca="1" si="3"/>
        <v>883-69-7846</v>
      </c>
      <c r="B4">
        <f t="shared" ca="1" si="0"/>
        <v>4</v>
      </c>
      <c r="C4" s="4" t="str" cm="1">
        <f t="array" aca="1" ref="C4" ca="1">_xlfn.SWITCH($B4, 3,_xlfn.CONCAT(INDEX(FirstNames,RANDBETWEEN(1, FirstNames_count)), " ", F4),4,IF(ROUND((RANDBETWEEN(0,55)/100),0)=1,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" t="str" cm="1">
        <f t="array" aca="1" ref="D4" ca="1">INDEX(FirstNames,RANDBETWEEN(1, FirstNames_count))</f>
        <v>Olivia</v>
      </c>
      <c r="E4" t="str" cm="1">
        <f t="array" aca="1" ref="E4" ca="1">IF(ROUND(RAND(),0),LEFT(INDEX(MiddleNames,RANDBETWEEN(1,MiddleNames_count),1)),"")</f>
        <v/>
      </c>
      <c r="F4" t="str" cm="1">
        <f t="array" aca="1" ref="F4" ca="1">INDEX(LastNames, RANDBETWEEN(1, LastNames_count))</f>
        <v>Mcconnell</v>
      </c>
      <c r="G4" t="str">
        <f t="shared" ca="1" si="4"/>
        <v>883</v>
      </c>
      <c r="H4" t="str">
        <f t="shared" ca="1" si="5"/>
        <v>69</v>
      </c>
      <c r="I4" t="str">
        <f t="shared" ca="1" si="6"/>
        <v>7846</v>
      </c>
      <c r="J4" s="4" t="str" cm="1">
        <f t="array" aca="1" ref="J4" ca="1">_xlfn.SWITCH($B4,2, INDEX(FirstNames,RANDBETWEEN(1, FirstNames_count)), "")</f>
        <v/>
      </c>
      <c r="K4" s="4" t="str" cm="1">
        <f t="array" aca="1" ref="K4" ca="1">_xlfn.SWITCH($B4,2, IF(ROUND(RAND(),0),LEFT(INDEX(MiddleNames,RANDBETWEEN(1,MiddleNames_count),1)),""), "")</f>
        <v/>
      </c>
      <c r="L4" s="4" t="str" cm="1">
        <f t="array" aca="1" ref="L4" ca="1">_xlfn.SWITCH($B4,2, IF(ROUND(RAND(),0),INDEX(LastNames,RANDBETWEEN(1,LastNames_count)),$F4), "")</f>
        <v/>
      </c>
      <c r="M4" t="str" cm="1">
        <f t="array" aca="1" ref="M4" ca="1">_xlfn.SWITCH($B4,2, _xlfn.CONCAT(RANDBETWEEN(10, 999)), "")</f>
        <v/>
      </c>
      <c r="N4" t="str" cm="1">
        <f t="array" aca="1" ref="N4" ca="1">_xlfn.SWITCH($B4,2, _xlfn.CONCAT(RANDBETWEEN(10, 99)), "")</f>
        <v/>
      </c>
      <c r="O4" t="str" cm="1">
        <f t="array" aca="1" ref="O4" ca="1">_xlfn.SWITCH($B4,2, _xlfn.CONCAT(RANDBETWEEN(1000, 9999)), "")</f>
        <v/>
      </c>
      <c r="P4" t="str">
        <f t="shared" ca="1" si="1"/>
        <v>8991 4th St</v>
      </c>
      <c r="Q4" t="str">
        <f t="shared" ca="1" si="2"/>
        <v/>
      </c>
      <c r="R4" t="str" cm="1">
        <f t="array" aca="1" ref="R4" ca="1">INDEX(CityNames,RANDBETWEEN(1, CityNames_count))</f>
        <v>Charlotte Court House</v>
      </c>
      <c r="S4" t="str" cm="1">
        <f t="array" aca="1" ref="S4" ca="1">INDEX(StateCodes, RANDBETWEEN(1, StateCodes_count))</f>
        <v>KS</v>
      </c>
      <c r="T4" t="str">
        <f t="shared" ca="1" si="7"/>
        <v>46933</v>
      </c>
      <c r="X4">
        <f t="shared" ca="1" si="8"/>
        <v>1</v>
      </c>
      <c r="Y4">
        <f t="shared" ca="1" si="9"/>
        <v>0</v>
      </c>
    </row>
    <row r="5" spans="1:25" x14ac:dyDescent="0.25">
      <c r="A5" t="str">
        <f t="shared" ca="1" si="3"/>
        <v>441-78-7493</v>
      </c>
      <c r="B5">
        <f t="shared" ca="1" si="0"/>
        <v>1</v>
      </c>
      <c r="C5" s="4" t="str" cm="1">
        <f t="array" aca="1" ref="C5" ca="1">_xlfn.SWITCH($B5, 3,_xlfn.CONCAT(INDEX(FirstNames,RANDBETWEEN(1, FirstNames_count)), " ", F5),4,IF(ROUND((RANDBETWEEN(0,55)/100),0)=1,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5" t="str" cm="1">
        <f t="array" aca="1" ref="D5" ca="1">INDEX(FirstNames,RANDBETWEEN(1, FirstNames_count))</f>
        <v>Jodie</v>
      </c>
      <c r="E5" t="str" cm="1">
        <f t="array" aca="1" ref="E5" ca="1">IF(ROUND(RAND(),0),LEFT(INDEX(MiddleNames,RANDBETWEEN(1,MiddleNames_count),1)),"")</f>
        <v>C</v>
      </c>
      <c r="F5" t="str" cm="1">
        <f t="array" aca="1" ref="F5" ca="1">INDEX(LastNames, RANDBETWEEN(1, LastNames_count))</f>
        <v>Rosenberger</v>
      </c>
      <c r="G5" t="str">
        <f t="shared" ca="1" si="4"/>
        <v>441</v>
      </c>
      <c r="H5" t="str">
        <f t="shared" ca="1" si="5"/>
        <v>78</v>
      </c>
      <c r="I5" t="str">
        <f t="shared" ca="1" si="6"/>
        <v>7493</v>
      </c>
      <c r="J5" s="4" t="str" cm="1">
        <f t="array" aca="1" ref="J5" ca="1">_xlfn.SWITCH($B5,2, INDEX(FirstNames,RANDBETWEEN(1, FirstNames_count)), "")</f>
        <v/>
      </c>
      <c r="K5" s="4" t="str" cm="1">
        <f t="array" aca="1" ref="K5" ca="1">_xlfn.SWITCH($B5,2, IF(ROUND(RAND(),0),LEFT(INDEX(MiddleNames,RANDBETWEEN(1,MiddleNames_count),1)),""), "")</f>
        <v/>
      </c>
      <c r="L5" s="4" t="str" cm="1">
        <f t="array" aca="1" ref="L5" ca="1">_xlfn.SWITCH($B5,2, IF(ROUND(RAND(),0),INDEX(LastNames,RANDBETWEEN(1,LastNames_count)),$F5), "")</f>
        <v/>
      </c>
      <c r="M5" t="str" cm="1">
        <f t="array" aca="1" ref="M5" ca="1">_xlfn.SWITCH($B5,2, _xlfn.CONCAT(RANDBETWEEN(10, 999)), "")</f>
        <v/>
      </c>
      <c r="N5" t="str" cm="1">
        <f t="array" aca="1" ref="N5" ca="1">_xlfn.SWITCH($B5,2, _xlfn.CONCAT(RANDBETWEEN(10, 99)), "")</f>
        <v/>
      </c>
      <c r="O5" t="str" cm="1">
        <f t="array" aca="1" ref="O5" ca="1">_xlfn.SWITCH($B5,2, _xlfn.CONCAT(RANDBETWEEN(1000, 9999)), "")</f>
        <v/>
      </c>
      <c r="P5" t="str">
        <f t="shared" ca="1" si="1"/>
        <v>40595 Shady Ln</v>
      </c>
      <c r="Q5" t="str">
        <f t="shared" ca="1" si="2"/>
        <v>Apt 426</v>
      </c>
      <c r="R5" t="str" cm="1">
        <f t="array" aca="1" ref="R5" ca="1">INDEX(CityNames,RANDBETWEEN(1, CityNames_count))</f>
        <v>Warrenton</v>
      </c>
      <c r="S5" t="str" cm="1">
        <f t="array" aca="1" ref="S5" ca="1">INDEX(StateCodes, RANDBETWEEN(1, StateCodes_count))</f>
        <v>VT</v>
      </c>
      <c r="T5" t="str">
        <f t="shared" ca="1" si="7"/>
        <v>20766</v>
      </c>
      <c r="X5">
        <f t="shared" ca="1" si="8"/>
        <v>0</v>
      </c>
      <c r="Y5">
        <f t="shared" ca="1" si="9"/>
        <v>0</v>
      </c>
    </row>
    <row r="6" spans="1:25" x14ac:dyDescent="0.25">
      <c r="A6" t="str">
        <f t="shared" ca="1" si="3"/>
        <v>470-77-7501</v>
      </c>
      <c r="B6">
        <f t="shared" ca="1" si="0"/>
        <v>4</v>
      </c>
      <c r="C6" s="4" t="str" cm="1">
        <f t="array" aca="1" ref="C6" ca="1">_xlfn.SWITCH($B6, 3,_xlfn.CONCAT(INDEX(FirstNames,RANDBETWEEN(1, FirstNames_count)), " ", F6),4,IF(ROUND((RANDBETWEEN(0,55)/100),0)=1,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6" t="str" cm="1">
        <f t="array" aca="1" ref="D6" ca="1">INDEX(FirstNames,RANDBETWEEN(1, FirstNames_count))</f>
        <v>Ted</v>
      </c>
      <c r="E6" t="str" cm="1">
        <f t="array" aca="1" ref="E6" ca="1">IF(ROUND(RAND(),0),LEFT(INDEX(MiddleNames,RANDBETWEEN(1,MiddleNames_count),1)),"")</f>
        <v>E</v>
      </c>
      <c r="F6" t="str" cm="1">
        <f t="array" aca="1" ref="F6" ca="1">INDEX(LastNames, RANDBETWEEN(1, LastNames_count))</f>
        <v>Tooby</v>
      </c>
      <c r="G6" t="str">
        <f t="shared" ca="1" si="4"/>
        <v>470</v>
      </c>
      <c r="H6" t="str">
        <f t="shared" ca="1" si="5"/>
        <v>77</v>
      </c>
      <c r="I6" t="str">
        <f t="shared" ca="1" si="6"/>
        <v>7501</v>
      </c>
      <c r="J6" s="4" t="str" cm="1">
        <f t="array" aca="1" ref="J6" ca="1">_xlfn.SWITCH($B6,2, INDEX(FirstNames,RANDBETWEEN(1, FirstNames_count)), "")</f>
        <v/>
      </c>
      <c r="K6" s="4" t="str" cm="1">
        <f t="array" aca="1" ref="K6" ca="1">_xlfn.SWITCH($B6,2, IF(ROUND(RAND(),0),LEFT(INDEX(MiddleNames,RANDBETWEEN(1,MiddleNames_count),1)),""), "")</f>
        <v/>
      </c>
      <c r="L6" s="4" t="str" cm="1">
        <f t="array" aca="1" ref="L6" ca="1">_xlfn.SWITCH($B6,2, IF(ROUND(RAND(),0),INDEX(LastNames,RANDBETWEEN(1,LastNames_count)),$F6), "")</f>
        <v/>
      </c>
      <c r="M6" t="str" cm="1">
        <f t="array" aca="1" ref="M6" ca="1">_xlfn.SWITCH($B6,2, _xlfn.CONCAT(RANDBETWEEN(10, 999)), "")</f>
        <v/>
      </c>
      <c r="N6" t="str" cm="1">
        <f t="array" aca="1" ref="N6" ca="1">_xlfn.SWITCH($B6,2, _xlfn.CONCAT(RANDBETWEEN(10, 99)), "")</f>
        <v/>
      </c>
      <c r="O6" t="str" cm="1">
        <f t="array" aca="1" ref="O6" ca="1">_xlfn.SWITCH($B6,2, _xlfn.CONCAT(RANDBETWEEN(1000, 9999)), "")</f>
        <v/>
      </c>
      <c r="P6" t="str">
        <f t="shared" ca="1" si="1"/>
        <v>27138 Spring St</v>
      </c>
      <c r="Q6" t="str">
        <f t="shared" ca="1" si="2"/>
        <v>Unit 47</v>
      </c>
      <c r="R6" t="str" cm="1">
        <f t="array" aca="1" ref="R6" ca="1">INDEX(CityNames,RANDBETWEEN(1, CityNames_count))</f>
        <v>Lexington</v>
      </c>
      <c r="S6" t="str" cm="1">
        <f t="array" aca="1" ref="S6" ca="1">INDEX(StateCodes, RANDBETWEEN(1, StateCodes_count))</f>
        <v>KY</v>
      </c>
      <c r="T6" t="str">
        <f t="shared" ca="1" si="7"/>
        <v>97382</v>
      </c>
      <c r="X6">
        <f t="shared" ca="1" si="8"/>
        <v>0</v>
      </c>
      <c r="Y6">
        <f t="shared" ca="1" si="9"/>
        <v>0</v>
      </c>
    </row>
    <row r="7" spans="1:25" x14ac:dyDescent="0.25">
      <c r="A7" t="str">
        <f t="shared" ca="1" si="3"/>
        <v>549-56-3369</v>
      </c>
      <c r="B7">
        <f t="shared" ca="1" si="0"/>
        <v>1</v>
      </c>
      <c r="C7" s="4" t="str" cm="1">
        <f t="array" aca="1" ref="C7" ca="1">_xlfn.SWITCH($B7, 3,_xlfn.CONCAT(INDEX(FirstNames,RANDBETWEEN(1, FirstNames_count)), " ", F7),4,IF(ROUND((RANDBETWEEN(0,55)/100),0)=1,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7" t="str" cm="1">
        <f t="array" aca="1" ref="D7" ca="1">INDEX(FirstNames,RANDBETWEEN(1, FirstNames_count))</f>
        <v>Layla</v>
      </c>
      <c r="E7" t="str" cm="1">
        <f t="array" aca="1" ref="E7" ca="1">IF(ROUND(RAND(),0),LEFT(INDEX(MiddleNames,RANDBETWEEN(1,MiddleNames_count),1)),"")</f>
        <v>A</v>
      </c>
      <c r="F7" t="str" cm="1">
        <f t="array" aca="1" ref="F7" ca="1">INDEX(LastNames, RANDBETWEEN(1, LastNames_count))</f>
        <v>Nessen</v>
      </c>
      <c r="G7" t="str">
        <f t="shared" ca="1" si="4"/>
        <v>549</v>
      </c>
      <c r="H7" t="str">
        <f t="shared" ca="1" si="5"/>
        <v>56</v>
      </c>
      <c r="I7" t="str">
        <f t="shared" ca="1" si="6"/>
        <v>3369</v>
      </c>
      <c r="J7" s="4" t="str" cm="1">
        <f t="array" aca="1" ref="J7" ca="1">_xlfn.SWITCH($B7,2, INDEX(FirstNames,RANDBETWEEN(1, FirstNames_count)), "")</f>
        <v/>
      </c>
      <c r="K7" s="4" t="str" cm="1">
        <f t="array" aca="1" ref="K7" ca="1">_xlfn.SWITCH($B7,2, IF(ROUND(RAND(),0),LEFT(INDEX(MiddleNames,RANDBETWEEN(1,MiddleNames_count),1)),""), "")</f>
        <v/>
      </c>
      <c r="L7" s="4" t="str" cm="1">
        <f t="array" aca="1" ref="L7" ca="1">_xlfn.SWITCH($B7,2, IF(ROUND(RAND(),0),INDEX(LastNames,RANDBETWEEN(1,LastNames_count)),$F7), "")</f>
        <v/>
      </c>
      <c r="M7" t="str" cm="1">
        <f t="array" aca="1" ref="M7" ca="1">_xlfn.SWITCH($B7,2, _xlfn.CONCAT(RANDBETWEEN(10, 999)), "")</f>
        <v/>
      </c>
      <c r="N7" t="str" cm="1">
        <f t="array" aca="1" ref="N7" ca="1">_xlfn.SWITCH($B7,2, _xlfn.CONCAT(RANDBETWEEN(10, 99)), "")</f>
        <v/>
      </c>
      <c r="O7" t="str" cm="1">
        <f t="array" aca="1" ref="O7" ca="1">_xlfn.SWITCH($B7,2, _xlfn.CONCAT(RANDBETWEEN(1000, 9999)), "")</f>
        <v/>
      </c>
      <c r="P7" t="str">
        <f t="shared" ca="1" si="1"/>
        <v>62557 2nd St</v>
      </c>
      <c r="Q7" t="str">
        <f t="shared" ca="1" si="2"/>
        <v/>
      </c>
      <c r="R7" t="str" cm="1">
        <f t="array" aca="1" ref="R7" ca="1">INDEX(CityNames,RANDBETWEEN(1, CityNames_count))</f>
        <v>Charlotte Court House</v>
      </c>
      <c r="S7" t="str" cm="1">
        <f t="array" aca="1" ref="S7" ca="1">INDEX(StateCodes, RANDBETWEEN(1, StateCodes_count))</f>
        <v>NH</v>
      </c>
      <c r="T7" t="str">
        <f t="shared" ca="1" si="7"/>
        <v>17941</v>
      </c>
      <c r="X7">
        <f t="shared" ca="1" si="8"/>
        <v>0</v>
      </c>
      <c r="Y7">
        <f t="shared" ca="1" si="9"/>
        <v>0</v>
      </c>
    </row>
    <row r="8" spans="1:25" x14ac:dyDescent="0.25">
      <c r="A8" t="str">
        <f t="shared" ca="1" si="3"/>
        <v>416-53-4629</v>
      </c>
      <c r="B8">
        <f t="shared" ca="1" si="0"/>
        <v>1</v>
      </c>
      <c r="C8" s="4" t="str" cm="1">
        <f t="array" aca="1" ref="C8" ca="1">_xlfn.SWITCH($B8, 3,_xlfn.CONCAT(INDEX(FirstNames,RANDBETWEEN(1, FirstNames_count)), " ", F8),4,IF(ROUND((RANDBETWEEN(0,55)/100),0)=1,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8" t="str" cm="1">
        <f t="array" aca="1" ref="D8" ca="1">INDEX(FirstNames,RANDBETWEEN(1, FirstNames_count))</f>
        <v>Leila</v>
      </c>
      <c r="E8" t="str" cm="1">
        <f t="array" aca="1" ref="E8" ca="1">IF(ROUND(RAND(),0),LEFT(INDEX(MiddleNames,RANDBETWEEN(1,MiddleNames_count),1)),"")</f>
        <v/>
      </c>
      <c r="F8" t="str" cm="1">
        <f t="array" aca="1" ref="F8" ca="1">INDEX(LastNames, RANDBETWEEN(1, LastNames_count))</f>
        <v>Pacholok</v>
      </c>
      <c r="G8" t="str">
        <f t="shared" ca="1" si="4"/>
        <v>416</v>
      </c>
      <c r="H8" t="str">
        <f t="shared" ca="1" si="5"/>
        <v>53</v>
      </c>
      <c r="I8" t="str">
        <f t="shared" ca="1" si="6"/>
        <v>4629</v>
      </c>
      <c r="J8" s="4" t="str" cm="1">
        <f t="array" aca="1" ref="J8" ca="1">_xlfn.SWITCH($B8,2, INDEX(FirstNames,RANDBETWEEN(1, FirstNames_count)), "")</f>
        <v/>
      </c>
      <c r="K8" s="4" t="str" cm="1">
        <f t="array" aca="1" ref="K8" ca="1">_xlfn.SWITCH($B8,2, IF(ROUND(RAND(),0),LEFT(INDEX(MiddleNames,RANDBETWEEN(1,MiddleNames_count),1)),""), "")</f>
        <v/>
      </c>
      <c r="L8" s="4" t="str" cm="1">
        <f t="array" aca="1" ref="L8" ca="1">_xlfn.SWITCH($B8,2, IF(ROUND(RAND(),0),INDEX(LastNames,RANDBETWEEN(1,LastNames_count)),$F8), "")</f>
        <v/>
      </c>
      <c r="M8" t="str" cm="1">
        <f t="array" aca="1" ref="M8" ca="1">_xlfn.SWITCH($B8,2, _xlfn.CONCAT(RANDBETWEEN(10, 999)), "")</f>
        <v/>
      </c>
      <c r="N8" t="str" cm="1">
        <f t="array" aca="1" ref="N8" ca="1">_xlfn.SWITCH($B8,2, _xlfn.CONCAT(RANDBETWEEN(10, 99)), "")</f>
        <v/>
      </c>
      <c r="O8" t="str" cm="1">
        <f t="array" aca="1" ref="O8" ca="1">_xlfn.SWITCH($B8,2, _xlfn.CONCAT(RANDBETWEEN(1000, 9999)), "")</f>
        <v/>
      </c>
      <c r="P8" t="str">
        <f t="shared" ca="1" si="1"/>
        <v>52159 E 4th St</v>
      </c>
      <c r="Q8" t="str">
        <f t="shared" ca="1" si="2"/>
        <v/>
      </c>
      <c r="R8" t="str" cm="1">
        <f t="array" aca="1" ref="R8" ca="1">INDEX(CityNames,RANDBETWEEN(1, CityNames_count))</f>
        <v>Burlington</v>
      </c>
      <c r="S8" t="str" cm="1">
        <f t="array" aca="1" ref="S8" ca="1">INDEX(StateCodes, RANDBETWEEN(1, StateCodes_count))</f>
        <v>RI</v>
      </c>
      <c r="T8" t="str">
        <f t="shared" ca="1" si="7"/>
        <v>73671</v>
      </c>
      <c r="X8">
        <f t="shared" ca="1" si="8"/>
        <v>0</v>
      </c>
      <c r="Y8">
        <f t="shared" ca="1" si="9"/>
        <v>0</v>
      </c>
    </row>
    <row r="9" spans="1:25" x14ac:dyDescent="0.25">
      <c r="A9" t="str">
        <f t="shared" ca="1" si="3"/>
        <v>394-31-8773</v>
      </c>
      <c r="B9">
        <f t="shared" ca="1" si="0"/>
        <v>3</v>
      </c>
      <c r="C9" s="4" t="str" cm="1">
        <f t="array" aca="1" ref="C9" ca="1">_xlfn.SWITCH($B9, 3,_xlfn.CONCAT(INDEX(FirstNames,RANDBETWEEN(1, FirstNames_count)), " ", F9),4,IF(ROUND((RANDBETWEEN(0,55)/100),0)=1,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Tom Nessen</v>
      </c>
      <c r="D9" t="str" cm="1">
        <f t="array" aca="1" ref="D9" ca="1">INDEX(FirstNames,RANDBETWEEN(1, FirstNames_count))</f>
        <v>Matilda</v>
      </c>
      <c r="E9" t="str" cm="1">
        <f t="array" aca="1" ref="E9" ca="1">IF(ROUND(RAND(),0),LEFT(INDEX(MiddleNames,RANDBETWEEN(1,MiddleNames_count),1)),"")</f>
        <v>W</v>
      </c>
      <c r="F9" t="str" cm="1">
        <f t="array" aca="1" ref="F9" ca="1">INDEX(LastNames, RANDBETWEEN(1, LastNames_count))</f>
        <v>Nessen</v>
      </c>
      <c r="G9" t="str">
        <f t="shared" ca="1" si="4"/>
        <v>394</v>
      </c>
      <c r="H9" t="str">
        <f t="shared" ca="1" si="5"/>
        <v>31</v>
      </c>
      <c r="I9" t="str">
        <f t="shared" ca="1" si="6"/>
        <v>8773</v>
      </c>
      <c r="J9" s="4" t="str" cm="1">
        <f t="array" aca="1" ref="J9" ca="1">_xlfn.SWITCH($B9,2, INDEX(FirstNames,RANDBETWEEN(1, FirstNames_count)), "")</f>
        <v/>
      </c>
      <c r="K9" s="4" t="str" cm="1">
        <f t="array" aca="1" ref="K9" ca="1">_xlfn.SWITCH($B9,2, IF(ROUND(RAND(),0),LEFT(INDEX(MiddleNames,RANDBETWEEN(1,MiddleNames_count),1)),""), "")</f>
        <v/>
      </c>
      <c r="L9" s="4" t="str" cm="1">
        <f t="array" aca="1" ref="L9" ca="1">_xlfn.SWITCH($B9,2, IF(ROUND(RAND(),0),INDEX(LastNames,RANDBETWEEN(1,LastNames_count)),$F9), "")</f>
        <v/>
      </c>
      <c r="M9" t="str" cm="1">
        <f t="array" aca="1" ref="M9" ca="1">_xlfn.SWITCH($B9,2, _xlfn.CONCAT(RANDBETWEEN(10, 999)), "")</f>
        <v/>
      </c>
      <c r="N9" t="str" cm="1">
        <f t="array" aca="1" ref="N9" ca="1">_xlfn.SWITCH($B9,2, _xlfn.CONCAT(RANDBETWEEN(10, 99)), "")</f>
        <v/>
      </c>
      <c r="O9" t="str" cm="1">
        <f t="array" aca="1" ref="O9" ca="1">_xlfn.SWITCH($B9,2, _xlfn.CONCAT(RANDBETWEEN(1000, 9999)), "")</f>
        <v/>
      </c>
      <c r="P9" t="str">
        <f t="shared" ca="1" si="1"/>
        <v>79702 High St</v>
      </c>
      <c r="Q9" t="str">
        <f t="shared" ca="1" si="2"/>
        <v/>
      </c>
      <c r="R9" t="str" cm="1">
        <f t="array" aca="1" ref="R9" ca="1">INDEX(CityNames,RANDBETWEEN(1, CityNames_count))</f>
        <v>Dillwyn</v>
      </c>
      <c r="S9" t="str" cm="1">
        <f t="array" aca="1" ref="S9" ca="1">INDEX(StateCodes, RANDBETWEEN(1, StateCodes_count))</f>
        <v>AZ</v>
      </c>
      <c r="T9" t="str">
        <f t="shared" ca="1" si="7"/>
        <v>37983</v>
      </c>
      <c r="X9">
        <f t="shared" ca="1" si="8"/>
        <v>0</v>
      </c>
      <c r="Y9">
        <f t="shared" ca="1" si="9"/>
        <v>1</v>
      </c>
    </row>
    <row r="10" spans="1:25" x14ac:dyDescent="0.25">
      <c r="A10" t="str">
        <f t="shared" ca="1" si="3"/>
        <v>999-83-3148</v>
      </c>
      <c r="B10">
        <f t="shared" ca="1" si="0"/>
        <v>4</v>
      </c>
      <c r="C10" s="4" t="str" cm="1">
        <f t="array" aca="1" ref="C10" ca="1">_xlfn.SWITCH($B10, 3,_xlfn.CONCAT(INDEX(FirstNames,RANDBETWEEN(1, FirstNames_count)), " ", F10),4,IF(ROUND((RANDBETWEEN(0,55)/100),0)=1,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10" t="str" cm="1">
        <f t="array" aca="1" ref="D10" ca="1">INDEX(FirstNames,RANDBETWEEN(1, FirstNames_count))</f>
        <v>Orla</v>
      </c>
      <c r="E10" t="str" cm="1">
        <f t="array" aca="1" ref="E10" ca="1">IF(ROUND(RAND(),0),LEFT(INDEX(MiddleNames,RANDBETWEEN(1,MiddleNames_count),1)),"")</f>
        <v/>
      </c>
      <c r="F10" t="str" cm="1">
        <f t="array" aca="1" ref="F10" ca="1">INDEX(LastNames, RANDBETWEEN(1, LastNames_count))</f>
        <v>Monti</v>
      </c>
      <c r="G10" t="str">
        <f t="shared" ca="1" si="4"/>
        <v>999</v>
      </c>
      <c r="H10" t="str">
        <f t="shared" ca="1" si="5"/>
        <v>83</v>
      </c>
      <c r="I10" t="str">
        <f t="shared" ca="1" si="6"/>
        <v>3148</v>
      </c>
      <c r="J10" s="4" t="str" cm="1">
        <f t="array" aca="1" ref="J10" ca="1">_xlfn.SWITCH($B10,2, INDEX(FirstNames,RANDBETWEEN(1, FirstNames_count)), "")</f>
        <v/>
      </c>
      <c r="K10" s="4" t="str" cm="1">
        <f t="array" aca="1" ref="K10" ca="1">_xlfn.SWITCH($B10,2, IF(ROUND(RAND(),0),LEFT(INDEX(MiddleNames,RANDBETWEEN(1,MiddleNames_count),1)),""), "")</f>
        <v/>
      </c>
      <c r="L10" s="4" t="str" cm="1">
        <f t="array" aca="1" ref="L10" ca="1">_xlfn.SWITCH($B10,2, IF(ROUND(RAND(),0),INDEX(LastNames,RANDBETWEEN(1,LastNames_count)),$F10), "")</f>
        <v/>
      </c>
      <c r="M10" t="str" cm="1">
        <f t="array" aca="1" ref="M10" ca="1">_xlfn.SWITCH($B10,2, _xlfn.CONCAT(RANDBETWEEN(10, 999)), "")</f>
        <v/>
      </c>
      <c r="N10" t="str" cm="1">
        <f t="array" aca="1" ref="N10" ca="1">_xlfn.SWITCH($B10,2, _xlfn.CONCAT(RANDBETWEEN(10, 99)), "")</f>
        <v/>
      </c>
      <c r="O10" t="str" cm="1">
        <f t="array" aca="1" ref="O10" ca="1">_xlfn.SWITCH($B10,2, _xlfn.CONCAT(RANDBETWEEN(1000, 9999)), "")</f>
        <v/>
      </c>
      <c r="P10" t="str">
        <f t="shared" ca="1" si="1"/>
        <v>69969 W 4th St</v>
      </c>
      <c r="Q10" t="str">
        <f t="shared" ca="1" si="2"/>
        <v/>
      </c>
      <c r="R10" t="str" cm="1">
        <f t="array" aca="1" ref="R10" ca="1">INDEX(CityNames,RANDBETWEEN(1, CityNames_count))</f>
        <v>Gate City</v>
      </c>
      <c r="S10" t="str" cm="1">
        <f t="array" aca="1" ref="S10" ca="1">INDEX(StateCodes, RANDBETWEEN(1, StateCodes_count))</f>
        <v>NM</v>
      </c>
      <c r="T10" t="str">
        <f t="shared" ca="1" si="7"/>
        <v>81835</v>
      </c>
      <c r="X10">
        <f t="shared" ca="1" si="8"/>
        <v>0</v>
      </c>
      <c r="Y10">
        <f t="shared" ca="1" si="9"/>
        <v>0</v>
      </c>
    </row>
    <row r="11" spans="1:25" x14ac:dyDescent="0.25">
      <c r="A11" t="str">
        <f t="shared" ca="1" si="3"/>
        <v>970-50-4751</v>
      </c>
      <c r="B11">
        <f t="shared" ca="1" si="0"/>
        <v>1</v>
      </c>
      <c r="C11" s="4" t="str" cm="1">
        <f t="array" aca="1" ref="C11" ca="1">_xlfn.SWITCH($B11, 3,_xlfn.CONCAT(INDEX(FirstNames,RANDBETWEEN(1, FirstNames_count)), " ", F11),4,IF(ROUND((RANDBETWEEN(0,55)/100),0)=1,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11" t="str" cm="1">
        <f t="array" aca="1" ref="D11" ca="1">INDEX(FirstNames,RANDBETWEEN(1, FirstNames_count))</f>
        <v>Joanne</v>
      </c>
      <c r="E11" t="str" cm="1">
        <f t="array" aca="1" ref="E11" ca="1">IF(ROUND(RAND(),0),LEFT(INDEX(MiddleNames,RANDBETWEEN(1,MiddleNames_count),1)),"")</f>
        <v>D</v>
      </c>
      <c r="F11" t="str" cm="1">
        <f t="array" aca="1" ref="F11" ca="1">INDEX(LastNames, RANDBETWEEN(1, LastNames_count))</f>
        <v>Eromin</v>
      </c>
      <c r="G11" t="str">
        <f t="shared" ca="1" si="4"/>
        <v>970</v>
      </c>
      <c r="H11" t="str">
        <f t="shared" ca="1" si="5"/>
        <v>50</v>
      </c>
      <c r="I11" t="str">
        <f t="shared" ca="1" si="6"/>
        <v>4751</v>
      </c>
      <c r="J11" s="4" t="str" cm="1">
        <f t="array" aca="1" ref="J11" ca="1">_xlfn.SWITCH($B11,2, INDEX(FirstNames,RANDBETWEEN(1, FirstNames_count)), "")</f>
        <v/>
      </c>
      <c r="K11" s="4" t="str" cm="1">
        <f t="array" aca="1" ref="K11" ca="1">_xlfn.SWITCH($B11,2, IF(ROUND(RAND(),0),LEFT(INDEX(MiddleNames,RANDBETWEEN(1,MiddleNames_count),1)),""), "")</f>
        <v/>
      </c>
      <c r="L11" s="4" t="str" cm="1">
        <f t="array" aca="1" ref="L11" ca="1">_xlfn.SWITCH($B11,2, IF(ROUND(RAND(),0),INDEX(LastNames,RANDBETWEEN(1,LastNames_count)),$F11), "")</f>
        <v/>
      </c>
      <c r="M11" t="str" cm="1">
        <f t="array" aca="1" ref="M11" ca="1">_xlfn.SWITCH($B11,2, _xlfn.CONCAT(RANDBETWEEN(10, 999)), "")</f>
        <v/>
      </c>
      <c r="N11" t="str" cm="1">
        <f t="array" aca="1" ref="N11" ca="1">_xlfn.SWITCH($B11,2, _xlfn.CONCAT(RANDBETWEEN(10, 99)), "")</f>
        <v/>
      </c>
      <c r="O11" t="str" cm="1">
        <f t="array" aca="1" ref="O11" ca="1">_xlfn.SWITCH($B11,2, _xlfn.CONCAT(RANDBETWEEN(1000, 9999)), "")</f>
        <v/>
      </c>
      <c r="P11" t="str">
        <f t="shared" ca="1" si="1"/>
        <v>85506 Cherry St</v>
      </c>
      <c r="Q11" t="str">
        <f t="shared" ca="1" si="2"/>
        <v/>
      </c>
      <c r="R11" t="str" cm="1">
        <f t="array" aca="1" ref="R11" ca="1">INDEX(CityNames,RANDBETWEEN(1, CityNames_count))</f>
        <v>Alberta</v>
      </c>
      <c r="S11" t="str" cm="1">
        <f t="array" aca="1" ref="S11" ca="1">INDEX(StateCodes, RANDBETWEEN(1, StateCodes_count))</f>
        <v>KY</v>
      </c>
      <c r="T11" t="str">
        <f t="shared" ca="1" si="7"/>
        <v>20487</v>
      </c>
      <c r="X11">
        <f t="shared" ca="1" si="8"/>
        <v>0</v>
      </c>
      <c r="Y11">
        <f t="shared" ca="1" si="9"/>
        <v>0</v>
      </c>
    </row>
    <row r="12" spans="1:25" x14ac:dyDescent="0.25">
      <c r="A12" t="str">
        <f t="shared" ca="1" si="3"/>
        <v>843-51-5048</v>
      </c>
      <c r="B12">
        <f t="shared" ca="1" si="0"/>
        <v>3</v>
      </c>
      <c r="C12" s="4" t="str" cm="1">
        <f t="array" aca="1" ref="C12" ca="1">_xlfn.SWITCH($B12, 3,_xlfn.CONCAT(INDEX(FirstNames,RANDBETWEEN(1, FirstNames_count)), " ", F12),4,IF(ROUND((RANDBETWEEN(0,55)/100),0)=1,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Ewan Kass</v>
      </c>
      <c r="D12" t="str" cm="1">
        <f t="array" aca="1" ref="D12" ca="1">INDEX(FirstNames,RANDBETWEEN(1, FirstNames_count))</f>
        <v>Charley</v>
      </c>
      <c r="E12" t="str" cm="1">
        <f t="array" aca="1" ref="E12" ca="1">IF(ROUND(RAND(),0),LEFT(INDEX(MiddleNames,RANDBETWEEN(1,MiddleNames_count),1)),"")</f>
        <v/>
      </c>
      <c r="F12" t="str" cm="1">
        <f t="array" aca="1" ref="F12" ca="1">INDEX(LastNames, RANDBETWEEN(1, LastNames_count))</f>
        <v>Kass</v>
      </c>
      <c r="G12" t="str">
        <f t="shared" ca="1" si="4"/>
        <v>843</v>
      </c>
      <c r="H12" t="str">
        <f t="shared" ca="1" si="5"/>
        <v>51</v>
      </c>
      <c r="I12" t="str">
        <f t="shared" ca="1" si="6"/>
        <v>5048</v>
      </c>
      <c r="J12" s="4" t="str" cm="1">
        <f t="array" aca="1" ref="J12" ca="1">_xlfn.SWITCH($B12,2, INDEX(FirstNames,RANDBETWEEN(1, FirstNames_count)), "")</f>
        <v/>
      </c>
      <c r="K12" s="4" t="str" cm="1">
        <f t="array" aca="1" ref="K12" ca="1">_xlfn.SWITCH($B12,2, IF(ROUND(RAND(),0),LEFT(INDEX(MiddleNames,RANDBETWEEN(1,MiddleNames_count),1)),""), "")</f>
        <v/>
      </c>
      <c r="L12" s="4" t="str" cm="1">
        <f t="array" aca="1" ref="L12" ca="1">_xlfn.SWITCH($B12,2, IF(ROUND(RAND(),0),INDEX(LastNames,RANDBETWEEN(1,LastNames_count)),$F12), "")</f>
        <v/>
      </c>
      <c r="M12" t="str" cm="1">
        <f t="array" aca="1" ref="M12" ca="1">_xlfn.SWITCH($B12,2, _xlfn.CONCAT(RANDBETWEEN(10, 999)), "")</f>
        <v/>
      </c>
      <c r="N12" t="str" cm="1">
        <f t="array" aca="1" ref="N12" ca="1">_xlfn.SWITCH($B12,2, _xlfn.CONCAT(RANDBETWEEN(10, 99)), "")</f>
        <v/>
      </c>
      <c r="O12" t="str" cm="1">
        <f t="array" aca="1" ref="O12" ca="1">_xlfn.SWITCH($B12,2, _xlfn.CONCAT(RANDBETWEEN(1000, 9999)), "")</f>
        <v/>
      </c>
      <c r="P12" t="str">
        <f t="shared" ca="1" si="1"/>
        <v>60099 Washington St</v>
      </c>
      <c r="Q12" t="str">
        <f t="shared" ca="1" si="2"/>
        <v/>
      </c>
      <c r="R12" t="str" cm="1">
        <f t="array" aca="1" ref="R12" ca="1">INDEX(CityNames,RANDBETWEEN(1, CityNames_count))</f>
        <v>Blacksburg</v>
      </c>
      <c r="S12" t="str" cm="1">
        <f t="array" aca="1" ref="S12" ca="1">INDEX(StateCodes, RANDBETWEEN(1, StateCodes_count))</f>
        <v>MD</v>
      </c>
      <c r="T12" t="str">
        <f t="shared" ca="1" si="7"/>
        <v>49230</v>
      </c>
      <c r="X12">
        <f t="shared" ca="1" si="8"/>
        <v>0</v>
      </c>
      <c r="Y12">
        <f t="shared" ca="1" si="9"/>
        <v>0</v>
      </c>
    </row>
    <row r="13" spans="1:25" x14ac:dyDescent="0.25">
      <c r="A13" t="str">
        <f t="shared" ca="1" si="3"/>
        <v>831-84-7470</v>
      </c>
      <c r="B13">
        <f t="shared" ca="1" si="0"/>
        <v>4</v>
      </c>
      <c r="C13" s="4" t="str" cm="1">
        <f t="array" aca="1" ref="C13" ca="1">_xlfn.SWITCH($B13, 3,_xlfn.CONCAT(INDEX(FirstNames,RANDBETWEEN(1, FirstNames_count)), " ", F13),4,IF(ROUND((RANDBETWEEN(0,55)/100),0)=1,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13" t="str" cm="1">
        <f t="array" aca="1" ref="D13" ca="1">INDEX(FirstNames,RANDBETWEEN(1, FirstNames_count))</f>
        <v>Bertha</v>
      </c>
      <c r="E13" t="str" cm="1">
        <f t="array" aca="1" ref="E13" ca="1">IF(ROUND(RAND(),0),LEFT(INDEX(MiddleNames,RANDBETWEEN(1,MiddleNames_count),1)),"")</f>
        <v>J</v>
      </c>
      <c r="F13" t="str" cm="1">
        <f t="array" aca="1" ref="F13" ca="1">INDEX(LastNames, RANDBETWEEN(1, LastNames_count))</f>
        <v>Lachenbruch</v>
      </c>
      <c r="G13" t="str">
        <f t="shared" ca="1" si="4"/>
        <v>831</v>
      </c>
      <c r="H13" t="str">
        <f t="shared" ca="1" si="5"/>
        <v>84</v>
      </c>
      <c r="I13" t="str">
        <f t="shared" ca="1" si="6"/>
        <v>7470</v>
      </c>
      <c r="J13" s="4" t="str" cm="1">
        <f t="array" aca="1" ref="J13" ca="1">_xlfn.SWITCH($B13,2, INDEX(FirstNames,RANDBETWEEN(1, FirstNames_count)), "")</f>
        <v/>
      </c>
      <c r="K13" s="4" t="str" cm="1">
        <f t="array" aca="1" ref="K13" ca="1">_xlfn.SWITCH($B13,2, IF(ROUND(RAND(),0),LEFT(INDEX(MiddleNames,RANDBETWEEN(1,MiddleNames_count),1)),""), "")</f>
        <v/>
      </c>
      <c r="L13" s="4" t="str" cm="1">
        <f t="array" aca="1" ref="L13" ca="1">_xlfn.SWITCH($B13,2, IF(ROUND(RAND(),0),INDEX(LastNames,RANDBETWEEN(1,LastNames_count)),$F13), "")</f>
        <v/>
      </c>
      <c r="M13" t="str" cm="1">
        <f t="array" aca="1" ref="M13" ca="1">_xlfn.SWITCH($B13,2, _xlfn.CONCAT(RANDBETWEEN(10, 999)), "")</f>
        <v/>
      </c>
      <c r="N13" t="str" cm="1">
        <f t="array" aca="1" ref="N13" ca="1">_xlfn.SWITCH($B13,2, _xlfn.CONCAT(RANDBETWEEN(10, 99)), "")</f>
        <v/>
      </c>
      <c r="O13" t="str" cm="1">
        <f t="array" aca="1" ref="O13" ca="1">_xlfn.SWITCH($B13,2, _xlfn.CONCAT(RANDBETWEEN(1000, 9999)), "")</f>
        <v/>
      </c>
      <c r="P13" t="str">
        <f t="shared" ca="1" si="1"/>
        <v>49172 Maple St</v>
      </c>
      <c r="Q13" t="str">
        <f t="shared" ca="1" si="2"/>
        <v/>
      </c>
      <c r="R13" t="str" cm="1">
        <f t="array" aca="1" ref="R13" ca="1">INDEX(CityNames,RANDBETWEEN(1, CityNames_count))</f>
        <v>Halifax</v>
      </c>
      <c r="S13" t="str" cm="1">
        <f t="array" aca="1" ref="S13" ca="1">INDEX(StateCodes, RANDBETWEEN(1, StateCodes_count))</f>
        <v>VA</v>
      </c>
      <c r="T13" t="str">
        <f t="shared" ca="1" si="7"/>
        <v>21695</v>
      </c>
      <c r="X13">
        <f t="shared" ca="1" si="8"/>
        <v>0</v>
      </c>
      <c r="Y13">
        <f t="shared" ca="1" si="9"/>
        <v>0</v>
      </c>
    </row>
    <row r="14" spans="1:25" x14ac:dyDescent="0.25">
      <c r="A14" t="str">
        <f t="shared" ca="1" si="3"/>
        <v>553-28-2263</v>
      </c>
      <c r="B14">
        <f t="shared" ca="1" si="0"/>
        <v>2</v>
      </c>
      <c r="C14" s="4" t="str" cm="1">
        <f t="array" aca="1" ref="C14" ca="1">_xlfn.SWITCH($B14, 3,_xlfn.CONCAT(INDEX(FirstNames,RANDBETWEEN(1, FirstNames_count)), " ", F14),4,IF(ROUND((RANDBETWEEN(0,55)/100),0)=1,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14" t="str" cm="1">
        <f t="array" aca="1" ref="D14" ca="1">INDEX(FirstNames,RANDBETWEEN(1, FirstNames_count))</f>
        <v>Stella</v>
      </c>
      <c r="E14" t="str" cm="1">
        <f t="array" aca="1" ref="E14" ca="1">IF(ROUND(RAND(),0),LEFT(INDEX(MiddleNames,RANDBETWEEN(1,MiddleNames_count),1)),"")</f>
        <v>S</v>
      </c>
      <c r="F14" t="str" cm="1">
        <f t="array" aca="1" ref="F14" ca="1">INDEX(LastNames, RANDBETWEEN(1, LastNames_count))</f>
        <v>Stilo</v>
      </c>
      <c r="G14" t="str">
        <f t="shared" ca="1" si="4"/>
        <v>553</v>
      </c>
      <c r="H14" t="str">
        <f t="shared" ca="1" si="5"/>
        <v>28</v>
      </c>
      <c r="I14" t="str">
        <f t="shared" ca="1" si="6"/>
        <v>2263</v>
      </c>
      <c r="J14" s="4" t="str" cm="1">
        <f t="array" aca="1" ref="J14" ca="1">_xlfn.SWITCH($B14,2, INDEX(FirstNames,RANDBETWEEN(1, FirstNames_count)), "")</f>
        <v>Ike</v>
      </c>
      <c r="K14" s="4" t="str" cm="1">
        <f t="array" aca="1" ref="K14" ca="1">_xlfn.SWITCH($B14,2, IF(ROUND(RAND(),0),LEFT(INDEX(MiddleNames,RANDBETWEEN(1,MiddleNames_count),1)),""), "")</f>
        <v/>
      </c>
      <c r="L14" s="4" t="str" cm="1">
        <f t="array" aca="1" ref="L14" ca="1">_xlfn.SWITCH($B14,2, IF(ROUND(RAND(),0),INDEX(LastNames,RANDBETWEEN(1,LastNames_count)),$F14), "")</f>
        <v>Hutson</v>
      </c>
      <c r="M14" t="str" cm="1">
        <f t="array" aca="1" ref="M14" ca="1">_xlfn.SWITCH($B14,2, _xlfn.CONCAT(RANDBETWEEN(10, 999)), "")</f>
        <v>642</v>
      </c>
      <c r="N14" t="str" cm="1">
        <f t="array" aca="1" ref="N14" ca="1">_xlfn.SWITCH($B14,2, _xlfn.CONCAT(RANDBETWEEN(10, 99)), "")</f>
        <v>26</v>
      </c>
      <c r="O14" t="str" cm="1">
        <f t="array" aca="1" ref="O14" ca="1">_xlfn.SWITCH($B14,2, _xlfn.CONCAT(RANDBETWEEN(1000, 9999)), "")</f>
        <v>8892</v>
      </c>
      <c r="P14" t="str">
        <f t="shared" ca="1" si="1"/>
        <v>5881 North St</v>
      </c>
      <c r="Q14" t="str">
        <f t="shared" ca="1" si="2"/>
        <v/>
      </c>
      <c r="R14" t="str" cm="1">
        <f t="array" aca="1" ref="R14" ca="1">INDEX(CityNames,RANDBETWEEN(1, CityNames_count))</f>
        <v>Middleburg</v>
      </c>
      <c r="S14" t="str" cm="1">
        <f t="array" aca="1" ref="S14" ca="1">INDEX(StateCodes, RANDBETWEEN(1, StateCodes_count))</f>
        <v>WV</v>
      </c>
      <c r="T14" t="str">
        <f t="shared" ca="1" si="7"/>
        <v>69003</v>
      </c>
      <c r="X14">
        <f t="shared" ca="1" si="8"/>
        <v>0</v>
      </c>
      <c r="Y14">
        <f t="shared" ca="1" si="9"/>
        <v>0</v>
      </c>
    </row>
    <row r="15" spans="1:25" x14ac:dyDescent="0.25">
      <c r="A15" t="str">
        <f t="shared" ca="1" si="3"/>
        <v>365-41-3255</v>
      </c>
      <c r="B15">
        <f t="shared" ca="1" si="0"/>
        <v>3</v>
      </c>
      <c r="C15" s="4" t="str" cm="1">
        <f t="array" aca="1" ref="C15" ca="1">_xlfn.SWITCH($B15, 3,_xlfn.CONCAT(INDEX(FirstNames,RANDBETWEEN(1, FirstNames_count)), " ", F15),4,IF(ROUND((RANDBETWEEN(0,55)/100),0)=1,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Kenneth Reginato</v>
      </c>
      <c r="D15" t="str" cm="1">
        <f t="array" aca="1" ref="D15" ca="1">INDEX(FirstNames,RANDBETWEEN(1, FirstNames_count))</f>
        <v>Isabel</v>
      </c>
      <c r="E15" t="str" cm="1">
        <f t="array" aca="1" ref="E15" ca="1">IF(ROUND(RAND(),0),LEFT(INDEX(MiddleNames,RANDBETWEEN(1,MiddleNames_count),1)),"")</f>
        <v>J</v>
      </c>
      <c r="F15" t="str" cm="1">
        <f t="array" aca="1" ref="F15" ca="1">INDEX(LastNames, RANDBETWEEN(1, LastNames_count))</f>
        <v>Reginato</v>
      </c>
      <c r="G15" t="str">
        <f t="shared" ca="1" si="4"/>
        <v>365</v>
      </c>
      <c r="H15" t="str">
        <f t="shared" ca="1" si="5"/>
        <v>41</v>
      </c>
      <c r="I15" t="str">
        <f t="shared" ca="1" si="6"/>
        <v>3255</v>
      </c>
      <c r="J15" s="4" t="str" cm="1">
        <f t="array" aca="1" ref="J15" ca="1">_xlfn.SWITCH($B15,2, INDEX(FirstNames,RANDBETWEEN(1, FirstNames_count)), "")</f>
        <v/>
      </c>
      <c r="K15" s="4" t="str" cm="1">
        <f t="array" aca="1" ref="K15" ca="1">_xlfn.SWITCH($B15,2, IF(ROUND(RAND(),0),LEFT(INDEX(MiddleNames,RANDBETWEEN(1,MiddleNames_count),1)),""), "")</f>
        <v/>
      </c>
      <c r="L15" s="4" t="str" cm="1">
        <f t="array" aca="1" ref="L15" ca="1">_xlfn.SWITCH($B15,2, IF(ROUND(RAND(),0),INDEX(LastNames,RANDBETWEEN(1,LastNames_count)),$F15), "")</f>
        <v/>
      </c>
      <c r="M15" t="str" cm="1">
        <f t="array" aca="1" ref="M15" ca="1">_xlfn.SWITCH($B15,2, _xlfn.CONCAT(RANDBETWEEN(10, 999)), "")</f>
        <v/>
      </c>
      <c r="N15" t="str" cm="1">
        <f t="array" aca="1" ref="N15" ca="1">_xlfn.SWITCH($B15,2, _xlfn.CONCAT(RANDBETWEEN(10, 99)), "")</f>
        <v/>
      </c>
      <c r="O15" t="str" cm="1">
        <f t="array" aca="1" ref="O15" ca="1">_xlfn.SWITCH($B15,2, _xlfn.CONCAT(RANDBETWEEN(1000, 9999)), "")</f>
        <v/>
      </c>
      <c r="P15" t="str">
        <f t="shared" ca="1" si="1"/>
        <v>51542 High St</v>
      </c>
      <c r="Q15" t="str">
        <f t="shared" ca="1" si="2"/>
        <v/>
      </c>
      <c r="R15" t="str" cm="1">
        <f t="array" aca="1" ref="R15" ca="1">INDEX(CityNames,RANDBETWEEN(1, CityNames_count))</f>
        <v>Timberville</v>
      </c>
      <c r="S15" t="str" cm="1">
        <f t="array" aca="1" ref="S15" ca="1">INDEX(StateCodes, RANDBETWEEN(1, StateCodes_count))</f>
        <v>NY</v>
      </c>
      <c r="T15" t="str">
        <f t="shared" ca="1" si="7"/>
        <v>94723</v>
      </c>
      <c r="X15">
        <f t="shared" ca="1" si="8"/>
        <v>0</v>
      </c>
      <c r="Y15">
        <f t="shared" ca="1" si="9"/>
        <v>1</v>
      </c>
    </row>
    <row r="16" spans="1:25" x14ac:dyDescent="0.25">
      <c r="A16" t="str">
        <f t="shared" ca="1" si="3"/>
        <v>501-84-1408</v>
      </c>
      <c r="B16">
        <f t="shared" ca="1" si="0"/>
        <v>2</v>
      </c>
      <c r="C16" s="4" t="str" cm="1">
        <f t="array" aca="1" ref="C16" ca="1">_xlfn.SWITCH($B16, 3,_xlfn.CONCAT(INDEX(FirstNames,RANDBETWEEN(1, FirstNames_count)), " ", F16),4,IF(ROUND((RANDBETWEEN(0,55)/100),0)=1,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16" t="str" cm="1">
        <f t="array" aca="1" ref="D16" ca="1">INDEX(FirstNames,RANDBETWEEN(1, FirstNames_count))</f>
        <v>Ffion</v>
      </c>
      <c r="E16" t="str" cm="1">
        <f t="array" aca="1" ref="E16" ca="1">IF(ROUND(RAND(),0),LEFT(INDEX(MiddleNames,RANDBETWEEN(1,MiddleNames_count),1)),"")</f>
        <v/>
      </c>
      <c r="F16" t="str" cm="1">
        <f t="array" aca="1" ref="F16" ca="1">INDEX(LastNames, RANDBETWEEN(1, LastNames_count))</f>
        <v>Thibodeau</v>
      </c>
      <c r="G16" t="str">
        <f t="shared" ca="1" si="4"/>
        <v>501</v>
      </c>
      <c r="H16" t="str">
        <f t="shared" ca="1" si="5"/>
        <v>84</v>
      </c>
      <c r="I16" t="str">
        <f t="shared" ca="1" si="6"/>
        <v>1408</v>
      </c>
      <c r="J16" s="4" t="str" cm="1">
        <f t="array" aca="1" ref="J16" ca="1">_xlfn.SWITCH($B16,2, INDEX(FirstNames,RANDBETWEEN(1, FirstNames_count)), "")</f>
        <v>Byron</v>
      </c>
      <c r="K16" s="4" t="str" cm="1">
        <f t="array" aca="1" ref="K16" ca="1">_xlfn.SWITCH($B16,2, IF(ROUND(RAND(),0),LEFT(INDEX(MiddleNames,RANDBETWEEN(1,MiddleNames_count),1)),""), "")</f>
        <v/>
      </c>
      <c r="L16" s="4" t="str" cm="1">
        <f t="array" aca="1" ref="L16" ca="1">_xlfn.SWITCH($B16,2, IF(ROUND(RAND(),0),INDEX(LastNames,RANDBETWEEN(1,LastNames_count)),$F16), "")</f>
        <v>Perrone</v>
      </c>
      <c r="M16" t="str" cm="1">
        <f t="array" aca="1" ref="M16" ca="1">_xlfn.SWITCH($B16,2, _xlfn.CONCAT(RANDBETWEEN(10, 999)), "")</f>
        <v>988</v>
      </c>
      <c r="N16" t="str" cm="1">
        <f t="array" aca="1" ref="N16" ca="1">_xlfn.SWITCH($B16,2, _xlfn.CONCAT(RANDBETWEEN(10, 99)), "")</f>
        <v>74</v>
      </c>
      <c r="O16" t="str" cm="1">
        <f t="array" aca="1" ref="O16" ca="1">_xlfn.SWITCH($B16,2, _xlfn.CONCAT(RANDBETWEEN(1000, 9999)), "")</f>
        <v>8637</v>
      </c>
      <c r="P16" t="str">
        <f t="shared" ca="1" si="1"/>
        <v>71816 Grove St</v>
      </c>
      <c r="Q16" t="str">
        <f t="shared" ca="1" si="2"/>
        <v/>
      </c>
      <c r="R16" t="str" cm="1">
        <f t="array" aca="1" ref="R16" ca="1">INDEX(CityNames,RANDBETWEEN(1, CityNames_count))</f>
        <v>Hillsboro</v>
      </c>
      <c r="S16" t="str" cm="1">
        <f t="array" aca="1" ref="S16" ca="1">INDEX(StateCodes, RANDBETWEEN(1, StateCodes_count))</f>
        <v>OK</v>
      </c>
      <c r="T16" t="str">
        <f t="shared" ca="1" si="7"/>
        <v>20283</v>
      </c>
      <c r="X16">
        <f t="shared" ca="1" si="8"/>
        <v>0</v>
      </c>
      <c r="Y16">
        <f t="shared" ca="1" si="9"/>
        <v>0</v>
      </c>
    </row>
    <row r="17" spans="1:25" x14ac:dyDescent="0.25">
      <c r="A17" t="str">
        <f t="shared" ca="1" si="3"/>
        <v>991-78-3192</v>
      </c>
      <c r="B17">
        <f t="shared" ca="1" si="0"/>
        <v>4</v>
      </c>
      <c r="C17" s="4" t="str" cm="1">
        <f t="array" aca="1" ref="C17" ca="1">_xlfn.SWITCH($B17, 3,_xlfn.CONCAT(INDEX(FirstNames,RANDBETWEEN(1, FirstNames_count)), " ", F17),4,IF(ROUND((RANDBETWEEN(0,55)/100),0)=1,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17" t="str" cm="1">
        <f t="array" aca="1" ref="D17" ca="1">INDEX(FirstNames,RANDBETWEEN(1, FirstNames_count))</f>
        <v>Dominic</v>
      </c>
      <c r="E17" t="str" cm="1">
        <f t="array" aca="1" ref="E17" ca="1">IF(ROUND(RAND(),0),LEFT(INDEX(MiddleNames,RANDBETWEEN(1,MiddleNames_count),1)),"")</f>
        <v/>
      </c>
      <c r="F17" t="str" cm="1">
        <f t="array" aca="1" ref="F17" ca="1">INDEX(LastNames, RANDBETWEEN(1, LastNames_count))</f>
        <v>Luisi-potts</v>
      </c>
      <c r="G17" t="str">
        <f t="shared" ca="1" si="4"/>
        <v>991</v>
      </c>
      <c r="H17" t="str">
        <f t="shared" ca="1" si="5"/>
        <v>78</v>
      </c>
      <c r="I17" t="str">
        <f t="shared" ca="1" si="6"/>
        <v>3192</v>
      </c>
      <c r="J17" s="4" t="str" cm="1">
        <f t="array" aca="1" ref="J17" ca="1">_xlfn.SWITCH($B17,2, INDEX(FirstNames,RANDBETWEEN(1, FirstNames_count)), "")</f>
        <v/>
      </c>
      <c r="K17" s="4" t="str" cm="1">
        <f t="array" aca="1" ref="K17" ca="1">_xlfn.SWITCH($B17,2, IF(ROUND(RAND(),0),LEFT(INDEX(MiddleNames,RANDBETWEEN(1,MiddleNames_count),1)),""), "")</f>
        <v/>
      </c>
      <c r="L17" s="4" t="str" cm="1">
        <f t="array" aca="1" ref="L17" ca="1">_xlfn.SWITCH($B17,2, IF(ROUND(RAND(),0),INDEX(LastNames,RANDBETWEEN(1,LastNames_count)),$F17), "")</f>
        <v/>
      </c>
      <c r="M17" t="str" cm="1">
        <f t="array" aca="1" ref="M17" ca="1">_xlfn.SWITCH($B17,2, _xlfn.CONCAT(RANDBETWEEN(10, 999)), "")</f>
        <v/>
      </c>
      <c r="N17" t="str" cm="1">
        <f t="array" aca="1" ref="N17" ca="1">_xlfn.SWITCH($B17,2, _xlfn.CONCAT(RANDBETWEEN(10, 99)), "")</f>
        <v/>
      </c>
      <c r="O17" t="str" cm="1">
        <f t="array" aca="1" ref="O17" ca="1">_xlfn.SWITCH($B17,2, _xlfn.CONCAT(RANDBETWEEN(1000, 9999)), "")</f>
        <v/>
      </c>
      <c r="P17" t="str">
        <f t="shared" ca="1" si="1"/>
        <v>47926 Shady Ln</v>
      </c>
      <c r="Q17" t="str">
        <f t="shared" ca="1" si="2"/>
        <v/>
      </c>
      <c r="R17" t="str" cm="1">
        <f t="array" aca="1" ref="R17" ca="1">INDEX(CityNames,RANDBETWEEN(1, CityNames_count))</f>
        <v>Culpeper</v>
      </c>
      <c r="S17" t="str" cm="1">
        <f t="array" aca="1" ref="S17" ca="1">INDEX(StateCodes, RANDBETWEEN(1, StateCodes_count))</f>
        <v>IL</v>
      </c>
      <c r="T17" t="str">
        <f t="shared" ca="1" si="7"/>
        <v>98853</v>
      </c>
      <c r="X17">
        <f t="shared" ca="1" si="8"/>
        <v>0</v>
      </c>
      <c r="Y17">
        <f t="shared" ca="1" si="9"/>
        <v>0</v>
      </c>
    </row>
    <row r="18" spans="1:25" x14ac:dyDescent="0.25">
      <c r="A18" t="str">
        <f t="shared" ca="1" si="3"/>
        <v>935-46-7380</v>
      </c>
      <c r="B18">
        <f t="shared" ca="1" si="0"/>
        <v>3</v>
      </c>
      <c r="C18" s="4" t="str" cm="1">
        <f t="array" aca="1" ref="C18" ca="1">_xlfn.SWITCH($B18, 3,_xlfn.CONCAT(INDEX(FirstNames,RANDBETWEEN(1, FirstNames_count)), " ", F18),4,IF(ROUND((RANDBETWEEN(0,55)/100),0)=1,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Patrick Tiller</v>
      </c>
      <c r="D18" t="str" cm="1">
        <f t="array" aca="1" ref="D18" ca="1">INDEX(FirstNames,RANDBETWEEN(1, FirstNames_count))</f>
        <v>Eric</v>
      </c>
      <c r="E18" t="str" cm="1">
        <f t="array" aca="1" ref="E18" ca="1">IF(ROUND(RAND(),0),LEFT(INDEX(MiddleNames,RANDBETWEEN(1,MiddleNames_count),1)),"")</f>
        <v>N</v>
      </c>
      <c r="F18" t="str" cm="1">
        <f t="array" aca="1" ref="F18" ca="1">INDEX(LastNames, RANDBETWEEN(1, LastNames_count))</f>
        <v>Tiller</v>
      </c>
      <c r="G18" t="str">
        <f t="shared" ca="1" si="4"/>
        <v>935</v>
      </c>
      <c r="H18" t="str">
        <f t="shared" ca="1" si="5"/>
        <v>46</v>
      </c>
      <c r="I18" t="str">
        <f t="shared" ca="1" si="6"/>
        <v>7380</v>
      </c>
      <c r="J18" s="4" t="str" cm="1">
        <f t="array" aca="1" ref="J18" ca="1">_xlfn.SWITCH($B18,2, INDEX(FirstNames,RANDBETWEEN(1, FirstNames_count)), "")</f>
        <v/>
      </c>
      <c r="K18" s="4" t="str" cm="1">
        <f t="array" aca="1" ref="K18" ca="1">_xlfn.SWITCH($B18,2, IF(ROUND(RAND(),0),LEFT(INDEX(MiddleNames,RANDBETWEEN(1,MiddleNames_count),1)),""), "")</f>
        <v/>
      </c>
      <c r="L18" s="4" t="str" cm="1">
        <f t="array" aca="1" ref="L18" ca="1">_xlfn.SWITCH($B18,2, IF(ROUND(RAND(),0),INDEX(LastNames,RANDBETWEEN(1,LastNames_count)),$F18), "")</f>
        <v/>
      </c>
      <c r="M18" t="str" cm="1">
        <f t="array" aca="1" ref="M18" ca="1">_xlfn.SWITCH($B18,2, _xlfn.CONCAT(RANDBETWEEN(10, 999)), "")</f>
        <v/>
      </c>
      <c r="N18" t="str" cm="1">
        <f t="array" aca="1" ref="N18" ca="1">_xlfn.SWITCH($B18,2, _xlfn.CONCAT(RANDBETWEEN(10, 99)), "")</f>
        <v/>
      </c>
      <c r="O18" t="str" cm="1">
        <f t="array" aca="1" ref="O18" ca="1">_xlfn.SWITCH($B18,2, _xlfn.CONCAT(RANDBETWEEN(1000, 9999)), "")</f>
        <v/>
      </c>
      <c r="P18" t="str">
        <f t="shared" ca="1" si="1"/>
        <v>75241 Hickory St</v>
      </c>
      <c r="Q18" t="str">
        <f t="shared" ca="1" si="2"/>
        <v>Bldg 207</v>
      </c>
      <c r="R18" t="str" cm="1">
        <f t="array" aca="1" ref="R18" ca="1">INDEX(CityNames,RANDBETWEEN(1, CityNames_count))</f>
        <v>Ashburn</v>
      </c>
      <c r="S18" t="str" cm="1">
        <f t="array" aca="1" ref="S18" ca="1">INDEX(StateCodes, RANDBETWEEN(1, StateCodes_count))</f>
        <v>WY</v>
      </c>
      <c r="T18" t="str">
        <f t="shared" ca="1" si="7"/>
        <v>36573</v>
      </c>
      <c r="X18">
        <f t="shared" ca="1" si="8"/>
        <v>0</v>
      </c>
      <c r="Y18">
        <f t="shared" ca="1" si="9"/>
        <v>1</v>
      </c>
    </row>
    <row r="19" spans="1:25" x14ac:dyDescent="0.25">
      <c r="A19" t="str">
        <f t="shared" ca="1" si="3"/>
        <v>446-62-6525</v>
      </c>
      <c r="B19">
        <f t="shared" ca="1" si="0"/>
        <v>3</v>
      </c>
      <c r="C19" s="4" t="str" cm="1">
        <f t="array" aca="1" ref="C19" ca="1">_xlfn.SWITCH($B19, 3,_xlfn.CONCAT(INDEX(FirstNames,RANDBETWEEN(1, FirstNames_count)), " ", F19),4,IF(ROUND((RANDBETWEEN(0,55)/100),0)=1,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Andy Hulbert</v>
      </c>
      <c r="D19" t="str" cm="1">
        <f t="array" aca="1" ref="D19" ca="1">INDEX(FirstNames,RANDBETWEEN(1, FirstNames_count))</f>
        <v>Joss</v>
      </c>
      <c r="E19" t="str" cm="1">
        <f t="array" aca="1" ref="E19" ca="1">IF(ROUND(RAND(),0),LEFT(INDEX(MiddleNames,RANDBETWEEN(1,MiddleNames_count),1)),"")</f>
        <v>O</v>
      </c>
      <c r="F19" t="str" cm="1">
        <f t="array" aca="1" ref="F19" ca="1">INDEX(LastNames, RANDBETWEEN(1, LastNames_count))</f>
        <v>Hulbert</v>
      </c>
      <c r="G19" t="str">
        <f t="shared" ca="1" si="4"/>
        <v>446</v>
      </c>
      <c r="H19" t="str">
        <f t="shared" ca="1" si="5"/>
        <v>62</v>
      </c>
      <c r="I19" t="str">
        <f t="shared" ca="1" si="6"/>
        <v>6525</v>
      </c>
      <c r="J19" s="4" t="str" cm="1">
        <f t="array" aca="1" ref="J19" ca="1">_xlfn.SWITCH($B19,2, INDEX(FirstNames,RANDBETWEEN(1, FirstNames_count)), "")</f>
        <v/>
      </c>
      <c r="K19" s="4" t="str" cm="1">
        <f t="array" aca="1" ref="K19" ca="1">_xlfn.SWITCH($B19,2, IF(ROUND(RAND(),0),LEFT(INDEX(MiddleNames,RANDBETWEEN(1,MiddleNames_count),1)),""), "")</f>
        <v/>
      </c>
      <c r="L19" s="4" t="str" cm="1">
        <f t="array" aca="1" ref="L19" ca="1">_xlfn.SWITCH($B19,2, IF(ROUND(RAND(),0),INDEX(LastNames,RANDBETWEEN(1,LastNames_count)),$F19), "")</f>
        <v/>
      </c>
      <c r="M19" t="str" cm="1">
        <f t="array" aca="1" ref="M19" ca="1">_xlfn.SWITCH($B19,2, _xlfn.CONCAT(RANDBETWEEN(10, 999)), "")</f>
        <v/>
      </c>
      <c r="N19" t="str" cm="1">
        <f t="array" aca="1" ref="N19" ca="1">_xlfn.SWITCH($B19,2, _xlfn.CONCAT(RANDBETWEEN(10, 99)), "")</f>
        <v/>
      </c>
      <c r="O19" t="str" cm="1">
        <f t="array" aca="1" ref="O19" ca="1">_xlfn.SWITCH($B19,2, _xlfn.CONCAT(RANDBETWEEN(1000, 9999)), "")</f>
        <v/>
      </c>
      <c r="P19" t="str">
        <f t="shared" ca="1" si="1"/>
        <v>48233 State St</v>
      </c>
      <c r="Q19" t="str">
        <f t="shared" ca="1" si="2"/>
        <v/>
      </c>
      <c r="R19" t="str" cm="1">
        <f t="array" aca="1" ref="R19" ca="1">INDEX(CityNames,RANDBETWEEN(1, CityNames_count))</f>
        <v>Saltville</v>
      </c>
      <c r="S19" t="str" cm="1">
        <f t="array" aca="1" ref="S19" ca="1">INDEX(StateCodes, RANDBETWEEN(1, StateCodes_count))</f>
        <v>TN</v>
      </c>
      <c r="T19" t="str">
        <f t="shared" ca="1" si="7"/>
        <v>69110</v>
      </c>
      <c r="X19">
        <f t="shared" ca="1" si="8"/>
        <v>0</v>
      </c>
      <c r="Y19">
        <f t="shared" ca="1" si="9"/>
        <v>1</v>
      </c>
    </row>
    <row r="20" spans="1:25" x14ac:dyDescent="0.25">
      <c r="A20" t="str">
        <f t="shared" ca="1" si="3"/>
        <v>676-85-5578</v>
      </c>
      <c r="B20">
        <f t="shared" ca="1" si="0"/>
        <v>3</v>
      </c>
      <c r="C20" s="4" t="str" cm="1">
        <f t="array" aca="1" ref="C20" ca="1">_xlfn.SWITCH($B20, 3,_xlfn.CONCAT(INDEX(FirstNames,RANDBETWEEN(1, FirstNames_count)), " ", F20),4,IF(ROUND((RANDBETWEEN(0,55)/100),0)=1,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Flora Eromin</v>
      </c>
      <c r="D20" t="str" cm="1">
        <f t="array" aca="1" ref="D20" ca="1">INDEX(FirstNames,RANDBETWEEN(1, FirstNames_count))</f>
        <v>Flora</v>
      </c>
      <c r="E20" t="str" cm="1">
        <f t="array" aca="1" ref="E20" ca="1">IF(ROUND(RAND(),0),LEFT(INDEX(MiddleNames,RANDBETWEEN(1,MiddleNames_count),1)),"")</f>
        <v/>
      </c>
      <c r="F20" t="str" cm="1">
        <f t="array" aca="1" ref="F20" ca="1">INDEX(LastNames, RANDBETWEEN(1, LastNames_count))</f>
        <v>Eromin</v>
      </c>
      <c r="G20" t="str">
        <f t="shared" ca="1" si="4"/>
        <v>676</v>
      </c>
      <c r="H20" t="str">
        <f t="shared" ca="1" si="5"/>
        <v>85</v>
      </c>
      <c r="I20" t="str">
        <f t="shared" ca="1" si="6"/>
        <v>5578</v>
      </c>
      <c r="J20" s="4" t="str" cm="1">
        <f t="array" aca="1" ref="J20" ca="1">_xlfn.SWITCH($B20,2, INDEX(FirstNames,RANDBETWEEN(1, FirstNames_count)), "")</f>
        <v/>
      </c>
      <c r="K20" s="4" t="str" cm="1">
        <f t="array" aca="1" ref="K20" ca="1">_xlfn.SWITCH($B20,2, IF(ROUND(RAND(),0),LEFT(INDEX(MiddleNames,RANDBETWEEN(1,MiddleNames_count),1)),""), "")</f>
        <v/>
      </c>
      <c r="L20" s="4" t="str" cm="1">
        <f t="array" aca="1" ref="L20" ca="1">_xlfn.SWITCH($B20,2, IF(ROUND(RAND(),0),INDEX(LastNames,RANDBETWEEN(1,LastNames_count)),$F20), "")</f>
        <v/>
      </c>
      <c r="M20" t="str" cm="1">
        <f t="array" aca="1" ref="M20" ca="1">_xlfn.SWITCH($B20,2, _xlfn.CONCAT(RANDBETWEEN(10, 999)), "")</f>
        <v/>
      </c>
      <c r="N20" t="str" cm="1">
        <f t="array" aca="1" ref="N20" ca="1">_xlfn.SWITCH($B20,2, _xlfn.CONCAT(RANDBETWEEN(10, 99)), "")</f>
        <v/>
      </c>
      <c r="O20" t="str" cm="1">
        <f t="array" aca="1" ref="O20" ca="1">_xlfn.SWITCH($B20,2, _xlfn.CONCAT(RANDBETWEEN(1000, 9999)), "")</f>
        <v/>
      </c>
      <c r="P20" t="str">
        <f t="shared" ca="1" si="1"/>
        <v>74104 N 3rd St</v>
      </c>
      <c r="Q20" t="str">
        <f t="shared" ca="1" si="2"/>
        <v>Apt 441</v>
      </c>
      <c r="R20" t="str" cm="1">
        <f t="array" aca="1" ref="R20" ca="1">INDEX(CityNames,RANDBETWEEN(1, CityNames_count))</f>
        <v>Richlands</v>
      </c>
      <c r="S20" t="str" cm="1">
        <f t="array" aca="1" ref="S20" ca="1">INDEX(StateCodes, RANDBETWEEN(1, StateCodes_count))</f>
        <v>MS</v>
      </c>
      <c r="T20" t="str">
        <f t="shared" ca="1" si="7"/>
        <v>66771</v>
      </c>
      <c r="X20">
        <f t="shared" ca="1" si="8"/>
        <v>0</v>
      </c>
      <c r="Y20">
        <f t="shared" ca="1" si="9"/>
        <v>0</v>
      </c>
    </row>
    <row r="21" spans="1:25" x14ac:dyDescent="0.25">
      <c r="A21" t="str">
        <f t="shared" ca="1" si="3"/>
        <v>712-39-5639</v>
      </c>
      <c r="B21">
        <f t="shared" ca="1" si="0"/>
        <v>5</v>
      </c>
      <c r="C21" s="4" t="str" cm="1">
        <f t="array" aca="1" ref="C21" ca="1">_xlfn.SWITCH($B21, 3,_xlfn.CONCAT(INDEX(FirstNames,RANDBETWEEN(1, FirstNames_count)), " ", F21),4,IF(ROUND((RANDBETWEEN(0,55)/100),0)=1,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21" t="str" cm="1">
        <f t="array" aca="1" ref="D21" ca="1">INDEX(FirstNames,RANDBETWEEN(1, FirstNames_count))</f>
        <v>Niall</v>
      </c>
      <c r="E21" t="str" cm="1">
        <f t="array" aca="1" ref="E21" ca="1">IF(ROUND(RAND(),0),LEFT(INDEX(MiddleNames,RANDBETWEEN(1,MiddleNames_count),1)),"")</f>
        <v/>
      </c>
      <c r="F21" t="str" cm="1">
        <f t="array" aca="1" ref="F21" ca="1">INDEX(LastNames, RANDBETWEEN(1, LastNames_count))</f>
        <v>Kurtzman</v>
      </c>
      <c r="G21" t="str">
        <f t="shared" ca="1" si="4"/>
        <v>712</v>
      </c>
      <c r="H21" t="str">
        <f t="shared" ca="1" si="5"/>
        <v>39</v>
      </c>
      <c r="I21" t="str">
        <f t="shared" ca="1" si="6"/>
        <v>5639</v>
      </c>
      <c r="J21" s="4" t="str" cm="1">
        <f t="array" aca="1" ref="J21" ca="1">_xlfn.SWITCH($B21,2, INDEX(FirstNames,RANDBETWEEN(1, FirstNames_count)), "")</f>
        <v/>
      </c>
      <c r="K21" s="4" t="str" cm="1">
        <f t="array" aca="1" ref="K21" ca="1">_xlfn.SWITCH($B21,2, IF(ROUND(RAND(),0),LEFT(INDEX(MiddleNames,RANDBETWEEN(1,MiddleNames_count),1)),""), "")</f>
        <v/>
      </c>
      <c r="L21" s="4" t="str" cm="1">
        <f t="array" aca="1" ref="L21" ca="1">_xlfn.SWITCH($B21,2, IF(ROUND(RAND(),0),INDEX(LastNames,RANDBETWEEN(1,LastNames_count)),$F21), "")</f>
        <v/>
      </c>
      <c r="M21" t="str" cm="1">
        <f t="array" aca="1" ref="M21" ca="1">_xlfn.SWITCH($B21,2, _xlfn.CONCAT(RANDBETWEEN(10, 999)), "")</f>
        <v/>
      </c>
      <c r="N21" t="str" cm="1">
        <f t="array" aca="1" ref="N21" ca="1">_xlfn.SWITCH($B21,2, _xlfn.CONCAT(RANDBETWEEN(10, 99)), "")</f>
        <v/>
      </c>
      <c r="O21" t="str" cm="1">
        <f t="array" aca="1" ref="O21" ca="1">_xlfn.SWITCH($B21,2, _xlfn.CONCAT(RANDBETWEEN(1000, 9999)), "")</f>
        <v/>
      </c>
      <c r="P21" t="str">
        <f t="shared" ca="1" si="1"/>
        <v>48061 Shady Ln</v>
      </c>
      <c r="Q21" t="str">
        <f t="shared" ca="1" si="2"/>
        <v/>
      </c>
      <c r="R21" t="str" cm="1">
        <f t="array" aca="1" ref="R21" ca="1">INDEX(CityNames,RANDBETWEEN(1, CityNames_count))</f>
        <v>Oakland</v>
      </c>
      <c r="S21" t="str" cm="1">
        <f t="array" aca="1" ref="S21" ca="1">INDEX(StateCodes, RANDBETWEEN(1, StateCodes_count))</f>
        <v>AZ</v>
      </c>
      <c r="T21" t="str">
        <f t="shared" ca="1" si="7"/>
        <v>60399</v>
      </c>
      <c r="X21">
        <f t="shared" ca="1" si="8"/>
        <v>0</v>
      </c>
      <c r="Y21">
        <f t="shared" ca="1" si="9"/>
        <v>1</v>
      </c>
    </row>
    <row r="22" spans="1:25" x14ac:dyDescent="0.25">
      <c r="A22" t="str">
        <f t="shared" ca="1" si="3"/>
        <v>83-28-6594</v>
      </c>
      <c r="B22">
        <f t="shared" ca="1" si="0"/>
        <v>5</v>
      </c>
      <c r="C22" s="4" t="str" cm="1">
        <f t="array" aca="1" ref="C22" ca="1">_xlfn.SWITCH($B22, 3,_xlfn.CONCAT(INDEX(FirstNames,RANDBETWEEN(1, FirstNames_count)), " ", F22),4,IF(ROUND((RANDBETWEEN(0,55)/100),0)=1,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22" t="str" cm="1">
        <f t="array" aca="1" ref="D22" ca="1">INDEX(FirstNames,RANDBETWEEN(1, FirstNames_count))</f>
        <v>Anais</v>
      </c>
      <c r="E22" t="str" cm="1">
        <f t="array" aca="1" ref="E22" ca="1">IF(ROUND(RAND(),0),LEFT(INDEX(MiddleNames,RANDBETWEEN(1,MiddleNames_count),1)),"")</f>
        <v/>
      </c>
      <c r="F22" t="str" cm="1">
        <f t="array" aca="1" ref="F22" ca="1">INDEX(LastNames, RANDBETWEEN(1, LastNames_count))</f>
        <v>Abdulrazak</v>
      </c>
      <c r="G22" t="str">
        <f t="shared" ca="1" si="4"/>
        <v>83</v>
      </c>
      <c r="H22" t="str">
        <f t="shared" ca="1" si="5"/>
        <v>28</v>
      </c>
      <c r="I22" t="str">
        <f t="shared" ca="1" si="6"/>
        <v>6594</v>
      </c>
      <c r="J22" s="4" t="str" cm="1">
        <f t="array" aca="1" ref="J22" ca="1">_xlfn.SWITCH($B22,2, INDEX(FirstNames,RANDBETWEEN(1, FirstNames_count)), "")</f>
        <v/>
      </c>
      <c r="K22" s="4" t="str" cm="1">
        <f t="array" aca="1" ref="K22" ca="1">_xlfn.SWITCH($B22,2, IF(ROUND(RAND(),0),LEFT(INDEX(MiddleNames,RANDBETWEEN(1,MiddleNames_count),1)),""), "")</f>
        <v/>
      </c>
      <c r="L22" s="4" t="str" cm="1">
        <f t="array" aca="1" ref="L22" ca="1">_xlfn.SWITCH($B22,2, IF(ROUND(RAND(),0),INDEX(LastNames,RANDBETWEEN(1,LastNames_count)),$F22), "")</f>
        <v/>
      </c>
      <c r="M22" t="str" cm="1">
        <f t="array" aca="1" ref="M22" ca="1">_xlfn.SWITCH($B22,2, _xlfn.CONCAT(RANDBETWEEN(10, 999)), "")</f>
        <v/>
      </c>
      <c r="N22" t="str" cm="1">
        <f t="array" aca="1" ref="N22" ca="1">_xlfn.SWITCH($B22,2, _xlfn.CONCAT(RANDBETWEEN(10, 99)), "")</f>
        <v/>
      </c>
      <c r="O22" t="str" cm="1">
        <f t="array" aca="1" ref="O22" ca="1">_xlfn.SWITCH($B22,2, _xlfn.CONCAT(RANDBETWEEN(1000, 9999)), "")</f>
        <v/>
      </c>
      <c r="P22" t="str">
        <f t="shared" ca="1" si="1"/>
        <v>21659 Shady Ln</v>
      </c>
      <c r="Q22" t="str">
        <f t="shared" ca="1" si="2"/>
        <v/>
      </c>
      <c r="R22" t="str" cm="1">
        <f t="array" aca="1" ref="R22" ca="1">INDEX(CityNames,RANDBETWEEN(1, CityNames_count))</f>
        <v>Stony Creek</v>
      </c>
      <c r="S22" t="str" cm="1">
        <f t="array" aca="1" ref="S22" ca="1">INDEX(StateCodes, RANDBETWEEN(1, StateCodes_count))</f>
        <v>TN</v>
      </c>
      <c r="T22" t="str">
        <f t="shared" ca="1" si="7"/>
        <v>48307</v>
      </c>
      <c r="X22">
        <f t="shared" ca="1" si="8"/>
        <v>0</v>
      </c>
      <c r="Y22">
        <f t="shared" ca="1" si="9"/>
        <v>0</v>
      </c>
    </row>
    <row r="23" spans="1:25" x14ac:dyDescent="0.25">
      <c r="A23" t="str">
        <f t="shared" ca="1" si="3"/>
        <v>535-33-5557</v>
      </c>
      <c r="B23">
        <f t="shared" ca="1" si="0"/>
        <v>1</v>
      </c>
      <c r="C23" s="4" t="str" cm="1">
        <f t="array" aca="1" ref="C23" ca="1">_xlfn.SWITCH($B23, 3,_xlfn.CONCAT(INDEX(FirstNames,RANDBETWEEN(1, FirstNames_count)), " ", F23),4,IF(ROUND((RANDBETWEEN(0,55)/100),0)=1,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23" t="str" cm="1">
        <f t="array" aca="1" ref="D23" ca="1">INDEX(FirstNames,RANDBETWEEN(1, FirstNames_count))</f>
        <v>Zack</v>
      </c>
      <c r="E23" t="str" cm="1">
        <f t="array" aca="1" ref="E23" ca="1">IF(ROUND(RAND(),0),LEFT(INDEX(MiddleNames,RANDBETWEEN(1,MiddleNames_count),1)),"")</f>
        <v>A</v>
      </c>
      <c r="F23" t="str" cm="1">
        <f t="array" aca="1" ref="F23" ca="1">INDEX(LastNames, RANDBETWEEN(1, LastNames_count))</f>
        <v>Mattern</v>
      </c>
      <c r="G23" t="str">
        <f t="shared" ca="1" si="4"/>
        <v>535</v>
      </c>
      <c r="H23" t="str">
        <f t="shared" ca="1" si="5"/>
        <v>33</v>
      </c>
      <c r="I23" t="str">
        <f t="shared" ca="1" si="6"/>
        <v>5557</v>
      </c>
      <c r="J23" s="4" t="str" cm="1">
        <f t="array" aca="1" ref="J23" ca="1">_xlfn.SWITCH($B23,2, INDEX(FirstNames,RANDBETWEEN(1, FirstNames_count)), "")</f>
        <v/>
      </c>
      <c r="K23" s="4" t="str" cm="1">
        <f t="array" aca="1" ref="K23" ca="1">_xlfn.SWITCH($B23,2, IF(ROUND(RAND(),0),LEFT(INDEX(MiddleNames,RANDBETWEEN(1,MiddleNames_count),1)),""), "")</f>
        <v/>
      </c>
      <c r="L23" s="4" t="str" cm="1">
        <f t="array" aca="1" ref="L23" ca="1">_xlfn.SWITCH($B23,2, IF(ROUND(RAND(),0),INDEX(LastNames,RANDBETWEEN(1,LastNames_count)),$F23), "")</f>
        <v/>
      </c>
      <c r="M23" t="str" cm="1">
        <f t="array" aca="1" ref="M23" ca="1">_xlfn.SWITCH($B23,2, _xlfn.CONCAT(RANDBETWEEN(10, 999)), "")</f>
        <v/>
      </c>
      <c r="N23" t="str" cm="1">
        <f t="array" aca="1" ref="N23" ca="1">_xlfn.SWITCH($B23,2, _xlfn.CONCAT(RANDBETWEEN(10, 99)), "")</f>
        <v/>
      </c>
      <c r="O23" t="str" cm="1">
        <f t="array" aca="1" ref="O23" ca="1">_xlfn.SWITCH($B23,2, _xlfn.CONCAT(RANDBETWEEN(1000, 9999)), "")</f>
        <v/>
      </c>
      <c r="P23" t="str">
        <f t="shared" ca="1" si="1"/>
        <v>34985 Fairway Dr</v>
      </c>
      <c r="Q23" t="str">
        <f t="shared" ca="1" si="2"/>
        <v/>
      </c>
      <c r="R23" t="str" cm="1">
        <f t="array" aca="1" ref="R23" ca="1">INDEX(CityNames,RANDBETWEEN(1, CityNames_count))</f>
        <v>Stuart</v>
      </c>
      <c r="S23" t="str" cm="1">
        <f t="array" aca="1" ref="S23" ca="1">INDEX(StateCodes, RANDBETWEEN(1, StateCodes_count))</f>
        <v>MT</v>
      </c>
      <c r="T23" t="str">
        <f t="shared" ca="1" si="7"/>
        <v>79234</v>
      </c>
      <c r="X23">
        <f t="shared" ca="1" si="8"/>
        <v>1</v>
      </c>
      <c r="Y23">
        <f t="shared" ca="1" si="9"/>
        <v>1</v>
      </c>
    </row>
    <row r="24" spans="1:25" x14ac:dyDescent="0.25">
      <c r="A24" t="str">
        <f t="shared" ca="1" si="3"/>
        <v>535-85-3383</v>
      </c>
      <c r="B24">
        <f t="shared" ca="1" si="0"/>
        <v>4</v>
      </c>
      <c r="C24" s="4" t="str" cm="1">
        <f t="array" aca="1" ref="C24" ca="1">_xlfn.SWITCH($B24, 3,_xlfn.CONCAT(INDEX(FirstNames,RANDBETWEEN(1, FirstNames_count)), " ", F24),4,IF(ROUND((RANDBETWEEN(0,55)/100),0)=1,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Jake Abdous</v>
      </c>
      <c r="D24" t="str" cm="1">
        <f t="array" aca="1" ref="D24" ca="1">INDEX(FirstNames,RANDBETWEEN(1, FirstNames_count))</f>
        <v>Kayla</v>
      </c>
      <c r="E24" t="str" cm="1">
        <f t="array" aca="1" ref="E24" ca="1">IF(ROUND(RAND(),0),LEFT(INDEX(MiddleNames,RANDBETWEEN(1,MiddleNames_count),1)),"")</f>
        <v/>
      </c>
      <c r="F24" t="str" cm="1">
        <f t="array" aca="1" ref="F24" ca="1">INDEX(LastNames, RANDBETWEEN(1, LastNames_count))</f>
        <v>Dussault</v>
      </c>
      <c r="G24" t="str">
        <f t="shared" ca="1" si="4"/>
        <v>535</v>
      </c>
      <c r="H24" t="str">
        <f t="shared" ca="1" si="5"/>
        <v>85</v>
      </c>
      <c r="I24" t="str">
        <f t="shared" ca="1" si="6"/>
        <v>3383</v>
      </c>
      <c r="J24" s="4" t="str" cm="1">
        <f t="array" aca="1" ref="J24" ca="1">_xlfn.SWITCH($B24,2, INDEX(FirstNames,RANDBETWEEN(1, FirstNames_count)), "")</f>
        <v/>
      </c>
      <c r="K24" s="4" t="str" cm="1">
        <f t="array" aca="1" ref="K24" ca="1">_xlfn.SWITCH($B24,2, IF(ROUND(RAND(),0),LEFT(INDEX(MiddleNames,RANDBETWEEN(1,MiddleNames_count),1)),""), "")</f>
        <v/>
      </c>
      <c r="L24" s="4" t="str" cm="1">
        <f t="array" aca="1" ref="L24" ca="1">_xlfn.SWITCH($B24,2, IF(ROUND(RAND(),0),INDEX(LastNames,RANDBETWEEN(1,LastNames_count)),$F24), "")</f>
        <v/>
      </c>
      <c r="M24" t="str" cm="1">
        <f t="array" aca="1" ref="M24" ca="1">_xlfn.SWITCH($B24,2, _xlfn.CONCAT(RANDBETWEEN(10, 999)), "")</f>
        <v/>
      </c>
      <c r="N24" t="str" cm="1">
        <f t="array" aca="1" ref="N24" ca="1">_xlfn.SWITCH($B24,2, _xlfn.CONCAT(RANDBETWEEN(10, 99)), "")</f>
        <v/>
      </c>
      <c r="O24" t="str" cm="1">
        <f t="array" aca="1" ref="O24" ca="1">_xlfn.SWITCH($B24,2, _xlfn.CONCAT(RANDBETWEEN(1000, 9999)), "")</f>
        <v/>
      </c>
      <c r="P24" t="str">
        <f t="shared" ca="1" si="1"/>
        <v>96577 Pearl St</v>
      </c>
      <c r="Q24" t="str">
        <f t="shared" ca="1" si="2"/>
        <v/>
      </c>
      <c r="R24" t="str" cm="1">
        <f t="array" aca="1" ref="R24" ca="1">INDEX(CityNames,RANDBETWEEN(1, CityNames_count))</f>
        <v>Chincoteague</v>
      </c>
      <c r="S24" t="str" cm="1">
        <f t="array" aca="1" ref="S24" ca="1">INDEX(StateCodes, RANDBETWEEN(1, StateCodes_count))</f>
        <v>SC</v>
      </c>
      <c r="T24" t="str">
        <f t="shared" ca="1" si="7"/>
        <v>91668</v>
      </c>
      <c r="X24">
        <f t="shared" ca="1" si="8"/>
        <v>0</v>
      </c>
      <c r="Y24">
        <f t="shared" ca="1" si="9"/>
        <v>1</v>
      </c>
    </row>
    <row r="25" spans="1:25" x14ac:dyDescent="0.25">
      <c r="A25" t="str">
        <f t="shared" ca="1" si="3"/>
        <v>230-57-9838</v>
      </c>
      <c r="B25">
        <f t="shared" ca="1" si="0"/>
        <v>5</v>
      </c>
      <c r="C25" s="4" t="str" cm="1">
        <f t="array" aca="1" ref="C25" ca="1">_xlfn.SWITCH($B25, 3,_xlfn.CONCAT(INDEX(FirstNames,RANDBETWEEN(1, FirstNames_count)), " ", F25),4,IF(ROUND((RANDBETWEEN(0,55)/100),0)=1,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25" t="str" cm="1">
        <f t="array" aca="1" ref="D25" ca="1">INDEX(FirstNames,RANDBETWEEN(1, FirstNames_count))</f>
        <v>Sabrina</v>
      </c>
      <c r="E25" t="str" cm="1">
        <f t="array" aca="1" ref="E25" ca="1">IF(ROUND(RAND(),0),LEFT(INDEX(MiddleNames,RANDBETWEEN(1,MiddleNames_count),1)),"")</f>
        <v/>
      </c>
      <c r="F25" t="str" cm="1">
        <f t="array" aca="1" ref="F25" ca="1">INDEX(LastNames, RANDBETWEEN(1, LastNames_count))</f>
        <v>Wohl</v>
      </c>
      <c r="G25" t="str">
        <f t="shared" ca="1" si="4"/>
        <v>230</v>
      </c>
      <c r="H25" t="str">
        <f t="shared" ca="1" si="5"/>
        <v>57</v>
      </c>
      <c r="I25" t="str">
        <f t="shared" ca="1" si="6"/>
        <v>9838</v>
      </c>
      <c r="J25" s="4" t="str" cm="1">
        <f t="array" aca="1" ref="J25" ca="1">_xlfn.SWITCH($B25,2, INDEX(FirstNames,RANDBETWEEN(1, FirstNames_count)), "")</f>
        <v/>
      </c>
      <c r="K25" s="4" t="str" cm="1">
        <f t="array" aca="1" ref="K25" ca="1">_xlfn.SWITCH($B25,2, IF(ROUND(RAND(),0),LEFT(INDEX(MiddleNames,RANDBETWEEN(1,MiddleNames_count),1)),""), "")</f>
        <v/>
      </c>
      <c r="L25" s="4" t="str" cm="1">
        <f t="array" aca="1" ref="L25" ca="1">_xlfn.SWITCH($B25,2, IF(ROUND(RAND(),0),INDEX(LastNames,RANDBETWEEN(1,LastNames_count)),$F25), "")</f>
        <v/>
      </c>
      <c r="M25" t="str" cm="1">
        <f t="array" aca="1" ref="M25" ca="1">_xlfn.SWITCH($B25,2, _xlfn.CONCAT(RANDBETWEEN(10, 999)), "")</f>
        <v/>
      </c>
      <c r="N25" t="str" cm="1">
        <f t="array" aca="1" ref="N25" ca="1">_xlfn.SWITCH($B25,2, _xlfn.CONCAT(RANDBETWEEN(10, 99)), "")</f>
        <v/>
      </c>
      <c r="O25" t="str" cm="1">
        <f t="array" aca="1" ref="O25" ca="1">_xlfn.SWITCH($B25,2, _xlfn.CONCAT(RANDBETWEEN(1000, 9999)), "")</f>
        <v/>
      </c>
      <c r="P25" t="str">
        <f t="shared" ca="1" si="1"/>
        <v>62616 Main St</v>
      </c>
      <c r="Q25" t="str">
        <f t="shared" ca="1" si="2"/>
        <v>Ste 412</v>
      </c>
      <c r="R25" t="str" cm="1">
        <f t="array" aca="1" ref="R25" ca="1">INDEX(CityNames,RANDBETWEEN(1, CityNames_count))</f>
        <v>Belle Haven</v>
      </c>
      <c r="S25" t="str" cm="1">
        <f t="array" aca="1" ref="S25" ca="1">INDEX(StateCodes, RANDBETWEEN(1, StateCodes_count))</f>
        <v>NV</v>
      </c>
      <c r="T25" t="str">
        <f t="shared" ca="1" si="7"/>
        <v>86443</v>
      </c>
      <c r="X25">
        <f t="shared" ca="1" si="8"/>
        <v>0</v>
      </c>
      <c r="Y25">
        <f t="shared" ca="1" si="9"/>
        <v>0</v>
      </c>
    </row>
    <row r="26" spans="1:25" x14ac:dyDescent="0.25">
      <c r="A26" t="str">
        <f t="shared" ca="1" si="3"/>
        <v>937-49-9110</v>
      </c>
      <c r="B26">
        <f t="shared" ca="1" si="0"/>
        <v>3</v>
      </c>
      <c r="C26" s="4" t="str" cm="1">
        <f t="array" aca="1" ref="C26" ca="1">_xlfn.SWITCH($B26, 3,_xlfn.CONCAT(INDEX(FirstNames,RANDBETWEEN(1, FirstNames_count)), " ", F26),4,IF(ROUND((RANDBETWEEN(0,55)/100),0)=1,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Ciaran Nessen</v>
      </c>
      <c r="D26" t="str" cm="1">
        <f t="array" aca="1" ref="D26" ca="1">INDEX(FirstNames,RANDBETWEEN(1, FirstNames_count))</f>
        <v>Joanne</v>
      </c>
      <c r="E26" t="str" cm="1">
        <f t="array" aca="1" ref="E26" ca="1">IF(ROUND(RAND(),0),LEFT(INDEX(MiddleNames,RANDBETWEEN(1,MiddleNames_count),1)),"")</f>
        <v>C</v>
      </c>
      <c r="F26" t="str" cm="1">
        <f t="array" aca="1" ref="F26" ca="1">INDEX(LastNames, RANDBETWEEN(1, LastNames_count))</f>
        <v>Nessen</v>
      </c>
      <c r="G26" t="str">
        <f t="shared" ca="1" si="4"/>
        <v>937</v>
      </c>
      <c r="H26" t="str">
        <f t="shared" ca="1" si="5"/>
        <v>49</v>
      </c>
      <c r="I26" t="str">
        <f t="shared" ca="1" si="6"/>
        <v>9110</v>
      </c>
      <c r="J26" s="4" t="str" cm="1">
        <f t="array" aca="1" ref="J26" ca="1">_xlfn.SWITCH($B26,2, INDEX(FirstNames,RANDBETWEEN(1, FirstNames_count)), "")</f>
        <v/>
      </c>
      <c r="K26" s="4" t="str" cm="1">
        <f t="array" aca="1" ref="K26" ca="1">_xlfn.SWITCH($B26,2, IF(ROUND(RAND(),0),LEFT(INDEX(MiddleNames,RANDBETWEEN(1,MiddleNames_count),1)),""), "")</f>
        <v/>
      </c>
      <c r="L26" s="4" t="str" cm="1">
        <f t="array" aca="1" ref="L26" ca="1">_xlfn.SWITCH($B26,2, IF(ROUND(RAND(),0),INDEX(LastNames,RANDBETWEEN(1,LastNames_count)),$F26), "")</f>
        <v/>
      </c>
      <c r="M26" t="str" cm="1">
        <f t="array" aca="1" ref="M26" ca="1">_xlfn.SWITCH($B26,2, _xlfn.CONCAT(RANDBETWEEN(10, 999)), "")</f>
        <v/>
      </c>
      <c r="N26" t="str" cm="1">
        <f t="array" aca="1" ref="N26" ca="1">_xlfn.SWITCH($B26,2, _xlfn.CONCAT(RANDBETWEEN(10, 99)), "")</f>
        <v/>
      </c>
      <c r="O26" t="str" cm="1">
        <f t="array" aca="1" ref="O26" ca="1">_xlfn.SWITCH($B26,2, _xlfn.CONCAT(RANDBETWEEN(1000, 9999)), "")</f>
        <v/>
      </c>
      <c r="P26" t="str">
        <f t="shared" ca="1" si="1"/>
        <v>79996 Water St</v>
      </c>
      <c r="Q26" t="str">
        <f t="shared" ca="1" si="2"/>
        <v/>
      </c>
      <c r="R26" t="str" cm="1">
        <f t="array" aca="1" ref="R26" ca="1">INDEX(CityNames,RANDBETWEEN(1, CityNames_count))</f>
        <v>Hurt</v>
      </c>
      <c r="S26" t="str" cm="1">
        <f t="array" aca="1" ref="S26" ca="1">INDEX(StateCodes, RANDBETWEEN(1, StateCodes_count))</f>
        <v>KS</v>
      </c>
      <c r="T26" t="str">
        <f t="shared" ca="1" si="7"/>
        <v>06767</v>
      </c>
      <c r="X26">
        <f t="shared" ca="1" si="8"/>
        <v>0</v>
      </c>
      <c r="Y26">
        <f t="shared" ca="1" si="9"/>
        <v>0</v>
      </c>
    </row>
    <row r="27" spans="1:25" x14ac:dyDescent="0.25">
      <c r="A27" t="str">
        <f t="shared" ca="1" si="3"/>
        <v>490-38-5957</v>
      </c>
      <c r="B27">
        <f t="shared" ca="1" si="0"/>
        <v>5</v>
      </c>
      <c r="C27" s="4" t="str" cm="1">
        <f t="array" aca="1" ref="C27" ca="1">_xlfn.SWITCH($B27, 3,_xlfn.CONCAT(INDEX(FirstNames,RANDBETWEEN(1, FirstNames_count)), " ", F27),4,IF(ROUND((RANDBETWEEN(0,55)/100),0)=1,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27" t="str" cm="1">
        <f t="array" aca="1" ref="D27" ca="1">INDEX(FirstNames,RANDBETWEEN(1, FirstNames_count))</f>
        <v>Eva</v>
      </c>
      <c r="E27" t="str" cm="1">
        <f t="array" aca="1" ref="E27" ca="1">IF(ROUND(RAND(),0),LEFT(INDEX(MiddleNames,RANDBETWEEN(1,MiddleNames_count),1)),"")</f>
        <v>D</v>
      </c>
      <c r="F27" t="str" cm="1">
        <f t="array" aca="1" ref="F27" ca="1">INDEX(LastNames, RANDBETWEEN(1, LastNames_count))</f>
        <v>Mcmullen</v>
      </c>
      <c r="G27" t="str">
        <f t="shared" ca="1" si="4"/>
        <v>490</v>
      </c>
      <c r="H27" t="str">
        <f t="shared" ca="1" si="5"/>
        <v>38</v>
      </c>
      <c r="I27" t="str">
        <f t="shared" ca="1" si="6"/>
        <v>5957</v>
      </c>
      <c r="J27" s="4" t="str" cm="1">
        <f t="array" aca="1" ref="J27" ca="1">_xlfn.SWITCH($B27,2, INDEX(FirstNames,RANDBETWEEN(1, FirstNames_count)), "")</f>
        <v/>
      </c>
      <c r="K27" s="4" t="str" cm="1">
        <f t="array" aca="1" ref="K27" ca="1">_xlfn.SWITCH($B27,2, IF(ROUND(RAND(),0),LEFT(INDEX(MiddleNames,RANDBETWEEN(1,MiddleNames_count),1)),""), "")</f>
        <v/>
      </c>
      <c r="L27" s="4" t="str" cm="1">
        <f t="array" aca="1" ref="L27" ca="1">_xlfn.SWITCH($B27,2, IF(ROUND(RAND(),0),INDEX(LastNames,RANDBETWEEN(1,LastNames_count)),$F27), "")</f>
        <v/>
      </c>
      <c r="M27" t="str" cm="1">
        <f t="array" aca="1" ref="M27" ca="1">_xlfn.SWITCH($B27,2, _xlfn.CONCAT(RANDBETWEEN(10, 999)), "")</f>
        <v/>
      </c>
      <c r="N27" t="str" cm="1">
        <f t="array" aca="1" ref="N27" ca="1">_xlfn.SWITCH($B27,2, _xlfn.CONCAT(RANDBETWEEN(10, 99)), "")</f>
        <v/>
      </c>
      <c r="O27" t="str" cm="1">
        <f t="array" aca="1" ref="O27" ca="1">_xlfn.SWITCH($B27,2, _xlfn.CONCAT(RANDBETWEEN(1000, 9999)), "")</f>
        <v/>
      </c>
      <c r="P27" t="str">
        <f t="shared" ca="1" si="1"/>
        <v>21914 Jackson St</v>
      </c>
      <c r="Q27" t="str">
        <f t="shared" ca="1" si="2"/>
        <v/>
      </c>
      <c r="R27" t="str" cm="1">
        <f t="array" aca="1" ref="R27" ca="1">INDEX(CityNames,RANDBETWEEN(1, CityNames_count))</f>
        <v>Cape Charles</v>
      </c>
      <c r="S27" t="str" cm="1">
        <f t="array" aca="1" ref="S27" ca="1">INDEX(StateCodes, RANDBETWEEN(1, StateCodes_count))</f>
        <v>SD</v>
      </c>
      <c r="T27" t="str">
        <f t="shared" ca="1" si="7"/>
        <v>45281</v>
      </c>
      <c r="X27">
        <f t="shared" ca="1" si="8"/>
        <v>0</v>
      </c>
      <c r="Y27">
        <f t="shared" ca="1" si="9"/>
        <v>0</v>
      </c>
    </row>
    <row r="28" spans="1:25" x14ac:dyDescent="0.25">
      <c r="A28" t="str">
        <f t="shared" ca="1" si="3"/>
        <v>230-46-8195</v>
      </c>
      <c r="B28">
        <f t="shared" ca="1" si="0"/>
        <v>5</v>
      </c>
      <c r="C28" s="4" t="str" cm="1">
        <f t="array" aca="1" ref="C28" ca="1">_xlfn.SWITCH($B28, 3,_xlfn.CONCAT(INDEX(FirstNames,RANDBETWEEN(1, FirstNames_count)), " ", F28),4,IF(ROUND((RANDBETWEEN(0,55)/100),0)=1,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28" t="str" cm="1">
        <f t="array" aca="1" ref="D28" ca="1">INDEX(FirstNames,RANDBETWEEN(1, FirstNames_count))</f>
        <v>Ken</v>
      </c>
      <c r="E28" t="str" cm="1">
        <f t="array" aca="1" ref="E28" ca="1">IF(ROUND(RAND(),0),LEFT(INDEX(MiddleNames,RANDBETWEEN(1,MiddleNames_count),1)),"")</f>
        <v>B</v>
      </c>
      <c r="F28" t="str" cm="1">
        <f t="array" aca="1" ref="F28" ca="1">INDEX(LastNames, RANDBETWEEN(1, LastNames_count))</f>
        <v>Kass</v>
      </c>
      <c r="G28" t="str">
        <f t="shared" ca="1" si="4"/>
        <v>230</v>
      </c>
      <c r="H28" t="str">
        <f t="shared" ca="1" si="5"/>
        <v>46</v>
      </c>
      <c r="I28" t="str">
        <f t="shared" ca="1" si="6"/>
        <v>8195</v>
      </c>
      <c r="J28" s="4" t="str" cm="1">
        <f t="array" aca="1" ref="J28" ca="1">_xlfn.SWITCH($B28,2, INDEX(FirstNames,RANDBETWEEN(1, FirstNames_count)), "")</f>
        <v/>
      </c>
      <c r="K28" s="4" t="str" cm="1">
        <f t="array" aca="1" ref="K28" ca="1">_xlfn.SWITCH($B28,2, IF(ROUND(RAND(),0),LEFT(INDEX(MiddleNames,RANDBETWEEN(1,MiddleNames_count),1)),""), "")</f>
        <v/>
      </c>
      <c r="L28" s="4" t="str" cm="1">
        <f t="array" aca="1" ref="L28" ca="1">_xlfn.SWITCH($B28,2, IF(ROUND(RAND(),0),INDEX(LastNames,RANDBETWEEN(1,LastNames_count)),$F28), "")</f>
        <v/>
      </c>
      <c r="M28" t="str" cm="1">
        <f t="array" aca="1" ref="M28" ca="1">_xlfn.SWITCH($B28,2, _xlfn.CONCAT(RANDBETWEEN(10, 999)), "")</f>
        <v/>
      </c>
      <c r="N28" t="str" cm="1">
        <f t="array" aca="1" ref="N28" ca="1">_xlfn.SWITCH($B28,2, _xlfn.CONCAT(RANDBETWEEN(10, 99)), "")</f>
        <v/>
      </c>
      <c r="O28" t="str" cm="1">
        <f t="array" aca="1" ref="O28" ca="1">_xlfn.SWITCH($B28,2, _xlfn.CONCAT(RANDBETWEEN(1000, 9999)), "")</f>
        <v/>
      </c>
      <c r="P28" t="str">
        <f t="shared" ca="1" si="1"/>
        <v>90151 Woodland Dr</v>
      </c>
      <c r="Q28" t="str">
        <f t="shared" ca="1" si="2"/>
        <v>Apt 235</v>
      </c>
      <c r="R28" t="str" cm="1">
        <f t="array" aca="1" ref="R28" ca="1">INDEX(CityNames,RANDBETWEEN(1, CityNames_count))</f>
        <v>Hurt</v>
      </c>
      <c r="S28" t="str" cm="1">
        <f t="array" aca="1" ref="S28" ca="1">INDEX(StateCodes, RANDBETWEEN(1, StateCodes_count))</f>
        <v>NJ</v>
      </c>
      <c r="T28" t="str">
        <f t="shared" ca="1" si="7"/>
        <v>92219</v>
      </c>
      <c r="X28">
        <f t="shared" ca="1" si="8"/>
        <v>0</v>
      </c>
      <c r="Y28">
        <f t="shared" ca="1" si="9"/>
        <v>1</v>
      </c>
    </row>
    <row r="29" spans="1:25" x14ac:dyDescent="0.25">
      <c r="A29" t="str">
        <f t="shared" ca="1" si="3"/>
        <v>549-18-8704</v>
      </c>
      <c r="B29">
        <f t="shared" ca="1" si="0"/>
        <v>4</v>
      </c>
      <c r="C29" s="4" t="str" cm="1">
        <f t="array" aca="1" ref="C29" ca="1">_xlfn.SWITCH($B29, 3,_xlfn.CONCAT(INDEX(FirstNames,RANDBETWEEN(1, FirstNames_count)), " ", F29),4,IF(ROUND((RANDBETWEEN(0,55)/100),0)=1,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29" t="str" cm="1">
        <f t="array" aca="1" ref="D29" ca="1">INDEX(FirstNames,RANDBETWEEN(1, FirstNames_count))</f>
        <v>Jimmy</v>
      </c>
      <c r="E29" t="str" cm="1">
        <f t="array" aca="1" ref="E29" ca="1">IF(ROUND(RAND(),0),LEFT(INDEX(MiddleNames,RANDBETWEEN(1,MiddleNames_count),1)),"")</f>
        <v/>
      </c>
      <c r="F29" t="str" cm="1">
        <f t="array" aca="1" ref="F29" ca="1">INDEX(LastNames, RANDBETWEEN(1, LastNames_count))</f>
        <v>Sugar</v>
      </c>
      <c r="G29" t="str">
        <f t="shared" ca="1" si="4"/>
        <v>549</v>
      </c>
      <c r="H29" t="str">
        <f t="shared" ca="1" si="5"/>
        <v>18</v>
      </c>
      <c r="I29" t="str">
        <f t="shared" ca="1" si="6"/>
        <v>8704</v>
      </c>
      <c r="J29" s="4" t="str" cm="1">
        <f t="array" aca="1" ref="J29" ca="1">_xlfn.SWITCH($B29,2, INDEX(FirstNames,RANDBETWEEN(1, FirstNames_count)), "")</f>
        <v/>
      </c>
      <c r="K29" s="4" t="str" cm="1">
        <f t="array" aca="1" ref="K29" ca="1">_xlfn.SWITCH($B29,2, IF(ROUND(RAND(),0),LEFT(INDEX(MiddleNames,RANDBETWEEN(1,MiddleNames_count),1)),""), "")</f>
        <v/>
      </c>
      <c r="L29" s="4" t="str" cm="1">
        <f t="array" aca="1" ref="L29" ca="1">_xlfn.SWITCH($B29,2, IF(ROUND(RAND(),0),INDEX(LastNames,RANDBETWEEN(1,LastNames_count)),$F29), "")</f>
        <v/>
      </c>
      <c r="M29" t="str" cm="1">
        <f t="array" aca="1" ref="M29" ca="1">_xlfn.SWITCH($B29,2, _xlfn.CONCAT(RANDBETWEEN(10, 999)), "")</f>
        <v/>
      </c>
      <c r="N29" t="str" cm="1">
        <f t="array" aca="1" ref="N29" ca="1">_xlfn.SWITCH($B29,2, _xlfn.CONCAT(RANDBETWEEN(10, 99)), "")</f>
        <v/>
      </c>
      <c r="O29" t="str" cm="1">
        <f t="array" aca="1" ref="O29" ca="1">_xlfn.SWITCH($B29,2, _xlfn.CONCAT(RANDBETWEEN(1000, 9999)), "")</f>
        <v/>
      </c>
      <c r="P29" t="str">
        <f t="shared" ca="1" si="1"/>
        <v>47114 Maple Ave</v>
      </c>
      <c r="Q29" t="str">
        <f t="shared" ca="1" si="2"/>
        <v/>
      </c>
      <c r="R29" t="str" cm="1">
        <f t="array" aca="1" ref="R29" ca="1">INDEX(CityNames,RANDBETWEEN(1, CityNames_count))</f>
        <v>The Plains</v>
      </c>
      <c r="S29" t="str" cm="1">
        <f t="array" aca="1" ref="S29" ca="1">INDEX(StateCodes, RANDBETWEEN(1, StateCodes_count))</f>
        <v>NH</v>
      </c>
      <c r="T29" t="str">
        <f t="shared" ca="1" si="7"/>
        <v>20584</v>
      </c>
      <c r="X29">
        <f t="shared" ca="1" si="8"/>
        <v>0</v>
      </c>
      <c r="Y29">
        <f t="shared" ca="1" si="9"/>
        <v>0</v>
      </c>
    </row>
    <row r="30" spans="1:25" x14ac:dyDescent="0.25">
      <c r="A30" t="str">
        <f t="shared" ca="1" si="3"/>
        <v>401-90-7914</v>
      </c>
      <c r="B30">
        <f t="shared" ca="1" si="0"/>
        <v>2</v>
      </c>
      <c r="C30" s="4" t="str" cm="1">
        <f t="array" aca="1" ref="C30" ca="1">_xlfn.SWITCH($B30, 3,_xlfn.CONCAT(INDEX(FirstNames,RANDBETWEEN(1, FirstNames_count)), " ", F30),4,IF(ROUND((RANDBETWEEN(0,55)/100),0)=1,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30" t="str" cm="1">
        <f t="array" aca="1" ref="D30" ca="1">INDEX(FirstNames,RANDBETWEEN(1, FirstNames_count))</f>
        <v>Flora</v>
      </c>
      <c r="E30" t="str" cm="1">
        <f t="array" aca="1" ref="E30" ca="1">IF(ROUND(RAND(),0),LEFT(INDEX(MiddleNames,RANDBETWEEN(1,MiddleNames_count),1)),"")</f>
        <v/>
      </c>
      <c r="F30" t="str" cm="1">
        <f t="array" aca="1" ref="F30" ca="1">INDEX(LastNames, RANDBETWEEN(1, LastNames_count))</f>
        <v>Mcmullen</v>
      </c>
      <c r="G30" t="str">
        <f t="shared" ca="1" si="4"/>
        <v>401</v>
      </c>
      <c r="H30" t="str">
        <f t="shared" ca="1" si="5"/>
        <v>90</v>
      </c>
      <c r="I30" t="str">
        <f t="shared" ca="1" si="6"/>
        <v>7914</v>
      </c>
      <c r="J30" s="4" t="str" cm="1">
        <f t="array" aca="1" ref="J30" ca="1">_xlfn.SWITCH($B30,2, INDEX(FirstNames,RANDBETWEEN(1, FirstNames_count)), "")</f>
        <v>Annie</v>
      </c>
      <c r="K30" s="4" t="str" cm="1">
        <f t="array" aca="1" ref="K30" ca="1">_xlfn.SWITCH($B30,2, IF(ROUND(RAND(),0),LEFT(INDEX(MiddleNames,RANDBETWEEN(1,MiddleNames_count),1)),""), "")</f>
        <v>A</v>
      </c>
      <c r="L30" s="4" t="str" cm="1">
        <f t="array" aca="1" ref="L30" ca="1">_xlfn.SWITCH($B30,2, IF(ROUND(RAND(),0),INDEX(LastNames,RANDBETWEEN(1,LastNames_count)),$F30), "")</f>
        <v>Mcmullen</v>
      </c>
      <c r="M30" t="str" cm="1">
        <f t="array" aca="1" ref="M30" ca="1">_xlfn.SWITCH($B30,2, _xlfn.CONCAT(RANDBETWEEN(10, 999)), "")</f>
        <v>234</v>
      </c>
      <c r="N30" t="str" cm="1">
        <f t="array" aca="1" ref="N30" ca="1">_xlfn.SWITCH($B30,2, _xlfn.CONCAT(RANDBETWEEN(10, 99)), "")</f>
        <v>88</v>
      </c>
      <c r="O30" t="str" cm="1">
        <f t="array" aca="1" ref="O30" ca="1">_xlfn.SWITCH($B30,2, _xlfn.CONCAT(RANDBETWEEN(1000, 9999)), "")</f>
        <v>9618</v>
      </c>
      <c r="P30" t="str">
        <f t="shared" ca="1" si="1"/>
        <v>93539 N 3rd St</v>
      </c>
      <c r="Q30" t="str">
        <f t="shared" ca="1" si="2"/>
        <v/>
      </c>
      <c r="R30" t="str" cm="1">
        <f t="array" aca="1" ref="R30" ca="1">INDEX(CityNames,RANDBETWEEN(1, CityNames_count))</f>
        <v>Lexington</v>
      </c>
      <c r="S30" t="str" cm="1">
        <f t="array" aca="1" ref="S30" ca="1">INDEX(StateCodes, RANDBETWEEN(1, StateCodes_count))</f>
        <v>WI</v>
      </c>
      <c r="T30" t="str">
        <f t="shared" ca="1" si="7"/>
        <v>43724</v>
      </c>
      <c r="X30">
        <f t="shared" ca="1" si="8"/>
        <v>0</v>
      </c>
      <c r="Y30">
        <f t="shared" ca="1" si="9"/>
        <v>0</v>
      </c>
    </row>
    <row r="31" spans="1:25" x14ac:dyDescent="0.25">
      <c r="A31" t="str">
        <f t="shared" ca="1" si="3"/>
        <v>925-42-9380</v>
      </c>
      <c r="B31">
        <f t="shared" ca="1" si="0"/>
        <v>3</v>
      </c>
      <c r="C31" s="4" t="str" cm="1">
        <f t="array" aca="1" ref="C31" ca="1">_xlfn.SWITCH($B31, 3,_xlfn.CONCAT(INDEX(FirstNames,RANDBETWEEN(1, FirstNames_count)), " ", F31),4,IF(ROUND((RANDBETWEEN(0,55)/100),0)=1,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Jake Jorgenson</v>
      </c>
      <c r="D31" t="str" cm="1">
        <f t="array" aca="1" ref="D31" ca="1">INDEX(FirstNames,RANDBETWEEN(1, FirstNames_count))</f>
        <v>Anita</v>
      </c>
      <c r="E31" t="str" cm="1">
        <f t="array" aca="1" ref="E31" ca="1">IF(ROUND(RAND(),0),LEFT(INDEX(MiddleNames,RANDBETWEEN(1,MiddleNames_count),1)),"")</f>
        <v/>
      </c>
      <c r="F31" t="str" cm="1">
        <f t="array" aca="1" ref="F31" ca="1">INDEX(LastNames, RANDBETWEEN(1, LastNames_count))</f>
        <v>Jorgenson</v>
      </c>
      <c r="G31" t="str">
        <f t="shared" ca="1" si="4"/>
        <v>925</v>
      </c>
      <c r="H31" t="str">
        <f t="shared" ca="1" si="5"/>
        <v>42</v>
      </c>
      <c r="I31" t="str">
        <f t="shared" ca="1" si="6"/>
        <v>9380</v>
      </c>
      <c r="J31" s="4" t="str" cm="1">
        <f t="array" aca="1" ref="J31" ca="1">_xlfn.SWITCH($B31,2, INDEX(FirstNames,RANDBETWEEN(1, FirstNames_count)), "")</f>
        <v/>
      </c>
      <c r="K31" s="4" t="str" cm="1">
        <f t="array" aca="1" ref="K31" ca="1">_xlfn.SWITCH($B31,2, IF(ROUND(RAND(),0),LEFT(INDEX(MiddleNames,RANDBETWEEN(1,MiddleNames_count),1)),""), "")</f>
        <v/>
      </c>
      <c r="L31" s="4" t="str" cm="1">
        <f t="array" aca="1" ref="L31" ca="1">_xlfn.SWITCH($B31,2, IF(ROUND(RAND(),0),INDEX(LastNames,RANDBETWEEN(1,LastNames_count)),$F31), "")</f>
        <v/>
      </c>
      <c r="M31" t="str" cm="1">
        <f t="array" aca="1" ref="M31" ca="1">_xlfn.SWITCH($B31,2, _xlfn.CONCAT(RANDBETWEEN(10, 999)), "")</f>
        <v/>
      </c>
      <c r="N31" t="str" cm="1">
        <f t="array" aca="1" ref="N31" ca="1">_xlfn.SWITCH($B31,2, _xlfn.CONCAT(RANDBETWEEN(10, 99)), "")</f>
        <v/>
      </c>
      <c r="O31" t="str" cm="1">
        <f t="array" aca="1" ref="O31" ca="1">_xlfn.SWITCH($B31,2, _xlfn.CONCAT(RANDBETWEEN(1000, 9999)), "")</f>
        <v/>
      </c>
      <c r="P31" t="str">
        <f t="shared" ca="1" si="1"/>
        <v>82544 East St</v>
      </c>
      <c r="Q31" t="str">
        <f t="shared" ca="1" si="2"/>
        <v/>
      </c>
      <c r="R31" t="str" cm="1">
        <f t="array" aca="1" ref="R31" ca="1">INDEX(CityNames,RANDBETWEEN(1, CityNames_count))</f>
        <v>Fries</v>
      </c>
      <c r="S31" t="str" cm="1">
        <f t="array" aca="1" ref="S31" ca="1">INDEX(StateCodes, RANDBETWEEN(1, StateCodes_count))</f>
        <v>NJ</v>
      </c>
      <c r="T31" t="str">
        <f t="shared" ca="1" si="7"/>
        <v>00877</v>
      </c>
      <c r="X31">
        <f t="shared" ca="1" si="8"/>
        <v>0</v>
      </c>
      <c r="Y31">
        <f t="shared" ca="1" si="9"/>
        <v>0</v>
      </c>
    </row>
    <row r="32" spans="1:25" x14ac:dyDescent="0.25">
      <c r="A32" t="str">
        <f t="shared" ca="1" si="3"/>
        <v>751-61-5177</v>
      </c>
      <c r="B32">
        <f t="shared" ca="1" si="0"/>
        <v>4</v>
      </c>
      <c r="C32" s="4" t="str" cm="1">
        <f t="array" aca="1" ref="C32" ca="1">_xlfn.SWITCH($B32, 3,_xlfn.CONCAT(INDEX(FirstNames,RANDBETWEEN(1, FirstNames_count)), " ", F32),4,IF(ROUND((RANDBETWEEN(0,55)/100),0)=1,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32" t="str" cm="1">
        <f t="array" aca="1" ref="D32" ca="1">INDEX(FirstNames,RANDBETWEEN(1, FirstNames_count))</f>
        <v>Roxanne</v>
      </c>
      <c r="E32" t="str" cm="1">
        <f t="array" aca="1" ref="E32" ca="1">IF(ROUND(RAND(),0),LEFT(INDEX(MiddleNames,RANDBETWEEN(1,MiddleNames_count),1)),"")</f>
        <v/>
      </c>
      <c r="F32" t="str" cm="1">
        <f t="array" aca="1" ref="F32" ca="1">INDEX(LastNames, RANDBETWEEN(1, LastNames_count))</f>
        <v>Golightly</v>
      </c>
      <c r="G32" t="str">
        <f t="shared" ca="1" si="4"/>
        <v>751</v>
      </c>
      <c r="H32" t="str">
        <f t="shared" ca="1" si="5"/>
        <v>61</v>
      </c>
      <c r="I32" t="str">
        <f t="shared" ca="1" si="6"/>
        <v>5177</v>
      </c>
      <c r="J32" s="4" t="str" cm="1">
        <f t="array" aca="1" ref="J32" ca="1">_xlfn.SWITCH($B32,2, INDEX(FirstNames,RANDBETWEEN(1, FirstNames_count)), "")</f>
        <v/>
      </c>
      <c r="K32" s="4" t="str" cm="1">
        <f t="array" aca="1" ref="K32" ca="1">_xlfn.SWITCH($B32,2, IF(ROUND(RAND(),0),LEFT(INDEX(MiddleNames,RANDBETWEEN(1,MiddleNames_count),1)),""), "")</f>
        <v/>
      </c>
      <c r="L32" s="4" t="str" cm="1">
        <f t="array" aca="1" ref="L32" ca="1">_xlfn.SWITCH($B32,2, IF(ROUND(RAND(),0),INDEX(LastNames,RANDBETWEEN(1,LastNames_count)),$F32), "")</f>
        <v/>
      </c>
      <c r="M32" t="str" cm="1">
        <f t="array" aca="1" ref="M32" ca="1">_xlfn.SWITCH($B32,2, _xlfn.CONCAT(RANDBETWEEN(10, 999)), "")</f>
        <v/>
      </c>
      <c r="N32" t="str" cm="1">
        <f t="array" aca="1" ref="N32" ca="1">_xlfn.SWITCH($B32,2, _xlfn.CONCAT(RANDBETWEEN(10, 99)), "")</f>
        <v/>
      </c>
      <c r="O32" t="str" cm="1">
        <f t="array" aca="1" ref="O32" ca="1">_xlfn.SWITCH($B32,2, _xlfn.CONCAT(RANDBETWEEN(1000, 9999)), "")</f>
        <v/>
      </c>
      <c r="P32" t="str">
        <f t="shared" ca="1" si="1"/>
        <v>34484 Chestnut St</v>
      </c>
      <c r="Q32" t="str">
        <f t="shared" ca="1" si="2"/>
        <v/>
      </c>
      <c r="R32" t="str" cm="1">
        <f t="array" aca="1" ref="R32" ca="1">INDEX(CityNames,RANDBETWEEN(1, CityNames_count))</f>
        <v>Keysville</v>
      </c>
      <c r="S32" t="str" cm="1">
        <f t="array" aca="1" ref="S32" ca="1">INDEX(StateCodes, RANDBETWEEN(1, StateCodes_count))</f>
        <v>ID</v>
      </c>
      <c r="T32" t="str">
        <f t="shared" ca="1" si="7"/>
        <v>32909</v>
      </c>
      <c r="X32">
        <f t="shared" ca="1" si="8"/>
        <v>0</v>
      </c>
      <c r="Y32">
        <f t="shared" ca="1" si="9"/>
        <v>0</v>
      </c>
    </row>
    <row r="33" spans="1:25" x14ac:dyDescent="0.25">
      <c r="A33" t="str">
        <f t="shared" ca="1" si="3"/>
        <v>239-54-3972</v>
      </c>
      <c r="B33">
        <f t="shared" ca="1" si="0"/>
        <v>2</v>
      </c>
      <c r="C33" s="4" t="str" cm="1">
        <f t="array" aca="1" ref="C33" ca="1">_xlfn.SWITCH($B33, 3,_xlfn.CONCAT(INDEX(FirstNames,RANDBETWEEN(1, FirstNames_count)), " ", F33),4,IF(ROUND((RANDBETWEEN(0,55)/100),0)=1,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33" t="str" cm="1">
        <f t="array" aca="1" ref="D33" ca="1">INDEX(FirstNames,RANDBETWEEN(1, FirstNames_count))</f>
        <v>Ffion</v>
      </c>
      <c r="E33" t="str" cm="1">
        <f t="array" aca="1" ref="E33" ca="1">IF(ROUND(RAND(),0),LEFT(INDEX(MiddleNames,RANDBETWEEN(1,MiddleNames_count),1)),"")</f>
        <v/>
      </c>
      <c r="F33" t="str" cm="1">
        <f t="array" aca="1" ref="F33" ca="1">INDEX(LastNames, RANDBETWEEN(1, LastNames_count))</f>
        <v>Abdulrazak</v>
      </c>
      <c r="G33" t="str">
        <f t="shared" ca="1" si="4"/>
        <v>239</v>
      </c>
      <c r="H33" t="str">
        <f t="shared" ca="1" si="5"/>
        <v>54</v>
      </c>
      <c r="I33" t="str">
        <f t="shared" ca="1" si="6"/>
        <v>3972</v>
      </c>
      <c r="J33" s="4" t="str" cm="1">
        <f t="array" aca="1" ref="J33" ca="1">_xlfn.SWITCH($B33,2, INDEX(FirstNames,RANDBETWEEN(1, FirstNames_count)), "")</f>
        <v>Kian</v>
      </c>
      <c r="K33" s="4" t="str" cm="1">
        <f t="array" aca="1" ref="K33" ca="1">_xlfn.SWITCH($B33,2, IF(ROUND(RAND(),0),LEFT(INDEX(MiddleNames,RANDBETWEEN(1,MiddleNames_count),1)),""), "")</f>
        <v>S</v>
      </c>
      <c r="L33" s="4" t="str" cm="1">
        <f t="array" aca="1" ref="L33" ca="1">_xlfn.SWITCH($B33,2, IF(ROUND(RAND(),0),INDEX(LastNames,RANDBETWEEN(1,LastNames_count)),$F33), "")</f>
        <v>Luisi-potts</v>
      </c>
      <c r="M33" t="str" cm="1">
        <f t="array" aca="1" ref="M33" ca="1">_xlfn.SWITCH($B33,2, _xlfn.CONCAT(RANDBETWEEN(10, 999)), "")</f>
        <v>213</v>
      </c>
      <c r="N33" t="str" cm="1">
        <f t="array" aca="1" ref="N33" ca="1">_xlfn.SWITCH($B33,2, _xlfn.CONCAT(RANDBETWEEN(10, 99)), "")</f>
        <v>41</v>
      </c>
      <c r="O33" t="str" cm="1">
        <f t="array" aca="1" ref="O33" ca="1">_xlfn.SWITCH($B33,2, _xlfn.CONCAT(RANDBETWEEN(1000, 9999)), "")</f>
        <v>2282</v>
      </c>
      <c r="P33" t="str">
        <f t="shared" ca="1" si="1"/>
        <v>20004 Chestnut St</v>
      </c>
      <c r="Q33" t="str">
        <f t="shared" ca="1" si="2"/>
        <v>Ste 192</v>
      </c>
      <c r="R33" t="str" cm="1">
        <f t="array" aca="1" ref="R33" ca="1">INDEX(CityNames,RANDBETWEEN(1, CityNames_count))</f>
        <v>Keller</v>
      </c>
      <c r="S33" t="str" cm="1">
        <f t="array" aca="1" ref="S33" ca="1">INDEX(StateCodes, RANDBETWEEN(1, StateCodes_count))</f>
        <v>NH</v>
      </c>
      <c r="T33" t="str">
        <f t="shared" ca="1" si="7"/>
        <v>72496</v>
      </c>
      <c r="X33">
        <f t="shared" ca="1" si="8"/>
        <v>0</v>
      </c>
      <c r="Y33">
        <f t="shared" ca="1" si="9"/>
        <v>0</v>
      </c>
    </row>
    <row r="34" spans="1:25" x14ac:dyDescent="0.25">
      <c r="A34" t="str">
        <f t="shared" ca="1" si="3"/>
        <v>408-58-8743</v>
      </c>
      <c r="B34">
        <f t="shared" ca="1" si="0"/>
        <v>1</v>
      </c>
      <c r="C34" s="4" t="str" cm="1">
        <f t="array" aca="1" ref="C34" ca="1">_xlfn.SWITCH($B34, 3,_xlfn.CONCAT(INDEX(FirstNames,RANDBETWEEN(1, FirstNames_count)), " ", F34),4,IF(ROUND((RANDBETWEEN(0,55)/100),0)=1,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34" t="str" cm="1">
        <f t="array" aca="1" ref="D34" ca="1">INDEX(FirstNames,RANDBETWEEN(1, FirstNames_count))</f>
        <v>Lenny</v>
      </c>
      <c r="E34" t="str" cm="1">
        <f t="array" aca="1" ref="E34" ca="1">IF(ROUND(RAND(),0),LEFT(INDEX(MiddleNames,RANDBETWEEN(1,MiddleNames_count),1)),"")</f>
        <v/>
      </c>
      <c r="F34" t="str" cm="1">
        <f t="array" aca="1" ref="F34" ca="1">INDEX(LastNames, RANDBETWEEN(1, LastNames_count))</f>
        <v>Dackerman</v>
      </c>
      <c r="G34" t="str">
        <f t="shared" ca="1" si="4"/>
        <v>408</v>
      </c>
      <c r="H34" t="str">
        <f t="shared" ca="1" si="5"/>
        <v>58</v>
      </c>
      <c r="I34" t="str">
        <f t="shared" ca="1" si="6"/>
        <v>8743</v>
      </c>
      <c r="J34" s="4" t="str" cm="1">
        <f t="array" aca="1" ref="J34" ca="1">_xlfn.SWITCH($B34,2, INDEX(FirstNames,RANDBETWEEN(1, FirstNames_count)), "")</f>
        <v/>
      </c>
      <c r="K34" s="4" t="str" cm="1">
        <f t="array" aca="1" ref="K34" ca="1">_xlfn.SWITCH($B34,2, IF(ROUND(RAND(),0),LEFT(INDEX(MiddleNames,RANDBETWEEN(1,MiddleNames_count),1)),""), "")</f>
        <v/>
      </c>
      <c r="L34" s="4" t="str" cm="1">
        <f t="array" aca="1" ref="L34" ca="1">_xlfn.SWITCH($B34,2, IF(ROUND(RAND(),0),INDEX(LastNames,RANDBETWEEN(1,LastNames_count)),$F34), "")</f>
        <v/>
      </c>
      <c r="M34" t="str" cm="1">
        <f t="array" aca="1" ref="M34" ca="1">_xlfn.SWITCH($B34,2, _xlfn.CONCAT(RANDBETWEEN(10, 999)), "")</f>
        <v/>
      </c>
      <c r="N34" t="str" cm="1">
        <f t="array" aca="1" ref="N34" ca="1">_xlfn.SWITCH($B34,2, _xlfn.CONCAT(RANDBETWEEN(10, 99)), "")</f>
        <v/>
      </c>
      <c r="O34" t="str" cm="1">
        <f t="array" aca="1" ref="O34" ca="1">_xlfn.SWITCH($B34,2, _xlfn.CONCAT(RANDBETWEEN(1000, 9999)), "")</f>
        <v/>
      </c>
      <c r="P34" t="str">
        <f t="shared" ca="1" si="1"/>
        <v>32643 Jefferson St</v>
      </c>
      <c r="Q34" t="str">
        <f t="shared" ca="1" si="2"/>
        <v/>
      </c>
      <c r="R34" t="str" cm="1">
        <f t="array" aca="1" ref="R34" ca="1">INDEX(CityNames,RANDBETWEEN(1, CityNames_count))</f>
        <v>Lawrenceville</v>
      </c>
      <c r="S34" t="str" cm="1">
        <f t="array" aca="1" ref="S34" ca="1">INDEX(StateCodes, RANDBETWEEN(1, StateCodes_count))</f>
        <v>NY</v>
      </c>
      <c r="T34" t="str">
        <f t="shared" ca="1" si="7"/>
        <v>67602</v>
      </c>
      <c r="X34">
        <f t="shared" ca="1" si="8"/>
        <v>0</v>
      </c>
      <c r="Y34">
        <f t="shared" ca="1" si="9"/>
        <v>1</v>
      </c>
    </row>
    <row r="35" spans="1:25" x14ac:dyDescent="0.25">
      <c r="A35" t="str">
        <f t="shared" ca="1" si="3"/>
        <v>127-13-2273</v>
      </c>
      <c r="B35">
        <f t="shared" ca="1" si="0"/>
        <v>4</v>
      </c>
      <c r="C35" s="4" t="str" cm="1">
        <f t="array" aca="1" ref="C35" ca="1">_xlfn.SWITCH($B35, 3,_xlfn.CONCAT(INDEX(FirstNames,RANDBETWEEN(1, FirstNames_count)), " ", F35),4,IF(ROUND((RANDBETWEEN(0,55)/100),0)=1,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Ellie Hymans</v>
      </c>
      <c r="D35" t="str" cm="1">
        <f t="array" aca="1" ref="D35" ca="1">INDEX(FirstNames,RANDBETWEEN(1, FirstNames_count))</f>
        <v>Jamie</v>
      </c>
      <c r="E35" t="str" cm="1">
        <f t="array" aca="1" ref="E35" ca="1">IF(ROUND(RAND(),0),LEFT(INDEX(MiddleNames,RANDBETWEEN(1,MiddleNames_count),1)),"")</f>
        <v>V</v>
      </c>
      <c r="F35" t="str" cm="1">
        <f t="array" aca="1" ref="F35" ca="1">INDEX(LastNames, RANDBETWEEN(1, LastNames_count))</f>
        <v>Lamarche</v>
      </c>
      <c r="G35" t="str">
        <f t="shared" ca="1" si="4"/>
        <v>127</v>
      </c>
      <c r="H35" t="str">
        <f t="shared" ca="1" si="5"/>
        <v>13</v>
      </c>
      <c r="I35" t="str">
        <f t="shared" ca="1" si="6"/>
        <v>2273</v>
      </c>
      <c r="J35" s="4" t="str" cm="1">
        <f t="array" aca="1" ref="J35" ca="1">_xlfn.SWITCH($B35,2, INDEX(FirstNames,RANDBETWEEN(1, FirstNames_count)), "")</f>
        <v/>
      </c>
      <c r="K35" s="4" t="str" cm="1">
        <f t="array" aca="1" ref="K35" ca="1">_xlfn.SWITCH($B35,2, IF(ROUND(RAND(),0),LEFT(INDEX(MiddleNames,RANDBETWEEN(1,MiddleNames_count),1)),""), "")</f>
        <v/>
      </c>
      <c r="L35" s="4" t="str" cm="1">
        <f t="array" aca="1" ref="L35" ca="1">_xlfn.SWITCH($B35,2, IF(ROUND(RAND(),0),INDEX(LastNames,RANDBETWEEN(1,LastNames_count)),$F35), "")</f>
        <v/>
      </c>
      <c r="M35" t="str" cm="1">
        <f t="array" aca="1" ref="M35" ca="1">_xlfn.SWITCH($B35,2, _xlfn.CONCAT(RANDBETWEEN(10, 999)), "")</f>
        <v/>
      </c>
      <c r="N35" t="str" cm="1">
        <f t="array" aca="1" ref="N35" ca="1">_xlfn.SWITCH($B35,2, _xlfn.CONCAT(RANDBETWEEN(10, 99)), "")</f>
        <v/>
      </c>
      <c r="O35" t="str" cm="1">
        <f t="array" aca="1" ref="O35" ca="1">_xlfn.SWITCH($B35,2, _xlfn.CONCAT(RANDBETWEEN(1000, 9999)), "")</f>
        <v/>
      </c>
      <c r="P35" t="str">
        <f t="shared" ca="1" si="1"/>
        <v>45857 Spring St</v>
      </c>
      <c r="Q35" t="str">
        <f t="shared" ca="1" si="2"/>
        <v/>
      </c>
      <c r="R35" t="str" cm="1">
        <f t="array" aca="1" ref="R35" ca="1">INDEX(CityNames,RANDBETWEEN(1, CityNames_count))</f>
        <v>Cheriton</v>
      </c>
      <c r="S35" t="str" cm="1">
        <f t="array" aca="1" ref="S35" ca="1">INDEX(StateCodes, RANDBETWEEN(1, StateCodes_count))</f>
        <v>TN</v>
      </c>
      <c r="T35" t="str">
        <f t="shared" ca="1" si="7"/>
        <v>84390</v>
      </c>
      <c r="X35">
        <f t="shared" ca="1" si="8"/>
        <v>0</v>
      </c>
      <c r="Y35">
        <f t="shared" ca="1" si="9"/>
        <v>0</v>
      </c>
    </row>
    <row r="36" spans="1:25" x14ac:dyDescent="0.25">
      <c r="A36" t="str">
        <f t="shared" ca="1" si="3"/>
        <v>128-38-6772</v>
      </c>
      <c r="B36">
        <f t="shared" ca="1" si="0"/>
        <v>5</v>
      </c>
      <c r="C36" s="4" t="str" cm="1">
        <f t="array" aca="1" ref="C36" ca="1">_xlfn.SWITCH($B36, 3,_xlfn.CONCAT(INDEX(FirstNames,RANDBETWEEN(1, FirstNames_count)), " ", F36),4,IF(ROUND((RANDBETWEEN(0,55)/100),0)=1,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36" t="str" cm="1">
        <f t="array" aca="1" ref="D36" ca="1">INDEX(FirstNames,RANDBETWEEN(1, FirstNames_count))</f>
        <v>Rita</v>
      </c>
      <c r="E36" t="str" cm="1">
        <f t="array" aca="1" ref="E36" ca="1">IF(ROUND(RAND(),0),LEFT(INDEX(MiddleNames,RANDBETWEEN(1,MiddleNames_count),1)),"")</f>
        <v>M</v>
      </c>
      <c r="F36" t="str" cm="1">
        <f t="array" aca="1" ref="F36" ca="1">INDEX(LastNames, RANDBETWEEN(1, LastNames_count))</f>
        <v>Brilla</v>
      </c>
      <c r="G36" t="str">
        <f t="shared" ca="1" si="4"/>
        <v>128</v>
      </c>
      <c r="H36" t="str">
        <f t="shared" ca="1" si="5"/>
        <v>38</v>
      </c>
      <c r="I36" t="str">
        <f t="shared" ca="1" si="6"/>
        <v>6772</v>
      </c>
      <c r="J36" s="4" t="str" cm="1">
        <f t="array" aca="1" ref="J36" ca="1">_xlfn.SWITCH($B36,2, INDEX(FirstNames,RANDBETWEEN(1, FirstNames_count)), "")</f>
        <v/>
      </c>
      <c r="K36" s="4" t="str" cm="1">
        <f t="array" aca="1" ref="K36" ca="1">_xlfn.SWITCH($B36,2, IF(ROUND(RAND(),0),LEFT(INDEX(MiddleNames,RANDBETWEEN(1,MiddleNames_count),1)),""), "")</f>
        <v/>
      </c>
      <c r="L36" s="4" t="str" cm="1">
        <f t="array" aca="1" ref="L36" ca="1">_xlfn.SWITCH($B36,2, IF(ROUND(RAND(),0),INDEX(LastNames,RANDBETWEEN(1,LastNames_count)),$F36), "")</f>
        <v/>
      </c>
      <c r="M36" t="str" cm="1">
        <f t="array" aca="1" ref="M36" ca="1">_xlfn.SWITCH($B36,2, _xlfn.CONCAT(RANDBETWEEN(10, 999)), "")</f>
        <v/>
      </c>
      <c r="N36" t="str" cm="1">
        <f t="array" aca="1" ref="N36" ca="1">_xlfn.SWITCH($B36,2, _xlfn.CONCAT(RANDBETWEEN(10, 99)), "")</f>
        <v/>
      </c>
      <c r="O36" t="str" cm="1">
        <f t="array" aca="1" ref="O36" ca="1">_xlfn.SWITCH($B36,2, _xlfn.CONCAT(RANDBETWEEN(1000, 9999)), "")</f>
        <v/>
      </c>
      <c r="P36" t="str">
        <f t="shared" ca="1" si="1"/>
        <v>84934 Park St</v>
      </c>
      <c r="Q36" t="str">
        <f t="shared" ca="1" si="2"/>
        <v/>
      </c>
      <c r="R36" t="str" cm="1">
        <f t="array" aca="1" ref="R36" ca="1">INDEX(CityNames,RANDBETWEEN(1, CityNames_count))</f>
        <v>Rich Creek</v>
      </c>
      <c r="S36" t="str" cm="1">
        <f t="array" aca="1" ref="S36" ca="1">INDEX(StateCodes, RANDBETWEEN(1, StateCodes_count))</f>
        <v>NV</v>
      </c>
      <c r="T36" t="str">
        <f t="shared" ca="1" si="7"/>
        <v>90366</v>
      </c>
      <c r="X36">
        <f t="shared" ca="1" si="8"/>
        <v>0</v>
      </c>
      <c r="Y36">
        <f t="shared" ca="1" si="9"/>
        <v>0</v>
      </c>
    </row>
    <row r="37" spans="1:25" x14ac:dyDescent="0.25">
      <c r="A37" t="str">
        <f t="shared" ca="1" si="3"/>
        <v>518-30-7951</v>
      </c>
      <c r="B37">
        <f t="shared" ca="1" si="0"/>
        <v>2</v>
      </c>
      <c r="C37" s="4" t="str" cm="1">
        <f t="array" aca="1" ref="C37" ca="1">_xlfn.SWITCH($B37, 3,_xlfn.CONCAT(INDEX(FirstNames,RANDBETWEEN(1, FirstNames_count)), " ", F37),4,IF(ROUND((RANDBETWEEN(0,55)/100),0)=1,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37" t="str" cm="1">
        <f t="array" aca="1" ref="D37" ca="1">INDEX(FirstNames,RANDBETWEEN(1, FirstNames_count))</f>
        <v>Gemma</v>
      </c>
      <c r="E37" t="str" cm="1">
        <f t="array" aca="1" ref="E37" ca="1">IF(ROUND(RAND(),0),LEFT(INDEX(MiddleNames,RANDBETWEEN(1,MiddleNames_count),1)),"")</f>
        <v>K</v>
      </c>
      <c r="F37" t="str" cm="1">
        <f t="array" aca="1" ref="F37" ca="1">INDEX(LastNames, RANDBETWEEN(1, LastNames_count))</f>
        <v>Gomez-ibanez</v>
      </c>
      <c r="G37" t="str">
        <f t="shared" ca="1" si="4"/>
        <v>518</v>
      </c>
      <c r="H37" t="str">
        <f t="shared" ca="1" si="5"/>
        <v>30</v>
      </c>
      <c r="I37" t="str">
        <f t="shared" ca="1" si="6"/>
        <v>7951</v>
      </c>
      <c r="J37" s="4" t="str" cm="1">
        <f t="array" aca="1" ref="J37" ca="1">_xlfn.SWITCH($B37,2, INDEX(FirstNames,RANDBETWEEN(1, FirstNames_count)), "")</f>
        <v>Jimmie</v>
      </c>
      <c r="K37" s="4" t="str" cm="1">
        <f t="array" aca="1" ref="K37" ca="1">_xlfn.SWITCH($B37,2, IF(ROUND(RAND(),0),LEFT(INDEX(MiddleNames,RANDBETWEEN(1,MiddleNames_count),1)),""), "")</f>
        <v>T</v>
      </c>
      <c r="L37" s="4" t="str" cm="1">
        <f t="array" aca="1" ref="L37" ca="1">_xlfn.SWITCH($B37,2, IF(ROUND(RAND(),0),INDEX(LastNames,RANDBETWEEN(1,LastNames_count)),$F37), "")</f>
        <v>Gomez-ibanez</v>
      </c>
      <c r="M37" t="str" cm="1">
        <f t="array" aca="1" ref="M37" ca="1">_xlfn.SWITCH($B37,2, _xlfn.CONCAT(RANDBETWEEN(10, 999)), "")</f>
        <v>938</v>
      </c>
      <c r="N37" t="str" cm="1">
        <f t="array" aca="1" ref="N37" ca="1">_xlfn.SWITCH($B37,2, _xlfn.CONCAT(RANDBETWEEN(10, 99)), "")</f>
        <v>86</v>
      </c>
      <c r="O37" t="str" cm="1">
        <f t="array" aca="1" ref="O37" ca="1">_xlfn.SWITCH($B37,2, _xlfn.CONCAT(RANDBETWEEN(1000, 9999)), "")</f>
        <v>1777</v>
      </c>
      <c r="P37" t="str">
        <f t="shared" ca="1" si="1"/>
        <v>24611 Center St</v>
      </c>
      <c r="Q37" t="str">
        <f t="shared" ca="1" si="2"/>
        <v/>
      </c>
      <c r="R37" t="str" cm="1">
        <f t="array" aca="1" ref="R37" ca="1">INDEX(CityNames,RANDBETWEEN(1, CityNames_count))</f>
        <v>Tappahannock</v>
      </c>
      <c r="S37" t="str" cm="1">
        <f t="array" aca="1" ref="S37" ca="1">INDEX(StateCodes, RANDBETWEEN(1, StateCodes_count))</f>
        <v>SD</v>
      </c>
      <c r="T37" t="str">
        <f t="shared" ca="1" si="7"/>
        <v>26580</v>
      </c>
      <c r="X37">
        <f t="shared" ca="1" si="8"/>
        <v>0</v>
      </c>
      <c r="Y37">
        <f t="shared" ca="1" si="9"/>
        <v>0</v>
      </c>
    </row>
    <row r="38" spans="1:25" x14ac:dyDescent="0.25">
      <c r="A38" t="str">
        <f t="shared" ca="1" si="3"/>
        <v>836-82-8637</v>
      </c>
      <c r="B38">
        <f t="shared" ca="1" si="0"/>
        <v>2</v>
      </c>
      <c r="C38" s="4" t="str" cm="1">
        <f t="array" aca="1" ref="C38" ca="1">_xlfn.SWITCH($B38, 3,_xlfn.CONCAT(INDEX(FirstNames,RANDBETWEEN(1, FirstNames_count)), " ", F38),4,IF(ROUND((RANDBETWEEN(0,55)/100),0)=1,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38" t="str" cm="1">
        <f t="array" aca="1" ref="D38" ca="1">INDEX(FirstNames,RANDBETWEEN(1, FirstNames_count))</f>
        <v>Rita</v>
      </c>
      <c r="E38" t="str" cm="1">
        <f t="array" aca="1" ref="E38" ca="1">IF(ROUND(RAND(),0),LEFT(INDEX(MiddleNames,RANDBETWEEN(1,MiddleNames_count),1)),"")</f>
        <v/>
      </c>
      <c r="F38" t="str" cm="1">
        <f t="array" aca="1" ref="F38" ca="1">INDEX(LastNames, RANDBETWEEN(1, LastNames_count))</f>
        <v>Rockwell</v>
      </c>
      <c r="G38" t="str">
        <f t="shared" ca="1" si="4"/>
        <v>836</v>
      </c>
      <c r="H38" t="str">
        <f t="shared" ca="1" si="5"/>
        <v>82</v>
      </c>
      <c r="I38" t="str">
        <f t="shared" ca="1" si="6"/>
        <v>8637</v>
      </c>
      <c r="J38" s="4" t="str" cm="1">
        <f t="array" aca="1" ref="J38" ca="1">_xlfn.SWITCH($B38,2, INDEX(FirstNames,RANDBETWEEN(1, FirstNames_count)), "")</f>
        <v>Adrian</v>
      </c>
      <c r="K38" s="4" t="str" cm="1">
        <f t="array" aca="1" ref="K38" ca="1">_xlfn.SWITCH($B38,2, IF(ROUND(RAND(),0),LEFT(INDEX(MiddleNames,RANDBETWEEN(1,MiddleNames_count),1)),""), "")</f>
        <v>S</v>
      </c>
      <c r="L38" s="4" t="str" cm="1">
        <f t="array" aca="1" ref="L38" ca="1">_xlfn.SWITCH($B38,2, IF(ROUND(RAND(),0),INDEX(LastNames,RANDBETWEEN(1,LastNames_count)),$F38), "")</f>
        <v>Kozlova</v>
      </c>
      <c r="M38" t="str" cm="1">
        <f t="array" aca="1" ref="M38" ca="1">_xlfn.SWITCH($B38,2, _xlfn.CONCAT(RANDBETWEEN(10, 999)), "")</f>
        <v>584</v>
      </c>
      <c r="N38" t="str" cm="1">
        <f t="array" aca="1" ref="N38" ca="1">_xlfn.SWITCH($B38,2, _xlfn.CONCAT(RANDBETWEEN(10, 99)), "")</f>
        <v>60</v>
      </c>
      <c r="O38" t="str" cm="1">
        <f t="array" aca="1" ref="O38" ca="1">_xlfn.SWITCH($B38,2, _xlfn.CONCAT(RANDBETWEEN(1000, 9999)), "")</f>
        <v>6129</v>
      </c>
      <c r="P38" t="str">
        <f t="shared" ca="1" si="1"/>
        <v>37957 Short St</v>
      </c>
      <c r="Q38" t="str">
        <f t="shared" ca="1" si="2"/>
        <v/>
      </c>
      <c r="R38" t="str" cm="1">
        <f t="array" aca="1" ref="R38" ca="1">INDEX(CityNames,RANDBETWEEN(1, CityNames_count))</f>
        <v>Tazewell</v>
      </c>
      <c r="S38" t="str" cm="1">
        <f t="array" aca="1" ref="S38" ca="1">INDEX(StateCodes, RANDBETWEEN(1, StateCodes_count))</f>
        <v>IN</v>
      </c>
      <c r="T38" t="str">
        <f t="shared" ca="1" si="7"/>
        <v>60566</v>
      </c>
      <c r="X38">
        <f t="shared" ca="1" si="8"/>
        <v>0</v>
      </c>
      <c r="Y38">
        <f t="shared" ca="1" si="9"/>
        <v>0</v>
      </c>
    </row>
    <row r="39" spans="1:25" x14ac:dyDescent="0.25">
      <c r="A39" t="str">
        <f t="shared" ca="1" si="3"/>
        <v>369-49-9005</v>
      </c>
      <c r="B39">
        <f t="shared" ca="1" si="0"/>
        <v>5</v>
      </c>
      <c r="C39" s="4" t="str" cm="1">
        <f t="array" aca="1" ref="C39" ca="1">_xlfn.SWITCH($B39, 3,_xlfn.CONCAT(INDEX(FirstNames,RANDBETWEEN(1, FirstNames_count)), " ", F39),4,IF(ROUND((RANDBETWEEN(0,55)/100),0)=1,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39" t="str" cm="1">
        <f t="array" aca="1" ref="D39" ca="1">INDEX(FirstNames,RANDBETWEEN(1, FirstNames_count))</f>
        <v>Christopher</v>
      </c>
      <c r="E39" t="str" cm="1">
        <f t="array" aca="1" ref="E39" ca="1">IF(ROUND(RAND(),0),LEFT(INDEX(MiddleNames,RANDBETWEEN(1,MiddleNames_count),1)),"")</f>
        <v/>
      </c>
      <c r="F39" t="str" cm="1">
        <f t="array" aca="1" ref="F39" ca="1">INDEX(LastNames, RANDBETWEEN(1, LastNames_count))</f>
        <v>Castro</v>
      </c>
      <c r="G39" t="str">
        <f t="shared" ca="1" si="4"/>
        <v>369</v>
      </c>
      <c r="H39" t="str">
        <f t="shared" ca="1" si="5"/>
        <v>49</v>
      </c>
      <c r="I39" t="str">
        <f t="shared" ca="1" si="6"/>
        <v>9005</v>
      </c>
      <c r="J39" s="4" t="str" cm="1">
        <f t="array" aca="1" ref="J39" ca="1">_xlfn.SWITCH($B39,2, INDEX(FirstNames,RANDBETWEEN(1, FirstNames_count)), "")</f>
        <v/>
      </c>
      <c r="K39" s="4" t="str" cm="1">
        <f t="array" aca="1" ref="K39" ca="1">_xlfn.SWITCH($B39,2, IF(ROUND(RAND(),0),LEFT(INDEX(MiddleNames,RANDBETWEEN(1,MiddleNames_count),1)),""), "")</f>
        <v/>
      </c>
      <c r="L39" s="4" t="str" cm="1">
        <f t="array" aca="1" ref="L39" ca="1">_xlfn.SWITCH($B39,2, IF(ROUND(RAND(),0),INDEX(LastNames,RANDBETWEEN(1,LastNames_count)),$F39), "")</f>
        <v/>
      </c>
      <c r="M39" t="str" cm="1">
        <f t="array" aca="1" ref="M39" ca="1">_xlfn.SWITCH($B39,2, _xlfn.CONCAT(RANDBETWEEN(10, 999)), "")</f>
        <v/>
      </c>
      <c r="N39" t="str" cm="1">
        <f t="array" aca="1" ref="N39" ca="1">_xlfn.SWITCH($B39,2, _xlfn.CONCAT(RANDBETWEEN(10, 99)), "")</f>
        <v/>
      </c>
      <c r="O39" t="str" cm="1">
        <f t="array" aca="1" ref="O39" ca="1">_xlfn.SWITCH($B39,2, _xlfn.CONCAT(RANDBETWEEN(1000, 9999)), "")</f>
        <v/>
      </c>
      <c r="P39" t="str">
        <f t="shared" ca="1" si="1"/>
        <v>6848 Hickory Ln</v>
      </c>
      <c r="Q39" t="str">
        <f t="shared" ca="1" si="2"/>
        <v/>
      </c>
      <c r="R39" t="str" cm="1">
        <f t="array" aca="1" ref="R39" ca="1">INDEX(CityNames,RANDBETWEEN(1, CityNames_count))</f>
        <v>Stanardsville</v>
      </c>
      <c r="S39" t="str" cm="1">
        <f t="array" aca="1" ref="S39" ca="1">INDEX(StateCodes, RANDBETWEEN(1, StateCodes_count))</f>
        <v>VA</v>
      </c>
      <c r="T39" t="str">
        <f t="shared" ca="1" si="7"/>
        <v>63796</v>
      </c>
      <c r="X39">
        <f t="shared" ca="1" si="8"/>
        <v>0</v>
      </c>
      <c r="Y39">
        <f t="shared" ca="1" si="9"/>
        <v>0</v>
      </c>
    </row>
    <row r="40" spans="1:25" x14ac:dyDescent="0.25">
      <c r="A40" t="str">
        <f t="shared" ca="1" si="3"/>
        <v>65-97-4788</v>
      </c>
      <c r="B40">
        <f t="shared" ca="1" si="0"/>
        <v>1</v>
      </c>
      <c r="C40" s="4" t="str" cm="1">
        <f t="array" aca="1" ref="C40" ca="1">_xlfn.SWITCH($B40, 3,_xlfn.CONCAT(INDEX(FirstNames,RANDBETWEEN(1, FirstNames_count)), " ", F40),4,IF(ROUND((RANDBETWEEN(0,55)/100),0)=1,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0" t="str" cm="1">
        <f t="array" aca="1" ref="D40" ca="1">INDEX(FirstNames,RANDBETWEEN(1, FirstNames_count))</f>
        <v>Lydia</v>
      </c>
      <c r="E40" t="str" cm="1">
        <f t="array" aca="1" ref="E40" ca="1">IF(ROUND(RAND(),0),LEFT(INDEX(MiddleNames,RANDBETWEEN(1,MiddleNames_count),1)),"")</f>
        <v>E</v>
      </c>
      <c r="F40" t="str" cm="1">
        <f t="array" aca="1" ref="F40" ca="1">INDEX(LastNames, RANDBETWEEN(1, LastNames_count))</f>
        <v>Lombrozo</v>
      </c>
      <c r="G40" t="str">
        <f t="shared" ca="1" si="4"/>
        <v>65</v>
      </c>
      <c r="H40" t="str">
        <f t="shared" ca="1" si="5"/>
        <v>97</v>
      </c>
      <c r="I40" t="str">
        <f t="shared" ca="1" si="6"/>
        <v>4788</v>
      </c>
      <c r="J40" s="4" t="str" cm="1">
        <f t="array" aca="1" ref="J40" ca="1">_xlfn.SWITCH($B40,2, INDEX(FirstNames,RANDBETWEEN(1, FirstNames_count)), "")</f>
        <v/>
      </c>
      <c r="K40" s="4" t="str" cm="1">
        <f t="array" aca="1" ref="K40" ca="1">_xlfn.SWITCH($B40,2, IF(ROUND(RAND(),0),LEFT(INDEX(MiddleNames,RANDBETWEEN(1,MiddleNames_count),1)),""), "")</f>
        <v/>
      </c>
      <c r="L40" s="4" t="str" cm="1">
        <f t="array" aca="1" ref="L40" ca="1">_xlfn.SWITCH($B40,2, IF(ROUND(RAND(),0),INDEX(LastNames,RANDBETWEEN(1,LastNames_count)),$F40), "")</f>
        <v/>
      </c>
      <c r="M40" t="str" cm="1">
        <f t="array" aca="1" ref="M40" ca="1">_xlfn.SWITCH($B40,2, _xlfn.CONCAT(RANDBETWEEN(10, 999)), "")</f>
        <v/>
      </c>
      <c r="N40" t="str" cm="1">
        <f t="array" aca="1" ref="N40" ca="1">_xlfn.SWITCH($B40,2, _xlfn.CONCAT(RANDBETWEEN(10, 99)), "")</f>
        <v/>
      </c>
      <c r="O40" t="str" cm="1">
        <f t="array" aca="1" ref="O40" ca="1">_xlfn.SWITCH($B40,2, _xlfn.CONCAT(RANDBETWEEN(1000, 9999)), "")</f>
        <v/>
      </c>
      <c r="P40" t="str">
        <f t="shared" ca="1" si="1"/>
        <v>43785 7th St</v>
      </c>
      <c r="Q40" t="str">
        <f t="shared" ca="1" si="2"/>
        <v/>
      </c>
      <c r="R40" t="str" cm="1">
        <f t="array" aca="1" ref="R40" ca="1">INDEX(CityNames,RANDBETWEEN(1, CityNames_count))</f>
        <v>Claremont</v>
      </c>
      <c r="S40" t="str" cm="1">
        <f t="array" aca="1" ref="S40" ca="1">INDEX(StateCodes, RANDBETWEEN(1, StateCodes_count))</f>
        <v>VA</v>
      </c>
      <c r="T40" t="str">
        <f t="shared" ca="1" si="7"/>
        <v>21789</v>
      </c>
      <c r="X40">
        <f t="shared" ca="1" si="8"/>
        <v>0</v>
      </c>
      <c r="Y40">
        <f t="shared" ca="1" si="9"/>
        <v>1</v>
      </c>
    </row>
    <row r="41" spans="1:25" x14ac:dyDescent="0.25">
      <c r="A41" t="str">
        <f t="shared" ca="1" si="3"/>
        <v>840-59-9628</v>
      </c>
      <c r="B41">
        <f t="shared" ca="1" si="0"/>
        <v>2</v>
      </c>
      <c r="C41" s="4" t="str" cm="1">
        <f t="array" aca="1" ref="C41" ca="1">_xlfn.SWITCH($B41, 3,_xlfn.CONCAT(INDEX(FirstNames,RANDBETWEEN(1, FirstNames_count)), " ", F41),4,IF(ROUND((RANDBETWEEN(0,55)/100),0)=1,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1" t="str" cm="1">
        <f t="array" aca="1" ref="D41" ca="1">INDEX(FirstNames,RANDBETWEEN(1, FirstNames_count))</f>
        <v>Halima</v>
      </c>
      <c r="E41" t="str" cm="1">
        <f t="array" aca="1" ref="E41" ca="1">IF(ROUND(RAND(),0),LEFT(INDEX(MiddleNames,RANDBETWEEN(1,MiddleNames_count),1)),"")</f>
        <v>L</v>
      </c>
      <c r="F41" t="str" cm="1">
        <f t="array" aca="1" ref="F41" ca="1">INDEX(LastNames, RANDBETWEEN(1, LastNames_count))</f>
        <v>Barnabani</v>
      </c>
      <c r="G41" t="str">
        <f t="shared" ca="1" si="4"/>
        <v>840</v>
      </c>
      <c r="H41" t="str">
        <f t="shared" ca="1" si="5"/>
        <v>59</v>
      </c>
      <c r="I41" t="str">
        <f t="shared" ca="1" si="6"/>
        <v>9628</v>
      </c>
      <c r="J41" s="4" t="str" cm="1">
        <f t="array" aca="1" ref="J41" ca="1">_xlfn.SWITCH($B41,2, INDEX(FirstNames,RANDBETWEEN(1, FirstNames_count)), "")</f>
        <v>Willard</v>
      </c>
      <c r="K41" s="4" t="str" cm="1">
        <f t="array" aca="1" ref="K41" ca="1">_xlfn.SWITCH($B41,2, IF(ROUND(RAND(),0),LEFT(INDEX(MiddleNames,RANDBETWEEN(1,MiddleNames_count),1)),""), "")</f>
        <v/>
      </c>
      <c r="L41" s="4" t="str" cm="1">
        <f t="array" aca="1" ref="L41" ca="1">_xlfn.SWITCH($B41,2, IF(ROUND(RAND(),0),INDEX(LastNames,RANDBETWEEN(1,LastNames_count)),$F41), "")</f>
        <v>Barnabani</v>
      </c>
      <c r="M41" t="str" cm="1">
        <f t="array" aca="1" ref="M41" ca="1">_xlfn.SWITCH($B41,2, _xlfn.CONCAT(RANDBETWEEN(10, 999)), "")</f>
        <v>23</v>
      </c>
      <c r="N41" t="str" cm="1">
        <f t="array" aca="1" ref="N41" ca="1">_xlfn.SWITCH($B41,2, _xlfn.CONCAT(RANDBETWEEN(10, 99)), "")</f>
        <v>69</v>
      </c>
      <c r="O41" t="str" cm="1">
        <f t="array" aca="1" ref="O41" ca="1">_xlfn.SWITCH($B41,2, _xlfn.CONCAT(RANDBETWEEN(1000, 9999)), "")</f>
        <v>8932</v>
      </c>
      <c r="P41" t="str">
        <f t="shared" ca="1" si="1"/>
        <v>18412 Jackson St</v>
      </c>
      <c r="Q41" t="str">
        <f t="shared" ca="1" si="2"/>
        <v/>
      </c>
      <c r="R41" t="str" cm="1">
        <f t="array" aca="1" ref="R41" ca="1">INDEX(CityNames,RANDBETWEEN(1, CityNames_count))</f>
        <v>Vienna</v>
      </c>
      <c r="S41" t="str" cm="1">
        <f t="array" aca="1" ref="S41" ca="1">INDEX(StateCodes, RANDBETWEEN(1, StateCodes_count))</f>
        <v>AK</v>
      </c>
      <c r="T41" t="str">
        <f t="shared" ca="1" si="7"/>
        <v>00273</v>
      </c>
      <c r="X41">
        <f t="shared" ca="1" si="8"/>
        <v>0</v>
      </c>
      <c r="Y41">
        <f t="shared" ca="1" si="9"/>
        <v>0</v>
      </c>
    </row>
    <row r="42" spans="1:25" x14ac:dyDescent="0.25">
      <c r="A42" t="str">
        <f t="shared" ca="1" si="3"/>
        <v>941-29-9589</v>
      </c>
      <c r="B42">
        <f t="shared" ca="1" si="0"/>
        <v>4</v>
      </c>
      <c r="C42" s="4" t="str" cm="1">
        <f t="array" aca="1" ref="C42" ca="1">_xlfn.SWITCH($B42, 3,_xlfn.CONCAT(INDEX(FirstNames,RANDBETWEEN(1, FirstNames_count)), " ", F42),4,IF(ROUND((RANDBETWEEN(0,55)/100),0)=1,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2" t="str" cm="1">
        <f t="array" aca="1" ref="D42" ca="1">INDEX(FirstNames,RANDBETWEEN(1, FirstNames_count))</f>
        <v>Eric</v>
      </c>
      <c r="E42" t="str" cm="1">
        <f t="array" aca="1" ref="E42" ca="1">IF(ROUND(RAND(),0),LEFT(INDEX(MiddleNames,RANDBETWEEN(1,MiddleNames_count),1)),"")</f>
        <v/>
      </c>
      <c r="F42" t="str" cm="1">
        <f t="array" aca="1" ref="F42" ca="1">INDEX(LastNames, RANDBETWEEN(1, LastNames_count))</f>
        <v>Abdous</v>
      </c>
      <c r="G42" t="str">
        <f t="shared" ca="1" si="4"/>
        <v>941</v>
      </c>
      <c r="H42" t="str">
        <f t="shared" ca="1" si="5"/>
        <v>29</v>
      </c>
      <c r="I42" t="str">
        <f t="shared" ca="1" si="6"/>
        <v>9589</v>
      </c>
      <c r="J42" s="4" t="str" cm="1">
        <f t="array" aca="1" ref="J42" ca="1">_xlfn.SWITCH($B42,2, INDEX(FirstNames,RANDBETWEEN(1, FirstNames_count)), "")</f>
        <v/>
      </c>
      <c r="K42" s="4" t="str" cm="1">
        <f t="array" aca="1" ref="K42" ca="1">_xlfn.SWITCH($B42,2, IF(ROUND(RAND(),0),LEFT(INDEX(MiddleNames,RANDBETWEEN(1,MiddleNames_count),1)),""), "")</f>
        <v/>
      </c>
      <c r="L42" s="4" t="str" cm="1">
        <f t="array" aca="1" ref="L42" ca="1">_xlfn.SWITCH($B42,2, IF(ROUND(RAND(),0),INDEX(LastNames,RANDBETWEEN(1,LastNames_count)),$F42), "")</f>
        <v/>
      </c>
      <c r="M42" t="str" cm="1">
        <f t="array" aca="1" ref="M42" ca="1">_xlfn.SWITCH($B42,2, _xlfn.CONCAT(RANDBETWEEN(10, 999)), "")</f>
        <v/>
      </c>
      <c r="N42" t="str" cm="1">
        <f t="array" aca="1" ref="N42" ca="1">_xlfn.SWITCH($B42,2, _xlfn.CONCAT(RANDBETWEEN(10, 99)), "")</f>
        <v/>
      </c>
      <c r="O42" t="str" cm="1">
        <f t="array" aca="1" ref="O42" ca="1">_xlfn.SWITCH($B42,2, _xlfn.CONCAT(RANDBETWEEN(1000, 9999)), "")</f>
        <v/>
      </c>
      <c r="P42" t="str">
        <f t="shared" ca="1" si="1"/>
        <v>2114 Maple Ave</v>
      </c>
      <c r="Q42" t="str">
        <f t="shared" ca="1" si="2"/>
        <v/>
      </c>
      <c r="R42" t="str" cm="1">
        <f t="array" aca="1" ref="R42" ca="1">INDEX(CityNames,RANDBETWEEN(1, CityNames_count))</f>
        <v>Scottsburg</v>
      </c>
      <c r="S42" t="str" cm="1">
        <f t="array" aca="1" ref="S42" ca="1">INDEX(StateCodes, RANDBETWEEN(1, StateCodes_count))</f>
        <v>ND</v>
      </c>
      <c r="T42" t="str">
        <f t="shared" ca="1" si="7"/>
        <v>32019</v>
      </c>
      <c r="X42">
        <f t="shared" ca="1" si="8"/>
        <v>1</v>
      </c>
      <c r="Y42">
        <f t="shared" ca="1" si="9"/>
        <v>0</v>
      </c>
    </row>
    <row r="43" spans="1:25" x14ac:dyDescent="0.25">
      <c r="A43" t="str">
        <f t="shared" ca="1" si="3"/>
        <v>413-23-8019</v>
      </c>
      <c r="B43">
        <f t="shared" ca="1" si="0"/>
        <v>3</v>
      </c>
      <c r="C43" s="4" t="str" cm="1">
        <f t="array" aca="1" ref="C43" ca="1">_xlfn.SWITCH($B43, 3,_xlfn.CONCAT(INDEX(FirstNames,RANDBETWEEN(1, FirstNames_count)), " ", F43),4,IF(ROUND((RANDBETWEEN(0,55)/100),0)=1,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>Kye Pollack</v>
      </c>
      <c r="D43" t="str" cm="1">
        <f t="array" aca="1" ref="D43" ca="1">INDEX(FirstNames,RANDBETWEEN(1, FirstNames_count))</f>
        <v>Tor</v>
      </c>
      <c r="E43" t="str" cm="1">
        <f t="array" aca="1" ref="E43" ca="1">IF(ROUND(RAND(),0),LEFT(INDEX(MiddleNames,RANDBETWEEN(1,MiddleNames_count),1)),"")</f>
        <v>K</v>
      </c>
      <c r="F43" t="str" cm="1">
        <f t="array" aca="1" ref="F43" ca="1">INDEX(LastNames, RANDBETWEEN(1, LastNames_count))</f>
        <v>Pollack</v>
      </c>
      <c r="G43" t="str">
        <f t="shared" ca="1" si="4"/>
        <v>413</v>
      </c>
      <c r="H43" t="str">
        <f t="shared" ca="1" si="5"/>
        <v>23</v>
      </c>
      <c r="I43" t="str">
        <f t="shared" ca="1" si="6"/>
        <v>8019</v>
      </c>
      <c r="J43" s="4" t="str" cm="1">
        <f t="array" aca="1" ref="J43" ca="1">_xlfn.SWITCH($B43,2, INDEX(FirstNames,RANDBETWEEN(1, FirstNames_count)), "")</f>
        <v/>
      </c>
      <c r="K43" s="4" t="str" cm="1">
        <f t="array" aca="1" ref="K43" ca="1">_xlfn.SWITCH($B43,2, IF(ROUND(RAND(),0),LEFT(INDEX(MiddleNames,RANDBETWEEN(1,MiddleNames_count),1)),""), "")</f>
        <v/>
      </c>
      <c r="L43" s="4" t="str" cm="1">
        <f t="array" aca="1" ref="L43" ca="1">_xlfn.SWITCH($B43,2, IF(ROUND(RAND(),0),INDEX(LastNames,RANDBETWEEN(1,LastNames_count)),$F43), "")</f>
        <v/>
      </c>
      <c r="M43" t="str" cm="1">
        <f t="array" aca="1" ref="M43" ca="1">_xlfn.SWITCH($B43,2, _xlfn.CONCAT(RANDBETWEEN(10, 999)), "")</f>
        <v/>
      </c>
      <c r="N43" t="str" cm="1">
        <f t="array" aca="1" ref="N43" ca="1">_xlfn.SWITCH($B43,2, _xlfn.CONCAT(RANDBETWEEN(10, 99)), "")</f>
        <v/>
      </c>
      <c r="O43" t="str" cm="1">
        <f t="array" aca="1" ref="O43" ca="1">_xlfn.SWITCH($B43,2, _xlfn.CONCAT(RANDBETWEEN(1000, 9999)), "")</f>
        <v/>
      </c>
      <c r="P43" t="str">
        <f t="shared" ca="1" si="1"/>
        <v>947 Airport Rd</v>
      </c>
      <c r="Q43" t="str">
        <f t="shared" ca="1" si="2"/>
        <v>Unit 295</v>
      </c>
      <c r="R43" t="str" cm="1">
        <f t="array" aca="1" ref="R43" ca="1">INDEX(CityNames,RANDBETWEEN(1, CityNames_count))</f>
        <v>Pembroke</v>
      </c>
      <c r="S43" t="str" cm="1">
        <f t="array" aca="1" ref="S43" ca="1">INDEX(StateCodes, RANDBETWEEN(1, StateCodes_count))</f>
        <v>MA</v>
      </c>
      <c r="T43" t="str">
        <f t="shared" ca="1" si="7"/>
        <v>20438</v>
      </c>
      <c r="X43">
        <f t="shared" ca="1" si="8"/>
        <v>0</v>
      </c>
      <c r="Y43">
        <f t="shared" ca="1" si="9"/>
        <v>0</v>
      </c>
    </row>
    <row r="44" spans="1:25" x14ac:dyDescent="0.25">
      <c r="A44" t="str">
        <f t="shared" ca="1" si="3"/>
        <v>196-11-9861</v>
      </c>
      <c r="B44">
        <f t="shared" ca="1" si="0"/>
        <v>4</v>
      </c>
      <c r="C44" s="4" t="str" cm="1">
        <f t="array" aca="1" ref="C44" ca="1">_xlfn.SWITCH($B44, 3,_xlfn.CONCAT(INDEX(FirstNames,RANDBETWEEN(1, FirstNames_count)), " ", F44),4,IF(ROUND((RANDBETWEEN(0,55)/100),0)=1,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4" t="str" cm="1">
        <f t="array" aca="1" ref="D44" ca="1">INDEX(FirstNames,RANDBETWEEN(1, FirstNames_count))</f>
        <v>Fay</v>
      </c>
      <c r="E44" t="str" cm="1">
        <f t="array" aca="1" ref="E44" ca="1">IF(ROUND(RAND(),0),LEFT(INDEX(MiddleNames,RANDBETWEEN(1,MiddleNames_count),1)),"")</f>
        <v>C</v>
      </c>
      <c r="F44" t="str" cm="1">
        <f t="array" aca="1" ref="F44" ca="1">INDEX(LastNames, RANDBETWEEN(1, LastNames_count))</f>
        <v>Poholsky</v>
      </c>
      <c r="G44" t="str">
        <f t="shared" ca="1" si="4"/>
        <v>196</v>
      </c>
      <c r="H44" t="str">
        <f t="shared" ca="1" si="5"/>
        <v>11</v>
      </c>
      <c r="I44" t="str">
        <f t="shared" ca="1" si="6"/>
        <v>9861</v>
      </c>
      <c r="J44" s="4" t="str" cm="1">
        <f t="array" aca="1" ref="J44" ca="1">_xlfn.SWITCH($B44,2, INDEX(FirstNames,RANDBETWEEN(1, FirstNames_count)), "")</f>
        <v/>
      </c>
      <c r="K44" s="4" t="str" cm="1">
        <f t="array" aca="1" ref="K44" ca="1">_xlfn.SWITCH($B44,2, IF(ROUND(RAND(),0),LEFT(INDEX(MiddleNames,RANDBETWEEN(1,MiddleNames_count),1)),""), "")</f>
        <v/>
      </c>
      <c r="L44" s="4" t="str" cm="1">
        <f t="array" aca="1" ref="L44" ca="1">_xlfn.SWITCH($B44,2, IF(ROUND(RAND(),0),INDEX(LastNames,RANDBETWEEN(1,LastNames_count)),$F44), "")</f>
        <v/>
      </c>
      <c r="M44" t="str" cm="1">
        <f t="array" aca="1" ref="M44" ca="1">_xlfn.SWITCH($B44,2, _xlfn.CONCAT(RANDBETWEEN(10, 999)), "")</f>
        <v/>
      </c>
      <c r="N44" t="str" cm="1">
        <f t="array" aca="1" ref="N44" ca="1">_xlfn.SWITCH($B44,2, _xlfn.CONCAT(RANDBETWEEN(10, 99)), "")</f>
        <v/>
      </c>
      <c r="O44" t="str" cm="1">
        <f t="array" aca="1" ref="O44" ca="1">_xlfn.SWITCH($B44,2, _xlfn.CONCAT(RANDBETWEEN(1000, 9999)), "")</f>
        <v/>
      </c>
      <c r="P44" t="str">
        <f t="shared" ca="1" si="1"/>
        <v>11610 Smith Rd</v>
      </c>
      <c r="Q44" t="str">
        <f t="shared" ca="1" si="2"/>
        <v/>
      </c>
      <c r="R44" t="str" cm="1">
        <f t="array" aca="1" ref="R44" ca="1">INDEX(CityNames,RANDBETWEEN(1, CityNames_count))</f>
        <v>Urbanna</v>
      </c>
      <c r="S44" t="str" cm="1">
        <f t="array" aca="1" ref="S44" ca="1">INDEX(StateCodes, RANDBETWEEN(1, StateCodes_count))</f>
        <v>IL</v>
      </c>
      <c r="T44" t="str">
        <f t="shared" ca="1" si="7"/>
        <v>87229</v>
      </c>
      <c r="X44">
        <f t="shared" ca="1" si="8"/>
        <v>0</v>
      </c>
      <c r="Y44">
        <f t="shared" ca="1" si="9"/>
        <v>0</v>
      </c>
    </row>
    <row r="45" spans="1:25" x14ac:dyDescent="0.25">
      <c r="A45" t="str">
        <f t="shared" ca="1" si="3"/>
        <v>388-90-6560</v>
      </c>
      <c r="B45">
        <f t="shared" ca="1" si="0"/>
        <v>2</v>
      </c>
      <c r="C45" s="4" t="str" cm="1">
        <f t="array" aca="1" ref="C45" ca="1">_xlfn.SWITCH($B45, 3,_xlfn.CONCAT(INDEX(FirstNames,RANDBETWEEN(1, FirstNames_count)), " ", F45),4,IF(ROUND((RANDBETWEEN(0,55)/100),0)=1,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5" t="str" cm="1">
        <f t="array" aca="1" ref="D45" ca="1">INDEX(FirstNames,RANDBETWEEN(1, FirstNames_count))</f>
        <v>Ciaran</v>
      </c>
      <c r="E45" t="str" cm="1">
        <f t="array" aca="1" ref="E45" ca="1">IF(ROUND(RAND(),0),LEFT(INDEX(MiddleNames,RANDBETWEEN(1,MiddleNames_count),1)),"")</f>
        <v>T</v>
      </c>
      <c r="F45" t="str" cm="1">
        <f t="array" aca="1" ref="F45" ca="1">INDEX(LastNames, RANDBETWEEN(1, LastNames_count))</f>
        <v>Mandler</v>
      </c>
      <c r="G45" t="str">
        <f t="shared" ca="1" si="4"/>
        <v>388</v>
      </c>
      <c r="H45" t="str">
        <f t="shared" ca="1" si="5"/>
        <v>90</v>
      </c>
      <c r="I45" t="str">
        <f t="shared" ca="1" si="6"/>
        <v>6560</v>
      </c>
      <c r="J45" s="4" t="str" cm="1">
        <f t="array" aca="1" ref="J45" ca="1">_xlfn.SWITCH($B45,2, INDEX(FirstNames,RANDBETWEEN(1, FirstNames_count)), "")</f>
        <v>Marie</v>
      </c>
      <c r="K45" s="4" t="str" cm="1">
        <f t="array" aca="1" ref="K45" ca="1">_xlfn.SWITCH($B45,2, IF(ROUND(RAND(),0),LEFT(INDEX(MiddleNames,RANDBETWEEN(1,MiddleNames_count),1)),""), "")</f>
        <v/>
      </c>
      <c r="L45" s="4" t="str" cm="1">
        <f t="array" aca="1" ref="L45" ca="1">_xlfn.SWITCH($B45,2, IF(ROUND(RAND(),0),INDEX(LastNames,RANDBETWEEN(1,LastNames_count)),$F45), "")</f>
        <v>Mandler</v>
      </c>
      <c r="M45" t="str" cm="1">
        <f t="array" aca="1" ref="M45" ca="1">_xlfn.SWITCH($B45,2, _xlfn.CONCAT(RANDBETWEEN(10, 999)), "")</f>
        <v>592</v>
      </c>
      <c r="N45" t="str" cm="1">
        <f t="array" aca="1" ref="N45" ca="1">_xlfn.SWITCH($B45,2, _xlfn.CONCAT(RANDBETWEEN(10, 99)), "")</f>
        <v>61</v>
      </c>
      <c r="O45" t="str" cm="1">
        <f t="array" aca="1" ref="O45" ca="1">_xlfn.SWITCH($B45,2, _xlfn.CONCAT(RANDBETWEEN(1000, 9999)), "")</f>
        <v>7478</v>
      </c>
      <c r="P45" t="str">
        <f t="shared" ca="1" si="1"/>
        <v>95908 West St</v>
      </c>
      <c r="Q45" t="str">
        <f t="shared" ca="1" si="2"/>
        <v/>
      </c>
      <c r="R45" t="str" cm="1">
        <f t="array" aca="1" ref="R45" ca="1">INDEX(CityNames,RANDBETWEEN(1, CityNames_count))</f>
        <v>Jackson</v>
      </c>
      <c r="S45" t="str" cm="1">
        <f t="array" aca="1" ref="S45" ca="1">INDEX(StateCodes, RANDBETWEEN(1, StateCodes_count))</f>
        <v>NV</v>
      </c>
      <c r="T45" t="str">
        <f t="shared" ca="1" si="7"/>
        <v>76914</v>
      </c>
      <c r="X45">
        <f t="shared" ca="1" si="8"/>
        <v>0</v>
      </c>
      <c r="Y45">
        <f t="shared" ca="1" si="9"/>
        <v>0</v>
      </c>
    </row>
    <row r="46" spans="1:25" x14ac:dyDescent="0.25">
      <c r="A46" t="str">
        <f t="shared" ca="1" si="3"/>
        <v>810-45-6678</v>
      </c>
      <c r="B46">
        <f t="shared" ca="1" si="0"/>
        <v>4</v>
      </c>
      <c r="C46" s="4" t="str" cm="1">
        <f t="array" aca="1" ref="C46" ca="1">_xlfn.SWITCH($B46, 3,_xlfn.CONCAT(INDEX(FirstNames,RANDBETWEEN(1, FirstNames_count)), " ", F46),4,IF(ROUND((RANDBETWEEN(0,55)/100),0)=1,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6" t="str" cm="1">
        <f t="array" aca="1" ref="D46" ca="1">INDEX(FirstNames,RANDBETWEEN(1, FirstNames_count))</f>
        <v>Sapphire</v>
      </c>
      <c r="E46" t="str" cm="1">
        <f t="array" aca="1" ref="E46" ca="1">IF(ROUND(RAND(),0),LEFT(INDEX(MiddleNames,RANDBETWEEN(1,MiddleNames_count),1)),"")</f>
        <v/>
      </c>
      <c r="F46" t="str" cm="1">
        <f t="array" aca="1" ref="F46" ca="1">INDEX(LastNames, RANDBETWEEN(1, LastNames_count))</f>
        <v>Verdile</v>
      </c>
      <c r="G46" t="str">
        <f t="shared" ca="1" si="4"/>
        <v>810</v>
      </c>
      <c r="H46" t="str">
        <f t="shared" ca="1" si="5"/>
        <v>45</v>
      </c>
      <c r="I46" t="str">
        <f t="shared" ca="1" si="6"/>
        <v>6678</v>
      </c>
      <c r="J46" s="4" t="str" cm="1">
        <f t="array" aca="1" ref="J46" ca="1">_xlfn.SWITCH($B46,2, INDEX(FirstNames,RANDBETWEEN(1, FirstNames_count)), "")</f>
        <v/>
      </c>
      <c r="K46" s="4" t="str" cm="1">
        <f t="array" aca="1" ref="K46" ca="1">_xlfn.SWITCH($B46,2, IF(ROUND(RAND(),0),LEFT(INDEX(MiddleNames,RANDBETWEEN(1,MiddleNames_count),1)),""), "")</f>
        <v/>
      </c>
      <c r="L46" s="4" t="str" cm="1">
        <f t="array" aca="1" ref="L46" ca="1">_xlfn.SWITCH($B46,2, IF(ROUND(RAND(),0),INDEX(LastNames,RANDBETWEEN(1,LastNames_count)),$F46), "")</f>
        <v/>
      </c>
      <c r="M46" t="str" cm="1">
        <f t="array" aca="1" ref="M46" ca="1">_xlfn.SWITCH($B46,2, _xlfn.CONCAT(RANDBETWEEN(10, 999)), "")</f>
        <v/>
      </c>
      <c r="N46" t="str" cm="1">
        <f t="array" aca="1" ref="N46" ca="1">_xlfn.SWITCH($B46,2, _xlfn.CONCAT(RANDBETWEEN(10, 99)), "")</f>
        <v/>
      </c>
      <c r="O46" t="str" cm="1">
        <f t="array" aca="1" ref="O46" ca="1">_xlfn.SWITCH($B46,2, _xlfn.CONCAT(RANDBETWEEN(1000, 9999)), "")</f>
        <v/>
      </c>
      <c r="P46" t="str">
        <f t="shared" ca="1" si="1"/>
        <v>23711 W 4th St</v>
      </c>
      <c r="Q46" t="str">
        <f t="shared" ca="1" si="2"/>
        <v>Unit 267</v>
      </c>
      <c r="R46" t="str" cm="1">
        <f t="array" aca="1" ref="R46" ca="1">INDEX(CityNames,RANDBETWEEN(1, CityNames_count))</f>
        <v>Independence</v>
      </c>
      <c r="S46" t="str" cm="1">
        <f t="array" aca="1" ref="S46" ca="1">INDEX(StateCodes, RANDBETWEEN(1, StateCodes_count))</f>
        <v>IA</v>
      </c>
      <c r="T46" t="str">
        <f t="shared" ca="1" si="7"/>
        <v>78600</v>
      </c>
      <c r="X46">
        <f t="shared" ca="1" si="8"/>
        <v>0</v>
      </c>
      <c r="Y46">
        <f t="shared" ca="1" si="9"/>
        <v>0</v>
      </c>
    </row>
    <row r="47" spans="1:25" x14ac:dyDescent="0.25">
      <c r="A47" t="str">
        <f t="shared" ca="1" si="3"/>
        <v>909-39-7233</v>
      </c>
      <c r="B47">
        <f t="shared" ca="1" si="0"/>
        <v>5</v>
      </c>
      <c r="C47" s="4" t="str" cm="1">
        <f t="array" aca="1" ref="C47" ca="1">_xlfn.SWITCH($B47, 3,_xlfn.CONCAT(INDEX(FirstNames,RANDBETWEEN(1, FirstNames_count)), " ", F47),4,IF(ROUND((RANDBETWEEN(0,55)/100),0)=1,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7" t="str" cm="1">
        <f t="array" aca="1" ref="D47" ca="1">INDEX(FirstNames,RANDBETWEEN(1, FirstNames_count))</f>
        <v>Terry</v>
      </c>
      <c r="E47" t="str" cm="1">
        <f t="array" aca="1" ref="E47" ca="1">IF(ROUND(RAND(),0),LEFT(INDEX(MiddleNames,RANDBETWEEN(1,MiddleNames_count),1)),"")</f>
        <v>D</v>
      </c>
      <c r="F47" t="str" cm="1">
        <f t="array" aca="1" ref="F47" ca="1">INDEX(LastNames, RANDBETWEEN(1, LastNames_count))</f>
        <v>Markey</v>
      </c>
      <c r="G47" t="str">
        <f t="shared" ca="1" si="4"/>
        <v>909</v>
      </c>
      <c r="H47" t="str">
        <f t="shared" ca="1" si="5"/>
        <v>39</v>
      </c>
      <c r="I47" t="str">
        <f t="shared" ca="1" si="6"/>
        <v>7233</v>
      </c>
      <c r="J47" s="4" t="str" cm="1">
        <f t="array" aca="1" ref="J47" ca="1">_xlfn.SWITCH($B47,2, INDEX(FirstNames,RANDBETWEEN(1, FirstNames_count)), "")</f>
        <v/>
      </c>
      <c r="K47" s="4" t="str" cm="1">
        <f t="array" aca="1" ref="K47" ca="1">_xlfn.SWITCH($B47,2, IF(ROUND(RAND(),0),LEFT(INDEX(MiddleNames,RANDBETWEEN(1,MiddleNames_count),1)),""), "")</f>
        <v/>
      </c>
      <c r="L47" s="4" t="str" cm="1">
        <f t="array" aca="1" ref="L47" ca="1">_xlfn.SWITCH($B47,2, IF(ROUND(RAND(),0),INDEX(LastNames,RANDBETWEEN(1,LastNames_count)),$F47), "")</f>
        <v/>
      </c>
      <c r="M47" t="str" cm="1">
        <f t="array" aca="1" ref="M47" ca="1">_xlfn.SWITCH($B47,2, _xlfn.CONCAT(RANDBETWEEN(10, 999)), "")</f>
        <v/>
      </c>
      <c r="N47" t="str" cm="1">
        <f t="array" aca="1" ref="N47" ca="1">_xlfn.SWITCH($B47,2, _xlfn.CONCAT(RANDBETWEEN(10, 99)), "")</f>
        <v/>
      </c>
      <c r="O47" t="str" cm="1">
        <f t="array" aca="1" ref="O47" ca="1">_xlfn.SWITCH($B47,2, _xlfn.CONCAT(RANDBETWEEN(1000, 9999)), "")</f>
        <v/>
      </c>
      <c r="P47" t="str">
        <f t="shared" ca="1" si="1"/>
        <v>70137 N 2nd St</v>
      </c>
      <c r="Q47" t="str">
        <f t="shared" ca="1" si="2"/>
        <v/>
      </c>
      <c r="R47" t="str" cm="1">
        <f t="array" aca="1" ref="R47" ca="1">INDEX(CityNames,RANDBETWEEN(1, CityNames_count))</f>
        <v>Fincastle</v>
      </c>
      <c r="S47" t="str" cm="1">
        <f t="array" aca="1" ref="S47" ca="1">INDEX(StateCodes, RANDBETWEEN(1, StateCodes_count))</f>
        <v>NJ</v>
      </c>
      <c r="T47" t="str">
        <f t="shared" ca="1" si="7"/>
        <v>32174</v>
      </c>
      <c r="X47">
        <f t="shared" ca="1" si="8"/>
        <v>0</v>
      </c>
      <c r="Y47">
        <f t="shared" ca="1" si="9"/>
        <v>0</v>
      </c>
    </row>
    <row r="48" spans="1:25" x14ac:dyDescent="0.25">
      <c r="A48" t="str">
        <f t="shared" ca="1" si="3"/>
        <v>358-43-6183</v>
      </c>
      <c r="B48">
        <f t="shared" ca="1" si="0"/>
        <v>4</v>
      </c>
      <c r="C48" s="4" t="str" cm="1">
        <f t="array" aca="1" ref="C48" ca="1">_xlfn.SWITCH($B48, 3,_xlfn.CONCAT(INDEX(FirstNames,RANDBETWEEN(1, FirstNames_count)), " ", F48),4,IF(ROUND((RANDBETWEEN(0,55)/100),0)=1,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8" t="str" cm="1">
        <f t="array" aca="1" ref="D48" ca="1">INDEX(FirstNames,RANDBETWEEN(1, FirstNames_count))</f>
        <v>Jimmie</v>
      </c>
      <c r="E48" t="str" cm="1">
        <f t="array" aca="1" ref="E48" ca="1">IF(ROUND(RAND(),0),LEFT(INDEX(MiddleNames,RANDBETWEEN(1,MiddleNames_count),1)),"")</f>
        <v>O</v>
      </c>
      <c r="F48" t="str" cm="1">
        <f t="array" aca="1" ref="F48" ca="1">INDEX(LastNames, RANDBETWEEN(1, LastNames_count))</f>
        <v>Andronica</v>
      </c>
      <c r="G48" t="str">
        <f t="shared" ca="1" si="4"/>
        <v>358</v>
      </c>
      <c r="H48" t="str">
        <f t="shared" ca="1" si="5"/>
        <v>43</v>
      </c>
      <c r="I48" t="str">
        <f t="shared" ca="1" si="6"/>
        <v>6183</v>
      </c>
      <c r="J48" s="4" t="str" cm="1">
        <f t="array" aca="1" ref="J48" ca="1">_xlfn.SWITCH($B48,2, INDEX(FirstNames,RANDBETWEEN(1, FirstNames_count)), "")</f>
        <v/>
      </c>
      <c r="K48" s="4" t="str" cm="1">
        <f t="array" aca="1" ref="K48" ca="1">_xlfn.SWITCH($B48,2, IF(ROUND(RAND(),0),LEFT(INDEX(MiddleNames,RANDBETWEEN(1,MiddleNames_count),1)),""), "")</f>
        <v/>
      </c>
      <c r="L48" s="4" t="str" cm="1">
        <f t="array" aca="1" ref="L48" ca="1">_xlfn.SWITCH($B48,2, IF(ROUND(RAND(),0),INDEX(LastNames,RANDBETWEEN(1,LastNames_count)),$F48), "")</f>
        <v/>
      </c>
      <c r="M48" t="str" cm="1">
        <f t="array" aca="1" ref="M48" ca="1">_xlfn.SWITCH($B48,2, _xlfn.CONCAT(RANDBETWEEN(10, 999)), "")</f>
        <v/>
      </c>
      <c r="N48" t="str" cm="1">
        <f t="array" aca="1" ref="N48" ca="1">_xlfn.SWITCH($B48,2, _xlfn.CONCAT(RANDBETWEEN(10, 99)), "")</f>
        <v/>
      </c>
      <c r="O48" t="str" cm="1">
        <f t="array" aca="1" ref="O48" ca="1">_xlfn.SWITCH($B48,2, _xlfn.CONCAT(RANDBETWEEN(1000, 9999)), "")</f>
        <v/>
      </c>
      <c r="P48" t="str">
        <f t="shared" ca="1" si="1"/>
        <v>42686 Adams St</v>
      </c>
      <c r="Q48" t="str">
        <f t="shared" ca="1" si="2"/>
        <v/>
      </c>
      <c r="R48" t="str" cm="1">
        <f t="array" aca="1" ref="R48" ca="1">INDEX(CityNames,RANDBETWEEN(1, CityNames_count))</f>
        <v>Fairview</v>
      </c>
      <c r="S48" t="str" cm="1">
        <f t="array" aca="1" ref="S48" ca="1">INDEX(StateCodes, RANDBETWEEN(1, StateCodes_count))</f>
        <v>PA</v>
      </c>
      <c r="T48" t="str">
        <f t="shared" ca="1" si="7"/>
        <v>88970</v>
      </c>
      <c r="X48">
        <f t="shared" ca="1" si="8"/>
        <v>0</v>
      </c>
      <c r="Y48">
        <f t="shared" ca="1" si="9"/>
        <v>0</v>
      </c>
    </row>
    <row r="49" spans="1:25" x14ac:dyDescent="0.25">
      <c r="A49" t="str">
        <f t="shared" ca="1" si="3"/>
        <v>751-23-1386</v>
      </c>
      <c r="B49">
        <f t="shared" ca="1" si="0"/>
        <v>2</v>
      </c>
      <c r="C49" s="4" t="str" cm="1">
        <f t="array" aca="1" ref="C49" ca="1">_xlfn.SWITCH($B49, 3,_xlfn.CONCAT(INDEX(FirstNames,RANDBETWEEN(1, FirstNames_count)), " ", F49),4,IF(ROUND((RANDBETWEEN(0,55)/100),0)=1,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49" t="str" cm="1">
        <f t="array" aca="1" ref="D49" ca="1">INDEX(FirstNames,RANDBETWEEN(1, FirstNames_count))</f>
        <v>Dominic</v>
      </c>
      <c r="E49" t="str" cm="1">
        <f t="array" aca="1" ref="E49" ca="1">IF(ROUND(RAND(),0),LEFT(INDEX(MiddleNames,RANDBETWEEN(1,MiddleNames_count),1)),"")</f>
        <v/>
      </c>
      <c r="F49" t="str" cm="1">
        <f t="array" aca="1" ref="F49" ca="1">INDEX(LastNames, RANDBETWEEN(1, LastNames_count))</f>
        <v>Udall</v>
      </c>
      <c r="G49" t="str">
        <f t="shared" ca="1" si="4"/>
        <v>751</v>
      </c>
      <c r="H49" t="str">
        <f t="shared" ca="1" si="5"/>
        <v>23</v>
      </c>
      <c r="I49" t="str">
        <f t="shared" ca="1" si="6"/>
        <v>1386</v>
      </c>
      <c r="J49" s="4" t="str" cm="1">
        <f t="array" aca="1" ref="J49" ca="1">_xlfn.SWITCH($B49,2, INDEX(FirstNames,RANDBETWEEN(1, FirstNames_count)), "")</f>
        <v>Catherine</v>
      </c>
      <c r="K49" s="4" t="str" cm="1">
        <f t="array" aca="1" ref="K49" ca="1">_xlfn.SWITCH($B49,2, IF(ROUND(RAND(),0),LEFT(INDEX(MiddleNames,RANDBETWEEN(1,MiddleNames_count),1)),""), "")</f>
        <v/>
      </c>
      <c r="L49" s="4" t="str" cm="1">
        <f t="array" aca="1" ref="L49" ca="1">_xlfn.SWITCH($B49,2, IF(ROUND(RAND(),0),INDEX(LastNames,RANDBETWEEN(1,LastNames_count)),$F49), "")</f>
        <v>Breed</v>
      </c>
      <c r="M49" t="str" cm="1">
        <f t="array" aca="1" ref="M49" ca="1">_xlfn.SWITCH($B49,2, _xlfn.CONCAT(RANDBETWEEN(10, 999)), "")</f>
        <v>912</v>
      </c>
      <c r="N49" t="str" cm="1">
        <f t="array" aca="1" ref="N49" ca="1">_xlfn.SWITCH($B49,2, _xlfn.CONCAT(RANDBETWEEN(10, 99)), "")</f>
        <v>34</v>
      </c>
      <c r="O49" t="str" cm="1">
        <f t="array" aca="1" ref="O49" ca="1">_xlfn.SWITCH($B49,2, _xlfn.CONCAT(RANDBETWEEN(1000, 9999)), "")</f>
        <v>9857</v>
      </c>
      <c r="P49" t="str">
        <f t="shared" ca="1" si="1"/>
        <v>19348 Church St</v>
      </c>
      <c r="Q49" t="str">
        <f t="shared" ca="1" si="2"/>
        <v/>
      </c>
      <c r="R49" t="str" cm="1">
        <f t="array" aca="1" ref="R49" ca="1">INDEX(CityNames,RANDBETWEEN(1, CityNames_count))</f>
        <v>Clinchport</v>
      </c>
      <c r="S49" t="str" cm="1">
        <f t="array" aca="1" ref="S49" ca="1">INDEX(StateCodes, RANDBETWEEN(1, StateCodes_count))</f>
        <v>MN</v>
      </c>
      <c r="T49" t="str">
        <f t="shared" ca="1" si="7"/>
        <v>20310</v>
      </c>
      <c r="X49">
        <f t="shared" ca="1" si="8"/>
        <v>0</v>
      </c>
      <c r="Y49">
        <f t="shared" ca="1" si="9"/>
        <v>1</v>
      </c>
    </row>
    <row r="50" spans="1:25" x14ac:dyDescent="0.25">
      <c r="A50" t="str">
        <f t="shared" ca="1" si="3"/>
        <v>97-91-1438</v>
      </c>
      <c r="B50">
        <f t="shared" ca="1" si="0"/>
        <v>5</v>
      </c>
      <c r="C50" s="4" t="str" cm="1">
        <f t="array" aca="1" ref="C50" ca="1">_xlfn.SWITCH($B50, 3,_xlfn.CONCAT(INDEX(FirstNames,RANDBETWEEN(1, FirstNames_count)), " ", F50),4,IF(ROUND((RANDBETWEEN(0,55)/100),0)=1,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50" t="str" cm="1">
        <f t="array" aca="1" ref="D50" ca="1">INDEX(FirstNames,RANDBETWEEN(1, FirstNames_count))</f>
        <v>Isabelle</v>
      </c>
      <c r="E50" t="str" cm="1">
        <f t="array" aca="1" ref="E50" ca="1">IF(ROUND(RAND(),0),LEFT(INDEX(MiddleNames,RANDBETWEEN(1,MiddleNames_count),1)),"")</f>
        <v/>
      </c>
      <c r="F50" t="str" cm="1">
        <f t="array" aca="1" ref="F50" ca="1">INDEX(LastNames, RANDBETWEEN(1, LastNames_count))</f>
        <v>Compton</v>
      </c>
      <c r="G50" t="str">
        <f t="shared" ca="1" si="4"/>
        <v>97</v>
      </c>
      <c r="H50" t="str">
        <f t="shared" ca="1" si="5"/>
        <v>91</v>
      </c>
      <c r="I50" t="str">
        <f t="shared" ca="1" si="6"/>
        <v>1438</v>
      </c>
      <c r="J50" s="4" t="str" cm="1">
        <f t="array" aca="1" ref="J50" ca="1">_xlfn.SWITCH($B50,2, INDEX(FirstNames,RANDBETWEEN(1, FirstNames_count)), "")</f>
        <v/>
      </c>
      <c r="K50" s="4" t="str" cm="1">
        <f t="array" aca="1" ref="K50" ca="1">_xlfn.SWITCH($B50,2, IF(ROUND(RAND(),0),LEFT(INDEX(MiddleNames,RANDBETWEEN(1,MiddleNames_count),1)),""), "")</f>
        <v/>
      </c>
      <c r="L50" s="4" t="str" cm="1">
        <f t="array" aca="1" ref="L50" ca="1">_xlfn.SWITCH($B50,2, IF(ROUND(RAND(),0),INDEX(LastNames,RANDBETWEEN(1,LastNames_count)),$F50), "")</f>
        <v/>
      </c>
      <c r="M50" t="str" cm="1">
        <f t="array" aca="1" ref="M50" ca="1">_xlfn.SWITCH($B50,2, _xlfn.CONCAT(RANDBETWEEN(10, 999)), "")</f>
        <v/>
      </c>
      <c r="N50" t="str" cm="1">
        <f t="array" aca="1" ref="N50" ca="1">_xlfn.SWITCH($B50,2, _xlfn.CONCAT(RANDBETWEEN(10, 99)), "")</f>
        <v/>
      </c>
      <c r="O50" t="str" cm="1">
        <f t="array" aca="1" ref="O50" ca="1">_xlfn.SWITCH($B50,2, _xlfn.CONCAT(RANDBETWEEN(1000, 9999)), "")</f>
        <v/>
      </c>
      <c r="P50" t="str">
        <f t="shared" ca="1" si="1"/>
        <v>87847 Central Ave</v>
      </c>
      <c r="Q50" t="str">
        <f t="shared" ca="1" si="2"/>
        <v/>
      </c>
      <c r="R50" t="str" cm="1">
        <f t="array" aca="1" ref="R50" ca="1">INDEX(CityNames,RANDBETWEEN(1, CityNames_count))</f>
        <v>Leesburg</v>
      </c>
      <c r="S50" t="str" cm="1">
        <f t="array" aca="1" ref="S50" ca="1">INDEX(StateCodes, RANDBETWEEN(1, StateCodes_count))</f>
        <v>MO</v>
      </c>
      <c r="T50" t="str">
        <f t="shared" ca="1" si="7"/>
        <v>09232</v>
      </c>
      <c r="X50">
        <f t="shared" ca="1" si="8"/>
        <v>0</v>
      </c>
      <c r="Y50">
        <f t="shared" ca="1" si="9"/>
        <v>0</v>
      </c>
    </row>
    <row r="51" spans="1:25" x14ac:dyDescent="0.25">
      <c r="A51" t="str">
        <f t="shared" ca="1" si="3"/>
        <v>33-89-8337</v>
      </c>
      <c r="B51">
        <f t="shared" ca="1" si="0"/>
        <v>4</v>
      </c>
      <c r="C51" s="4" t="str" cm="1">
        <f t="array" aca="1" ref="C51" ca="1">_xlfn.SWITCH($B51, 3,_xlfn.CONCAT(INDEX(FirstNames,RANDBETWEEN(1, FirstNames_count)), " ", F51),4,IF(ROUND((RANDBETWEEN(0,55)/100),0)=1, _xlfn.CONCAT(INDEX(FirstNames,RANDBETWEEN(1, FirstNames_count)), " ", INDEX(LastNames,RANDBETWEEN(1, LastNames_count))),""), 5, IF(ROUND((RANDBETWEEN(0,55)/100),0)=1, _xlfn.CONCAT(INDEX(FirstNames,RANDBETWEEN(1, FirstNames_count)), " ", INDEX(LastNames,RANDBETWEEN(1, LastNames_count))),""), "")</f>
        <v/>
      </c>
      <c r="D51" t="str" cm="1">
        <f t="array" aca="1" ref="D51" ca="1">INDEX(FirstNames,RANDBETWEEN(1, FirstNames_count))</f>
        <v>Conner</v>
      </c>
      <c r="E51" t="str" cm="1">
        <f t="array" aca="1" ref="E51" ca="1">IF(ROUND(RAND(),0),LEFT(INDEX(MiddleNames,RANDBETWEEN(1,MiddleNames_count),1)),"")</f>
        <v/>
      </c>
      <c r="F51" t="str" cm="1">
        <f t="array" aca="1" ref="F51" ca="1">INDEX(LastNames, RANDBETWEEN(1, LastNames_count))</f>
        <v>Gomez-ibanez</v>
      </c>
      <c r="G51" t="str">
        <f t="shared" ca="1" si="4"/>
        <v>33</v>
      </c>
      <c r="H51" t="str">
        <f t="shared" ca="1" si="5"/>
        <v>89</v>
      </c>
      <c r="I51" t="str">
        <f t="shared" ca="1" si="6"/>
        <v>8337</v>
      </c>
      <c r="J51" s="4" t="str" cm="1">
        <f t="array" aca="1" ref="J51" ca="1">_xlfn.SWITCH($B51,2, INDEX(FirstNames,RANDBETWEEN(1, FirstNames_count)), "")</f>
        <v/>
      </c>
      <c r="K51" s="4" t="str" cm="1">
        <f t="array" aca="1" ref="K51" ca="1">_xlfn.SWITCH($B51,2, IF(ROUND(RAND(),0),LEFT(INDEX(MiddleNames,RANDBETWEEN(1,MiddleNames_count),1)),""), "")</f>
        <v/>
      </c>
      <c r="L51" s="4" t="str" cm="1">
        <f t="array" aca="1" ref="L51" ca="1">_xlfn.SWITCH($B51,2, IF(ROUND(RAND(),0),INDEX(LastNames,RANDBETWEEN(1,LastNames_count)),$F51), "")</f>
        <v/>
      </c>
      <c r="M51" t="str" cm="1">
        <f t="array" aca="1" ref="M51" ca="1">_xlfn.SWITCH($B51,2, _xlfn.CONCAT(RANDBETWEEN(10, 999)), "")</f>
        <v/>
      </c>
      <c r="N51" t="str" cm="1">
        <f t="array" aca="1" ref="N51" ca="1">_xlfn.SWITCH($B51,2, _xlfn.CONCAT(RANDBETWEEN(10, 99)), "")</f>
        <v/>
      </c>
      <c r="O51" t="str" cm="1">
        <f t="array" aca="1" ref="O51" ca="1">_xlfn.SWITCH($B51,2, _xlfn.CONCAT(RANDBETWEEN(1000, 9999)), "")</f>
        <v/>
      </c>
      <c r="P51" t="str">
        <f t="shared" ca="1" si="1"/>
        <v>24401 Birch St</v>
      </c>
      <c r="Q51" t="str">
        <f t="shared" ca="1" si="2"/>
        <v/>
      </c>
      <c r="R51" t="str" cm="1">
        <f t="array" aca="1" ref="R51" ca="1">INDEX(CityNames,RANDBETWEEN(1, CityNames_count))</f>
        <v>La Crosse</v>
      </c>
      <c r="S51" t="str" cm="1">
        <f t="array" aca="1" ref="S51" ca="1">INDEX(StateCodes, RANDBETWEEN(1, StateCodes_count))</f>
        <v>MI</v>
      </c>
      <c r="T51" t="str">
        <f t="shared" ca="1" si="7"/>
        <v>62995</v>
      </c>
      <c r="X51">
        <f t="shared" ca="1" si="8"/>
        <v>0</v>
      </c>
      <c r="Y51">
        <f t="shared" ca="1" si="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81C7-E318-44BD-B737-49C8CD6A9147}">
  <dimension ref="A1:AR51"/>
  <sheetViews>
    <sheetView topLeftCell="E1" workbookViewId="0">
      <selection activeCell="O2" sqref="O2"/>
    </sheetView>
  </sheetViews>
  <sheetFormatPr defaultRowHeight="15" x14ac:dyDescent="0.25"/>
  <cols>
    <col min="1" max="1" width="31.7109375" bestFit="1" customWidth="1"/>
    <col min="2" max="2" width="14.28515625" bestFit="1" customWidth="1"/>
    <col min="3" max="3" width="17.28515625" bestFit="1" customWidth="1"/>
    <col min="4" max="5" width="20.140625" bestFit="1" customWidth="1"/>
    <col min="6" max="6" width="15.28515625" bestFit="1" customWidth="1"/>
    <col min="7" max="7" width="16.42578125" bestFit="1" customWidth="1"/>
    <col min="8" max="8" width="14.5703125" bestFit="1" customWidth="1"/>
    <col min="9" max="9" width="16.7109375" bestFit="1" customWidth="1"/>
    <col min="10" max="10" width="21" bestFit="1" customWidth="1"/>
    <col min="11" max="11" width="23.42578125" bestFit="1" customWidth="1"/>
    <col min="12" max="12" width="20.5703125" bestFit="1" customWidth="1"/>
    <col min="13" max="13" width="16.85546875" bestFit="1" customWidth="1"/>
    <col min="14" max="15" width="19.5703125" bestFit="1" customWidth="1"/>
    <col min="16" max="16" width="14.7109375" bestFit="1" customWidth="1"/>
    <col min="17" max="17" width="15.85546875" bestFit="1" customWidth="1"/>
    <col min="18" max="18" width="14" bestFit="1" customWidth="1"/>
    <col min="19" max="19" width="11.5703125" bestFit="1" customWidth="1"/>
    <col min="20" max="20" width="26.5703125" bestFit="1" customWidth="1"/>
    <col min="21" max="21" width="21" bestFit="1" customWidth="1"/>
    <col min="22" max="22" width="25.5703125" bestFit="1" customWidth="1"/>
    <col min="23" max="23" width="16.85546875" bestFit="1" customWidth="1"/>
    <col min="24" max="24" width="21.42578125" bestFit="1" customWidth="1"/>
    <col min="25" max="25" width="18.7109375" bestFit="1" customWidth="1"/>
    <col min="26" max="26" width="14.7109375" bestFit="1" customWidth="1"/>
    <col min="27" max="27" width="6.140625" bestFit="1" customWidth="1"/>
    <col min="28" max="28" width="25.5703125" bestFit="1" customWidth="1"/>
    <col min="29" max="29" width="20.28515625" bestFit="1" customWidth="1"/>
    <col min="30" max="30" width="4.5703125" bestFit="1" customWidth="1"/>
    <col min="31" max="31" width="4.7109375" bestFit="1" customWidth="1"/>
    <col min="32" max="32" width="4.42578125" bestFit="1" customWidth="1"/>
    <col min="33" max="33" width="4.7109375" bestFit="1" customWidth="1"/>
    <col min="34" max="34" width="23" bestFit="1" customWidth="1"/>
    <col min="35" max="35" width="19.85546875" bestFit="1" customWidth="1"/>
    <col min="36" max="36" width="22.42578125" bestFit="1" customWidth="1"/>
    <col min="37" max="37" width="8.7109375" bestFit="1" customWidth="1"/>
    <col min="38" max="38" width="8.140625" bestFit="1" customWidth="1"/>
    <col min="39" max="39" width="19.5703125" bestFit="1" customWidth="1"/>
    <col min="40" max="40" width="20.42578125" bestFit="1" customWidth="1"/>
    <col min="41" max="41" width="18" bestFit="1" customWidth="1"/>
    <col min="42" max="42" width="20.28515625" bestFit="1" customWidth="1"/>
    <col min="43" max="43" width="17.85546875" bestFit="1" customWidth="1"/>
    <col min="44" max="44" width="15.7109375" bestFit="1" customWidth="1"/>
  </cols>
  <sheetData>
    <row r="1" spans="1:44" x14ac:dyDescent="0.25">
      <c r="A1" t="s">
        <v>972</v>
      </c>
      <c r="B1" t="s">
        <v>973</v>
      </c>
      <c r="C1" t="s">
        <v>974</v>
      </c>
      <c r="D1" t="s">
        <v>975</v>
      </c>
      <c r="E1" t="s">
        <v>976</v>
      </c>
      <c r="F1" t="s">
        <v>977</v>
      </c>
      <c r="G1" t="s">
        <v>978</v>
      </c>
      <c r="H1" t="s">
        <v>979</v>
      </c>
      <c r="I1" t="s">
        <v>980</v>
      </c>
      <c r="J1" t="s">
        <v>981</v>
      </c>
      <c r="K1" t="s">
        <v>982</v>
      </c>
      <c r="L1" t="s">
        <v>983</v>
      </c>
      <c r="M1" t="s">
        <v>984</v>
      </c>
      <c r="N1" t="s">
        <v>985</v>
      </c>
      <c r="O1" t="s">
        <v>986</v>
      </c>
      <c r="P1" t="s">
        <v>987</v>
      </c>
      <c r="Q1" t="s">
        <v>988</v>
      </c>
      <c r="R1" t="s">
        <v>989</v>
      </c>
      <c r="S1" t="s">
        <v>990</v>
      </c>
      <c r="T1" t="s">
        <v>991</v>
      </c>
      <c r="U1" t="s">
        <v>992</v>
      </c>
      <c r="V1" t="s">
        <v>993</v>
      </c>
      <c r="W1" t="s">
        <v>994</v>
      </c>
      <c r="X1" t="s">
        <v>995</v>
      </c>
      <c r="Y1" t="s">
        <v>996</v>
      </c>
      <c r="Z1" t="s">
        <v>997</v>
      </c>
      <c r="AA1" t="s">
        <v>998</v>
      </c>
      <c r="AB1" t="s">
        <v>999</v>
      </c>
      <c r="AC1" t="s">
        <v>1000</v>
      </c>
      <c r="AD1" t="s">
        <v>1001</v>
      </c>
      <c r="AE1" t="s">
        <v>1002</v>
      </c>
      <c r="AF1" t="s">
        <v>1003</v>
      </c>
      <c r="AG1" t="s">
        <v>1004</v>
      </c>
      <c r="AH1" t="s">
        <v>1005</v>
      </c>
      <c r="AI1" t="s">
        <v>1006</v>
      </c>
      <c r="AJ1" t="s">
        <v>1007</v>
      </c>
      <c r="AK1" t="s">
        <v>1008</v>
      </c>
      <c r="AL1" t="s">
        <v>1009</v>
      </c>
      <c r="AM1" t="s">
        <v>1010</v>
      </c>
      <c r="AN1" t="s">
        <v>1011</v>
      </c>
      <c r="AO1" t="s">
        <v>1012</v>
      </c>
      <c r="AP1" t="s">
        <v>1013</v>
      </c>
      <c r="AQ1" t="s">
        <v>1014</v>
      </c>
      <c r="AR1" t="s">
        <v>1015</v>
      </c>
    </row>
    <row r="2" spans="1:44" x14ac:dyDescent="0.25">
      <c r="A2" t="str">
        <f ca="1">_xlfn.CONCAT(RANDBETWEEN(1, 999), "-", RANDBETWEEN(10,99), "-", RANDBETWEEN(1000,9999))</f>
        <v>587-35-6416</v>
      </c>
      <c r="B2" t="str">
        <f ca="1">_xlfn.CONCAT(RANDBETWEEN(10,99), "-", RANDBETWEEN(1000000, 9999999))</f>
        <v>25-9659156</v>
      </c>
      <c r="C2" t="str" cm="1">
        <f t="array" aca="1" ref="C2" ca="1">INDEX(CompanyNames, RANDBETWEEN(1,CompanyNames_count))</f>
        <v>Unexpect</v>
      </c>
      <c r="D2" t="str">
        <f t="shared" ref="D2:D33" ca="1" si="0">_xlfn.CONCAT(RANDBETWEEN(1,99999), " ", INDEX(StreetNames, RANDBETWEEN(1, StreetNames_count)))</f>
        <v>85046 Cedar St</v>
      </c>
      <c r="F2" t="str" cm="1">
        <f t="array" aca="1" ref="F2" ca="1">INDEX(CityNames,RANDBETWEEN(1, CityNames_count))</f>
        <v>Stephens City</v>
      </c>
      <c r="G2" t="str" cm="1">
        <f t="array" aca="1" ref="G2" ca="1">INDEX(StateCodes, RANDBETWEEN(1, StateCodes_count))</f>
        <v>NJ</v>
      </c>
      <c r="H2" t="str">
        <f ca="1">TEXT(RANDBETWEEN(1,99999),"00000")</f>
        <v>50510</v>
      </c>
      <c r="I2" t="str">
        <f t="shared" ref="I2:I33" ca="1" si="1">LEFT(CHAR(RANDBETWEEN(65,90))&amp;CHAR(RANDBETWEEN(65,90))&amp;RANDBETWEEN(10,999999999), RANDBETWEEN(7,11))</f>
        <v>JJ33989486</v>
      </c>
      <c r="J2" t="str" cm="1">
        <f t="array" aca="1" ref="J2" ca="1">INDEX(FirstNames,RANDBETWEEN(1, FirstNames_count))</f>
        <v>Chris</v>
      </c>
      <c r="K2" t="str" cm="1">
        <f t="array" aca="1" ref="K2" ca="1">IF(ROUND(RAND(),0),LEFT(INDEX(MiddleNames,RANDBETWEEN(1,MiddleNames_count),1)),"")</f>
        <v/>
      </c>
      <c r="L2" t="str" cm="1">
        <f t="array" aca="1" ref="L2" ca="1">INDEX(LastNames, RANDBETWEEN(1, LastNames_count))</f>
        <v>Charles</v>
      </c>
      <c r="N2" t="str">
        <f t="shared" ref="N2:N33" ca="1" si="2">_xlfn.CONCAT(RANDBETWEEN(1,99999), " ", INDEX(StreetNames, RANDBETWEEN(1, StreetNames_count)))</f>
        <v>26296 Sunset Dr</v>
      </c>
      <c r="O2" t="str">
        <f t="shared" ref="O2:O33" ca="1" si="3">IF(ROUND((RANDBETWEEN(0,70)/100),0),_xlfn.CONCAT(INDEX(BuildingUnits,RANDBETWEEN(1,BuildingUnits_count)), " ", RANDBETWEEN(1,500)),"")</f>
        <v/>
      </c>
      <c r="P2" t="str" cm="1">
        <f t="array" aca="1" ref="P2" ca="1">INDEX(CityNames,RANDBETWEEN(1, CityNames_count))</f>
        <v>Bedford</v>
      </c>
      <c r="Q2" t="str" cm="1">
        <f t="array" aca="1" ref="Q2" ca="1">INDEX(StateCodes, RANDBETWEEN(1, StateCodes_count))</f>
        <v>UT</v>
      </c>
      <c r="R2" t="str">
        <f ca="1">TEXT(RANDBETWEEN(1,99999),"00000")</f>
        <v>76814</v>
      </c>
      <c r="S2" s="2">
        <f ca="1">RANDBETWEEN(1000,300000)</f>
        <v>189487</v>
      </c>
      <c r="T2" s="3">
        <f ca="1">$S2*(RANDBETWEEN(18, 35)/100)</f>
        <v>45476.88</v>
      </c>
      <c r="U2" s="3">
        <f ca="1">$S2*(RANDBETWEEN(98, 110)/100)</f>
        <v>191381.87</v>
      </c>
      <c r="V2" s="3">
        <f ca="1">$U2*(RANDBETWEEN(18, 35)/100)</f>
        <v>42104.011399999996</v>
      </c>
      <c r="W2" s="3">
        <f ca="1">U2</f>
        <v>191381.87</v>
      </c>
      <c r="X2" s="3">
        <f ca="1">$W2*(RANDBETWEEN(18, 35)/100)</f>
        <v>63156.017100000005</v>
      </c>
      <c r="Y2" s="3">
        <f ca="1">$W2*(RANDBETWEEN(0, 10)/100)</f>
        <v>9569.0935000000009</v>
      </c>
      <c r="Z2" s="3">
        <f ca="1">$Y2*(RANDBETWEEN(18, 35)/100)</f>
        <v>2105.2005700000004</v>
      </c>
      <c r="AH2">
        <f ca="1">ROUND(RANDBETWEEN(0,100)/100,0)</f>
        <v>1</v>
      </c>
      <c r="AI2">
        <f ca="1">ROUND(RANDBETWEEN(0,100)/100,0)</f>
        <v>1</v>
      </c>
      <c r="AJ2">
        <f ca="1">ROUND(RANDBETWEEN(0,100)/100,0)</f>
        <v>1</v>
      </c>
      <c r="AL2" t="str">
        <f ca="1">G2</f>
        <v>NJ</v>
      </c>
      <c r="AM2" t="str">
        <f ca="1">B2</f>
        <v>25-9659156</v>
      </c>
      <c r="AN2" s="3">
        <f ca="1">$S2</f>
        <v>189487</v>
      </c>
      <c r="AO2" s="3">
        <f ca="1">$S2*(RANDBETWEEN(4, 20)/100)</f>
        <v>15158.960000000001</v>
      </c>
      <c r="AP2" s="3">
        <f ca="1">$S2</f>
        <v>189487</v>
      </c>
      <c r="AQ2" s="3">
        <f ca="1">$S2*(RANDBETWEEN(0, 6)/100)</f>
        <v>1894.8700000000001</v>
      </c>
      <c r="AR2" t="str">
        <f ca="1">F2</f>
        <v>Stephens City</v>
      </c>
    </row>
    <row r="3" spans="1:44" x14ac:dyDescent="0.25">
      <c r="A3" t="str">
        <f t="shared" ref="A3:A51" ca="1" si="4">_xlfn.CONCAT(RANDBETWEEN(1, 999), "-", RANDBETWEEN(10,99), "-", RANDBETWEEN(1000,9999))</f>
        <v>316-91-9800</v>
      </c>
      <c r="B3" t="str">
        <f t="shared" ref="B3:B51" ca="1" si="5">_xlfn.CONCAT(RANDBETWEEN(10,99), "-", RANDBETWEEN(1000000, 9999999))</f>
        <v>39-6829154</v>
      </c>
      <c r="C3" t="str" cm="1">
        <f t="array" aca="1" ref="C3" ca="1">INDEX(CompanyNames, RANDBETWEEN(1,CompanyNames_count))</f>
        <v>Tender Heart</v>
      </c>
      <c r="D3" t="str">
        <f t="shared" ca="1" si="0"/>
        <v>49458 Woodland Dr</v>
      </c>
      <c r="F3" t="str" cm="1">
        <f t="array" aca="1" ref="F3" ca="1">INDEX(CityNames,RANDBETWEEN(1, CityNames_count))</f>
        <v>South Hill</v>
      </c>
      <c r="G3" t="str" cm="1">
        <f t="array" aca="1" ref="G3" ca="1">INDEX(StateCodes, RANDBETWEEN(1, StateCodes_count))</f>
        <v>OH</v>
      </c>
      <c r="H3" t="str">
        <f t="shared" ref="H3:H51" ca="1" si="6">TEXT(RANDBETWEEN(1,99999),"00000")</f>
        <v>96554</v>
      </c>
      <c r="I3" t="str">
        <f t="shared" ca="1" si="1"/>
        <v>UM928011</v>
      </c>
      <c r="J3" t="str" cm="1">
        <f t="array" aca="1" ref="J3" ca="1">INDEX(FirstNames,RANDBETWEEN(1, FirstNames_count))</f>
        <v>Aliya</v>
      </c>
      <c r="K3" t="str" cm="1">
        <f t="array" aca="1" ref="K3" ca="1">IF(ROUND(RAND(),0),LEFT(INDEX(MiddleNames,RANDBETWEEN(1,MiddleNames_count),1)),"")</f>
        <v>V</v>
      </c>
      <c r="L3" t="str" cm="1">
        <f t="array" aca="1" ref="L3" ca="1">INDEX(LastNames, RANDBETWEEN(1, LastNames_count))</f>
        <v>Kemmerer</v>
      </c>
      <c r="N3" t="str">
        <f t="shared" ca="1" si="2"/>
        <v>30598 North St</v>
      </c>
      <c r="O3" t="str">
        <f t="shared" ca="1" si="3"/>
        <v/>
      </c>
      <c r="P3" t="str" cm="1">
        <f t="array" aca="1" ref="P3" ca="1">INDEX(CityNames,RANDBETWEEN(1, CityNames_count))</f>
        <v>Parksley</v>
      </c>
      <c r="Q3" t="str" cm="1">
        <f t="array" aca="1" ref="Q3" ca="1">INDEX(StateCodes, RANDBETWEEN(1, StateCodes_count))</f>
        <v>WA</v>
      </c>
      <c r="R3" t="str">
        <f t="shared" ref="R3:R51" ca="1" si="7">TEXT(RANDBETWEEN(1,99999),"00000")</f>
        <v>29978</v>
      </c>
      <c r="S3" s="2">
        <f t="shared" ref="S3:S51" ca="1" si="8">RANDBETWEEN(1000,300000)</f>
        <v>2934</v>
      </c>
      <c r="T3" s="3">
        <f t="shared" ref="T3:T51" ca="1" si="9">$S3*(RANDBETWEEN(18, 35)/100)</f>
        <v>938.88</v>
      </c>
      <c r="U3" s="3">
        <f t="shared" ref="U3:U51" ca="1" si="10">$S3*(RANDBETWEEN(98, 110)/100)</f>
        <v>3139.38</v>
      </c>
      <c r="V3" s="3">
        <f t="shared" ref="V3:V51" ca="1" si="11">$U3*(RANDBETWEEN(18, 35)/100)</f>
        <v>627.87600000000009</v>
      </c>
      <c r="W3" s="3">
        <f t="shared" ref="W3:W51" ca="1" si="12">U3</f>
        <v>3139.38</v>
      </c>
      <c r="X3" s="3">
        <f t="shared" ref="X3:X51" ca="1" si="13">$W3*(RANDBETWEEN(18, 35)/100)</f>
        <v>1098.7829999999999</v>
      </c>
      <c r="Y3" s="3">
        <f t="shared" ref="Y3:Y51" ca="1" si="14">$W3*(RANDBETWEEN(0, 10)/100)</f>
        <v>313.93800000000005</v>
      </c>
      <c r="Z3" s="3">
        <f t="shared" ref="Z3:Z51" ca="1" si="15">$Y3*(RANDBETWEEN(18, 35)/100)</f>
        <v>78.484500000000011</v>
      </c>
      <c r="AH3">
        <f t="shared" ref="AH3:AJ34" ca="1" si="16">ROUND(RANDBETWEEN(0,100)/100,0)</f>
        <v>1</v>
      </c>
      <c r="AI3">
        <f t="shared" ca="1" si="16"/>
        <v>1</v>
      </c>
      <c r="AJ3">
        <f t="shared" ca="1" si="16"/>
        <v>1</v>
      </c>
      <c r="AL3" t="str">
        <f t="shared" ref="AL3:AL51" ca="1" si="17">G3</f>
        <v>OH</v>
      </c>
      <c r="AM3" t="str">
        <f t="shared" ref="AM3:AM51" ca="1" si="18">B3</f>
        <v>39-6829154</v>
      </c>
      <c r="AN3" s="3">
        <f t="shared" ref="AN3:AN51" ca="1" si="19">$S3</f>
        <v>2934</v>
      </c>
      <c r="AO3" s="3">
        <f t="shared" ref="AO3:AO51" ca="1" si="20">$S3*(RANDBETWEEN(4, 20)/100)</f>
        <v>469.44</v>
      </c>
      <c r="AP3" s="3">
        <f t="shared" ref="AP3:AP51" ca="1" si="21">$S3</f>
        <v>2934</v>
      </c>
      <c r="AQ3" s="3">
        <f t="shared" ref="AQ3:AQ51" ca="1" si="22">$S3*(RANDBETWEEN(0, 6)/100)</f>
        <v>29.34</v>
      </c>
      <c r="AR3" t="str">
        <f t="shared" ref="AR3:AR51" ca="1" si="23">F3</f>
        <v>South Hill</v>
      </c>
    </row>
    <row r="4" spans="1:44" x14ac:dyDescent="0.25">
      <c r="A4" t="str">
        <f t="shared" ca="1" si="4"/>
        <v>348-54-2105</v>
      </c>
      <c r="B4" t="str">
        <f t="shared" ca="1" si="5"/>
        <v>10-7592010</v>
      </c>
      <c r="C4" t="str" cm="1">
        <f t="array" aca="1" ref="C4" ca="1">INDEX(CompanyNames, RANDBETWEEN(1,CompanyNames_count))</f>
        <v>Trustness</v>
      </c>
      <c r="D4" t="str">
        <f t="shared" ca="1" si="0"/>
        <v>30476 Sunset Dr</v>
      </c>
      <c r="F4" t="str" cm="1">
        <f t="array" aca="1" ref="F4" ca="1">INDEX(CityNames,RANDBETWEEN(1, CityNames_count))</f>
        <v>Abingdon</v>
      </c>
      <c r="G4" t="str" cm="1">
        <f t="array" aca="1" ref="G4" ca="1">INDEX(StateCodes, RANDBETWEEN(1, StateCodes_count))</f>
        <v>SC</v>
      </c>
      <c r="H4" t="str">
        <f t="shared" ca="1" si="6"/>
        <v>06474</v>
      </c>
      <c r="I4" t="str">
        <f t="shared" ca="1" si="1"/>
        <v>RZ53116</v>
      </c>
      <c r="J4" t="str" cm="1">
        <f t="array" aca="1" ref="J4" ca="1">INDEX(FirstNames,RANDBETWEEN(1, FirstNames_count))</f>
        <v>Brian</v>
      </c>
      <c r="K4" t="str" cm="1">
        <f t="array" aca="1" ref="K4" ca="1">IF(ROUND(RAND(),0),LEFT(INDEX(MiddleNames,RANDBETWEEN(1,MiddleNames_count),1)),"")</f>
        <v/>
      </c>
      <c r="L4" t="str" cm="1">
        <f t="array" aca="1" ref="L4" ca="1">INDEX(LastNames, RANDBETWEEN(1, LastNames_count))</f>
        <v>Breed</v>
      </c>
      <c r="N4" t="str">
        <f t="shared" ca="1" si="2"/>
        <v>3083 West St</v>
      </c>
      <c r="O4" t="str">
        <f t="shared" ca="1" si="3"/>
        <v/>
      </c>
      <c r="P4" t="str" cm="1">
        <f t="array" aca="1" ref="P4" ca="1">INDEX(CityNames,RANDBETWEEN(1, CityNames_count))</f>
        <v>Madison</v>
      </c>
      <c r="Q4" t="str" cm="1">
        <f t="array" aca="1" ref="Q4" ca="1">INDEX(StateCodes, RANDBETWEEN(1, StateCodes_count))</f>
        <v>DE</v>
      </c>
      <c r="R4" t="str">
        <f t="shared" ca="1" si="7"/>
        <v>82515</v>
      </c>
      <c r="S4" s="2">
        <f t="shared" ca="1" si="8"/>
        <v>119934</v>
      </c>
      <c r="T4" s="3">
        <f t="shared" ca="1" si="9"/>
        <v>40777.560000000005</v>
      </c>
      <c r="U4" s="3">
        <f t="shared" ca="1" si="10"/>
        <v>118734.66</v>
      </c>
      <c r="V4" s="3">
        <f t="shared" ca="1" si="11"/>
        <v>21372.238799999999</v>
      </c>
      <c r="W4" s="3">
        <f t="shared" ca="1" si="12"/>
        <v>118734.66</v>
      </c>
      <c r="X4" s="3">
        <f t="shared" ca="1" si="13"/>
        <v>26121.625200000002</v>
      </c>
      <c r="Y4" s="3">
        <f t="shared" ca="1" si="14"/>
        <v>5936.7330000000002</v>
      </c>
      <c r="Z4" s="3">
        <f t="shared" ca="1" si="15"/>
        <v>1602.9179100000001</v>
      </c>
      <c r="AH4">
        <f t="shared" ca="1" si="16"/>
        <v>0</v>
      </c>
      <c r="AI4">
        <f t="shared" ca="1" si="16"/>
        <v>0</v>
      </c>
      <c r="AJ4">
        <f t="shared" ca="1" si="16"/>
        <v>0</v>
      </c>
      <c r="AL4" t="str">
        <f t="shared" ca="1" si="17"/>
        <v>SC</v>
      </c>
      <c r="AM4" t="str">
        <f t="shared" ca="1" si="18"/>
        <v>10-7592010</v>
      </c>
      <c r="AN4" s="3">
        <f t="shared" ca="1" si="19"/>
        <v>119934</v>
      </c>
      <c r="AO4" s="3">
        <f t="shared" ca="1" si="20"/>
        <v>17990.099999999999</v>
      </c>
      <c r="AP4" s="3">
        <f t="shared" ca="1" si="21"/>
        <v>119934</v>
      </c>
      <c r="AQ4" s="3">
        <f t="shared" ca="1" si="22"/>
        <v>1199.3399999999999</v>
      </c>
      <c r="AR4" t="str">
        <f t="shared" ca="1" si="23"/>
        <v>Abingdon</v>
      </c>
    </row>
    <row r="5" spans="1:44" x14ac:dyDescent="0.25">
      <c r="A5" t="str">
        <f t="shared" ca="1" si="4"/>
        <v>559-58-3386</v>
      </c>
      <c r="B5" t="str">
        <f t="shared" ca="1" si="5"/>
        <v>57-2531809</v>
      </c>
      <c r="C5" t="str" cm="1">
        <f t="array" aca="1" ref="C5" ca="1">INDEX(CompanyNames, RANDBETWEEN(1,CompanyNames_count))</f>
        <v>TrueVex</v>
      </c>
      <c r="D5" t="str">
        <f t="shared" ca="1" si="0"/>
        <v>50787 West St</v>
      </c>
      <c r="F5" t="str" cm="1">
        <f t="array" aca="1" ref="F5" ca="1">INDEX(CityNames,RANDBETWEEN(1, CityNames_count))</f>
        <v>Coeburn</v>
      </c>
      <c r="G5" t="str" cm="1">
        <f t="array" aca="1" ref="G5" ca="1">INDEX(StateCodes, RANDBETWEEN(1, StateCodes_count))</f>
        <v>UT</v>
      </c>
      <c r="H5" t="str">
        <f t="shared" ca="1" si="6"/>
        <v>69373</v>
      </c>
      <c r="I5" t="str">
        <f t="shared" ca="1" si="1"/>
        <v>HP41651569</v>
      </c>
      <c r="J5" t="str" cm="1">
        <f t="array" aca="1" ref="J5" ca="1">INDEX(FirstNames,RANDBETWEEN(1, FirstNames_count))</f>
        <v>Millie</v>
      </c>
      <c r="K5" t="str" cm="1">
        <f t="array" aca="1" ref="K5" ca="1">IF(ROUND(RAND(),0),LEFT(INDEX(MiddleNames,RANDBETWEEN(1,MiddleNames_count),1)),"")</f>
        <v/>
      </c>
      <c r="L5" t="str" cm="1">
        <f t="array" aca="1" ref="L5" ca="1">INDEX(LastNames, RANDBETWEEN(1, LastNames_count))</f>
        <v>Abdous</v>
      </c>
      <c r="N5" t="str">
        <f t="shared" ca="1" si="2"/>
        <v>31249 E Main St</v>
      </c>
      <c r="O5" t="str">
        <f t="shared" ca="1" si="3"/>
        <v>FL 25</v>
      </c>
      <c r="P5" t="str" cm="1">
        <f t="array" aca="1" ref="P5" ca="1">INDEX(CityNames,RANDBETWEEN(1, CityNames_count))</f>
        <v>Berryville</v>
      </c>
      <c r="Q5" t="str" cm="1">
        <f t="array" aca="1" ref="Q5" ca="1">INDEX(StateCodes, RANDBETWEEN(1, StateCodes_count))</f>
        <v>SC</v>
      </c>
      <c r="R5" t="str">
        <f t="shared" ca="1" si="7"/>
        <v>14405</v>
      </c>
      <c r="S5" s="2">
        <f t="shared" ca="1" si="8"/>
        <v>85551</v>
      </c>
      <c r="T5" s="3">
        <f t="shared" ca="1" si="9"/>
        <v>29087.340000000004</v>
      </c>
      <c r="U5" s="3">
        <f t="shared" ca="1" si="10"/>
        <v>86406.51</v>
      </c>
      <c r="V5" s="3">
        <f t="shared" ca="1" si="11"/>
        <v>25921.952999999998</v>
      </c>
      <c r="W5" s="3">
        <f t="shared" ca="1" si="12"/>
        <v>86406.51</v>
      </c>
      <c r="X5" s="3">
        <f t="shared" ca="1" si="13"/>
        <v>19873.497299999999</v>
      </c>
      <c r="Y5" s="3">
        <f t="shared" ca="1" si="14"/>
        <v>6912.5207999999993</v>
      </c>
      <c r="Z5" s="3">
        <f t="shared" ca="1" si="15"/>
        <v>1866.3806159999999</v>
      </c>
      <c r="AH5">
        <f t="shared" ca="1" si="16"/>
        <v>0</v>
      </c>
      <c r="AI5">
        <f t="shared" ca="1" si="16"/>
        <v>1</v>
      </c>
      <c r="AJ5">
        <f t="shared" ca="1" si="16"/>
        <v>1</v>
      </c>
      <c r="AL5" t="str">
        <f t="shared" ca="1" si="17"/>
        <v>UT</v>
      </c>
      <c r="AM5" t="str">
        <f t="shared" ca="1" si="18"/>
        <v>57-2531809</v>
      </c>
      <c r="AN5" s="3">
        <f t="shared" ca="1" si="19"/>
        <v>85551</v>
      </c>
      <c r="AO5" s="3">
        <f t="shared" ca="1" si="20"/>
        <v>11977.140000000001</v>
      </c>
      <c r="AP5" s="3">
        <f t="shared" ca="1" si="21"/>
        <v>85551</v>
      </c>
      <c r="AQ5" s="3">
        <f t="shared" ca="1" si="22"/>
        <v>0</v>
      </c>
      <c r="AR5" t="str">
        <f t="shared" ca="1" si="23"/>
        <v>Coeburn</v>
      </c>
    </row>
    <row r="6" spans="1:44" x14ac:dyDescent="0.25">
      <c r="A6" t="str">
        <f t="shared" ca="1" si="4"/>
        <v>838-51-8121</v>
      </c>
      <c r="B6" t="str">
        <f t="shared" ca="1" si="5"/>
        <v>74-4907649</v>
      </c>
      <c r="C6" t="str" cm="1">
        <f t="array" aca="1" ref="C6" ca="1">INDEX(CompanyNames, RANDBETWEEN(1,CompanyNames_count))</f>
        <v>Ethical Choice</v>
      </c>
      <c r="D6" t="str">
        <f t="shared" ca="1" si="0"/>
        <v>25497 Dogwood Ln</v>
      </c>
      <c r="F6" t="str" cm="1">
        <f t="array" aca="1" ref="F6" ca="1">INDEX(CityNames,RANDBETWEEN(1, CityNames_count))</f>
        <v>Smithfield</v>
      </c>
      <c r="G6" t="str" cm="1">
        <f t="array" aca="1" ref="G6" ca="1">INDEX(StateCodes, RANDBETWEEN(1, StateCodes_count))</f>
        <v>IL</v>
      </c>
      <c r="H6" t="str">
        <f t="shared" ca="1" si="6"/>
        <v>08911</v>
      </c>
      <c r="I6" t="str">
        <f t="shared" ca="1" si="1"/>
        <v>UG93061</v>
      </c>
      <c r="J6" t="str" cm="1">
        <f t="array" aca="1" ref="J6" ca="1">INDEX(FirstNames,RANDBETWEEN(1, FirstNames_count))</f>
        <v>Molly</v>
      </c>
      <c r="K6" t="str" cm="1">
        <f t="array" aca="1" ref="K6" ca="1">IF(ROUND(RAND(),0),LEFT(INDEX(MiddleNames,RANDBETWEEN(1,MiddleNames_count),1)),"")</f>
        <v>H</v>
      </c>
      <c r="L6" t="str" cm="1">
        <f t="array" aca="1" ref="L6" ca="1">INDEX(LastNames, RANDBETWEEN(1, LastNames_count))</f>
        <v>Stilo</v>
      </c>
      <c r="N6" t="str">
        <f t="shared" ca="1" si="2"/>
        <v>974 Circle Dr</v>
      </c>
      <c r="O6" t="str">
        <f t="shared" ca="1" si="3"/>
        <v/>
      </c>
      <c r="P6" t="str" cm="1">
        <f t="array" aca="1" ref="P6" ca="1">INDEX(CityNames,RANDBETWEEN(1, CityNames_count))</f>
        <v>McKenney</v>
      </c>
      <c r="Q6" t="str" cm="1">
        <f t="array" aca="1" ref="Q6" ca="1">INDEX(StateCodes, RANDBETWEEN(1, StateCodes_count))</f>
        <v>NM</v>
      </c>
      <c r="R6" t="str">
        <f t="shared" ca="1" si="7"/>
        <v>98401</v>
      </c>
      <c r="S6" s="2">
        <f t="shared" ca="1" si="8"/>
        <v>213809</v>
      </c>
      <c r="T6" s="3">
        <f t="shared" ca="1" si="9"/>
        <v>70556.97</v>
      </c>
      <c r="U6" s="3">
        <f t="shared" ca="1" si="10"/>
        <v>220223.27000000002</v>
      </c>
      <c r="V6" s="3">
        <f t="shared" ca="1" si="11"/>
        <v>63864.748299999999</v>
      </c>
      <c r="W6" s="3">
        <f t="shared" ca="1" si="12"/>
        <v>220223.27000000002</v>
      </c>
      <c r="X6" s="3">
        <f t="shared" ca="1" si="13"/>
        <v>61662.515600000013</v>
      </c>
      <c r="Y6" s="3">
        <f t="shared" ca="1" si="14"/>
        <v>6606.6981000000005</v>
      </c>
      <c r="Z6" s="3">
        <f t="shared" ca="1" si="15"/>
        <v>2246.2773540000003</v>
      </c>
      <c r="AH6">
        <f t="shared" ca="1" si="16"/>
        <v>1</v>
      </c>
      <c r="AI6">
        <f t="shared" ca="1" si="16"/>
        <v>1</v>
      </c>
      <c r="AJ6">
        <f t="shared" ca="1" si="16"/>
        <v>1</v>
      </c>
      <c r="AL6" t="str">
        <f t="shared" ca="1" si="17"/>
        <v>IL</v>
      </c>
      <c r="AM6" t="str">
        <f t="shared" ca="1" si="18"/>
        <v>74-4907649</v>
      </c>
      <c r="AN6" s="3">
        <f t="shared" ca="1" si="19"/>
        <v>213809</v>
      </c>
      <c r="AO6" s="3">
        <f t="shared" ca="1" si="20"/>
        <v>38485.619999999995</v>
      </c>
      <c r="AP6" s="3">
        <f t="shared" ca="1" si="21"/>
        <v>213809</v>
      </c>
      <c r="AQ6" s="3">
        <f t="shared" ca="1" si="22"/>
        <v>2138.09</v>
      </c>
      <c r="AR6" t="str">
        <f t="shared" ca="1" si="23"/>
        <v>Smithfield</v>
      </c>
    </row>
    <row r="7" spans="1:44" x14ac:dyDescent="0.25">
      <c r="A7" t="str">
        <f t="shared" ca="1" si="4"/>
        <v>475-98-9828</v>
      </c>
      <c r="B7" t="str">
        <f t="shared" ca="1" si="5"/>
        <v>69-1060633</v>
      </c>
      <c r="C7" t="str" cm="1">
        <f t="array" aca="1" ref="C7" ca="1">INDEX(CompanyNames, RANDBETWEEN(1,CompanyNames_count))</f>
        <v>Tender Heart</v>
      </c>
      <c r="D7" t="str">
        <f t="shared" ca="1" si="0"/>
        <v>90424 Chestnut St</v>
      </c>
      <c r="F7" t="str" cm="1">
        <f t="array" aca="1" ref="F7" ca="1">INDEX(CityNames,RANDBETWEEN(1, CityNames_count))</f>
        <v>Clifton</v>
      </c>
      <c r="G7" t="str" cm="1">
        <f t="array" aca="1" ref="G7" ca="1">INDEX(StateCodes, RANDBETWEEN(1, StateCodes_count))</f>
        <v>AL</v>
      </c>
      <c r="H7" t="str">
        <f t="shared" ca="1" si="6"/>
        <v>89842</v>
      </c>
      <c r="I7" t="str">
        <f t="shared" ca="1" si="1"/>
        <v>VE58840412</v>
      </c>
      <c r="J7" t="str" cm="1">
        <f t="array" aca="1" ref="J7" ca="1">INDEX(FirstNames,RANDBETWEEN(1, FirstNames_count))</f>
        <v>Matt</v>
      </c>
      <c r="K7" t="str" cm="1">
        <f t="array" aca="1" ref="K7" ca="1">IF(ROUND(RAND(),0),LEFT(INDEX(MiddleNames,RANDBETWEEN(1,MiddleNames_count),1)),"")</f>
        <v>D</v>
      </c>
      <c r="L7" t="str" cm="1">
        <f t="array" aca="1" ref="L7" ca="1">INDEX(LastNames, RANDBETWEEN(1, LastNames_count))</f>
        <v>Eisenhower</v>
      </c>
      <c r="N7" t="str">
        <f t="shared" ca="1" si="2"/>
        <v>94089 Cherry St</v>
      </c>
      <c r="O7" t="str">
        <f t="shared" ca="1" si="3"/>
        <v>Bldg 318</v>
      </c>
      <c r="P7" t="str" cm="1">
        <f t="array" aca="1" ref="P7" ca="1">INDEX(CityNames,RANDBETWEEN(1, CityNames_count))</f>
        <v>Arlington</v>
      </c>
      <c r="Q7" t="str" cm="1">
        <f t="array" aca="1" ref="Q7" ca="1">INDEX(StateCodes, RANDBETWEEN(1, StateCodes_count))</f>
        <v>AZ</v>
      </c>
      <c r="R7" t="str">
        <f t="shared" ca="1" si="7"/>
        <v>07538</v>
      </c>
      <c r="S7" s="2">
        <f t="shared" ca="1" si="8"/>
        <v>33036</v>
      </c>
      <c r="T7" s="3">
        <f t="shared" ca="1" si="9"/>
        <v>10901.880000000001</v>
      </c>
      <c r="U7" s="3">
        <f t="shared" ca="1" si="10"/>
        <v>36339.600000000006</v>
      </c>
      <c r="V7" s="3">
        <f t="shared" ca="1" si="11"/>
        <v>7631.3160000000007</v>
      </c>
      <c r="W7" s="3">
        <f t="shared" ca="1" si="12"/>
        <v>36339.600000000006</v>
      </c>
      <c r="X7" s="3">
        <f t="shared" ca="1" si="13"/>
        <v>11265.276000000002</v>
      </c>
      <c r="Y7" s="3">
        <f t="shared" ca="1" si="14"/>
        <v>3270.5640000000003</v>
      </c>
      <c r="Z7" s="3">
        <f t="shared" ca="1" si="15"/>
        <v>1046.5804800000001</v>
      </c>
      <c r="AH7">
        <f t="shared" ca="1" si="16"/>
        <v>1</v>
      </c>
      <c r="AI7">
        <f t="shared" ca="1" si="16"/>
        <v>0</v>
      </c>
      <c r="AJ7">
        <f t="shared" ca="1" si="16"/>
        <v>0</v>
      </c>
      <c r="AL7" t="str">
        <f t="shared" ca="1" si="17"/>
        <v>AL</v>
      </c>
      <c r="AM7" t="str">
        <f t="shared" ca="1" si="18"/>
        <v>69-1060633</v>
      </c>
      <c r="AN7" s="3">
        <f t="shared" ca="1" si="19"/>
        <v>33036</v>
      </c>
      <c r="AO7" s="3">
        <f t="shared" ca="1" si="20"/>
        <v>3964.3199999999997</v>
      </c>
      <c r="AP7" s="3">
        <f t="shared" ca="1" si="21"/>
        <v>33036</v>
      </c>
      <c r="AQ7" s="3">
        <f t="shared" ca="1" si="22"/>
        <v>0</v>
      </c>
      <c r="AR7" t="str">
        <f t="shared" ca="1" si="23"/>
        <v>Clifton</v>
      </c>
    </row>
    <row r="8" spans="1:44" x14ac:dyDescent="0.25">
      <c r="A8" t="str">
        <f t="shared" ca="1" si="4"/>
        <v>66-31-7350</v>
      </c>
      <c r="B8" t="str">
        <f t="shared" ca="1" si="5"/>
        <v>42-2922557</v>
      </c>
      <c r="C8" t="str" cm="1">
        <f t="array" aca="1" ref="C8" ca="1">INDEX(CompanyNames, RANDBETWEEN(1,CompanyNames_count))</f>
        <v>UnboundTrust</v>
      </c>
      <c r="D8" t="str">
        <f t="shared" ca="1" si="0"/>
        <v>89921 West St</v>
      </c>
      <c r="F8" t="str" cm="1">
        <f t="array" aca="1" ref="F8" ca="1">INDEX(CityNames,RANDBETWEEN(1, CityNames_count))</f>
        <v>Pound</v>
      </c>
      <c r="G8" t="str" cm="1">
        <f t="array" aca="1" ref="G8" ca="1">INDEX(StateCodes, RANDBETWEEN(1, StateCodes_count))</f>
        <v>ND</v>
      </c>
      <c r="H8" t="str">
        <f t="shared" ca="1" si="6"/>
        <v>88127</v>
      </c>
      <c r="I8" t="str">
        <f t="shared" ca="1" si="1"/>
        <v>IG661036</v>
      </c>
      <c r="J8" t="str" cm="1">
        <f t="array" aca="1" ref="J8" ca="1">INDEX(FirstNames,RANDBETWEEN(1, FirstNames_count))</f>
        <v>Mate</v>
      </c>
      <c r="K8" t="str" cm="1">
        <f t="array" aca="1" ref="K8" ca="1">IF(ROUND(RAND(),0),LEFT(INDEX(MiddleNames,RANDBETWEEN(1,MiddleNames_count),1)),"")</f>
        <v/>
      </c>
      <c r="L8" t="str" cm="1">
        <f t="array" aca="1" ref="L8" ca="1">INDEX(LastNames, RANDBETWEEN(1, LastNames_count))</f>
        <v>Hutson</v>
      </c>
      <c r="N8" t="str">
        <f t="shared" ca="1" si="2"/>
        <v>66645 W 2nd St</v>
      </c>
      <c r="O8" t="str">
        <f t="shared" ca="1" si="3"/>
        <v/>
      </c>
      <c r="P8" t="str" cm="1">
        <f t="array" aca="1" ref="P8" ca="1">INDEX(CityNames,RANDBETWEEN(1, CityNames_count))</f>
        <v>Elkton</v>
      </c>
      <c r="Q8" t="str" cm="1">
        <f t="array" aca="1" ref="Q8" ca="1">INDEX(StateCodes, RANDBETWEEN(1, StateCodes_count))</f>
        <v>LA</v>
      </c>
      <c r="R8" t="str">
        <f t="shared" ca="1" si="7"/>
        <v>91230</v>
      </c>
      <c r="S8" s="2">
        <f t="shared" ca="1" si="8"/>
        <v>253716</v>
      </c>
      <c r="T8" s="3">
        <f t="shared" ca="1" si="9"/>
        <v>71040.48000000001</v>
      </c>
      <c r="U8" s="3">
        <f t="shared" ca="1" si="10"/>
        <v>253716</v>
      </c>
      <c r="V8" s="3">
        <f t="shared" ca="1" si="11"/>
        <v>83726.28</v>
      </c>
      <c r="W8" s="3">
        <f t="shared" ca="1" si="12"/>
        <v>253716</v>
      </c>
      <c r="X8" s="3">
        <f t="shared" ca="1" si="13"/>
        <v>60891.839999999997</v>
      </c>
      <c r="Y8" s="3">
        <f t="shared" ca="1" si="14"/>
        <v>5074.32</v>
      </c>
      <c r="Z8" s="3">
        <f t="shared" ca="1" si="15"/>
        <v>1268.58</v>
      </c>
      <c r="AH8">
        <f t="shared" ca="1" si="16"/>
        <v>0</v>
      </c>
      <c r="AI8">
        <f t="shared" ca="1" si="16"/>
        <v>0</v>
      </c>
      <c r="AJ8">
        <f t="shared" ca="1" si="16"/>
        <v>0</v>
      </c>
      <c r="AL8" t="str">
        <f t="shared" ca="1" si="17"/>
        <v>ND</v>
      </c>
      <c r="AM8" t="str">
        <f t="shared" ca="1" si="18"/>
        <v>42-2922557</v>
      </c>
      <c r="AN8" s="3">
        <f t="shared" ca="1" si="19"/>
        <v>253716</v>
      </c>
      <c r="AO8" s="3">
        <f t="shared" ca="1" si="20"/>
        <v>30445.919999999998</v>
      </c>
      <c r="AP8" s="3">
        <f t="shared" ca="1" si="21"/>
        <v>253716</v>
      </c>
      <c r="AQ8" s="3">
        <f t="shared" ca="1" si="22"/>
        <v>12685.800000000001</v>
      </c>
      <c r="AR8" t="str">
        <f t="shared" ca="1" si="23"/>
        <v>Pound</v>
      </c>
    </row>
    <row r="9" spans="1:44" x14ac:dyDescent="0.25">
      <c r="A9" t="str">
        <f t="shared" ca="1" si="4"/>
        <v>117-33-9497</v>
      </c>
      <c r="B9" t="str">
        <f t="shared" ca="1" si="5"/>
        <v>86-4802573</v>
      </c>
      <c r="C9" t="str" cm="1">
        <f t="array" aca="1" ref="C9" ca="1">INDEX(CompanyNames, RANDBETWEEN(1,CompanyNames_count))</f>
        <v>Secureur</v>
      </c>
      <c r="D9" t="str">
        <f t="shared" ca="1" si="0"/>
        <v>57333 Poplar St</v>
      </c>
      <c r="F9" t="str" cm="1">
        <f t="array" aca="1" ref="F9" ca="1">INDEX(CityNames,RANDBETWEEN(1, CityNames_count))</f>
        <v>Stanley</v>
      </c>
      <c r="G9" t="str" cm="1">
        <f t="array" aca="1" ref="G9" ca="1">INDEX(StateCodes, RANDBETWEEN(1, StateCodes_count))</f>
        <v>DE</v>
      </c>
      <c r="H9" t="str">
        <f t="shared" ca="1" si="6"/>
        <v>48459</v>
      </c>
      <c r="I9" t="str">
        <f t="shared" ca="1" si="1"/>
        <v>YM4912257</v>
      </c>
      <c r="J9" t="str" cm="1">
        <f t="array" aca="1" ref="J9" ca="1">INDEX(FirstNames,RANDBETWEEN(1, FirstNames_count))</f>
        <v>Nancy</v>
      </c>
      <c r="K9" t="str" cm="1">
        <f t="array" aca="1" ref="K9" ca="1">IF(ROUND(RAND(),0),LEFT(INDEX(MiddleNames,RANDBETWEEN(1,MiddleNames_count),1)),"")</f>
        <v/>
      </c>
      <c r="L9" t="str" cm="1">
        <f t="array" aca="1" ref="L9" ca="1">INDEX(LastNames, RANDBETWEEN(1, LastNames_count))</f>
        <v>Bailyn</v>
      </c>
      <c r="N9" t="str">
        <f t="shared" ca="1" si="2"/>
        <v>48062 Main St</v>
      </c>
      <c r="O9" t="str">
        <f t="shared" ca="1" si="3"/>
        <v>Bldg 75</v>
      </c>
      <c r="P9" t="str" cm="1">
        <f t="array" aca="1" ref="P9" ca="1">INDEX(CityNames,RANDBETWEEN(1, CityNames_count))</f>
        <v>Courtland</v>
      </c>
      <c r="Q9" t="str" cm="1">
        <f t="array" aca="1" ref="Q9" ca="1">INDEX(StateCodes, RANDBETWEEN(1, StateCodes_count))</f>
        <v>PA</v>
      </c>
      <c r="R9" t="str">
        <f t="shared" ca="1" si="7"/>
        <v>60198</v>
      </c>
      <c r="S9" s="2">
        <f t="shared" ca="1" si="8"/>
        <v>182489</v>
      </c>
      <c r="T9" s="3">
        <f t="shared" ca="1" si="9"/>
        <v>49272.030000000006</v>
      </c>
      <c r="U9" s="3">
        <f t="shared" ca="1" si="10"/>
        <v>200737.90000000002</v>
      </c>
      <c r="V9" s="3">
        <f t="shared" ca="1" si="11"/>
        <v>54199.233000000007</v>
      </c>
      <c r="W9" s="3">
        <f t="shared" ca="1" si="12"/>
        <v>200737.90000000002</v>
      </c>
      <c r="X9" s="3">
        <f t="shared" ca="1" si="13"/>
        <v>70258.264999999999</v>
      </c>
      <c r="Y9" s="3">
        <f t="shared" ca="1" si="14"/>
        <v>6022.1370000000006</v>
      </c>
      <c r="Z9" s="3">
        <f t="shared" ca="1" si="15"/>
        <v>1806.6411000000001</v>
      </c>
      <c r="AH9">
        <f t="shared" ca="1" si="16"/>
        <v>1</v>
      </c>
      <c r="AI9">
        <f t="shared" ca="1" si="16"/>
        <v>0</v>
      </c>
      <c r="AJ9">
        <f t="shared" ca="1" si="16"/>
        <v>1</v>
      </c>
      <c r="AL9" t="str">
        <f t="shared" ca="1" si="17"/>
        <v>DE</v>
      </c>
      <c r="AM9" t="str">
        <f t="shared" ca="1" si="18"/>
        <v>86-4802573</v>
      </c>
      <c r="AN9" s="3">
        <f t="shared" ca="1" si="19"/>
        <v>182489</v>
      </c>
      <c r="AO9" s="3">
        <f t="shared" ca="1" si="20"/>
        <v>9124.4500000000007</v>
      </c>
      <c r="AP9" s="3">
        <f t="shared" ca="1" si="21"/>
        <v>182489</v>
      </c>
      <c r="AQ9" s="3">
        <f t="shared" ca="1" si="22"/>
        <v>5474.67</v>
      </c>
      <c r="AR9" t="str">
        <f t="shared" ca="1" si="23"/>
        <v>Stanley</v>
      </c>
    </row>
    <row r="10" spans="1:44" x14ac:dyDescent="0.25">
      <c r="A10" t="str">
        <f t="shared" ca="1" si="4"/>
        <v>905-96-5627</v>
      </c>
      <c r="B10" t="str">
        <f t="shared" ca="1" si="5"/>
        <v>64-4616900</v>
      </c>
      <c r="C10" t="str" cm="1">
        <f t="array" aca="1" ref="C10" ca="1">INDEX(CompanyNames, RANDBETWEEN(1,CompanyNames_count))</f>
        <v>SerenityTrust</v>
      </c>
      <c r="D10" t="str">
        <f t="shared" ca="1" si="0"/>
        <v>56699 Maple St</v>
      </c>
      <c r="F10" t="str" cm="1">
        <f t="array" aca="1" ref="F10" ca="1">INDEX(CityNames,RANDBETWEEN(1, CityNames_count))</f>
        <v>Wytheville</v>
      </c>
      <c r="G10" t="str" cm="1">
        <f t="array" aca="1" ref="G10" ca="1">INDEX(StateCodes, RANDBETWEEN(1, StateCodes_count))</f>
        <v>VA</v>
      </c>
      <c r="H10" t="str">
        <f t="shared" ca="1" si="6"/>
        <v>32493</v>
      </c>
      <c r="I10" t="str">
        <f t="shared" ca="1" si="1"/>
        <v>FT974208</v>
      </c>
      <c r="J10" t="str" cm="1">
        <f t="array" aca="1" ref="J10" ca="1">INDEX(FirstNames,RANDBETWEEN(1, FirstNames_count))</f>
        <v>Dewey</v>
      </c>
      <c r="K10" t="str" cm="1">
        <f t="array" aca="1" ref="K10" ca="1">IF(ROUND(RAND(),0),LEFT(INDEX(MiddleNames,RANDBETWEEN(1,MiddleNames_count),1)),"")</f>
        <v>P</v>
      </c>
      <c r="L10" t="str" cm="1">
        <f t="array" aca="1" ref="L10" ca="1">INDEX(LastNames, RANDBETWEEN(1, LastNames_count))</f>
        <v>Geeve</v>
      </c>
      <c r="N10" t="str">
        <f t="shared" ca="1" si="2"/>
        <v>10527 8th St</v>
      </c>
      <c r="O10" t="str">
        <f t="shared" ca="1" si="3"/>
        <v/>
      </c>
      <c r="P10" t="str" cm="1">
        <f t="array" aca="1" ref="P10" ca="1">INDEX(CityNames,RANDBETWEEN(1, CityNames_count))</f>
        <v>Tazewell</v>
      </c>
      <c r="Q10" t="str" cm="1">
        <f t="array" aca="1" ref="Q10" ca="1">INDEX(StateCodes, RANDBETWEEN(1, StateCodes_count))</f>
        <v>CA</v>
      </c>
      <c r="R10" t="str">
        <f t="shared" ca="1" si="7"/>
        <v>33363</v>
      </c>
      <c r="S10" s="2">
        <f t="shared" ca="1" si="8"/>
        <v>92222</v>
      </c>
      <c r="T10" s="3">
        <f t="shared" ca="1" si="9"/>
        <v>28588.82</v>
      </c>
      <c r="U10" s="3">
        <f t="shared" ca="1" si="10"/>
        <v>96833.1</v>
      </c>
      <c r="V10" s="3">
        <f t="shared" ca="1" si="11"/>
        <v>30986.592000000004</v>
      </c>
      <c r="W10" s="3">
        <f t="shared" ca="1" si="12"/>
        <v>96833.1</v>
      </c>
      <c r="X10" s="3">
        <f t="shared" ca="1" si="13"/>
        <v>32923.254000000001</v>
      </c>
      <c r="Y10" s="3">
        <f t="shared" ca="1" si="14"/>
        <v>2904.9929999999999</v>
      </c>
      <c r="Z10" s="3">
        <f t="shared" ca="1" si="15"/>
        <v>726.24824999999998</v>
      </c>
      <c r="AH10">
        <f t="shared" ca="1" si="16"/>
        <v>1</v>
      </c>
      <c r="AI10">
        <f t="shared" ca="1" si="16"/>
        <v>1</v>
      </c>
      <c r="AJ10">
        <f t="shared" ca="1" si="16"/>
        <v>1</v>
      </c>
      <c r="AL10" t="str">
        <f t="shared" ca="1" si="17"/>
        <v>VA</v>
      </c>
      <c r="AM10" t="str">
        <f t="shared" ca="1" si="18"/>
        <v>64-4616900</v>
      </c>
      <c r="AN10" s="3">
        <f t="shared" ca="1" si="19"/>
        <v>92222</v>
      </c>
      <c r="AO10" s="3">
        <f t="shared" ca="1" si="20"/>
        <v>7377.76</v>
      </c>
      <c r="AP10" s="3">
        <f t="shared" ca="1" si="21"/>
        <v>92222</v>
      </c>
      <c r="AQ10" s="3">
        <f t="shared" ca="1" si="22"/>
        <v>2766.66</v>
      </c>
      <c r="AR10" t="str">
        <f t="shared" ca="1" si="23"/>
        <v>Wytheville</v>
      </c>
    </row>
    <row r="11" spans="1:44" x14ac:dyDescent="0.25">
      <c r="A11" t="str">
        <f t="shared" ca="1" si="4"/>
        <v>787-67-3078</v>
      </c>
      <c r="B11" t="str">
        <f t="shared" ca="1" si="5"/>
        <v>62-5493239</v>
      </c>
      <c r="C11" t="str" cm="1">
        <f t="array" aca="1" ref="C11" ca="1">INDEX(CompanyNames, RANDBETWEEN(1,CompanyNames_count))</f>
        <v>Trustness</v>
      </c>
      <c r="D11" t="str">
        <f t="shared" ca="1" si="0"/>
        <v>90092 3rd St</v>
      </c>
      <c r="F11" t="str" cm="1">
        <f t="array" aca="1" ref="F11" ca="1">INDEX(CityNames,RANDBETWEEN(1, CityNames_count))</f>
        <v>Chincoteague</v>
      </c>
      <c r="G11" t="str" cm="1">
        <f t="array" aca="1" ref="G11" ca="1">INDEX(StateCodes, RANDBETWEEN(1, StateCodes_count))</f>
        <v>ME</v>
      </c>
      <c r="H11" t="str">
        <f t="shared" ca="1" si="6"/>
        <v>58230</v>
      </c>
      <c r="I11" t="str">
        <f t="shared" ca="1" si="1"/>
        <v>TD77296</v>
      </c>
      <c r="J11" t="str" cm="1">
        <f t="array" aca="1" ref="J11" ca="1">INDEX(FirstNames,RANDBETWEEN(1, FirstNames_count))</f>
        <v>Sophia</v>
      </c>
      <c r="K11" t="str" cm="1">
        <f t="array" aca="1" ref="K11" ca="1">IF(ROUND(RAND(),0),LEFT(INDEX(MiddleNames,RANDBETWEEN(1,MiddleNames_count),1)),"")</f>
        <v>V</v>
      </c>
      <c r="L11" t="str" cm="1">
        <f t="array" aca="1" ref="L11" ca="1">INDEX(LastNames, RANDBETWEEN(1, LastNames_count))</f>
        <v>Bronicki</v>
      </c>
      <c r="N11" t="str">
        <f t="shared" ca="1" si="2"/>
        <v>33132 8th St</v>
      </c>
      <c r="O11" t="str">
        <f t="shared" ca="1" si="3"/>
        <v/>
      </c>
      <c r="P11" t="str" cm="1">
        <f t="array" aca="1" ref="P11" ca="1">INDEX(CityNames,RANDBETWEEN(1, CityNames_count))</f>
        <v>Pembroke</v>
      </c>
      <c r="Q11" t="str" cm="1">
        <f t="array" aca="1" ref="Q11" ca="1">INDEX(StateCodes, RANDBETWEEN(1, StateCodes_count))</f>
        <v>RI</v>
      </c>
      <c r="R11" t="str">
        <f t="shared" ca="1" si="7"/>
        <v>80106</v>
      </c>
      <c r="S11" s="2">
        <f t="shared" ca="1" si="8"/>
        <v>298333</v>
      </c>
      <c r="T11" s="3">
        <f t="shared" ca="1" si="9"/>
        <v>95466.559999999998</v>
      </c>
      <c r="U11" s="3">
        <f t="shared" ca="1" si="10"/>
        <v>328166.30000000005</v>
      </c>
      <c r="V11" s="3">
        <f t="shared" ca="1" si="11"/>
        <v>101731.55300000001</v>
      </c>
      <c r="W11" s="3">
        <f t="shared" ca="1" si="12"/>
        <v>328166.30000000005</v>
      </c>
      <c r="X11" s="3">
        <f t="shared" ca="1" si="13"/>
        <v>65633.260000000009</v>
      </c>
      <c r="Y11" s="3">
        <f t="shared" ca="1" si="14"/>
        <v>19689.978000000003</v>
      </c>
      <c r="Z11" s="3">
        <f t="shared" ca="1" si="15"/>
        <v>6497.6927400000013</v>
      </c>
      <c r="AH11">
        <f t="shared" ca="1" si="16"/>
        <v>1</v>
      </c>
      <c r="AI11">
        <f t="shared" ca="1" si="16"/>
        <v>0</v>
      </c>
      <c r="AJ11">
        <f t="shared" ca="1" si="16"/>
        <v>0</v>
      </c>
      <c r="AL11" t="str">
        <f t="shared" ca="1" si="17"/>
        <v>ME</v>
      </c>
      <c r="AM11" t="str">
        <f t="shared" ca="1" si="18"/>
        <v>62-5493239</v>
      </c>
      <c r="AN11" s="3">
        <f t="shared" ca="1" si="19"/>
        <v>298333</v>
      </c>
      <c r="AO11" s="3">
        <f t="shared" ca="1" si="20"/>
        <v>23866.639999999999</v>
      </c>
      <c r="AP11" s="3">
        <f t="shared" ca="1" si="21"/>
        <v>298333</v>
      </c>
      <c r="AQ11" s="3">
        <f t="shared" ca="1" si="22"/>
        <v>14916.650000000001</v>
      </c>
      <c r="AR11" t="str">
        <f t="shared" ca="1" si="23"/>
        <v>Chincoteague</v>
      </c>
    </row>
    <row r="12" spans="1:44" x14ac:dyDescent="0.25">
      <c r="A12" t="str">
        <f t="shared" ca="1" si="4"/>
        <v>229-63-8185</v>
      </c>
      <c r="B12" t="str">
        <f t="shared" ca="1" si="5"/>
        <v>13-4550656</v>
      </c>
      <c r="C12" t="str" cm="1">
        <f t="array" aca="1" ref="C12" ca="1">INDEX(CompanyNames, RANDBETWEEN(1,CompanyNames_count))</f>
        <v>Ethical Choice</v>
      </c>
      <c r="D12" t="str">
        <f t="shared" ca="1" si="0"/>
        <v>1436 Adams St</v>
      </c>
      <c r="F12" t="str" cm="1">
        <f t="array" aca="1" ref="F12" ca="1">INDEX(CityNames,RANDBETWEEN(1, CityNames_count))</f>
        <v>Saxis</v>
      </c>
      <c r="G12" t="str" cm="1">
        <f t="array" aca="1" ref="G12" ca="1">INDEX(StateCodes, RANDBETWEEN(1, StateCodes_count))</f>
        <v>MS</v>
      </c>
      <c r="H12" t="str">
        <f t="shared" ca="1" si="6"/>
        <v>91038</v>
      </c>
      <c r="I12" t="str">
        <f t="shared" ca="1" si="1"/>
        <v>NA97774</v>
      </c>
      <c r="J12" t="str" cm="1">
        <f t="array" aca="1" ref="J12" ca="1">INDEX(FirstNames,RANDBETWEEN(1, FirstNames_count))</f>
        <v>Yasmine</v>
      </c>
      <c r="K12" t="str" cm="1">
        <f t="array" aca="1" ref="K12" ca="1">IF(ROUND(RAND(),0),LEFT(INDEX(MiddleNames,RANDBETWEEN(1,MiddleNames_count),1)),"")</f>
        <v/>
      </c>
      <c r="L12" t="str" cm="1">
        <f t="array" aca="1" ref="L12" ca="1">INDEX(LastNames, RANDBETWEEN(1, LastNames_count))</f>
        <v>Andronica</v>
      </c>
      <c r="N12" t="str">
        <f t="shared" ca="1" si="2"/>
        <v>97138 Lakeview Dr</v>
      </c>
      <c r="O12" t="str">
        <f t="shared" ca="1" si="3"/>
        <v/>
      </c>
      <c r="P12" t="str" cm="1">
        <f t="array" aca="1" ref="P12" ca="1">INDEX(CityNames,RANDBETWEEN(1, CityNames_count))</f>
        <v>Stanardsville</v>
      </c>
      <c r="Q12" t="str" cm="1">
        <f t="array" aca="1" ref="Q12" ca="1">INDEX(StateCodes, RANDBETWEEN(1, StateCodes_count))</f>
        <v>MI</v>
      </c>
      <c r="R12" t="str">
        <f t="shared" ca="1" si="7"/>
        <v>14008</v>
      </c>
      <c r="S12" s="2">
        <f t="shared" ca="1" si="8"/>
        <v>193091</v>
      </c>
      <c r="T12" s="3">
        <f t="shared" ca="1" si="9"/>
        <v>50203.66</v>
      </c>
      <c r="U12" s="3">
        <f t="shared" ca="1" si="10"/>
        <v>193091</v>
      </c>
      <c r="V12" s="3">
        <f t="shared" ca="1" si="11"/>
        <v>65650.94</v>
      </c>
      <c r="W12" s="3">
        <f t="shared" ca="1" si="12"/>
        <v>193091</v>
      </c>
      <c r="X12" s="3">
        <f t="shared" ca="1" si="13"/>
        <v>42480.02</v>
      </c>
      <c r="Y12" s="3">
        <f t="shared" ca="1" si="14"/>
        <v>5792.73</v>
      </c>
      <c r="Z12" s="3">
        <f t="shared" ca="1" si="15"/>
        <v>1621.9644000000001</v>
      </c>
      <c r="AH12">
        <f t="shared" ca="1" si="16"/>
        <v>1</v>
      </c>
      <c r="AI12">
        <f t="shared" ca="1" si="16"/>
        <v>0</v>
      </c>
      <c r="AJ12">
        <f t="shared" ca="1" si="16"/>
        <v>0</v>
      </c>
      <c r="AL12" t="str">
        <f t="shared" ca="1" si="17"/>
        <v>MS</v>
      </c>
      <c r="AM12" t="str">
        <f t="shared" ca="1" si="18"/>
        <v>13-4550656</v>
      </c>
      <c r="AN12" s="3">
        <f t="shared" ca="1" si="19"/>
        <v>193091</v>
      </c>
      <c r="AO12" s="3">
        <f t="shared" ca="1" si="20"/>
        <v>30894.560000000001</v>
      </c>
      <c r="AP12" s="3">
        <f t="shared" ca="1" si="21"/>
        <v>193091</v>
      </c>
      <c r="AQ12" s="3">
        <f t="shared" ca="1" si="22"/>
        <v>3861.82</v>
      </c>
      <c r="AR12" t="str">
        <f t="shared" ca="1" si="23"/>
        <v>Saxis</v>
      </c>
    </row>
    <row r="13" spans="1:44" x14ac:dyDescent="0.25">
      <c r="A13" t="str">
        <f t="shared" ca="1" si="4"/>
        <v>795-72-7716</v>
      </c>
      <c r="B13" t="str">
        <f t="shared" ca="1" si="5"/>
        <v>20-5376701</v>
      </c>
      <c r="C13" t="str" cm="1">
        <f t="array" aca="1" ref="C13" ca="1">INDEX(CompanyNames, RANDBETWEEN(1,CompanyNames_count))</f>
        <v>Zegura</v>
      </c>
      <c r="D13" t="str">
        <f t="shared" ca="1" si="0"/>
        <v>76466 Poplar St</v>
      </c>
      <c r="F13" t="str" cm="1">
        <f t="array" aca="1" ref="F13" ca="1">INDEX(CityNames,RANDBETWEEN(1, CityNames_count))</f>
        <v>Farmville</v>
      </c>
      <c r="G13" t="str" cm="1">
        <f t="array" aca="1" ref="G13" ca="1">INDEX(StateCodes, RANDBETWEEN(1, StateCodes_count))</f>
        <v>MA</v>
      </c>
      <c r="H13" t="str">
        <f t="shared" ca="1" si="6"/>
        <v>17588</v>
      </c>
      <c r="I13" t="str">
        <f t="shared" ca="1" si="1"/>
        <v>XJ32678</v>
      </c>
      <c r="J13" t="str" cm="1">
        <f t="array" aca="1" ref="J13" ca="1">INDEX(FirstNames,RANDBETWEEN(1, FirstNames_count))</f>
        <v>Eden</v>
      </c>
      <c r="K13" t="str" cm="1">
        <f t="array" aca="1" ref="K13" ca="1">IF(ROUND(RAND(),0),LEFT(INDEX(MiddleNames,RANDBETWEEN(1,MiddleNames_count),1)),"")</f>
        <v/>
      </c>
      <c r="L13" t="str" cm="1">
        <f t="array" aca="1" ref="L13" ca="1">INDEX(LastNames, RANDBETWEEN(1, LastNames_count))</f>
        <v>Schnetz</v>
      </c>
      <c r="N13" t="str">
        <f t="shared" ca="1" si="2"/>
        <v>35893 Circle Dr</v>
      </c>
      <c r="O13" t="str">
        <f t="shared" ca="1" si="3"/>
        <v/>
      </c>
      <c r="P13" t="str" cm="1">
        <f t="array" aca="1" ref="P13" ca="1">INDEX(CityNames,RANDBETWEEN(1, CityNames_count))</f>
        <v>Jackson</v>
      </c>
      <c r="Q13" t="str" cm="1">
        <f t="array" aca="1" ref="Q13" ca="1">INDEX(StateCodes, RANDBETWEEN(1, StateCodes_count))</f>
        <v>DE</v>
      </c>
      <c r="R13" t="str">
        <f t="shared" ca="1" si="7"/>
        <v>86264</v>
      </c>
      <c r="S13" s="2">
        <f t="shared" ca="1" si="8"/>
        <v>141877</v>
      </c>
      <c r="T13" s="3">
        <f t="shared" ca="1" si="9"/>
        <v>31212.94</v>
      </c>
      <c r="U13" s="3">
        <f t="shared" ca="1" si="10"/>
        <v>140458.23000000001</v>
      </c>
      <c r="V13" s="3">
        <f t="shared" ca="1" si="11"/>
        <v>30900.810600000001</v>
      </c>
      <c r="W13" s="3">
        <f t="shared" ca="1" si="12"/>
        <v>140458.23000000001</v>
      </c>
      <c r="X13" s="3">
        <f t="shared" ca="1" si="13"/>
        <v>44946.633600000001</v>
      </c>
      <c r="Y13" s="3">
        <f t="shared" ca="1" si="14"/>
        <v>12641.2407</v>
      </c>
      <c r="Z13" s="3">
        <f t="shared" ca="1" si="15"/>
        <v>3665.9598029999997</v>
      </c>
      <c r="AH13">
        <f t="shared" ca="1" si="16"/>
        <v>1</v>
      </c>
      <c r="AI13">
        <f t="shared" ca="1" si="16"/>
        <v>1</v>
      </c>
      <c r="AJ13">
        <f t="shared" ca="1" si="16"/>
        <v>0</v>
      </c>
      <c r="AL13" t="str">
        <f t="shared" ca="1" si="17"/>
        <v>MA</v>
      </c>
      <c r="AM13" t="str">
        <f t="shared" ca="1" si="18"/>
        <v>20-5376701</v>
      </c>
      <c r="AN13" s="3">
        <f t="shared" ca="1" si="19"/>
        <v>141877</v>
      </c>
      <c r="AO13" s="3">
        <f t="shared" ca="1" si="20"/>
        <v>19862.780000000002</v>
      </c>
      <c r="AP13" s="3">
        <f t="shared" ca="1" si="21"/>
        <v>141877</v>
      </c>
      <c r="AQ13" s="3">
        <f t="shared" ca="1" si="22"/>
        <v>0</v>
      </c>
      <c r="AR13" t="str">
        <f t="shared" ca="1" si="23"/>
        <v>Farmville</v>
      </c>
    </row>
    <row r="14" spans="1:44" x14ac:dyDescent="0.25">
      <c r="A14" t="str">
        <f t="shared" ca="1" si="4"/>
        <v>426-83-4537</v>
      </c>
      <c r="B14" t="str">
        <f t="shared" ca="1" si="5"/>
        <v>10-8593420</v>
      </c>
      <c r="C14" t="str" cm="1">
        <f t="array" aca="1" ref="C14" ca="1">INDEX(CompanyNames, RANDBETWEEN(1,CompanyNames_count))</f>
        <v>My Truste</v>
      </c>
      <c r="D14" t="str">
        <f t="shared" ca="1" si="0"/>
        <v>26117 5th Ave</v>
      </c>
      <c r="F14" t="str" cm="1">
        <f t="array" aca="1" ref="F14" ca="1">INDEX(CityNames,RANDBETWEEN(1, CityNames_count))</f>
        <v>Kilmarnock</v>
      </c>
      <c r="G14" t="str" cm="1">
        <f t="array" aca="1" ref="G14" ca="1">INDEX(StateCodes, RANDBETWEEN(1, StateCodes_count))</f>
        <v>IA</v>
      </c>
      <c r="H14" t="str">
        <f t="shared" ca="1" si="6"/>
        <v>37806</v>
      </c>
      <c r="I14" t="str">
        <f t="shared" ca="1" si="1"/>
        <v>VQ30073082</v>
      </c>
      <c r="J14" t="str" cm="1">
        <f t="array" aca="1" ref="J14" ca="1">INDEX(FirstNames,RANDBETWEEN(1, FirstNames_count))</f>
        <v>Jake</v>
      </c>
      <c r="K14" t="str" cm="1">
        <f t="array" aca="1" ref="K14" ca="1">IF(ROUND(RAND(),0),LEFT(INDEX(MiddleNames,RANDBETWEEN(1,MiddleNames_count),1)),"")</f>
        <v/>
      </c>
      <c r="L14" t="str" cm="1">
        <f t="array" aca="1" ref="L14" ca="1">INDEX(LastNames, RANDBETWEEN(1, LastNames_count))</f>
        <v>Breed</v>
      </c>
      <c r="N14" t="str">
        <f t="shared" ca="1" si="2"/>
        <v>19644 Grant St</v>
      </c>
      <c r="O14" t="str">
        <f t="shared" ca="1" si="3"/>
        <v/>
      </c>
      <c r="P14" t="str" cm="1">
        <f t="array" aca="1" ref="P14" ca="1">INDEX(CityNames,RANDBETWEEN(1, CityNames_count))</f>
        <v>McKenney</v>
      </c>
      <c r="Q14" t="str" cm="1">
        <f t="array" aca="1" ref="Q14" ca="1">INDEX(StateCodes, RANDBETWEEN(1, StateCodes_count))</f>
        <v>OR</v>
      </c>
      <c r="R14" t="str">
        <f t="shared" ca="1" si="7"/>
        <v>78621</v>
      </c>
      <c r="S14" s="2">
        <f t="shared" ca="1" si="8"/>
        <v>87523</v>
      </c>
      <c r="T14" s="3">
        <f t="shared" ca="1" si="9"/>
        <v>30633.05</v>
      </c>
      <c r="U14" s="3">
        <f t="shared" ca="1" si="10"/>
        <v>95400.07</v>
      </c>
      <c r="V14" s="3">
        <f t="shared" ca="1" si="11"/>
        <v>27666.0203</v>
      </c>
      <c r="W14" s="3">
        <f t="shared" ca="1" si="12"/>
        <v>95400.07</v>
      </c>
      <c r="X14" s="3">
        <f t="shared" ca="1" si="13"/>
        <v>26712.019600000003</v>
      </c>
      <c r="Y14" s="3">
        <f t="shared" ca="1" si="14"/>
        <v>4770.0035000000007</v>
      </c>
      <c r="Z14" s="3">
        <f t="shared" ca="1" si="15"/>
        <v>1049.4007700000002</v>
      </c>
      <c r="AH14">
        <f t="shared" ca="1" si="16"/>
        <v>0</v>
      </c>
      <c r="AI14">
        <f t="shared" ca="1" si="16"/>
        <v>1</v>
      </c>
      <c r="AJ14">
        <f t="shared" ca="1" si="16"/>
        <v>1</v>
      </c>
      <c r="AL14" t="str">
        <f t="shared" ca="1" si="17"/>
        <v>IA</v>
      </c>
      <c r="AM14" t="str">
        <f t="shared" ca="1" si="18"/>
        <v>10-8593420</v>
      </c>
      <c r="AN14" s="3">
        <f t="shared" ca="1" si="19"/>
        <v>87523</v>
      </c>
      <c r="AO14" s="3">
        <f t="shared" ca="1" si="20"/>
        <v>13128.449999999999</v>
      </c>
      <c r="AP14" s="3">
        <f t="shared" ca="1" si="21"/>
        <v>87523</v>
      </c>
      <c r="AQ14" s="3">
        <f t="shared" ca="1" si="22"/>
        <v>875.23</v>
      </c>
      <c r="AR14" t="str">
        <f t="shared" ca="1" si="23"/>
        <v>Kilmarnock</v>
      </c>
    </row>
    <row r="15" spans="1:44" x14ac:dyDescent="0.25">
      <c r="A15" t="str">
        <f t="shared" ca="1" si="4"/>
        <v>285-92-3071</v>
      </c>
      <c r="B15" t="str">
        <f t="shared" ca="1" si="5"/>
        <v>69-5500933</v>
      </c>
      <c r="C15" t="str" cm="1">
        <f t="array" aca="1" ref="C15" ca="1">INDEX(CompanyNames, RANDBETWEEN(1,CompanyNames_count))</f>
        <v>By The Book</v>
      </c>
      <c r="D15" t="str">
        <f t="shared" ca="1" si="0"/>
        <v>87345 Walnut St</v>
      </c>
      <c r="F15" t="str" cm="1">
        <f t="array" aca="1" ref="F15" ca="1">INDEX(CityNames,RANDBETWEEN(1, CityNames_count))</f>
        <v>Elkton</v>
      </c>
      <c r="G15" t="str" cm="1">
        <f t="array" aca="1" ref="G15" ca="1">INDEX(StateCodes, RANDBETWEEN(1, StateCodes_count))</f>
        <v>KY</v>
      </c>
      <c r="H15" t="str">
        <f t="shared" ca="1" si="6"/>
        <v>05280</v>
      </c>
      <c r="I15" t="str">
        <f t="shared" ca="1" si="1"/>
        <v>GH669889502</v>
      </c>
      <c r="J15" t="str" cm="1">
        <f t="array" aca="1" ref="J15" ca="1">INDEX(FirstNames,RANDBETWEEN(1, FirstNames_count))</f>
        <v>Kristian</v>
      </c>
      <c r="K15" t="str" cm="1">
        <f t="array" aca="1" ref="K15" ca="1">IF(ROUND(RAND(),0),LEFT(INDEX(MiddleNames,RANDBETWEEN(1,MiddleNames_count),1)),"")</f>
        <v>C</v>
      </c>
      <c r="L15" t="str" cm="1">
        <f t="array" aca="1" ref="L15" ca="1">INDEX(LastNames, RANDBETWEEN(1, LastNames_count))</f>
        <v>Cady</v>
      </c>
      <c r="N15" t="str">
        <f t="shared" ca="1" si="2"/>
        <v>76929 Water St</v>
      </c>
      <c r="O15" t="str">
        <f t="shared" ca="1" si="3"/>
        <v/>
      </c>
      <c r="P15" t="str" cm="1">
        <f t="array" aca="1" ref="P15" ca="1">INDEX(CityNames,RANDBETWEEN(1, CityNames_count))</f>
        <v>Claremont</v>
      </c>
      <c r="Q15" t="str" cm="1">
        <f t="array" aca="1" ref="Q15" ca="1">INDEX(StateCodes, RANDBETWEEN(1, StateCodes_count))</f>
        <v>MO</v>
      </c>
      <c r="R15" t="str">
        <f t="shared" ca="1" si="7"/>
        <v>39907</v>
      </c>
      <c r="S15" s="2">
        <f t="shared" ca="1" si="8"/>
        <v>13881</v>
      </c>
      <c r="T15" s="3">
        <f t="shared" ca="1" si="9"/>
        <v>4580.7300000000005</v>
      </c>
      <c r="U15" s="3">
        <f t="shared" ca="1" si="10"/>
        <v>14713.86</v>
      </c>
      <c r="V15" s="3">
        <f t="shared" ca="1" si="11"/>
        <v>3678.4650000000001</v>
      </c>
      <c r="W15" s="3">
        <f t="shared" ca="1" si="12"/>
        <v>14713.86</v>
      </c>
      <c r="X15" s="3">
        <f t="shared" ca="1" si="13"/>
        <v>4855.5738000000001</v>
      </c>
      <c r="Y15" s="3">
        <f t="shared" ca="1" si="14"/>
        <v>735.6930000000001</v>
      </c>
      <c r="Z15" s="3">
        <f t="shared" ca="1" si="15"/>
        <v>139.78167000000002</v>
      </c>
      <c r="AH15">
        <f t="shared" ca="1" si="16"/>
        <v>0</v>
      </c>
      <c r="AI15">
        <f t="shared" ca="1" si="16"/>
        <v>1</v>
      </c>
      <c r="AJ15">
        <f t="shared" ca="1" si="16"/>
        <v>1</v>
      </c>
      <c r="AL15" t="str">
        <f t="shared" ca="1" si="17"/>
        <v>KY</v>
      </c>
      <c r="AM15" t="str">
        <f t="shared" ca="1" si="18"/>
        <v>69-5500933</v>
      </c>
      <c r="AN15" s="3">
        <f t="shared" ca="1" si="19"/>
        <v>13881</v>
      </c>
      <c r="AO15" s="3">
        <f t="shared" ca="1" si="20"/>
        <v>2359.77</v>
      </c>
      <c r="AP15" s="3">
        <f t="shared" ca="1" si="21"/>
        <v>13881</v>
      </c>
      <c r="AQ15" s="3">
        <f t="shared" ca="1" si="22"/>
        <v>694.05000000000007</v>
      </c>
      <c r="AR15" t="str">
        <f t="shared" ca="1" si="23"/>
        <v>Elkton</v>
      </c>
    </row>
    <row r="16" spans="1:44" x14ac:dyDescent="0.25">
      <c r="A16" t="str">
        <f t="shared" ca="1" si="4"/>
        <v>439-19-1330</v>
      </c>
      <c r="B16" t="str">
        <f t="shared" ca="1" si="5"/>
        <v>10-9900458</v>
      </c>
      <c r="C16" t="str" cm="1">
        <f t="array" aca="1" ref="C16" ca="1">INDEX(CompanyNames, RANDBETWEEN(1,CompanyNames_count))</f>
        <v>Zegura</v>
      </c>
      <c r="D16" t="str">
        <f t="shared" ca="1" si="0"/>
        <v>87330 Shady Ln</v>
      </c>
      <c r="F16" t="str" cm="1">
        <f t="array" aca="1" ref="F16" ca="1">INDEX(CityNames,RANDBETWEEN(1, CityNames_count))</f>
        <v>Exmore</v>
      </c>
      <c r="G16" t="str" cm="1">
        <f t="array" aca="1" ref="G16" ca="1">INDEX(StateCodes, RANDBETWEEN(1, StateCodes_count))</f>
        <v>ND</v>
      </c>
      <c r="H16" t="str">
        <f t="shared" ca="1" si="6"/>
        <v>84194</v>
      </c>
      <c r="I16" t="str">
        <f t="shared" ca="1" si="1"/>
        <v>HI115635007</v>
      </c>
      <c r="J16" t="str" cm="1">
        <f t="array" aca="1" ref="J16" ca="1">INDEX(FirstNames,RANDBETWEEN(1, FirstNames_count))</f>
        <v>Irene</v>
      </c>
      <c r="K16" t="str" cm="1">
        <f t="array" aca="1" ref="K16" ca="1">IF(ROUND(RAND(),0),LEFT(INDEX(MiddleNames,RANDBETWEEN(1,MiddleNames_count),1)),"")</f>
        <v/>
      </c>
      <c r="L16" t="str" cm="1">
        <f t="array" aca="1" ref="L16" ca="1">INDEX(LastNames, RANDBETWEEN(1, LastNames_count))</f>
        <v>Dussault</v>
      </c>
      <c r="N16" t="str">
        <f t="shared" ca="1" si="2"/>
        <v>94791 Hickory St</v>
      </c>
      <c r="O16" t="str">
        <f t="shared" ca="1" si="3"/>
        <v/>
      </c>
      <c r="P16" t="str" cm="1">
        <f t="array" aca="1" ref="P16" ca="1">INDEX(CityNames,RANDBETWEEN(1, CityNames_count))</f>
        <v>Kingston</v>
      </c>
      <c r="Q16" t="str" cm="1">
        <f t="array" aca="1" ref="Q16" ca="1">INDEX(StateCodes, RANDBETWEEN(1, StateCodes_count))</f>
        <v>ME</v>
      </c>
      <c r="R16" t="str">
        <f t="shared" ca="1" si="7"/>
        <v>67061</v>
      </c>
      <c r="S16" s="2">
        <f t="shared" ca="1" si="8"/>
        <v>142184</v>
      </c>
      <c r="T16" s="3">
        <f t="shared" ca="1" si="9"/>
        <v>28436.800000000003</v>
      </c>
      <c r="U16" s="3">
        <f t="shared" ca="1" si="10"/>
        <v>146449.51999999999</v>
      </c>
      <c r="V16" s="3">
        <f t="shared" ca="1" si="11"/>
        <v>51257.331999999995</v>
      </c>
      <c r="W16" s="3">
        <f t="shared" ca="1" si="12"/>
        <v>146449.51999999999</v>
      </c>
      <c r="X16" s="3">
        <f t="shared" ca="1" si="13"/>
        <v>29289.903999999999</v>
      </c>
      <c r="Y16" s="3">
        <f t="shared" ca="1" si="14"/>
        <v>5857.9807999999994</v>
      </c>
      <c r="Z16" s="3">
        <f t="shared" ca="1" si="15"/>
        <v>1464.4951999999998</v>
      </c>
      <c r="AH16">
        <f t="shared" ca="1" si="16"/>
        <v>1</v>
      </c>
      <c r="AI16">
        <f t="shared" ca="1" si="16"/>
        <v>1</v>
      </c>
      <c r="AJ16">
        <f t="shared" ca="1" si="16"/>
        <v>0</v>
      </c>
      <c r="AL16" t="str">
        <f t="shared" ca="1" si="17"/>
        <v>ND</v>
      </c>
      <c r="AM16" t="str">
        <f t="shared" ca="1" si="18"/>
        <v>10-9900458</v>
      </c>
      <c r="AN16" s="3">
        <f t="shared" ca="1" si="19"/>
        <v>142184</v>
      </c>
      <c r="AO16" s="3">
        <f t="shared" ca="1" si="20"/>
        <v>21327.599999999999</v>
      </c>
      <c r="AP16" s="3">
        <f t="shared" ca="1" si="21"/>
        <v>142184</v>
      </c>
      <c r="AQ16" s="3">
        <f t="shared" ca="1" si="22"/>
        <v>7109.2000000000007</v>
      </c>
      <c r="AR16" t="str">
        <f t="shared" ca="1" si="23"/>
        <v>Exmore</v>
      </c>
    </row>
    <row r="17" spans="1:44" x14ac:dyDescent="0.25">
      <c r="A17" t="str">
        <f t="shared" ca="1" si="4"/>
        <v>6-84-9040</v>
      </c>
      <c r="B17" t="str">
        <f t="shared" ca="1" si="5"/>
        <v>73-9061836</v>
      </c>
      <c r="C17" t="str" cm="1">
        <f t="array" aca="1" ref="C17" ca="1">INDEX(CompanyNames, RANDBETWEEN(1,CompanyNames_count))</f>
        <v>TrueVex</v>
      </c>
      <c r="D17" t="str">
        <f t="shared" ca="1" si="0"/>
        <v>67834 Spring St</v>
      </c>
      <c r="F17" t="str" cm="1">
        <f t="array" aca="1" ref="F17" ca="1">INDEX(CityNames,RANDBETWEEN(1, CityNames_count))</f>
        <v>Ashland</v>
      </c>
      <c r="G17" t="str" cm="1">
        <f t="array" aca="1" ref="G17" ca="1">INDEX(StateCodes, RANDBETWEEN(1, StateCodes_count))</f>
        <v>ID</v>
      </c>
      <c r="H17" t="str">
        <f t="shared" ca="1" si="6"/>
        <v>44364</v>
      </c>
      <c r="I17" t="str">
        <f t="shared" ca="1" si="1"/>
        <v>WH2962613</v>
      </c>
      <c r="J17" t="str" cm="1">
        <f t="array" aca="1" ref="J17" ca="1">INDEX(FirstNames,RANDBETWEEN(1, FirstNames_count))</f>
        <v>Jim</v>
      </c>
      <c r="K17" t="str" cm="1">
        <f t="array" aca="1" ref="K17" ca="1">IF(ROUND(RAND(),0),LEFT(INDEX(MiddleNames,RANDBETWEEN(1,MiddleNames_count),1)),"")</f>
        <v>P</v>
      </c>
      <c r="L17" t="str" cm="1">
        <f t="array" aca="1" ref="L17" ca="1">INDEX(LastNames, RANDBETWEEN(1, LastNames_count))</f>
        <v>Soto</v>
      </c>
      <c r="N17" t="str">
        <f t="shared" ca="1" si="2"/>
        <v>11575 Green St</v>
      </c>
      <c r="O17" t="str">
        <f t="shared" ca="1" si="3"/>
        <v/>
      </c>
      <c r="P17" t="str" cm="1">
        <f t="array" aca="1" ref="P17" ca="1">INDEX(CityNames,RANDBETWEEN(1, CityNames_count))</f>
        <v>Dendron</v>
      </c>
      <c r="Q17" t="str" cm="1">
        <f t="array" aca="1" ref="Q17" ca="1">INDEX(StateCodes, RANDBETWEEN(1, StateCodes_count))</f>
        <v>NE</v>
      </c>
      <c r="R17" t="str">
        <f t="shared" ca="1" si="7"/>
        <v>47334</v>
      </c>
      <c r="S17" s="2">
        <f t="shared" ca="1" si="8"/>
        <v>189690</v>
      </c>
      <c r="T17" s="3">
        <f t="shared" ca="1" si="9"/>
        <v>37938</v>
      </c>
      <c r="U17" s="3">
        <f t="shared" ca="1" si="10"/>
        <v>202968.30000000002</v>
      </c>
      <c r="V17" s="3">
        <f t="shared" ca="1" si="11"/>
        <v>66979.539000000004</v>
      </c>
      <c r="W17" s="3">
        <f t="shared" ca="1" si="12"/>
        <v>202968.30000000002</v>
      </c>
      <c r="X17" s="3">
        <f t="shared" ca="1" si="13"/>
        <v>50742.075000000004</v>
      </c>
      <c r="Y17" s="3">
        <f t="shared" ca="1" si="14"/>
        <v>4059.3660000000004</v>
      </c>
      <c r="Z17" s="3">
        <f t="shared" ca="1" si="15"/>
        <v>1339.5907800000002</v>
      </c>
      <c r="AH17">
        <f t="shared" ca="1" si="16"/>
        <v>0</v>
      </c>
      <c r="AI17">
        <f t="shared" ca="1" si="16"/>
        <v>1</v>
      </c>
      <c r="AJ17">
        <f t="shared" ca="1" si="16"/>
        <v>1</v>
      </c>
      <c r="AL17" t="str">
        <f t="shared" ca="1" si="17"/>
        <v>ID</v>
      </c>
      <c r="AM17" t="str">
        <f t="shared" ca="1" si="18"/>
        <v>73-9061836</v>
      </c>
      <c r="AN17" s="3">
        <f t="shared" ca="1" si="19"/>
        <v>189690</v>
      </c>
      <c r="AO17" s="3">
        <f t="shared" ca="1" si="20"/>
        <v>22762.799999999999</v>
      </c>
      <c r="AP17" s="3">
        <f t="shared" ca="1" si="21"/>
        <v>189690</v>
      </c>
      <c r="AQ17" s="3">
        <f t="shared" ca="1" si="22"/>
        <v>3793.8</v>
      </c>
      <c r="AR17" t="str">
        <f t="shared" ca="1" si="23"/>
        <v>Ashland</v>
      </c>
    </row>
    <row r="18" spans="1:44" x14ac:dyDescent="0.25">
      <c r="A18" t="str">
        <f t="shared" ca="1" si="4"/>
        <v>649-39-1159</v>
      </c>
      <c r="B18" t="str">
        <f t="shared" ca="1" si="5"/>
        <v>38-5482077</v>
      </c>
      <c r="C18" t="str" cm="1">
        <f t="array" aca="1" ref="C18" ca="1">INDEX(CompanyNames, RANDBETWEEN(1,CompanyNames_count))</f>
        <v>The Trusting Hand</v>
      </c>
      <c r="D18" t="str">
        <f t="shared" ca="1" si="0"/>
        <v>49672 Locust St</v>
      </c>
      <c r="F18" t="str" cm="1">
        <f t="array" aca="1" ref="F18" ca="1">INDEX(CityNames,RANDBETWEEN(1, CityNames_count))</f>
        <v>Clinchco</v>
      </c>
      <c r="G18" t="str" cm="1">
        <f t="array" aca="1" ref="G18" ca="1">INDEX(StateCodes, RANDBETWEEN(1, StateCodes_count))</f>
        <v>SC</v>
      </c>
      <c r="H18" t="str">
        <f t="shared" ca="1" si="6"/>
        <v>37476</v>
      </c>
      <c r="I18" t="str">
        <f t="shared" ca="1" si="1"/>
        <v>SU297663</v>
      </c>
      <c r="J18" t="str" cm="1">
        <f t="array" aca="1" ref="J18" ca="1">INDEX(FirstNames,RANDBETWEEN(1, FirstNames_count))</f>
        <v>Lara</v>
      </c>
      <c r="K18" t="str" cm="1">
        <f t="array" aca="1" ref="K18" ca="1">IF(ROUND(RAND(),0),LEFT(INDEX(MiddleNames,RANDBETWEEN(1,MiddleNames_count),1)),"")</f>
        <v>A</v>
      </c>
      <c r="L18" t="str" cm="1">
        <f t="array" aca="1" ref="L18" ca="1">INDEX(LastNames, RANDBETWEEN(1, LastNames_count))</f>
        <v>Abdulrazak</v>
      </c>
      <c r="N18" t="str">
        <f t="shared" ca="1" si="2"/>
        <v>31728 Mill St</v>
      </c>
      <c r="O18" t="str">
        <f t="shared" ca="1" si="3"/>
        <v/>
      </c>
      <c r="P18" t="str" cm="1">
        <f t="array" aca="1" ref="P18" ca="1">INDEX(CityNames,RANDBETWEEN(1, CityNames_count))</f>
        <v>Rural Retreat</v>
      </c>
      <c r="Q18" t="str" cm="1">
        <f t="array" aca="1" ref="Q18" ca="1">INDEX(StateCodes, RANDBETWEEN(1, StateCodes_count))</f>
        <v>VT</v>
      </c>
      <c r="R18" t="str">
        <f t="shared" ca="1" si="7"/>
        <v>18000</v>
      </c>
      <c r="S18" s="2">
        <f t="shared" ca="1" si="8"/>
        <v>115954</v>
      </c>
      <c r="T18" s="3">
        <f t="shared" ca="1" si="9"/>
        <v>34786.199999999997</v>
      </c>
      <c r="U18" s="3">
        <f t="shared" ca="1" si="10"/>
        <v>115954</v>
      </c>
      <c r="V18" s="3">
        <f t="shared" ca="1" si="11"/>
        <v>35945.74</v>
      </c>
      <c r="W18" s="3">
        <f t="shared" ca="1" si="12"/>
        <v>115954</v>
      </c>
      <c r="X18" s="3">
        <f t="shared" ca="1" si="13"/>
        <v>30148.04</v>
      </c>
      <c r="Y18" s="3">
        <f t="shared" ca="1" si="14"/>
        <v>0</v>
      </c>
      <c r="Z18" s="3">
        <f t="shared" ca="1" si="15"/>
        <v>0</v>
      </c>
      <c r="AH18">
        <f t="shared" ca="1" si="16"/>
        <v>1</v>
      </c>
      <c r="AI18">
        <f t="shared" ca="1" si="16"/>
        <v>1</v>
      </c>
      <c r="AJ18">
        <f t="shared" ca="1" si="16"/>
        <v>1</v>
      </c>
      <c r="AL18" t="str">
        <f t="shared" ca="1" si="17"/>
        <v>SC</v>
      </c>
      <c r="AM18" t="str">
        <f t="shared" ca="1" si="18"/>
        <v>38-5482077</v>
      </c>
      <c r="AN18" s="3">
        <f t="shared" ca="1" si="19"/>
        <v>115954</v>
      </c>
      <c r="AO18" s="3">
        <f t="shared" ca="1" si="20"/>
        <v>6957.24</v>
      </c>
      <c r="AP18" s="3">
        <f t="shared" ca="1" si="21"/>
        <v>115954</v>
      </c>
      <c r="AQ18" s="3">
        <f t="shared" ca="1" si="22"/>
        <v>1159.54</v>
      </c>
      <c r="AR18" t="str">
        <f t="shared" ca="1" si="23"/>
        <v>Clinchco</v>
      </c>
    </row>
    <row r="19" spans="1:44" x14ac:dyDescent="0.25">
      <c r="A19" t="str">
        <f t="shared" ca="1" si="4"/>
        <v>629-20-8367</v>
      </c>
      <c r="B19" t="str">
        <f t="shared" ca="1" si="5"/>
        <v>22-8011745</v>
      </c>
      <c r="C19" t="str" cm="1">
        <f t="array" aca="1" ref="C19" ca="1">INDEX(CompanyNames, RANDBETWEEN(1,CompanyNames_count))</f>
        <v>OurTruth</v>
      </c>
      <c r="D19" t="str">
        <f t="shared" ca="1" si="0"/>
        <v>83117 Smith Rd</v>
      </c>
      <c r="F19" t="str" cm="1">
        <f t="array" aca="1" ref="F19" ca="1">INDEX(CityNames,RANDBETWEEN(1, CityNames_count))</f>
        <v>Bristol</v>
      </c>
      <c r="G19" t="str" cm="1">
        <f t="array" aca="1" ref="G19" ca="1">INDEX(StateCodes, RANDBETWEEN(1, StateCodes_count))</f>
        <v>KY</v>
      </c>
      <c r="H19" t="str">
        <f t="shared" ca="1" si="6"/>
        <v>44741</v>
      </c>
      <c r="I19" t="str">
        <f t="shared" ca="1" si="1"/>
        <v>VR7567414</v>
      </c>
      <c r="J19" t="str" cm="1">
        <f t="array" aca="1" ref="J19" ca="1">INDEX(FirstNames,RANDBETWEEN(1, FirstNames_count))</f>
        <v>Ria</v>
      </c>
      <c r="K19" t="str" cm="1">
        <f t="array" aca="1" ref="K19" ca="1">IF(ROUND(RAND(),0),LEFT(INDEX(MiddleNames,RANDBETWEEN(1,MiddleNames_count),1)),"")</f>
        <v/>
      </c>
      <c r="L19" t="str" cm="1">
        <f t="array" aca="1" ref="L19" ca="1">INDEX(LastNames, RANDBETWEEN(1, LastNames_count))</f>
        <v>Tooby</v>
      </c>
      <c r="N19" t="str">
        <f t="shared" ca="1" si="2"/>
        <v>27456 4th Ave</v>
      </c>
      <c r="O19" t="str">
        <f t="shared" ca="1" si="3"/>
        <v/>
      </c>
      <c r="P19" t="str" cm="1">
        <f t="array" aca="1" ref="P19" ca="1">INDEX(CityNames,RANDBETWEEN(1, CityNames_count))</f>
        <v>Boyce</v>
      </c>
      <c r="Q19" t="str" cm="1">
        <f t="array" aca="1" ref="Q19" ca="1">INDEX(StateCodes, RANDBETWEEN(1, StateCodes_count))</f>
        <v>MA</v>
      </c>
      <c r="R19" t="str">
        <f t="shared" ca="1" si="7"/>
        <v>53933</v>
      </c>
      <c r="S19" s="2">
        <f t="shared" ca="1" si="8"/>
        <v>79422</v>
      </c>
      <c r="T19" s="3">
        <f t="shared" ca="1" si="9"/>
        <v>16678.62</v>
      </c>
      <c r="U19" s="3">
        <f t="shared" ca="1" si="10"/>
        <v>83393.100000000006</v>
      </c>
      <c r="V19" s="3">
        <f t="shared" ca="1" si="11"/>
        <v>20848.275000000001</v>
      </c>
      <c r="W19" s="3">
        <f t="shared" ca="1" si="12"/>
        <v>83393.100000000006</v>
      </c>
      <c r="X19" s="3">
        <f t="shared" ca="1" si="13"/>
        <v>15010.758</v>
      </c>
      <c r="Y19" s="3">
        <f t="shared" ca="1" si="14"/>
        <v>3335.7240000000002</v>
      </c>
      <c r="Z19" s="3">
        <f t="shared" ca="1" si="15"/>
        <v>767.21652000000006</v>
      </c>
      <c r="AH19">
        <f t="shared" ca="1" si="16"/>
        <v>0</v>
      </c>
      <c r="AI19">
        <f t="shared" ca="1" si="16"/>
        <v>0</v>
      </c>
      <c r="AJ19">
        <f t="shared" ca="1" si="16"/>
        <v>0</v>
      </c>
      <c r="AL19" t="str">
        <f t="shared" ca="1" si="17"/>
        <v>KY</v>
      </c>
      <c r="AM19" t="str">
        <f t="shared" ca="1" si="18"/>
        <v>22-8011745</v>
      </c>
      <c r="AN19" s="3">
        <f t="shared" ca="1" si="19"/>
        <v>79422</v>
      </c>
      <c r="AO19" s="3">
        <f t="shared" ca="1" si="20"/>
        <v>11913.3</v>
      </c>
      <c r="AP19" s="3">
        <f t="shared" ca="1" si="21"/>
        <v>79422</v>
      </c>
      <c r="AQ19" s="3">
        <f t="shared" ca="1" si="22"/>
        <v>1588.44</v>
      </c>
      <c r="AR19" t="str">
        <f t="shared" ca="1" si="23"/>
        <v>Bristol</v>
      </c>
    </row>
    <row r="20" spans="1:44" x14ac:dyDescent="0.25">
      <c r="A20" t="str">
        <f t="shared" ca="1" si="4"/>
        <v>863-73-4510</v>
      </c>
      <c r="B20" t="str">
        <f t="shared" ca="1" si="5"/>
        <v>42-7985527</v>
      </c>
      <c r="C20" t="str" cm="1">
        <f t="array" aca="1" ref="C20" ca="1">INDEX(CompanyNames, RANDBETWEEN(1,CompanyNames_count))</f>
        <v>On Our Side</v>
      </c>
      <c r="D20" t="str">
        <f t="shared" ca="1" si="0"/>
        <v>6140 School St</v>
      </c>
      <c r="F20" t="str" cm="1">
        <f t="array" aca="1" ref="F20" ca="1">INDEX(CityNames,RANDBETWEEN(1, CityNames_count))</f>
        <v>Mount Crawford</v>
      </c>
      <c r="G20" t="str" cm="1">
        <f t="array" aca="1" ref="G20" ca="1">INDEX(StateCodes, RANDBETWEEN(1, StateCodes_count))</f>
        <v>IN</v>
      </c>
      <c r="H20" t="str">
        <f t="shared" ca="1" si="6"/>
        <v>98005</v>
      </c>
      <c r="I20" t="str">
        <f t="shared" ca="1" si="1"/>
        <v>GV8863267</v>
      </c>
      <c r="J20" t="str" cm="1">
        <f t="array" aca="1" ref="J20" ca="1">INDEX(FirstNames,RANDBETWEEN(1, FirstNames_count))</f>
        <v xml:space="preserve">Francesca </v>
      </c>
      <c r="K20" t="str" cm="1">
        <f t="array" aca="1" ref="K20" ca="1">IF(ROUND(RAND(),0),LEFT(INDEX(MiddleNames,RANDBETWEEN(1,MiddleNames_count),1)),"")</f>
        <v/>
      </c>
      <c r="L20" t="str" cm="1">
        <f t="array" aca="1" ref="L20" ca="1">INDEX(LastNames, RANDBETWEEN(1, LastNames_count))</f>
        <v>Soto</v>
      </c>
      <c r="N20" t="str">
        <f t="shared" ca="1" si="2"/>
        <v>706 Railroad St</v>
      </c>
      <c r="O20" t="str">
        <f t="shared" ca="1" si="3"/>
        <v/>
      </c>
      <c r="P20" t="str" cm="1">
        <f t="array" aca="1" ref="P20" ca="1">INDEX(CityNames,RANDBETWEEN(1, CityNames_count))</f>
        <v>Glen Lyn</v>
      </c>
      <c r="Q20" t="str" cm="1">
        <f t="array" aca="1" ref="Q20" ca="1">INDEX(StateCodes, RANDBETWEEN(1, StateCodes_count))</f>
        <v>NJ</v>
      </c>
      <c r="R20" t="str">
        <f t="shared" ca="1" si="7"/>
        <v>82946</v>
      </c>
      <c r="S20" s="2">
        <f t="shared" ca="1" si="8"/>
        <v>93102</v>
      </c>
      <c r="T20" s="3">
        <f t="shared" ca="1" si="9"/>
        <v>31654.680000000004</v>
      </c>
      <c r="U20" s="3">
        <f t="shared" ca="1" si="10"/>
        <v>94964.040000000008</v>
      </c>
      <c r="V20" s="3">
        <f t="shared" ca="1" si="11"/>
        <v>27539.571599999999</v>
      </c>
      <c r="W20" s="3">
        <f t="shared" ca="1" si="12"/>
        <v>94964.040000000008</v>
      </c>
      <c r="X20" s="3">
        <f t="shared" ca="1" si="13"/>
        <v>26589.931200000006</v>
      </c>
      <c r="Y20" s="3">
        <f t="shared" ca="1" si="14"/>
        <v>6647.4828000000016</v>
      </c>
      <c r="Z20" s="3">
        <f t="shared" ca="1" si="15"/>
        <v>1196.5469040000003</v>
      </c>
      <c r="AH20">
        <f t="shared" ca="1" si="16"/>
        <v>1</v>
      </c>
      <c r="AI20">
        <f t="shared" ca="1" si="16"/>
        <v>1</v>
      </c>
      <c r="AJ20">
        <f t="shared" ca="1" si="16"/>
        <v>1</v>
      </c>
      <c r="AL20" t="str">
        <f t="shared" ca="1" si="17"/>
        <v>IN</v>
      </c>
      <c r="AM20" t="str">
        <f t="shared" ca="1" si="18"/>
        <v>42-7985527</v>
      </c>
      <c r="AN20" s="3">
        <f t="shared" ca="1" si="19"/>
        <v>93102</v>
      </c>
      <c r="AO20" s="3">
        <f t="shared" ca="1" si="20"/>
        <v>16758.36</v>
      </c>
      <c r="AP20" s="3">
        <f t="shared" ca="1" si="21"/>
        <v>93102</v>
      </c>
      <c r="AQ20" s="3">
        <f t="shared" ca="1" si="22"/>
        <v>2793.06</v>
      </c>
      <c r="AR20" t="str">
        <f t="shared" ca="1" si="23"/>
        <v>Mount Crawford</v>
      </c>
    </row>
    <row r="21" spans="1:44" x14ac:dyDescent="0.25">
      <c r="A21" t="str">
        <f t="shared" ca="1" si="4"/>
        <v>515-55-2097</v>
      </c>
      <c r="B21" t="str">
        <f t="shared" ca="1" si="5"/>
        <v>50-7018093</v>
      </c>
      <c r="C21" t="str" cm="1">
        <f t="array" aca="1" ref="C21" ca="1">INDEX(CompanyNames, RANDBETWEEN(1,CompanyNames_count))</f>
        <v>Durega</v>
      </c>
      <c r="D21" t="str">
        <f t="shared" ca="1" si="0"/>
        <v>74311 N 3rd St</v>
      </c>
      <c r="F21" t="str" cm="1">
        <f t="array" aca="1" ref="F21" ca="1">INDEX(CityNames,RANDBETWEEN(1, CityNames_count))</f>
        <v>Gate City</v>
      </c>
      <c r="G21" t="str" cm="1">
        <f t="array" aca="1" ref="G21" ca="1">INDEX(StateCodes, RANDBETWEEN(1, StateCodes_count))</f>
        <v>MA</v>
      </c>
      <c r="H21" t="str">
        <f t="shared" ca="1" si="6"/>
        <v>85795</v>
      </c>
      <c r="I21" t="str">
        <f t="shared" ca="1" si="1"/>
        <v>EY782655401</v>
      </c>
      <c r="J21" t="str" cm="1">
        <f t="array" aca="1" ref="J21" ca="1">INDEX(FirstNames,RANDBETWEEN(1, FirstNames_count))</f>
        <v>Tor</v>
      </c>
      <c r="K21" t="str" cm="1">
        <f t="array" aca="1" ref="K21" ca="1">IF(ROUND(RAND(),0),LEFT(INDEX(MiddleNames,RANDBETWEEN(1,MiddleNames_count),1)),"")</f>
        <v>H</v>
      </c>
      <c r="L21" t="str" cm="1">
        <f t="array" aca="1" ref="L21" ca="1">INDEX(LastNames, RANDBETWEEN(1, LastNames_count))</f>
        <v>Palombella</v>
      </c>
      <c r="N21" t="str">
        <f t="shared" ca="1" si="2"/>
        <v>17062 6th St</v>
      </c>
      <c r="O21" t="str">
        <f t="shared" ca="1" si="3"/>
        <v/>
      </c>
      <c r="P21" t="str" cm="1">
        <f t="array" aca="1" ref="P21" ca="1">INDEX(CityNames,RANDBETWEEN(1, CityNames_count))</f>
        <v>Riverside</v>
      </c>
      <c r="Q21" t="str" cm="1">
        <f t="array" aca="1" ref="Q21" ca="1">INDEX(StateCodes, RANDBETWEEN(1, StateCodes_count))</f>
        <v>MO</v>
      </c>
      <c r="R21" t="str">
        <f t="shared" ca="1" si="7"/>
        <v>60487</v>
      </c>
      <c r="S21" s="2">
        <f t="shared" ca="1" si="8"/>
        <v>109742</v>
      </c>
      <c r="T21" s="3">
        <f t="shared" ca="1" si="9"/>
        <v>25240.66</v>
      </c>
      <c r="U21" s="3">
        <f t="shared" ca="1" si="10"/>
        <v>110839.42</v>
      </c>
      <c r="V21" s="3">
        <f t="shared" ca="1" si="11"/>
        <v>27709.855</v>
      </c>
      <c r="W21" s="3">
        <f t="shared" ca="1" si="12"/>
        <v>110839.42</v>
      </c>
      <c r="X21" s="3">
        <f t="shared" ca="1" si="13"/>
        <v>23276.278199999997</v>
      </c>
      <c r="Y21" s="3">
        <f t="shared" ca="1" si="14"/>
        <v>0</v>
      </c>
      <c r="Z21" s="3">
        <f t="shared" ca="1" si="15"/>
        <v>0</v>
      </c>
      <c r="AH21">
        <f t="shared" ca="1" si="16"/>
        <v>0</v>
      </c>
      <c r="AI21">
        <f t="shared" ca="1" si="16"/>
        <v>1</v>
      </c>
      <c r="AJ21">
        <f t="shared" ca="1" si="16"/>
        <v>0</v>
      </c>
      <c r="AL21" t="str">
        <f t="shared" ca="1" si="17"/>
        <v>MA</v>
      </c>
      <c r="AM21" t="str">
        <f t="shared" ca="1" si="18"/>
        <v>50-7018093</v>
      </c>
      <c r="AN21" s="3">
        <f t="shared" ca="1" si="19"/>
        <v>109742</v>
      </c>
      <c r="AO21" s="3">
        <f t="shared" ca="1" si="20"/>
        <v>15363.880000000001</v>
      </c>
      <c r="AP21" s="3">
        <f t="shared" ca="1" si="21"/>
        <v>109742</v>
      </c>
      <c r="AQ21" s="3">
        <f t="shared" ca="1" si="22"/>
        <v>1097.42</v>
      </c>
      <c r="AR21" t="str">
        <f t="shared" ca="1" si="23"/>
        <v>Gate City</v>
      </c>
    </row>
    <row r="22" spans="1:44" x14ac:dyDescent="0.25">
      <c r="A22" t="str">
        <f t="shared" ca="1" si="4"/>
        <v>482-39-6543</v>
      </c>
      <c r="B22" t="str">
        <f t="shared" ca="1" si="5"/>
        <v>35-4293689</v>
      </c>
      <c r="C22" t="str" cm="1">
        <f t="array" aca="1" ref="C22" ca="1">INDEX(CompanyNames, RANDBETWEEN(1,CompanyNames_count))</f>
        <v>Trusava</v>
      </c>
      <c r="D22" t="str">
        <f t="shared" ca="1" si="0"/>
        <v>893 Shady Ln</v>
      </c>
      <c r="F22" t="str" cm="1">
        <f t="array" aca="1" ref="F22" ca="1">INDEX(CityNames,RANDBETWEEN(1, CityNames_count))</f>
        <v>White Stone</v>
      </c>
      <c r="G22" t="str" cm="1">
        <f t="array" aca="1" ref="G22" ca="1">INDEX(StateCodes, RANDBETWEEN(1, StateCodes_count))</f>
        <v>MA</v>
      </c>
      <c r="H22" t="str">
        <f t="shared" ca="1" si="6"/>
        <v>19334</v>
      </c>
      <c r="I22" t="str">
        <f t="shared" ca="1" si="1"/>
        <v>CG13908778</v>
      </c>
      <c r="J22" t="str" cm="1">
        <f t="array" aca="1" ref="J22" ca="1">INDEX(FirstNames,RANDBETWEEN(1, FirstNames_count))</f>
        <v>Aoife</v>
      </c>
      <c r="K22" t="str" cm="1">
        <f t="array" aca="1" ref="K22" ca="1">IF(ROUND(RAND(),0),LEFT(INDEX(MiddleNames,RANDBETWEEN(1,MiddleNames_count),1)),"")</f>
        <v>S</v>
      </c>
      <c r="L22" t="str" cm="1">
        <f t="array" aca="1" ref="L22" ca="1">INDEX(LastNames, RANDBETWEEN(1, LastNames_count))</f>
        <v>Vautin</v>
      </c>
      <c r="N22" t="str">
        <f t="shared" ca="1" si="2"/>
        <v>47683 Fairway Dr</v>
      </c>
      <c r="O22" t="str">
        <f t="shared" ca="1" si="3"/>
        <v/>
      </c>
      <c r="P22" t="str" cm="1">
        <f t="array" aca="1" ref="P22" ca="1">INDEX(CityNames,RANDBETWEEN(1, CityNames_count))</f>
        <v>White Stone</v>
      </c>
      <c r="Q22" t="str" cm="1">
        <f t="array" aca="1" ref="Q22" ca="1">INDEX(StateCodes, RANDBETWEEN(1, StateCodes_count))</f>
        <v>LA</v>
      </c>
      <c r="R22" t="str">
        <f t="shared" ca="1" si="7"/>
        <v>39738</v>
      </c>
      <c r="S22" s="2">
        <f t="shared" ca="1" si="8"/>
        <v>22267</v>
      </c>
      <c r="T22" s="3">
        <f t="shared" ca="1" si="9"/>
        <v>4453.4000000000005</v>
      </c>
      <c r="U22" s="3">
        <f t="shared" ca="1" si="10"/>
        <v>23603.02</v>
      </c>
      <c r="V22" s="3">
        <f t="shared" ca="1" si="11"/>
        <v>7316.9362000000001</v>
      </c>
      <c r="W22" s="3">
        <f t="shared" ca="1" si="12"/>
        <v>23603.02</v>
      </c>
      <c r="X22" s="3">
        <f t="shared" ca="1" si="13"/>
        <v>7788.9966000000004</v>
      </c>
      <c r="Y22" s="3">
        <f t="shared" ca="1" si="14"/>
        <v>472.06040000000002</v>
      </c>
      <c r="Z22" s="3">
        <f t="shared" ca="1" si="15"/>
        <v>160.50053600000001</v>
      </c>
      <c r="AH22">
        <f t="shared" ca="1" si="16"/>
        <v>1</v>
      </c>
      <c r="AI22">
        <f t="shared" ca="1" si="16"/>
        <v>0</v>
      </c>
      <c r="AJ22">
        <f t="shared" ca="1" si="16"/>
        <v>1</v>
      </c>
      <c r="AL22" t="str">
        <f t="shared" ca="1" si="17"/>
        <v>MA</v>
      </c>
      <c r="AM22" t="str">
        <f t="shared" ca="1" si="18"/>
        <v>35-4293689</v>
      </c>
      <c r="AN22" s="3">
        <f t="shared" ca="1" si="19"/>
        <v>22267</v>
      </c>
      <c r="AO22" s="3">
        <f t="shared" ca="1" si="20"/>
        <v>3562.7200000000003</v>
      </c>
      <c r="AP22" s="3">
        <f t="shared" ca="1" si="21"/>
        <v>22267</v>
      </c>
      <c r="AQ22" s="3">
        <f t="shared" ca="1" si="22"/>
        <v>445.34000000000003</v>
      </c>
      <c r="AR22" t="str">
        <f t="shared" ca="1" si="23"/>
        <v>White Stone</v>
      </c>
    </row>
    <row r="23" spans="1:44" x14ac:dyDescent="0.25">
      <c r="A23" t="str">
        <f t="shared" ca="1" si="4"/>
        <v>893-81-1036</v>
      </c>
      <c r="B23" t="str">
        <f t="shared" ca="1" si="5"/>
        <v>57-1770682</v>
      </c>
      <c r="C23" t="str" cm="1">
        <f t="array" aca="1" ref="C23" ca="1">INDEX(CompanyNames, RANDBETWEEN(1,CompanyNames_count))</f>
        <v>Coniso</v>
      </c>
      <c r="D23" t="str">
        <f t="shared" ca="1" si="0"/>
        <v>93119 Short St</v>
      </c>
      <c r="F23" t="str" cm="1">
        <f t="array" aca="1" ref="F23" ca="1">INDEX(CityNames,RANDBETWEEN(1, CityNames_count))</f>
        <v>Lawrenceville</v>
      </c>
      <c r="G23" t="str" cm="1">
        <f t="array" aca="1" ref="G23" ca="1">INDEX(StateCodes, RANDBETWEEN(1, StateCodes_count))</f>
        <v>VA</v>
      </c>
      <c r="H23" t="str">
        <f t="shared" ca="1" si="6"/>
        <v>31497</v>
      </c>
      <c r="I23" t="str">
        <f t="shared" ca="1" si="1"/>
        <v>IO99530496</v>
      </c>
      <c r="J23" t="str" cm="1">
        <f t="array" aca="1" ref="J23" ca="1">INDEX(FirstNames,RANDBETWEEN(1, FirstNames_count))</f>
        <v>David</v>
      </c>
      <c r="K23" t="str" cm="1">
        <f t="array" aca="1" ref="K23" ca="1">IF(ROUND(RAND(),0),LEFT(INDEX(MiddleNames,RANDBETWEEN(1,MiddleNames_count),1)),"")</f>
        <v/>
      </c>
      <c r="L23" t="str" cm="1">
        <f t="array" aca="1" ref="L23" ca="1">INDEX(LastNames, RANDBETWEEN(1, LastNames_count))</f>
        <v>Prothero</v>
      </c>
      <c r="N23" t="str">
        <f t="shared" ca="1" si="2"/>
        <v>49293 Spruce St</v>
      </c>
      <c r="O23" t="str">
        <f t="shared" ca="1" si="3"/>
        <v/>
      </c>
      <c r="P23" t="str" cm="1">
        <f t="array" aca="1" ref="P23" ca="1">INDEX(CityNames,RANDBETWEEN(1, CityNames_count))</f>
        <v>La Crosse</v>
      </c>
      <c r="Q23" t="str" cm="1">
        <f t="array" aca="1" ref="Q23" ca="1">INDEX(StateCodes, RANDBETWEEN(1, StateCodes_count))</f>
        <v>LA</v>
      </c>
      <c r="R23" t="str">
        <f t="shared" ca="1" si="7"/>
        <v>61486</v>
      </c>
      <c r="S23" s="2">
        <f t="shared" ca="1" si="8"/>
        <v>38705</v>
      </c>
      <c r="T23" s="3">
        <f t="shared" ca="1" si="9"/>
        <v>11611.5</v>
      </c>
      <c r="U23" s="3">
        <f t="shared" ca="1" si="10"/>
        <v>40640.25</v>
      </c>
      <c r="V23" s="3">
        <f t="shared" ca="1" si="11"/>
        <v>11379.27</v>
      </c>
      <c r="W23" s="3">
        <f t="shared" ca="1" si="12"/>
        <v>40640.25</v>
      </c>
      <c r="X23" s="3">
        <f t="shared" ca="1" si="13"/>
        <v>11785.672499999999</v>
      </c>
      <c r="Y23" s="3">
        <f t="shared" ca="1" si="14"/>
        <v>2844.8175000000001</v>
      </c>
      <c r="Z23" s="3">
        <f t="shared" ca="1" si="15"/>
        <v>938.78977500000008</v>
      </c>
      <c r="AH23">
        <f t="shared" ca="1" si="16"/>
        <v>1</v>
      </c>
      <c r="AI23">
        <f t="shared" ca="1" si="16"/>
        <v>0</v>
      </c>
      <c r="AJ23">
        <f t="shared" ca="1" si="16"/>
        <v>0</v>
      </c>
      <c r="AL23" t="str">
        <f t="shared" ca="1" si="17"/>
        <v>VA</v>
      </c>
      <c r="AM23" t="str">
        <f t="shared" ca="1" si="18"/>
        <v>57-1770682</v>
      </c>
      <c r="AN23" s="3">
        <f t="shared" ca="1" si="19"/>
        <v>38705</v>
      </c>
      <c r="AO23" s="3">
        <f t="shared" ca="1" si="20"/>
        <v>3483.45</v>
      </c>
      <c r="AP23" s="3">
        <f t="shared" ca="1" si="21"/>
        <v>38705</v>
      </c>
      <c r="AQ23" s="3">
        <f t="shared" ca="1" si="22"/>
        <v>0</v>
      </c>
      <c r="AR23" t="str">
        <f t="shared" ca="1" si="23"/>
        <v>Lawrenceville</v>
      </c>
    </row>
    <row r="24" spans="1:44" x14ac:dyDescent="0.25">
      <c r="A24" t="str">
        <f t="shared" ca="1" si="4"/>
        <v>165-38-5577</v>
      </c>
      <c r="B24" t="str">
        <f t="shared" ca="1" si="5"/>
        <v>69-1069932</v>
      </c>
      <c r="C24" t="str" cm="1">
        <f t="array" aca="1" ref="C24" ca="1">INDEX(CompanyNames, RANDBETWEEN(1,CompanyNames_count))</f>
        <v>Ethical Choice</v>
      </c>
      <c r="D24" t="str">
        <f t="shared" ca="1" si="0"/>
        <v>9619 James St</v>
      </c>
      <c r="F24" t="str" cm="1">
        <f t="array" aca="1" ref="F24" ca="1">INDEX(CityNames,RANDBETWEEN(1, CityNames_count))</f>
        <v>Clifton Forge</v>
      </c>
      <c r="G24" t="str" cm="1">
        <f t="array" aca="1" ref="G24" ca="1">INDEX(StateCodes, RANDBETWEEN(1, StateCodes_count))</f>
        <v>CA</v>
      </c>
      <c r="H24" t="str">
        <f t="shared" ca="1" si="6"/>
        <v>12957</v>
      </c>
      <c r="I24" t="str">
        <f t="shared" ca="1" si="1"/>
        <v>AT218424</v>
      </c>
      <c r="J24" t="str" cm="1">
        <f t="array" aca="1" ref="J24" ca="1">INDEX(FirstNames,RANDBETWEEN(1, FirstNames_count))</f>
        <v>Maya</v>
      </c>
      <c r="K24" t="str" cm="1">
        <f t="array" aca="1" ref="K24" ca="1">IF(ROUND(RAND(),0),LEFT(INDEX(MiddleNames,RANDBETWEEN(1,MiddleNames_count),1)),"")</f>
        <v/>
      </c>
      <c r="L24" t="str" cm="1">
        <f t="array" aca="1" ref="L24" ca="1">INDEX(LastNames, RANDBETWEEN(1, LastNames_count))</f>
        <v>Nessen</v>
      </c>
      <c r="N24" t="str">
        <f t="shared" ca="1" si="2"/>
        <v>53256 Main St</v>
      </c>
      <c r="O24" t="str">
        <f t="shared" ca="1" si="3"/>
        <v/>
      </c>
      <c r="P24" t="str" cm="1">
        <f t="array" aca="1" ref="P24" ca="1">INDEX(CityNames,RANDBETWEEN(1, CityNames_count))</f>
        <v>Wachapreague</v>
      </c>
      <c r="Q24" t="str" cm="1">
        <f t="array" aca="1" ref="Q24" ca="1">INDEX(StateCodes, RANDBETWEEN(1, StateCodes_count))</f>
        <v>WI</v>
      </c>
      <c r="R24" t="str">
        <f t="shared" ca="1" si="7"/>
        <v>32418</v>
      </c>
      <c r="S24" s="2">
        <f t="shared" ca="1" si="8"/>
        <v>20152</v>
      </c>
      <c r="T24" s="3">
        <f t="shared" ca="1" si="9"/>
        <v>3627.3599999999997</v>
      </c>
      <c r="U24" s="3">
        <f t="shared" ca="1" si="10"/>
        <v>21764.16</v>
      </c>
      <c r="V24" s="3">
        <f t="shared" ca="1" si="11"/>
        <v>5441.04</v>
      </c>
      <c r="W24" s="3">
        <f t="shared" ca="1" si="12"/>
        <v>21764.16</v>
      </c>
      <c r="X24" s="3">
        <f t="shared" ca="1" si="13"/>
        <v>4352.8320000000003</v>
      </c>
      <c r="Y24" s="3">
        <f t="shared" ca="1" si="14"/>
        <v>870.56640000000004</v>
      </c>
      <c r="Z24" s="3">
        <f t="shared" ca="1" si="15"/>
        <v>287.28691200000003</v>
      </c>
      <c r="AH24">
        <f t="shared" ca="1" si="16"/>
        <v>0</v>
      </c>
      <c r="AI24">
        <f t="shared" ca="1" si="16"/>
        <v>1</v>
      </c>
      <c r="AJ24">
        <f t="shared" ca="1" si="16"/>
        <v>0</v>
      </c>
      <c r="AL24" t="str">
        <f t="shared" ca="1" si="17"/>
        <v>CA</v>
      </c>
      <c r="AM24" t="str">
        <f t="shared" ca="1" si="18"/>
        <v>69-1069932</v>
      </c>
      <c r="AN24" s="3">
        <f t="shared" ca="1" si="19"/>
        <v>20152</v>
      </c>
      <c r="AO24" s="3">
        <f t="shared" ca="1" si="20"/>
        <v>3022.7999999999997</v>
      </c>
      <c r="AP24" s="3">
        <f t="shared" ca="1" si="21"/>
        <v>20152</v>
      </c>
      <c r="AQ24" s="3">
        <f t="shared" ca="1" si="22"/>
        <v>201.52</v>
      </c>
      <c r="AR24" t="str">
        <f t="shared" ca="1" si="23"/>
        <v>Clifton Forge</v>
      </c>
    </row>
    <row r="25" spans="1:44" x14ac:dyDescent="0.25">
      <c r="A25" t="str">
        <f t="shared" ca="1" si="4"/>
        <v>667-45-5612</v>
      </c>
      <c r="B25" t="str">
        <f t="shared" ca="1" si="5"/>
        <v>54-2495518</v>
      </c>
      <c r="C25" t="str" cm="1">
        <f t="array" aca="1" ref="C25" ca="1">INDEX(CompanyNames, RANDBETWEEN(1,CompanyNames_count))</f>
        <v>Trustara</v>
      </c>
      <c r="D25" t="str">
        <f t="shared" ca="1" si="0"/>
        <v>81157 Locust St</v>
      </c>
      <c r="F25" t="str" cm="1">
        <f t="array" aca="1" ref="F25" ca="1">INDEX(CityNames,RANDBETWEEN(1, CityNames_count))</f>
        <v>Aldie</v>
      </c>
      <c r="G25" t="str" cm="1">
        <f t="array" aca="1" ref="G25" ca="1">INDEX(StateCodes, RANDBETWEEN(1, StateCodes_count))</f>
        <v>MT</v>
      </c>
      <c r="H25" t="str">
        <f t="shared" ca="1" si="6"/>
        <v>39578</v>
      </c>
      <c r="I25" t="str">
        <f t="shared" ca="1" si="1"/>
        <v>VR690771</v>
      </c>
      <c r="J25" t="str" cm="1">
        <f t="array" aca="1" ref="J25" ca="1">INDEX(FirstNames,RANDBETWEEN(1, FirstNames_count))</f>
        <v>Patrick</v>
      </c>
      <c r="K25" t="str" cm="1">
        <f t="array" aca="1" ref="K25" ca="1">IF(ROUND(RAND(),0),LEFT(INDEX(MiddleNames,RANDBETWEEN(1,MiddleNames_count),1)),"")</f>
        <v>A</v>
      </c>
      <c r="L25" t="str" cm="1">
        <f t="array" aca="1" ref="L25" ca="1">INDEX(LastNames, RANDBETWEEN(1, LastNames_count))</f>
        <v>Bove</v>
      </c>
      <c r="N25" t="str">
        <f t="shared" ca="1" si="2"/>
        <v>35875 E 3rd St</v>
      </c>
      <c r="O25" t="str">
        <f t="shared" ca="1" si="3"/>
        <v>Unit 138</v>
      </c>
      <c r="P25" t="str" cm="1">
        <f t="array" aca="1" ref="P25" ca="1">INDEX(CityNames,RANDBETWEEN(1, CityNames_count))</f>
        <v>Blackstone</v>
      </c>
      <c r="Q25" t="str" cm="1">
        <f t="array" aca="1" ref="Q25" ca="1">INDEX(StateCodes, RANDBETWEEN(1, StateCodes_count))</f>
        <v>ME</v>
      </c>
      <c r="R25" t="str">
        <f t="shared" ca="1" si="7"/>
        <v>15422</v>
      </c>
      <c r="S25" s="2">
        <f t="shared" ca="1" si="8"/>
        <v>143100</v>
      </c>
      <c r="T25" s="3">
        <f t="shared" ca="1" si="9"/>
        <v>25758</v>
      </c>
      <c r="U25" s="3">
        <f t="shared" ca="1" si="10"/>
        <v>151686</v>
      </c>
      <c r="V25" s="3">
        <f t="shared" ca="1" si="11"/>
        <v>36404.639999999999</v>
      </c>
      <c r="W25" s="3">
        <f t="shared" ca="1" si="12"/>
        <v>151686</v>
      </c>
      <c r="X25" s="3">
        <f t="shared" ca="1" si="13"/>
        <v>28820.34</v>
      </c>
      <c r="Y25" s="3">
        <f t="shared" ca="1" si="14"/>
        <v>7584.3</v>
      </c>
      <c r="Z25" s="3">
        <f t="shared" ca="1" si="15"/>
        <v>2502.819</v>
      </c>
      <c r="AH25">
        <f t="shared" ca="1" si="16"/>
        <v>0</v>
      </c>
      <c r="AI25">
        <f t="shared" ca="1" si="16"/>
        <v>1</v>
      </c>
      <c r="AJ25">
        <f t="shared" ca="1" si="16"/>
        <v>1</v>
      </c>
      <c r="AL25" t="str">
        <f t="shared" ca="1" si="17"/>
        <v>MT</v>
      </c>
      <c r="AM25" t="str">
        <f t="shared" ca="1" si="18"/>
        <v>54-2495518</v>
      </c>
      <c r="AN25" s="3">
        <f t="shared" ca="1" si="19"/>
        <v>143100</v>
      </c>
      <c r="AO25" s="3">
        <f t="shared" ca="1" si="20"/>
        <v>10017.000000000002</v>
      </c>
      <c r="AP25" s="3">
        <f t="shared" ca="1" si="21"/>
        <v>143100</v>
      </c>
      <c r="AQ25" s="3">
        <f t="shared" ca="1" si="22"/>
        <v>8586</v>
      </c>
      <c r="AR25" t="str">
        <f t="shared" ca="1" si="23"/>
        <v>Aldie</v>
      </c>
    </row>
    <row r="26" spans="1:44" x14ac:dyDescent="0.25">
      <c r="A26" t="str">
        <f t="shared" ca="1" si="4"/>
        <v>720-81-6114</v>
      </c>
      <c r="B26" t="str">
        <f t="shared" ca="1" si="5"/>
        <v>49-7157274</v>
      </c>
      <c r="C26" t="str" cm="1">
        <f t="array" aca="1" ref="C26" ca="1">INDEX(CompanyNames, RANDBETWEEN(1,CompanyNames_count))</f>
        <v>TheNook</v>
      </c>
      <c r="D26" t="str">
        <f t="shared" ca="1" si="0"/>
        <v>71585 Cemetery Rd</v>
      </c>
      <c r="F26" t="str" cm="1">
        <f t="array" aca="1" ref="F26" ca="1">INDEX(CityNames,RANDBETWEEN(1, CityNames_count))</f>
        <v>Lebanon</v>
      </c>
      <c r="G26" t="str" cm="1">
        <f t="array" aca="1" ref="G26" ca="1">INDEX(StateCodes, RANDBETWEEN(1, StateCodes_count))</f>
        <v>VA</v>
      </c>
      <c r="H26" t="str">
        <f t="shared" ca="1" si="6"/>
        <v>49154</v>
      </c>
      <c r="I26" t="str">
        <f t="shared" ca="1" si="1"/>
        <v>CI15097</v>
      </c>
      <c r="J26" t="str" cm="1">
        <f t="array" aca="1" ref="J26" ca="1">INDEX(FirstNames,RANDBETWEEN(1, FirstNames_count))</f>
        <v>Kenneth</v>
      </c>
      <c r="K26" t="str" cm="1">
        <f t="array" aca="1" ref="K26" ca="1">IF(ROUND(RAND(),0),LEFT(INDEX(MiddleNames,RANDBETWEEN(1,MiddleNames_count),1)),"")</f>
        <v/>
      </c>
      <c r="L26" t="str" cm="1">
        <f t="array" aca="1" ref="L26" ca="1">INDEX(LastNames, RANDBETWEEN(1, LastNames_count))</f>
        <v>Korzennik</v>
      </c>
      <c r="N26" t="str">
        <f t="shared" ca="1" si="2"/>
        <v>32904 Pearl St</v>
      </c>
      <c r="O26" t="str">
        <f t="shared" ca="1" si="3"/>
        <v>Bldg 294</v>
      </c>
      <c r="P26" t="str" cm="1">
        <f t="array" aca="1" ref="P26" ca="1">INDEX(CityNames,RANDBETWEEN(1, CityNames_count))</f>
        <v>Front Royal</v>
      </c>
      <c r="Q26" t="str" cm="1">
        <f t="array" aca="1" ref="Q26" ca="1">INDEX(StateCodes, RANDBETWEEN(1, StateCodes_count))</f>
        <v>GA</v>
      </c>
      <c r="R26" t="str">
        <f t="shared" ca="1" si="7"/>
        <v>79162</v>
      </c>
      <c r="S26" s="2">
        <f t="shared" ca="1" si="8"/>
        <v>247908</v>
      </c>
      <c r="T26" s="3">
        <f t="shared" ca="1" si="9"/>
        <v>59497.919999999998</v>
      </c>
      <c r="U26" s="3">
        <f t="shared" ca="1" si="10"/>
        <v>250387.08000000002</v>
      </c>
      <c r="V26" s="3">
        <f t="shared" ca="1" si="11"/>
        <v>85131.607200000013</v>
      </c>
      <c r="W26" s="3">
        <f t="shared" ca="1" si="12"/>
        <v>250387.08000000002</v>
      </c>
      <c r="X26" s="3">
        <f t="shared" ca="1" si="13"/>
        <v>82627.736400000009</v>
      </c>
      <c r="Y26" s="3">
        <f t="shared" ca="1" si="14"/>
        <v>12519.354000000001</v>
      </c>
      <c r="Z26" s="3">
        <f t="shared" ca="1" si="15"/>
        <v>2629.0643400000004</v>
      </c>
      <c r="AH26">
        <f t="shared" ca="1" si="16"/>
        <v>0</v>
      </c>
      <c r="AI26">
        <f t="shared" ca="1" si="16"/>
        <v>0</v>
      </c>
      <c r="AJ26">
        <f t="shared" ca="1" si="16"/>
        <v>0</v>
      </c>
      <c r="AL26" t="str">
        <f t="shared" ca="1" si="17"/>
        <v>VA</v>
      </c>
      <c r="AM26" t="str">
        <f t="shared" ca="1" si="18"/>
        <v>49-7157274</v>
      </c>
      <c r="AN26" s="3">
        <f t="shared" ca="1" si="19"/>
        <v>247908</v>
      </c>
      <c r="AO26" s="3">
        <f t="shared" ca="1" si="20"/>
        <v>32228.04</v>
      </c>
      <c r="AP26" s="3">
        <f t="shared" ca="1" si="21"/>
        <v>247908</v>
      </c>
      <c r="AQ26" s="3">
        <f t="shared" ca="1" si="22"/>
        <v>2479.08</v>
      </c>
      <c r="AR26" t="str">
        <f t="shared" ca="1" si="23"/>
        <v>Lebanon</v>
      </c>
    </row>
    <row r="27" spans="1:44" x14ac:dyDescent="0.25">
      <c r="A27" t="str">
        <f t="shared" ca="1" si="4"/>
        <v>990-16-7104</v>
      </c>
      <c r="B27" t="str">
        <f t="shared" ca="1" si="5"/>
        <v>46-5426625</v>
      </c>
      <c r="C27" t="str" cm="1">
        <f t="array" aca="1" ref="C27" ca="1">INDEX(CompanyNames, RANDBETWEEN(1,CompanyNames_count))</f>
        <v>By The Book</v>
      </c>
      <c r="D27" t="str">
        <f t="shared" ca="1" si="0"/>
        <v>2021 Willow St</v>
      </c>
      <c r="F27" t="str" cm="1">
        <f t="array" aca="1" ref="F27" ca="1">INDEX(CityNames,RANDBETWEEN(1, CityNames_count))</f>
        <v>Georgetown</v>
      </c>
      <c r="G27" t="str" cm="1">
        <f t="array" aca="1" ref="G27" ca="1">INDEX(StateCodes, RANDBETWEEN(1, StateCodes_count))</f>
        <v>CT</v>
      </c>
      <c r="H27" t="str">
        <f t="shared" ca="1" si="6"/>
        <v>84437</v>
      </c>
      <c r="I27" t="str">
        <f t="shared" ca="1" si="1"/>
        <v>FF6040677</v>
      </c>
      <c r="J27" t="str" cm="1">
        <f t="array" aca="1" ref="J27" ca="1">INDEX(FirstNames,RANDBETWEEN(1, FirstNames_count))</f>
        <v>Adrian</v>
      </c>
      <c r="K27" t="str" cm="1">
        <f t="array" aca="1" ref="K27" ca="1">IF(ROUND(RAND(),0),LEFT(INDEX(MiddleNames,RANDBETWEEN(1,MiddleNames_count),1)),"")</f>
        <v/>
      </c>
      <c r="L27" t="str" cm="1">
        <f t="array" aca="1" ref="L27" ca="1">INDEX(LastNames, RANDBETWEEN(1, LastNames_count))</f>
        <v>Truman</v>
      </c>
      <c r="N27" t="str">
        <f t="shared" ca="1" si="2"/>
        <v>43465 Cemetery Rd</v>
      </c>
      <c r="O27" t="str">
        <f t="shared" ca="1" si="3"/>
        <v>Apt 295</v>
      </c>
      <c r="P27" t="str" cm="1">
        <f t="array" aca="1" ref="P27" ca="1">INDEX(CityNames,RANDBETWEEN(1, CityNames_count))</f>
        <v>Chase City</v>
      </c>
      <c r="Q27" t="str" cm="1">
        <f t="array" aca="1" ref="Q27" ca="1">INDEX(StateCodes, RANDBETWEEN(1, StateCodes_count))</f>
        <v>CO</v>
      </c>
      <c r="R27" t="str">
        <f t="shared" ca="1" si="7"/>
        <v>98670</v>
      </c>
      <c r="S27" s="2">
        <f t="shared" ca="1" si="8"/>
        <v>134766</v>
      </c>
      <c r="T27" s="3">
        <f t="shared" ca="1" si="9"/>
        <v>40429.799999999996</v>
      </c>
      <c r="U27" s="3">
        <f t="shared" ca="1" si="10"/>
        <v>144199.62</v>
      </c>
      <c r="V27" s="3">
        <f t="shared" ca="1" si="11"/>
        <v>30281.920199999997</v>
      </c>
      <c r="W27" s="3">
        <f t="shared" ca="1" si="12"/>
        <v>144199.62</v>
      </c>
      <c r="X27" s="3">
        <f t="shared" ca="1" si="13"/>
        <v>44701.8822</v>
      </c>
      <c r="Y27" s="3">
        <f t="shared" ca="1" si="14"/>
        <v>1441.9962</v>
      </c>
      <c r="Z27" s="3">
        <f t="shared" ca="1" si="15"/>
        <v>447.018822</v>
      </c>
      <c r="AH27">
        <f t="shared" ca="1" si="16"/>
        <v>1</v>
      </c>
      <c r="AI27">
        <f t="shared" ca="1" si="16"/>
        <v>0</v>
      </c>
      <c r="AJ27">
        <f t="shared" ca="1" si="16"/>
        <v>1</v>
      </c>
      <c r="AL27" t="str">
        <f t="shared" ca="1" si="17"/>
        <v>CT</v>
      </c>
      <c r="AM27" t="str">
        <f t="shared" ca="1" si="18"/>
        <v>46-5426625</v>
      </c>
      <c r="AN27" s="3">
        <f t="shared" ca="1" si="19"/>
        <v>134766</v>
      </c>
      <c r="AO27" s="3">
        <f t="shared" ca="1" si="20"/>
        <v>6738.3</v>
      </c>
      <c r="AP27" s="3">
        <f t="shared" ca="1" si="21"/>
        <v>134766</v>
      </c>
      <c r="AQ27" s="3">
        <f t="shared" ca="1" si="22"/>
        <v>2695.32</v>
      </c>
      <c r="AR27" t="str">
        <f t="shared" ca="1" si="23"/>
        <v>Georgetown</v>
      </c>
    </row>
    <row r="28" spans="1:44" x14ac:dyDescent="0.25">
      <c r="A28" t="str">
        <f t="shared" ca="1" si="4"/>
        <v>351-28-9616</v>
      </c>
      <c r="B28" t="str">
        <f t="shared" ca="1" si="5"/>
        <v>67-6369669</v>
      </c>
      <c r="C28" t="str" cm="1">
        <f t="array" aca="1" ref="C28" ca="1">INDEX(CompanyNames, RANDBETWEEN(1,CompanyNames_count))</f>
        <v>Trusava</v>
      </c>
      <c r="D28" t="str">
        <f t="shared" ca="1" si="0"/>
        <v>49767 Park Ave</v>
      </c>
      <c r="F28" t="str" cm="1">
        <f t="array" aca="1" ref="F28" ca="1">INDEX(CityNames,RANDBETWEEN(1, CityNames_count))</f>
        <v>Hallwood</v>
      </c>
      <c r="G28" t="str" cm="1">
        <f t="array" aca="1" ref="G28" ca="1">INDEX(StateCodes, RANDBETWEEN(1, StateCodes_count))</f>
        <v>NJ</v>
      </c>
      <c r="H28" t="str">
        <f t="shared" ca="1" si="6"/>
        <v>19231</v>
      </c>
      <c r="I28" t="str">
        <f t="shared" ca="1" si="1"/>
        <v>SH903561</v>
      </c>
      <c r="J28" t="str" cm="1">
        <f t="array" aca="1" ref="J28" ca="1">INDEX(FirstNames,RANDBETWEEN(1, FirstNames_count))</f>
        <v>Junior</v>
      </c>
      <c r="K28" t="str" cm="1">
        <f t="array" aca="1" ref="K28" ca="1">IF(ROUND(RAND(),0),LEFT(INDEX(MiddleNames,RANDBETWEEN(1,MiddleNames_count),1)),"")</f>
        <v/>
      </c>
      <c r="L28" t="str" cm="1">
        <f t="array" aca="1" ref="L28" ca="1">INDEX(LastNames, RANDBETWEEN(1, LastNames_count))</f>
        <v>Jutras</v>
      </c>
      <c r="N28" t="str">
        <f t="shared" ca="1" si="2"/>
        <v>40197 E 3rd St</v>
      </c>
      <c r="O28" t="str">
        <f t="shared" ca="1" si="3"/>
        <v/>
      </c>
      <c r="P28" t="str" cm="1">
        <f t="array" aca="1" ref="P28" ca="1">INDEX(CityNames,RANDBETWEEN(1, CityNames_count))</f>
        <v>Clayton</v>
      </c>
      <c r="Q28" t="str" cm="1">
        <f t="array" aca="1" ref="Q28" ca="1">INDEX(StateCodes, RANDBETWEEN(1, StateCodes_count))</f>
        <v>NH</v>
      </c>
      <c r="R28" t="str">
        <f t="shared" ca="1" si="7"/>
        <v>01582</v>
      </c>
      <c r="S28" s="2">
        <f t="shared" ca="1" si="8"/>
        <v>48827</v>
      </c>
      <c r="T28" s="3">
        <f t="shared" ca="1" si="9"/>
        <v>9765.4</v>
      </c>
      <c r="U28" s="3">
        <f t="shared" ca="1" si="10"/>
        <v>50780.08</v>
      </c>
      <c r="V28" s="3">
        <f t="shared" ca="1" si="11"/>
        <v>16249.625600000001</v>
      </c>
      <c r="W28" s="3">
        <f t="shared" ca="1" si="12"/>
        <v>50780.08</v>
      </c>
      <c r="X28" s="3">
        <f t="shared" ca="1" si="13"/>
        <v>15234.023999999999</v>
      </c>
      <c r="Y28" s="3">
        <f t="shared" ca="1" si="14"/>
        <v>5078.0080000000007</v>
      </c>
      <c r="Z28" s="3">
        <f t="shared" ca="1" si="15"/>
        <v>1269.5020000000002</v>
      </c>
      <c r="AH28">
        <f t="shared" ca="1" si="16"/>
        <v>1</v>
      </c>
      <c r="AI28">
        <f t="shared" ca="1" si="16"/>
        <v>0</v>
      </c>
      <c r="AJ28">
        <f t="shared" ca="1" si="16"/>
        <v>0</v>
      </c>
      <c r="AL28" t="str">
        <f t="shared" ca="1" si="17"/>
        <v>NJ</v>
      </c>
      <c r="AM28" t="str">
        <f t="shared" ca="1" si="18"/>
        <v>67-6369669</v>
      </c>
      <c r="AN28" s="3">
        <f t="shared" ca="1" si="19"/>
        <v>48827</v>
      </c>
      <c r="AO28" s="3">
        <f t="shared" ca="1" si="20"/>
        <v>7324.05</v>
      </c>
      <c r="AP28" s="3">
        <f t="shared" ca="1" si="21"/>
        <v>48827</v>
      </c>
      <c r="AQ28" s="3">
        <f t="shared" ca="1" si="22"/>
        <v>1464.81</v>
      </c>
      <c r="AR28" t="str">
        <f t="shared" ca="1" si="23"/>
        <v>Hallwood</v>
      </c>
    </row>
    <row r="29" spans="1:44" x14ac:dyDescent="0.25">
      <c r="A29" t="str">
        <f t="shared" ca="1" si="4"/>
        <v>718-21-7711</v>
      </c>
      <c r="B29" t="str">
        <f t="shared" ca="1" si="5"/>
        <v>80-3527690</v>
      </c>
      <c r="C29" t="str" cm="1">
        <f t="array" aca="1" ref="C29" ca="1">INDEX(CompanyNames, RANDBETWEEN(1,CompanyNames_count))</f>
        <v>Durega</v>
      </c>
      <c r="D29" t="str">
        <f t="shared" ca="1" si="0"/>
        <v>81983 Spring St</v>
      </c>
      <c r="F29" t="str" cm="1">
        <f t="array" aca="1" ref="F29" ca="1">INDEX(CityNames,RANDBETWEEN(1, CityNames_count))</f>
        <v>Winchester</v>
      </c>
      <c r="G29" t="str" cm="1">
        <f t="array" aca="1" ref="G29" ca="1">INDEX(StateCodes, RANDBETWEEN(1, StateCodes_count))</f>
        <v>CT</v>
      </c>
      <c r="H29" t="str">
        <f t="shared" ca="1" si="6"/>
        <v>45935</v>
      </c>
      <c r="I29" t="str">
        <f t="shared" ca="1" si="1"/>
        <v>OZ376808486</v>
      </c>
      <c r="J29" t="str" cm="1">
        <f t="array" aca="1" ref="J29" ca="1">INDEX(FirstNames,RANDBETWEEN(1, FirstNames_count))</f>
        <v>Byron</v>
      </c>
      <c r="K29" t="str" cm="1">
        <f t="array" aca="1" ref="K29" ca="1">IF(ROUND(RAND(),0),LEFT(INDEX(MiddleNames,RANDBETWEEN(1,MiddleNames_count),1)),"")</f>
        <v/>
      </c>
      <c r="L29" t="str" cm="1">
        <f t="array" aca="1" ref="L29" ca="1">INDEX(LastNames, RANDBETWEEN(1, LastNames_count))</f>
        <v>Compton</v>
      </c>
      <c r="N29" t="str">
        <f t="shared" ca="1" si="2"/>
        <v>45271 Birch St</v>
      </c>
      <c r="O29" t="str">
        <f t="shared" ca="1" si="3"/>
        <v/>
      </c>
      <c r="P29" t="str" cm="1">
        <f t="array" aca="1" ref="P29" ca="1">INDEX(CityNames,RANDBETWEEN(1, CityNames_count))</f>
        <v>Round Hill</v>
      </c>
      <c r="Q29" t="str" cm="1">
        <f t="array" aca="1" ref="Q29" ca="1">INDEX(StateCodes, RANDBETWEEN(1, StateCodes_count))</f>
        <v>KY</v>
      </c>
      <c r="R29" t="str">
        <f t="shared" ca="1" si="7"/>
        <v>24687</v>
      </c>
      <c r="S29" s="2">
        <f t="shared" ca="1" si="8"/>
        <v>81331</v>
      </c>
      <c r="T29" s="3">
        <f t="shared" ca="1" si="9"/>
        <v>18706.13</v>
      </c>
      <c r="U29" s="3">
        <f t="shared" ca="1" si="10"/>
        <v>79704.38</v>
      </c>
      <c r="V29" s="3">
        <f t="shared" ca="1" si="11"/>
        <v>21520.182600000004</v>
      </c>
      <c r="W29" s="3">
        <f t="shared" ca="1" si="12"/>
        <v>79704.38</v>
      </c>
      <c r="X29" s="3">
        <f t="shared" ca="1" si="13"/>
        <v>22317.226400000003</v>
      </c>
      <c r="Y29" s="3">
        <f t="shared" ca="1" si="14"/>
        <v>3985.2190000000005</v>
      </c>
      <c r="Z29" s="3">
        <f t="shared" ca="1" si="15"/>
        <v>1195.5657000000001</v>
      </c>
      <c r="AH29">
        <f t="shared" ca="1" si="16"/>
        <v>1</v>
      </c>
      <c r="AI29">
        <f t="shared" ca="1" si="16"/>
        <v>0</v>
      </c>
      <c r="AJ29">
        <f t="shared" ca="1" si="16"/>
        <v>1</v>
      </c>
      <c r="AL29" t="str">
        <f t="shared" ca="1" si="17"/>
        <v>CT</v>
      </c>
      <c r="AM29" t="str">
        <f t="shared" ca="1" si="18"/>
        <v>80-3527690</v>
      </c>
      <c r="AN29" s="3">
        <f t="shared" ca="1" si="19"/>
        <v>81331</v>
      </c>
      <c r="AO29" s="3">
        <f t="shared" ca="1" si="20"/>
        <v>13012.960000000001</v>
      </c>
      <c r="AP29" s="3">
        <f t="shared" ca="1" si="21"/>
        <v>81331</v>
      </c>
      <c r="AQ29" s="3">
        <f t="shared" ca="1" si="22"/>
        <v>4066.55</v>
      </c>
      <c r="AR29" t="str">
        <f t="shared" ca="1" si="23"/>
        <v>Winchester</v>
      </c>
    </row>
    <row r="30" spans="1:44" x14ac:dyDescent="0.25">
      <c r="A30" t="str">
        <f t="shared" ca="1" si="4"/>
        <v>621-86-1487</v>
      </c>
      <c r="B30" t="str">
        <f t="shared" ca="1" si="5"/>
        <v>51-2759617</v>
      </c>
      <c r="C30" t="str" cm="1">
        <f t="array" aca="1" ref="C30" ca="1">INDEX(CompanyNames, RANDBETWEEN(1,CompanyNames_count))</f>
        <v>TrueLoyals</v>
      </c>
      <c r="D30" t="str">
        <f t="shared" ca="1" si="0"/>
        <v>62271 N 3rd St</v>
      </c>
      <c r="F30" t="str" cm="1">
        <f t="array" aca="1" ref="F30" ca="1">INDEX(CityNames,RANDBETWEEN(1, CityNames_count))</f>
        <v>Bloxom</v>
      </c>
      <c r="G30" t="str" cm="1">
        <f t="array" aca="1" ref="G30" ca="1">INDEX(StateCodes, RANDBETWEEN(1, StateCodes_count))</f>
        <v>VT</v>
      </c>
      <c r="H30" t="str">
        <f t="shared" ca="1" si="6"/>
        <v>34381</v>
      </c>
      <c r="I30" t="str">
        <f t="shared" ca="1" si="1"/>
        <v>YB49107833</v>
      </c>
      <c r="J30" t="str" cm="1">
        <f t="array" aca="1" ref="J30" ca="1">INDEX(FirstNames,RANDBETWEEN(1, FirstNames_count))</f>
        <v>Kira</v>
      </c>
      <c r="K30" t="str" cm="1">
        <f t="array" aca="1" ref="K30" ca="1">IF(ROUND(RAND(),0),LEFT(INDEX(MiddleNames,RANDBETWEEN(1,MiddleNames_count),1)),"")</f>
        <v/>
      </c>
      <c r="L30" t="str" cm="1">
        <f t="array" aca="1" ref="L30" ca="1">INDEX(LastNames, RANDBETWEEN(1, LastNames_count))</f>
        <v>Geeve</v>
      </c>
      <c r="N30" t="str">
        <f t="shared" ca="1" si="2"/>
        <v>85482 Meadow Ln</v>
      </c>
      <c r="O30" t="str">
        <f t="shared" ca="1" si="3"/>
        <v/>
      </c>
      <c r="P30" t="str" cm="1">
        <f t="array" aca="1" ref="P30" ca="1">INDEX(CityNames,RANDBETWEEN(1, CityNames_count))</f>
        <v>Iron Gate</v>
      </c>
      <c r="Q30" t="str" cm="1">
        <f t="array" aca="1" ref="Q30" ca="1">INDEX(StateCodes, RANDBETWEEN(1, StateCodes_count))</f>
        <v>WI</v>
      </c>
      <c r="R30" t="str">
        <f t="shared" ca="1" si="7"/>
        <v>89255</v>
      </c>
      <c r="S30" s="2">
        <f t="shared" ca="1" si="8"/>
        <v>4201</v>
      </c>
      <c r="T30" s="3">
        <f t="shared" ca="1" si="9"/>
        <v>1344.32</v>
      </c>
      <c r="U30" s="3">
        <f t="shared" ca="1" si="10"/>
        <v>4327.03</v>
      </c>
      <c r="V30" s="3">
        <f t="shared" ca="1" si="11"/>
        <v>865.40599999999995</v>
      </c>
      <c r="W30" s="3">
        <f t="shared" ca="1" si="12"/>
        <v>4327.03</v>
      </c>
      <c r="X30" s="3">
        <f t="shared" ca="1" si="13"/>
        <v>951.94659999999999</v>
      </c>
      <c r="Y30" s="3">
        <f t="shared" ca="1" si="14"/>
        <v>216.35149999999999</v>
      </c>
      <c r="Z30" s="3">
        <f t="shared" ca="1" si="15"/>
        <v>49.760844999999996</v>
      </c>
      <c r="AH30">
        <f t="shared" ca="1" si="16"/>
        <v>1</v>
      </c>
      <c r="AI30">
        <f t="shared" ca="1" si="16"/>
        <v>0</v>
      </c>
      <c r="AJ30">
        <f t="shared" ca="1" si="16"/>
        <v>1</v>
      </c>
      <c r="AL30" t="str">
        <f t="shared" ca="1" si="17"/>
        <v>VT</v>
      </c>
      <c r="AM30" t="str">
        <f t="shared" ca="1" si="18"/>
        <v>51-2759617</v>
      </c>
      <c r="AN30" s="3">
        <f t="shared" ca="1" si="19"/>
        <v>4201</v>
      </c>
      <c r="AO30" s="3">
        <f t="shared" ca="1" si="20"/>
        <v>756.18</v>
      </c>
      <c r="AP30" s="3">
        <f t="shared" ca="1" si="21"/>
        <v>4201</v>
      </c>
      <c r="AQ30" s="3">
        <f t="shared" ca="1" si="22"/>
        <v>42.01</v>
      </c>
      <c r="AR30" t="str">
        <f t="shared" ca="1" si="23"/>
        <v>Bloxom</v>
      </c>
    </row>
    <row r="31" spans="1:44" x14ac:dyDescent="0.25">
      <c r="A31" t="str">
        <f t="shared" ca="1" si="4"/>
        <v>12-28-7288</v>
      </c>
      <c r="B31" t="str">
        <f t="shared" ca="1" si="5"/>
        <v>23-7053507</v>
      </c>
      <c r="C31" t="str" cm="1">
        <f t="array" aca="1" ref="C31" ca="1">INDEX(CompanyNames, RANDBETWEEN(1,CompanyNames_count))</f>
        <v>My Truste</v>
      </c>
      <c r="D31" t="str">
        <f t="shared" ca="1" si="0"/>
        <v>3849 Lincoln St</v>
      </c>
      <c r="F31" t="str" cm="1">
        <f t="array" aca="1" ref="F31" ca="1">INDEX(CityNames,RANDBETWEEN(1, CityNames_count))</f>
        <v>Cape Charles</v>
      </c>
      <c r="G31" t="str" cm="1">
        <f t="array" aca="1" ref="G31" ca="1">INDEX(StateCodes, RANDBETWEEN(1, StateCodes_count))</f>
        <v>AK</v>
      </c>
      <c r="H31" t="str">
        <f t="shared" ca="1" si="6"/>
        <v>92008</v>
      </c>
      <c r="I31" t="str">
        <f t="shared" ca="1" si="1"/>
        <v>CX2837292</v>
      </c>
      <c r="J31" t="str" cm="1">
        <f t="array" aca="1" ref="J31" ca="1">INDEX(FirstNames,RANDBETWEEN(1, FirstNames_count))</f>
        <v>Courtney</v>
      </c>
      <c r="K31" t="str" cm="1">
        <f t="array" aca="1" ref="K31" ca="1">IF(ROUND(RAND(),0),LEFT(INDEX(MiddleNames,RANDBETWEEN(1,MiddleNames_count),1)),"")</f>
        <v>J</v>
      </c>
      <c r="L31" t="str" cm="1">
        <f t="array" aca="1" ref="L31" ca="1">INDEX(LastNames, RANDBETWEEN(1, LastNames_count))</f>
        <v>Moiamedi</v>
      </c>
      <c r="N31" t="str">
        <f t="shared" ca="1" si="2"/>
        <v>73881 County Line Rd</v>
      </c>
      <c r="O31" t="str">
        <f t="shared" ca="1" si="3"/>
        <v/>
      </c>
      <c r="P31" t="str" cm="1">
        <f t="array" aca="1" ref="P31" ca="1">INDEX(CityNames,RANDBETWEEN(1, CityNames_count))</f>
        <v>Shenandoah</v>
      </c>
      <c r="Q31" t="str" cm="1">
        <f t="array" aca="1" ref="Q31" ca="1">INDEX(StateCodes, RANDBETWEEN(1, StateCodes_count))</f>
        <v>PA</v>
      </c>
      <c r="R31" t="str">
        <f t="shared" ca="1" si="7"/>
        <v>38040</v>
      </c>
      <c r="S31" s="2">
        <f t="shared" ca="1" si="8"/>
        <v>23023</v>
      </c>
      <c r="T31" s="3">
        <f t="shared" ca="1" si="9"/>
        <v>5755.75</v>
      </c>
      <c r="U31" s="3">
        <f t="shared" ca="1" si="10"/>
        <v>25325.300000000003</v>
      </c>
      <c r="V31" s="3">
        <f t="shared" ca="1" si="11"/>
        <v>7597.59</v>
      </c>
      <c r="W31" s="3">
        <f t="shared" ca="1" si="12"/>
        <v>25325.300000000003</v>
      </c>
      <c r="X31" s="3">
        <f t="shared" ca="1" si="13"/>
        <v>6584.5780000000013</v>
      </c>
      <c r="Y31" s="3">
        <f t="shared" ca="1" si="14"/>
        <v>759.75900000000001</v>
      </c>
      <c r="Z31" s="3">
        <f t="shared" ca="1" si="15"/>
        <v>220.33010999999999</v>
      </c>
      <c r="AH31">
        <f t="shared" ca="1" si="16"/>
        <v>0</v>
      </c>
      <c r="AI31">
        <f t="shared" ca="1" si="16"/>
        <v>1</v>
      </c>
      <c r="AJ31">
        <f t="shared" ca="1" si="16"/>
        <v>0</v>
      </c>
      <c r="AL31" t="str">
        <f t="shared" ca="1" si="17"/>
        <v>AK</v>
      </c>
      <c r="AM31" t="str">
        <f t="shared" ca="1" si="18"/>
        <v>23-7053507</v>
      </c>
      <c r="AN31" s="3">
        <f t="shared" ca="1" si="19"/>
        <v>23023</v>
      </c>
      <c r="AO31" s="3">
        <f t="shared" ca="1" si="20"/>
        <v>2072.0699999999997</v>
      </c>
      <c r="AP31" s="3">
        <f t="shared" ca="1" si="21"/>
        <v>23023</v>
      </c>
      <c r="AQ31" s="3">
        <f t="shared" ca="1" si="22"/>
        <v>690.68999999999994</v>
      </c>
      <c r="AR31" t="str">
        <f t="shared" ca="1" si="23"/>
        <v>Cape Charles</v>
      </c>
    </row>
    <row r="32" spans="1:44" x14ac:dyDescent="0.25">
      <c r="A32" t="str">
        <f t="shared" ca="1" si="4"/>
        <v>469-19-4651</v>
      </c>
      <c r="B32" t="str">
        <f t="shared" ca="1" si="5"/>
        <v>15-3745465</v>
      </c>
      <c r="C32" t="str" cm="1">
        <f t="array" aca="1" ref="C32" ca="1">INDEX(CompanyNames, RANDBETWEEN(1,CompanyNames_count))</f>
        <v>SerenityTrust</v>
      </c>
      <c r="D32" t="str">
        <f t="shared" ca="1" si="0"/>
        <v>38018 Central Ave</v>
      </c>
      <c r="F32" t="str" cm="1">
        <f t="array" aca="1" ref="F32" ca="1">INDEX(CityNames,RANDBETWEEN(1, CityNames_count))</f>
        <v>St. Paul</v>
      </c>
      <c r="G32" t="str" cm="1">
        <f t="array" aca="1" ref="G32" ca="1">INDEX(StateCodes, RANDBETWEEN(1, StateCodes_count))</f>
        <v>NV</v>
      </c>
      <c r="H32" t="str">
        <f t="shared" ca="1" si="6"/>
        <v>20486</v>
      </c>
      <c r="I32" t="str">
        <f t="shared" ca="1" si="1"/>
        <v>JH252747631</v>
      </c>
      <c r="J32" t="str" cm="1">
        <f t="array" aca="1" ref="J32" ca="1">INDEX(FirstNames,RANDBETWEEN(1, FirstNames_count))</f>
        <v>Kyron</v>
      </c>
      <c r="K32" t="str" cm="1">
        <f t="array" aca="1" ref="K32" ca="1">IF(ROUND(RAND(),0),LEFT(INDEX(MiddleNames,RANDBETWEEN(1,MiddleNames_count),1)),"")</f>
        <v>E</v>
      </c>
      <c r="L32" t="str" cm="1">
        <f t="array" aca="1" ref="L32" ca="1">INDEX(LastNames, RANDBETWEEN(1, LastNames_count))</f>
        <v>Hymans</v>
      </c>
      <c r="N32" t="str">
        <f t="shared" ca="1" si="2"/>
        <v>84457 Woodland Dr</v>
      </c>
      <c r="O32" t="str">
        <f t="shared" ca="1" si="3"/>
        <v/>
      </c>
      <c r="P32" t="str" cm="1">
        <f t="array" aca="1" ref="P32" ca="1">INDEX(CityNames,RANDBETWEEN(1, CityNames_count))</f>
        <v>Richlands</v>
      </c>
      <c r="Q32" t="str" cm="1">
        <f t="array" aca="1" ref="Q32" ca="1">INDEX(StateCodes, RANDBETWEEN(1, StateCodes_count))</f>
        <v>UT</v>
      </c>
      <c r="R32" t="str">
        <f t="shared" ca="1" si="7"/>
        <v>99560</v>
      </c>
      <c r="S32" s="2">
        <f t="shared" ca="1" si="8"/>
        <v>149663</v>
      </c>
      <c r="T32" s="3">
        <f t="shared" ca="1" si="9"/>
        <v>52382.049999999996</v>
      </c>
      <c r="U32" s="3">
        <f t="shared" ca="1" si="10"/>
        <v>155649.52000000002</v>
      </c>
      <c r="V32" s="3">
        <f t="shared" ca="1" si="11"/>
        <v>42025.370400000007</v>
      </c>
      <c r="W32" s="3">
        <f t="shared" ca="1" si="12"/>
        <v>155649.52000000002</v>
      </c>
      <c r="X32" s="3">
        <f t="shared" ca="1" si="13"/>
        <v>35799.389600000002</v>
      </c>
      <c r="Y32" s="3">
        <f t="shared" ca="1" si="14"/>
        <v>10895.466400000003</v>
      </c>
      <c r="Z32" s="3">
        <f t="shared" ca="1" si="15"/>
        <v>2179.0932800000005</v>
      </c>
      <c r="AH32">
        <f t="shared" ca="1" si="16"/>
        <v>0</v>
      </c>
      <c r="AI32">
        <f t="shared" ca="1" si="16"/>
        <v>0</v>
      </c>
      <c r="AJ32">
        <f t="shared" ca="1" si="16"/>
        <v>1</v>
      </c>
      <c r="AL32" t="str">
        <f t="shared" ca="1" si="17"/>
        <v>NV</v>
      </c>
      <c r="AM32" t="str">
        <f t="shared" ca="1" si="18"/>
        <v>15-3745465</v>
      </c>
      <c r="AN32" s="3">
        <f t="shared" ca="1" si="19"/>
        <v>149663</v>
      </c>
      <c r="AO32" s="3">
        <f t="shared" ca="1" si="20"/>
        <v>26939.34</v>
      </c>
      <c r="AP32" s="3">
        <f t="shared" ca="1" si="21"/>
        <v>149663</v>
      </c>
      <c r="AQ32" s="3">
        <f t="shared" ca="1" si="22"/>
        <v>0</v>
      </c>
      <c r="AR32" t="str">
        <f t="shared" ca="1" si="23"/>
        <v>St. Paul</v>
      </c>
    </row>
    <row r="33" spans="1:44" x14ac:dyDescent="0.25">
      <c r="A33" t="str">
        <f t="shared" ca="1" si="4"/>
        <v>462-49-7406</v>
      </c>
      <c r="B33" t="str">
        <f t="shared" ca="1" si="5"/>
        <v>36-5577814</v>
      </c>
      <c r="C33" t="str" cm="1">
        <f t="array" aca="1" ref="C33" ca="1">INDEX(CompanyNames, RANDBETWEEN(1,CompanyNames_count))</f>
        <v>Ethical Choice</v>
      </c>
      <c r="D33" t="str">
        <f t="shared" ca="1" si="0"/>
        <v>92243 Circle Dr</v>
      </c>
      <c r="F33" t="str" cm="1">
        <f t="array" aca="1" ref="F33" ca="1">INDEX(CityNames,RANDBETWEEN(1, CityNames_count))</f>
        <v>Urbanna</v>
      </c>
      <c r="G33" t="str" cm="1">
        <f t="array" aca="1" ref="G33" ca="1">INDEX(StateCodes, RANDBETWEEN(1, StateCodes_count))</f>
        <v>NV</v>
      </c>
      <c r="H33" t="str">
        <f t="shared" ca="1" si="6"/>
        <v>21581</v>
      </c>
      <c r="I33" t="str">
        <f t="shared" ca="1" si="1"/>
        <v>HX891803</v>
      </c>
      <c r="J33" t="str" cm="1">
        <f t="array" aca="1" ref="J33" ca="1">INDEX(FirstNames,RANDBETWEEN(1, FirstNames_count))</f>
        <v>Sapphire</v>
      </c>
      <c r="K33" t="str" cm="1">
        <f t="array" aca="1" ref="K33" ca="1">IF(ROUND(RAND(),0),LEFT(INDEX(MiddleNames,RANDBETWEEN(1,MiddleNames_count),1)),"")</f>
        <v>G</v>
      </c>
      <c r="L33" t="str" cm="1">
        <f t="array" aca="1" ref="L33" ca="1">INDEX(LastNames, RANDBETWEEN(1, LastNames_count))</f>
        <v>Palombella</v>
      </c>
      <c r="N33" t="str">
        <f t="shared" ca="1" si="2"/>
        <v>64137 Jefferson St</v>
      </c>
      <c r="O33" t="str">
        <f t="shared" ca="1" si="3"/>
        <v>Ste 372</v>
      </c>
      <c r="P33" t="str" cm="1">
        <f t="array" aca="1" ref="P33" ca="1">INDEX(CityNames,RANDBETWEEN(1, CityNames_count))</f>
        <v>Rich Creek</v>
      </c>
      <c r="Q33" t="str" cm="1">
        <f t="array" aca="1" ref="Q33" ca="1">INDEX(StateCodes, RANDBETWEEN(1, StateCodes_count))</f>
        <v>WV</v>
      </c>
      <c r="R33" t="str">
        <f t="shared" ca="1" si="7"/>
        <v>46583</v>
      </c>
      <c r="S33" s="2">
        <f t="shared" ca="1" si="8"/>
        <v>189431</v>
      </c>
      <c r="T33" s="3">
        <f t="shared" ca="1" si="9"/>
        <v>62512.23</v>
      </c>
      <c r="U33" s="3">
        <f t="shared" ca="1" si="10"/>
        <v>187536.69</v>
      </c>
      <c r="V33" s="3">
        <f t="shared" ca="1" si="11"/>
        <v>37507.338000000003</v>
      </c>
      <c r="W33" s="3">
        <f t="shared" ca="1" si="12"/>
        <v>187536.69</v>
      </c>
      <c r="X33" s="3">
        <f t="shared" ca="1" si="13"/>
        <v>65637.841499999995</v>
      </c>
      <c r="Y33" s="3">
        <f t="shared" ca="1" si="14"/>
        <v>16878.302100000001</v>
      </c>
      <c r="Z33" s="3">
        <f t="shared" ca="1" si="15"/>
        <v>3882.0094830000003</v>
      </c>
      <c r="AH33">
        <f t="shared" ca="1" si="16"/>
        <v>1</v>
      </c>
      <c r="AI33">
        <f t="shared" ca="1" si="16"/>
        <v>0</v>
      </c>
      <c r="AJ33">
        <f t="shared" ca="1" si="16"/>
        <v>1</v>
      </c>
      <c r="AL33" t="str">
        <f t="shared" ca="1" si="17"/>
        <v>NV</v>
      </c>
      <c r="AM33" t="str">
        <f t="shared" ca="1" si="18"/>
        <v>36-5577814</v>
      </c>
      <c r="AN33" s="3">
        <f t="shared" ca="1" si="19"/>
        <v>189431</v>
      </c>
      <c r="AO33" s="3">
        <f t="shared" ca="1" si="20"/>
        <v>20837.41</v>
      </c>
      <c r="AP33" s="3">
        <f t="shared" ca="1" si="21"/>
        <v>189431</v>
      </c>
      <c r="AQ33" s="3">
        <f t="shared" ca="1" si="22"/>
        <v>1894.31</v>
      </c>
      <c r="AR33" t="str">
        <f t="shared" ca="1" si="23"/>
        <v>Urbanna</v>
      </c>
    </row>
    <row r="34" spans="1:44" x14ac:dyDescent="0.25">
      <c r="A34" t="str">
        <f t="shared" ca="1" si="4"/>
        <v>565-35-8957</v>
      </c>
      <c r="B34" t="str">
        <f t="shared" ca="1" si="5"/>
        <v>78-8682171</v>
      </c>
      <c r="C34" t="str" cm="1">
        <f t="array" aca="1" ref="C34" ca="1">INDEX(CompanyNames, RANDBETWEEN(1,CompanyNames_count))</f>
        <v>TrueVex</v>
      </c>
      <c r="D34" t="str">
        <f t="shared" ref="D34:D51" ca="1" si="24">_xlfn.CONCAT(RANDBETWEEN(1,99999), " ", INDEX(StreetNames, RANDBETWEEN(1, StreetNames_count)))</f>
        <v>91002 Railroad St</v>
      </c>
      <c r="F34" t="str" cm="1">
        <f t="array" aca="1" ref="F34" ca="1">INDEX(CityNames,RANDBETWEEN(1, CityNames_count))</f>
        <v>St. Charles</v>
      </c>
      <c r="G34" t="str" cm="1">
        <f t="array" aca="1" ref="G34" ca="1">INDEX(StateCodes, RANDBETWEEN(1, StateCodes_count))</f>
        <v>CT</v>
      </c>
      <c r="H34" t="str">
        <f t="shared" ca="1" si="6"/>
        <v>62723</v>
      </c>
      <c r="I34" t="str">
        <f t="shared" ref="I34:I51" ca="1" si="25">LEFT(CHAR(RANDBETWEEN(65,90))&amp;CHAR(RANDBETWEEN(65,90))&amp;RANDBETWEEN(10,999999999), RANDBETWEEN(7,11))</f>
        <v>XG68032</v>
      </c>
      <c r="J34" t="str" cm="1">
        <f t="array" aca="1" ref="J34" ca="1">INDEX(FirstNames,RANDBETWEEN(1, FirstNames_count))</f>
        <v>Isabelle</v>
      </c>
      <c r="K34" t="str" cm="1">
        <f t="array" aca="1" ref="K34" ca="1">IF(ROUND(RAND(),0),LEFT(INDEX(MiddleNames,RANDBETWEEN(1,MiddleNames_count),1)),"")</f>
        <v>F</v>
      </c>
      <c r="L34" t="str" cm="1">
        <f t="array" aca="1" ref="L34" ca="1">INDEX(LastNames, RANDBETWEEN(1, LastNames_count))</f>
        <v>Brake</v>
      </c>
      <c r="N34" t="str">
        <f t="shared" ref="N34:N51" ca="1" si="26">_xlfn.CONCAT(RANDBETWEEN(1,99999), " ", INDEX(StreetNames, RANDBETWEEN(1, StreetNames_count)))</f>
        <v>87336 Washington Ave</v>
      </c>
      <c r="O34" t="str">
        <f t="shared" ref="O34:O51" ca="1" si="27">IF(ROUND((RANDBETWEEN(0,70)/100),0),_xlfn.CONCAT(INDEX(BuildingUnits,RANDBETWEEN(1,BuildingUnits_count)), " ", RANDBETWEEN(1,500)),"")</f>
        <v/>
      </c>
      <c r="P34" t="str" cm="1">
        <f t="array" aca="1" ref="P34" ca="1">INDEX(CityNames,RANDBETWEEN(1, CityNames_count))</f>
        <v>Chincoteague</v>
      </c>
      <c r="Q34" t="str" cm="1">
        <f t="array" aca="1" ref="Q34" ca="1">INDEX(StateCodes, RANDBETWEEN(1, StateCodes_count))</f>
        <v>LA</v>
      </c>
      <c r="R34" t="str">
        <f t="shared" ca="1" si="7"/>
        <v>81908</v>
      </c>
      <c r="S34" s="2">
        <f t="shared" ca="1" si="8"/>
        <v>246049</v>
      </c>
      <c r="T34" s="3">
        <f t="shared" ca="1" si="9"/>
        <v>86117.15</v>
      </c>
      <c r="U34" s="3">
        <f t="shared" ca="1" si="10"/>
        <v>260811.94</v>
      </c>
      <c r="V34" s="3">
        <f t="shared" ca="1" si="11"/>
        <v>91284.178999999989</v>
      </c>
      <c r="W34" s="3">
        <f t="shared" ca="1" si="12"/>
        <v>260811.94</v>
      </c>
      <c r="X34" s="3">
        <f t="shared" ca="1" si="13"/>
        <v>83459.820800000001</v>
      </c>
      <c r="Y34" s="3">
        <f t="shared" ca="1" si="14"/>
        <v>10432.4776</v>
      </c>
      <c r="Z34" s="3">
        <f t="shared" ca="1" si="15"/>
        <v>1877.8459679999999</v>
      </c>
      <c r="AH34">
        <f t="shared" ca="1" si="16"/>
        <v>1</v>
      </c>
      <c r="AI34">
        <f t="shared" ca="1" si="16"/>
        <v>0</v>
      </c>
      <c r="AJ34">
        <f t="shared" ca="1" si="16"/>
        <v>1</v>
      </c>
      <c r="AL34" t="str">
        <f t="shared" ca="1" si="17"/>
        <v>CT</v>
      </c>
      <c r="AM34" t="str">
        <f t="shared" ca="1" si="18"/>
        <v>78-8682171</v>
      </c>
      <c r="AN34" s="3">
        <f t="shared" ca="1" si="19"/>
        <v>246049</v>
      </c>
      <c r="AO34" s="3">
        <f t="shared" ca="1" si="20"/>
        <v>19683.920000000002</v>
      </c>
      <c r="AP34" s="3">
        <f t="shared" ca="1" si="21"/>
        <v>246049</v>
      </c>
      <c r="AQ34" s="3">
        <f t="shared" ca="1" si="22"/>
        <v>14762.939999999999</v>
      </c>
      <c r="AR34" t="str">
        <f t="shared" ca="1" si="23"/>
        <v>St. Charles</v>
      </c>
    </row>
    <row r="35" spans="1:44" x14ac:dyDescent="0.25">
      <c r="A35" t="str">
        <f t="shared" ca="1" si="4"/>
        <v>859-11-1457</v>
      </c>
      <c r="B35" t="str">
        <f t="shared" ca="1" si="5"/>
        <v>44-3591464</v>
      </c>
      <c r="C35" t="str" cm="1">
        <f t="array" aca="1" ref="C35" ca="1">INDEX(CompanyNames, RANDBETWEEN(1,CompanyNames_count))</f>
        <v>The Trusting Hand</v>
      </c>
      <c r="D35" t="str">
        <f t="shared" ca="1" si="24"/>
        <v>72554 Main St</v>
      </c>
      <c r="F35" t="str" cm="1">
        <f t="array" aca="1" ref="F35" ca="1">INDEX(CityNames,RANDBETWEEN(1, CityNames_count))</f>
        <v>Fincastle</v>
      </c>
      <c r="G35" t="str" cm="1">
        <f t="array" aca="1" ref="G35" ca="1">INDEX(StateCodes, RANDBETWEEN(1, StateCodes_count))</f>
        <v>CT</v>
      </c>
      <c r="H35" t="str">
        <f t="shared" ca="1" si="6"/>
        <v>02635</v>
      </c>
      <c r="I35" t="str">
        <f t="shared" ca="1" si="25"/>
        <v>UA5847993</v>
      </c>
      <c r="J35" t="str" cm="1">
        <f t="array" aca="1" ref="J35" ca="1">INDEX(FirstNames,RANDBETWEEN(1, FirstNames_count))</f>
        <v>Kyron</v>
      </c>
      <c r="K35" t="str" cm="1">
        <f t="array" aca="1" ref="K35" ca="1">IF(ROUND(RAND(),0),LEFT(INDEX(MiddleNames,RANDBETWEEN(1,MiddleNames_count),1)),"")</f>
        <v/>
      </c>
      <c r="L35" t="str" cm="1">
        <f t="array" aca="1" ref="L35" ca="1">INDEX(LastNames, RANDBETWEEN(1, LastNames_count))</f>
        <v>Breed</v>
      </c>
      <c r="N35" t="str">
        <f t="shared" ca="1" si="26"/>
        <v>63855 Franklin St</v>
      </c>
      <c r="O35" t="str">
        <f t="shared" ca="1" si="27"/>
        <v/>
      </c>
      <c r="P35" t="str" cm="1">
        <f t="array" aca="1" ref="P35" ca="1">INDEX(CityNames,RANDBETWEEN(1, CityNames_count))</f>
        <v>Manchester</v>
      </c>
      <c r="Q35" t="str" cm="1">
        <f t="array" aca="1" ref="Q35" ca="1">INDEX(StateCodes, RANDBETWEEN(1, StateCodes_count))</f>
        <v>DE</v>
      </c>
      <c r="R35" t="str">
        <f t="shared" ca="1" si="7"/>
        <v>08266</v>
      </c>
      <c r="S35" s="2">
        <f t="shared" ca="1" si="8"/>
        <v>16846</v>
      </c>
      <c r="T35" s="3">
        <f t="shared" ca="1" si="9"/>
        <v>4211.5</v>
      </c>
      <c r="U35" s="3">
        <f t="shared" ca="1" si="10"/>
        <v>18193.68</v>
      </c>
      <c r="V35" s="3">
        <f t="shared" ca="1" si="11"/>
        <v>3638.7360000000003</v>
      </c>
      <c r="W35" s="3">
        <f t="shared" ca="1" si="12"/>
        <v>18193.68</v>
      </c>
      <c r="X35" s="3">
        <f t="shared" ca="1" si="13"/>
        <v>5458.1040000000003</v>
      </c>
      <c r="Y35" s="3">
        <f t="shared" ca="1" si="14"/>
        <v>1273.5576000000001</v>
      </c>
      <c r="Z35" s="3">
        <f t="shared" ca="1" si="15"/>
        <v>407.53843200000006</v>
      </c>
      <c r="AH35">
        <f t="shared" ref="AH35:AJ51" ca="1" si="28">ROUND(RANDBETWEEN(0,100)/100,0)</f>
        <v>1</v>
      </c>
      <c r="AI35">
        <f t="shared" ca="1" si="28"/>
        <v>1</v>
      </c>
      <c r="AJ35">
        <f t="shared" ca="1" si="28"/>
        <v>0</v>
      </c>
      <c r="AL35" t="str">
        <f t="shared" ca="1" si="17"/>
        <v>CT</v>
      </c>
      <c r="AM35" t="str">
        <f t="shared" ca="1" si="18"/>
        <v>44-3591464</v>
      </c>
      <c r="AN35" s="3">
        <f t="shared" ca="1" si="19"/>
        <v>16846</v>
      </c>
      <c r="AO35" s="3">
        <f t="shared" ca="1" si="20"/>
        <v>673.84</v>
      </c>
      <c r="AP35" s="3">
        <f t="shared" ca="1" si="21"/>
        <v>16846</v>
      </c>
      <c r="AQ35" s="3">
        <f t="shared" ca="1" si="22"/>
        <v>168.46</v>
      </c>
      <c r="AR35" t="str">
        <f t="shared" ca="1" si="23"/>
        <v>Fincastle</v>
      </c>
    </row>
    <row r="36" spans="1:44" x14ac:dyDescent="0.25">
      <c r="A36" t="str">
        <f t="shared" ca="1" si="4"/>
        <v>280-36-9736</v>
      </c>
      <c r="B36" t="str">
        <f t="shared" ca="1" si="5"/>
        <v>40-5138456</v>
      </c>
      <c r="C36" t="str" cm="1">
        <f t="array" aca="1" ref="C36" ca="1">INDEX(CompanyNames, RANDBETWEEN(1,CompanyNames_count))</f>
        <v>SerenityTrust</v>
      </c>
      <c r="D36" t="str">
        <f t="shared" ca="1" si="24"/>
        <v>97798 Lakeview Dr</v>
      </c>
      <c r="F36" t="str" cm="1">
        <f t="array" aca="1" ref="F36" ca="1">INDEX(CityNames,RANDBETWEEN(1, CityNames_count))</f>
        <v>Hillsboro</v>
      </c>
      <c r="G36" t="str" cm="1">
        <f t="array" aca="1" ref="G36" ca="1">INDEX(StateCodes, RANDBETWEEN(1, StateCodes_count))</f>
        <v>RI</v>
      </c>
      <c r="H36" t="str">
        <f t="shared" ca="1" si="6"/>
        <v>67263</v>
      </c>
      <c r="I36" t="str">
        <f t="shared" ca="1" si="25"/>
        <v>RX489839997</v>
      </c>
      <c r="J36" t="str" cm="1">
        <f t="array" aca="1" ref="J36" ca="1">INDEX(FirstNames,RANDBETWEEN(1, FirstNames_count))</f>
        <v>Matt</v>
      </c>
      <c r="K36" t="str" cm="1">
        <f t="array" aca="1" ref="K36" ca="1">IF(ROUND(RAND(),0),LEFT(INDEX(MiddleNames,RANDBETWEEN(1,MiddleNames_count),1)),"")</f>
        <v>O</v>
      </c>
      <c r="L36" t="str" cm="1">
        <f t="array" aca="1" ref="L36" ca="1">INDEX(LastNames, RANDBETWEEN(1, LastNames_count))</f>
        <v>Bailyn</v>
      </c>
      <c r="N36" t="str">
        <f t="shared" ca="1" si="26"/>
        <v>5301 Chestnut St</v>
      </c>
      <c r="O36" t="str">
        <f t="shared" ca="1" si="27"/>
        <v/>
      </c>
      <c r="P36" t="str" cm="1">
        <f t="array" aca="1" ref="P36" ca="1">INDEX(CityNames,RANDBETWEEN(1, CityNames_count))</f>
        <v>Washington</v>
      </c>
      <c r="Q36" t="str" cm="1">
        <f t="array" aca="1" ref="Q36" ca="1">INDEX(StateCodes, RANDBETWEEN(1, StateCodes_count))</f>
        <v>IA</v>
      </c>
      <c r="R36" t="str">
        <f t="shared" ca="1" si="7"/>
        <v>19761</v>
      </c>
      <c r="S36" s="2">
        <f t="shared" ca="1" si="8"/>
        <v>270241</v>
      </c>
      <c r="T36" s="3">
        <f t="shared" ca="1" si="9"/>
        <v>64857.84</v>
      </c>
      <c r="U36" s="3">
        <f t="shared" ca="1" si="10"/>
        <v>267538.59000000003</v>
      </c>
      <c r="V36" s="3">
        <f t="shared" ca="1" si="11"/>
        <v>72235.419300000009</v>
      </c>
      <c r="W36" s="3">
        <f t="shared" ca="1" si="12"/>
        <v>267538.59000000003</v>
      </c>
      <c r="X36" s="3">
        <f t="shared" ca="1" si="13"/>
        <v>64209.261600000005</v>
      </c>
      <c r="Y36" s="3">
        <f t="shared" ca="1" si="14"/>
        <v>16052.315400000001</v>
      </c>
      <c r="Z36" s="3">
        <f t="shared" ca="1" si="15"/>
        <v>3210.4630800000004</v>
      </c>
      <c r="AH36">
        <f t="shared" ca="1" si="28"/>
        <v>1</v>
      </c>
      <c r="AI36">
        <f t="shared" ca="1" si="28"/>
        <v>0</v>
      </c>
      <c r="AJ36">
        <f t="shared" ca="1" si="28"/>
        <v>1</v>
      </c>
      <c r="AL36" t="str">
        <f t="shared" ca="1" si="17"/>
        <v>RI</v>
      </c>
      <c r="AM36" t="str">
        <f t="shared" ca="1" si="18"/>
        <v>40-5138456</v>
      </c>
      <c r="AN36" s="3">
        <f t="shared" ca="1" si="19"/>
        <v>270241</v>
      </c>
      <c r="AO36" s="3">
        <f t="shared" ca="1" si="20"/>
        <v>16214.46</v>
      </c>
      <c r="AP36" s="3">
        <f t="shared" ca="1" si="21"/>
        <v>270241</v>
      </c>
      <c r="AQ36" s="3">
        <f t="shared" ca="1" si="22"/>
        <v>2702.41</v>
      </c>
      <c r="AR36" t="str">
        <f t="shared" ca="1" si="23"/>
        <v>Hillsboro</v>
      </c>
    </row>
    <row r="37" spans="1:44" x14ac:dyDescent="0.25">
      <c r="A37" t="str">
        <f t="shared" ca="1" si="4"/>
        <v>709-16-7924</v>
      </c>
      <c r="B37" t="str">
        <f t="shared" ca="1" si="5"/>
        <v>63-3992321</v>
      </c>
      <c r="C37" t="str" cm="1">
        <f t="array" aca="1" ref="C37" ca="1">INDEX(CompanyNames, RANDBETWEEN(1,CompanyNames_count))</f>
        <v>Be Right at the Door</v>
      </c>
      <c r="D37" t="str">
        <f t="shared" ca="1" si="24"/>
        <v>1595 Dogwood Ln</v>
      </c>
      <c r="F37" t="str" cm="1">
        <f t="array" aca="1" ref="F37" ca="1">INDEX(CityNames,RANDBETWEEN(1, CityNames_count))</f>
        <v>Oakland</v>
      </c>
      <c r="G37" t="str" cm="1">
        <f t="array" aca="1" ref="G37" ca="1">INDEX(StateCodes, RANDBETWEEN(1, StateCodes_count))</f>
        <v>RI</v>
      </c>
      <c r="H37" t="str">
        <f t="shared" ca="1" si="6"/>
        <v>76222</v>
      </c>
      <c r="I37" t="str">
        <f t="shared" ca="1" si="25"/>
        <v>GU957905674</v>
      </c>
      <c r="J37" t="str" cm="1">
        <f t="array" aca="1" ref="J37" ca="1">INDEX(FirstNames,RANDBETWEEN(1, FirstNames_count))</f>
        <v>Maya</v>
      </c>
      <c r="K37" t="str" cm="1">
        <f t="array" aca="1" ref="K37" ca="1">IF(ROUND(RAND(),0),LEFT(INDEX(MiddleNames,RANDBETWEEN(1,MiddleNames_count),1)),"")</f>
        <v>T</v>
      </c>
      <c r="L37" t="str" cm="1">
        <f t="array" aca="1" ref="L37" ca="1">INDEX(LastNames, RANDBETWEEN(1, LastNames_count))</f>
        <v>Breed</v>
      </c>
      <c r="N37" t="str">
        <f t="shared" ca="1" si="26"/>
        <v>34204 River Rd</v>
      </c>
      <c r="O37" t="str">
        <f t="shared" ca="1" si="27"/>
        <v>Apt 203</v>
      </c>
      <c r="P37" t="str" cm="1">
        <f t="array" aca="1" ref="P37" ca="1">INDEX(CityNames,RANDBETWEEN(1, CityNames_count))</f>
        <v>Waverly</v>
      </c>
      <c r="Q37" t="str" cm="1">
        <f t="array" aca="1" ref="Q37" ca="1">INDEX(StateCodes, RANDBETWEEN(1, StateCodes_count))</f>
        <v>IL</v>
      </c>
      <c r="R37" t="str">
        <f t="shared" ca="1" si="7"/>
        <v>31673</v>
      </c>
      <c r="S37" s="2">
        <f t="shared" ca="1" si="8"/>
        <v>28027</v>
      </c>
      <c r="T37" s="3">
        <f t="shared" ca="1" si="9"/>
        <v>6726.48</v>
      </c>
      <c r="U37" s="3">
        <f t="shared" ca="1" si="10"/>
        <v>28027</v>
      </c>
      <c r="V37" s="3">
        <f t="shared" ca="1" si="11"/>
        <v>9809.4499999999989</v>
      </c>
      <c r="W37" s="3">
        <f t="shared" ca="1" si="12"/>
        <v>28027</v>
      </c>
      <c r="X37" s="3">
        <f t="shared" ca="1" si="13"/>
        <v>7287.02</v>
      </c>
      <c r="Y37" s="3">
        <f t="shared" ca="1" si="14"/>
        <v>1681.62</v>
      </c>
      <c r="Z37" s="3">
        <f t="shared" ca="1" si="15"/>
        <v>588.56699999999989</v>
      </c>
      <c r="AH37">
        <f t="shared" ca="1" si="28"/>
        <v>1</v>
      </c>
      <c r="AI37">
        <f t="shared" ca="1" si="28"/>
        <v>1</v>
      </c>
      <c r="AJ37">
        <f t="shared" ca="1" si="28"/>
        <v>1</v>
      </c>
      <c r="AL37" t="str">
        <f t="shared" ca="1" si="17"/>
        <v>RI</v>
      </c>
      <c r="AM37" t="str">
        <f t="shared" ca="1" si="18"/>
        <v>63-3992321</v>
      </c>
      <c r="AN37" s="3">
        <f t="shared" ca="1" si="19"/>
        <v>28027</v>
      </c>
      <c r="AO37" s="3">
        <f t="shared" ca="1" si="20"/>
        <v>4764.59</v>
      </c>
      <c r="AP37" s="3">
        <f t="shared" ca="1" si="21"/>
        <v>28027</v>
      </c>
      <c r="AQ37" s="3">
        <f t="shared" ca="1" si="22"/>
        <v>280.27</v>
      </c>
      <c r="AR37" t="str">
        <f t="shared" ca="1" si="23"/>
        <v>Oakland</v>
      </c>
    </row>
    <row r="38" spans="1:44" x14ac:dyDescent="0.25">
      <c r="A38" t="str">
        <f t="shared" ca="1" si="4"/>
        <v>471-68-6322</v>
      </c>
      <c r="B38" t="str">
        <f t="shared" ca="1" si="5"/>
        <v>28-1343082</v>
      </c>
      <c r="C38" t="str" cm="1">
        <f t="array" aca="1" ref="C38" ca="1">INDEX(CompanyNames, RANDBETWEEN(1,CompanyNames_count))</f>
        <v>Trustness</v>
      </c>
      <c r="D38" t="str">
        <f t="shared" ca="1" si="24"/>
        <v>75733 Cherry St</v>
      </c>
      <c r="F38" t="str" cm="1">
        <f t="array" aca="1" ref="F38" ca="1">INDEX(CityNames,RANDBETWEEN(1, CityNames_count))</f>
        <v>South Boston</v>
      </c>
      <c r="G38" t="str" cm="1">
        <f t="array" aca="1" ref="G38" ca="1">INDEX(StateCodes, RANDBETWEEN(1, StateCodes_count))</f>
        <v>CT</v>
      </c>
      <c r="H38" t="str">
        <f t="shared" ca="1" si="6"/>
        <v>72829</v>
      </c>
      <c r="I38" t="str">
        <f t="shared" ca="1" si="25"/>
        <v>KM55865</v>
      </c>
      <c r="J38" t="str" cm="1">
        <f t="array" aca="1" ref="J38" ca="1">INDEX(FirstNames,RANDBETWEEN(1, FirstNames_count))</f>
        <v>Jimmie</v>
      </c>
      <c r="K38" t="str" cm="1">
        <f t="array" aca="1" ref="K38" ca="1">IF(ROUND(RAND(),0),LEFT(INDEX(MiddleNames,RANDBETWEEN(1,MiddleNames_count),1)),"")</f>
        <v/>
      </c>
      <c r="L38" t="str" cm="1">
        <f t="array" aca="1" ref="L38" ca="1">INDEX(LastNames, RANDBETWEEN(1, LastNames_count))</f>
        <v>Barberi</v>
      </c>
      <c r="N38" t="str">
        <f t="shared" ca="1" si="26"/>
        <v>70130 River Rd</v>
      </c>
      <c r="O38" t="str">
        <f t="shared" ca="1" si="27"/>
        <v/>
      </c>
      <c r="P38" t="str" cm="1">
        <f t="array" aca="1" ref="P38" ca="1">INDEX(CityNames,RANDBETWEEN(1, CityNames_count))</f>
        <v>Vernon</v>
      </c>
      <c r="Q38" t="str" cm="1">
        <f t="array" aca="1" ref="Q38" ca="1">INDEX(StateCodes, RANDBETWEEN(1, StateCodes_count))</f>
        <v>CA</v>
      </c>
      <c r="R38" t="str">
        <f t="shared" ca="1" si="7"/>
        <v>27371</v>
      </c>
      <c r="S38" s="2">
        <f t="shared" ca="1" si="8"/>
        <v>268876</v>
      </c>
      <c r="T38" s="3">
        <f t="shared" ca="1" si="9"/>
        <v>75285.280000000013</v>
      </c>
      <c r="U38" s="3">
        <f t="shared" ca="1" si="10"/>
        <v>263498.48</v>
      </c>
      <c r="V38" s="3">
        <f t="shared" ca="1" si="11"/>
        <v>81684.5288</v>
      </c>
      <c r="W38" s="3">
        <f t="shared" ca="1" si="12"/>
        <v>263498.48</v>
      </c>
      <c r="X38" s="3">
        <f t="shared" ca="1" si="13"/>
        <v>76414.559199999989</v>
      </c>
      <c r="Y38" s="3">
        <f t="shared" ca="1" si="14"/>
        <v>26349.847999999998</v>
      </c>
      <c r="Z38" s="3">
        <f t="shared" ca="1" si="15"/>
        <v>5533.4680799999996</v>
      </c>
      <c r="AH38">
        <f t="shared" ca="1" si="28"/>
        <v>0</v>
      </c>
      <c r="AI38">
        <f t="shared" ca="1" si="28"/>
        <v>0</v>
      </c>
      <c r="AJ38">
        <f t="shared" ca="1" si="28"/>
        <v>0</v>
      </c>
      <c r="AL38" t="str">
        <f t="shared" ca="1" si="17"/>
        <v>CT</v>
      </c>
      <c r="AM38" t="str">
        <f t="shared" ca="1" si="18"/>
        <v>28-1343082</v>
      </c>
      <c r="AN38" s="3">
        <f t="shared" ca="1" si="19"/>
        <v>268876</v>
      </c>
      <c r="AO38" s="3">
        <f t="shared" ca="1" si="20"/>
        <v>45708.920000000006</v>
      </c>
      <c r="AP38" s="3">
        <f t="shared" ca="1" si="21"/>
        <v>268876</v>
      </c>
      <c r="AQ38" s="3">
        <f t="shared" ca="1" si="22"/>
        <v>8066.28</v>
      </c>
      <c r="AR38" t="str">
        <f t="shared" ca="1" si="23"/>
        <v>South Boston</v>
      </c>
    </row>
    <row r="39" spans="1:44" x14ac:dyDescent="0.25">
      <c r="A39" t="str">
        <f t="shared" ca="1" si="4"/>
        <v>402-96-6584</v>
      </c>
      <c r="B39" t="str">
        <f t="shared" ca="1" si="5"/>
        <v>66-4382904</v>
      </c>
      <c r="C39" t="str" cm="1">
        <f t="array" aca="1" ref="C39" ca="1">INDEX(CompanyNames, RANDBETWEEN(1,CompanyNames_count))</f>
        <v>Secureya</v>
      </c>
      <c r="D39" t="str">
        <f t="shared" ca="1" si="24"/>
        <v>79679 Vine St</v>
      </c>
      <c r="F39" t="str" cm="1">
        <f t="array" aca="1" ref="F39" ca="1">INDEX(CityNames,RANDBETWEEN(1, CityNames_count))</f>
        <v>Greenville</v>
      </c>
      <c r="G39" t="str" cm="1">
        <f t="array" aca="1" ref="G39" ca="1">INDEX(StateCodes, RANDBETWEEN(1, StateCodes_count))</f>
        <v>ID</v>
      </c>
      <c r="H39" t="str">
        <f t="shared" ca="1" si="6"/>
        <v>80376</v>
      </c>
      <c r="I39" t="str">
        <f t="shared" ca="1" si="25"/>
        <v>GU243556528</v>
      </c>
      <c r="J39" t="str" cm="1">
        <f t="array" aca="1" ref="J39" ca="1">INDEX(FirstNames,RANDBETWEEN(1, FirstNames_count))</f>
        <v>Ken</v>
      </c>
      <c r="K39" t="str" cm="1">
        <f t="array" aca="1" ref="K39" ca="1">IF(ROUND(RAND(),0),LEFT(INDEX(MiddleNames,RANDBETWEEN(1,MiddleNames_count),1)),"")</f>
        <v>G</v>
      </c>
      <c r="L39" t="str" cm="1">
        <f t="array" aca="1" ref="L39" ca="1">INDEX(LastNames, RANDBETWEEN(1, LastNames_count))</f>
        <v>Tooby</v>
      </c>
      <c r="N39" t="str">
        <f t="shared" ca="1" si="26"/>
        <v>49425 Mill St</v>
      </c>
      <c r="O39" t="str">
        <f t="shared" ca="1" si="27"/>
        <v/>
      </c>
      <c r="P39" t="str" cm="1">
        <f t="array" aca="1" ref="P39" ca="1">INDEX(CityNames,RANDBETWEEN(1, CityNames_count))</f>
        <v>Front Royal</v>
      </c>
      <c r="Q39" t="str" cm="1">
        <f t="array" aca="1" ref="Q39" ca="1">INDEX(StateCodes, RANDBETWEEN(1, StateCodes_count))</f>
        <v>OK</v>
      </c>
      <c r="R39" t="str">
        <f t="shared" ca="1" si="7"/>
        <v>70290</v>
      </c>
      <c r="S39" s="2">
        <f t="shared" ca="1" si="8"/>
        <v>83286</v>
      </c>
      <c r="T39" s="3">
        <f t="shared" ca="1" si="9"/>
        <v>15824.34</v>
      </c>
      <c r="U39" s="3">
        <f t="shared" ca="1" si="10"/>
        <v>87450.3</v>
      </c>
      <c r="V39" s="3">
        <f t="shared" ca="1" si="11"/>
        <v>15741.054</v>
      </c>
      <c r="W39" s="3">
        <f t="shared" ca="1" si="12"/>
        <v>87450.3</v>
      </c>
      <c r="X39" s="3">
        <f t="shared" ca="1" si="13"/>
        <v>18364.562999999998</v>
      </c>
      <c r="Y39" s="3">
        <f t="shared" ca="1" si="14"/>
        <v>6121.5210000000006</v>
      </c>
      <c r="Z39" s="3">
        <f t="shared" ca="1" si="15"/>
        <v>1163.0889900000002</v>
      </c>
      <c r="AH39">
        <f t="shared" ca="1" si="28"/>
        <v>1</v>
      </c>
      <c r="AI39">
        <f t="shared" ca="1" si="28"/>
        <v>0</v>
      </c>
      <c r="AJ39">
        <f t="shared" ca="1" si="28"/>
        <v>0</v>
      </c>
      <c r="AL39" t="str">
        <f t="shared" ca="1" si="17"/>
        <v>ID</v>
      </c>
      <c r="AM39" t="str">
        <f t="shared" ca="1" si="18"/>
        <v>66-4382904</v>
      </c>
      <c r="AN39" s="3">
        <f t="shared" ca="1" si="19"/>
        <v>83286</v>
      </c>
      <c r="AO39" s="3">
        <f t="shared" ca="1" si="20"/>
        <v>14991.48</v>
      </c>
      <c r="AP39" s="3">
        <f t="shared" ca="1" si="21"/>
        <v>83286</v>
      </c>
      <c r="AQ39" s="3">
        <f t="shared" ca="1" si="22"/>
        <v>4997.16</v>
      </c>
      <c r="AR39" t="str">
        <f t="shared" ca="1" si="23"/>
        <v>Greenville</v>
      </c>
    </row>
    <row r="40" spans="1:44" x14ac:dyDescent="0.25">
      <c r="A40" t="str">
        <f t="shared" ca="1" si="4"/>
        <v>635-72-2802</v>
      </c>
      <c r="B40" t="str">
        <f t="shared" ca="1" si="5"/>
        <v>88-6337319</v>
      </c>
      <c r="C40" t="str" cm="1">
        <f t="array" aca="1" ref="C40" ca="1">INDEX(CompanyNames, RANDBETWEEN(1,CompanyNames_count))</f>
        <v>Confiato</v>
      </c>
      <c r="D40" t="str">
        <f t="shared" ca="1" si="24"/>
        <v>16594 Water St</v>
      </c>
      <c r="F40" t="str" cm="1">
        <f t="array" aca="1" ref="F40" ca="1">INDEX(CityNames,RANDBETWEEN(1, CityNames_count))</f>
        <v>Vienna</v>
      </c>
      <c r="G40" t="str" cm="1">
        <f t="array" aca="1" ref="G40" ca="1">INDEX(StateCodes, RANDBETWEEN(1, StateCodes_count))</f>
        <v>AR</v>
      </c>
      <c r="H40" t="str">
        <f t="shared" ca="1" si="6"/>
        <v>76505</v>
      </c>
      <c r="I40" t="str">
        <f t="shared" ca="1" si="25"/>
        <v>RL457370667</v>
      </c>
      <c r="J40" t="str" cm="1">
        <f t="array" aca="1" ref="J40" ca="1">INDEX(FirstNames,RANDBETWEEN(1, FirstNames_count))</f>
        <v>Charlotte</v>
      </c>
      <c r="K40" t="str" cm="1">
        <f t="array" aca="1" ref="K40" ca="1">IF(ROUND(RAND(),0),LEFT(INDEX(MiddleNames,RANDBETWEEN(1,MiddleNames_count),1)),"")</f>
        <v>C</v>
      </c>
      <c r="L40" t="str" cm="1">
        <f t="array" aca="1" ref="L40" ca="1">INDEX(LastNames, RANDBETWEEN(1, LastNames_count))</f>
        <v>Mello</v>
      </c>
      <c r="N40" t="str">
        <f t="shared" ca="1" si="26"/>
        <v>36149 5th St</v>
      </c>
      <c r="O40" t="str">
        <f t="shared" ca="1" si="27"/>
        <v>Bldg 406</v>
      </c>
      <c r="P40" t="str" cm="1">
        <f t="array" aca="1" ref="P40" ca="1">INDEX(CityNames,RANDBETWEEN(1, CityNames_count))</f>
        <v>Dendron</v>
      </c>
      <c r="Q40" t="str" cm="1">
        <f t="array" aca="1" ref="Q40" ca="1">INDEX(StateCodes, RANDBETWEEN(1, StateCodes_count))</f>
        <v>AZ</v>
      </c>
      <c r="R40" t="str">
        <f t="shared" ca="1" si="7"/>
        <v>57584</v>
      </c>
      <c r="S40" s="2">
        <f t="shared" ca="1" si="8"/>
        <v>222907</v>
      </c>
      <c r="T40" s="3">
        <f t="shared" ca="1" si="9"/>
        <v>75788.38</v>
      </c>
      <c r="U40" s="3">
        <f t="shared" ca="1" si="10"/>
        <v>236281.42</v>
      </c>
      <c r="V40" s="3">
        <f t="shared" ca="1" si="11"/>
        <v>42530.655599999998</v>
      </c>
      <c r="W40" s="3">
        <f t="shared" ca="1" si="12"/>
        <v>236281.42</v>
      </c>
      <c r="X40" s="3">
        <f t="shared" ca="1" si="13"/>
        <v>42530.655599999998</v>
      </c>
      <c r="Y40" s="3">
        <f t="shared" ca="1" si="14"/>
        <v>14176.885200000001</v>
      </c>
      <c r="Z40" s="3">
        <f t="shared" ca="1" si="15"/>
        <v>2693.6081880000002</v>
      </c>
      <c r="AH40">
        <f t="shared" ca="1" si="28"/>
        <v>0</v>
      </c>
      <c r="AI40">
        <f t="shared" ca="1" si="28"/>
        <v>0</v>
      </c>
      <c r="AJ40">
        <f t="shared" ca="1" si="28"/>
        <v>1</v>
      </c>
      <c r="AL40" t="str">
        <f t="shared" ca="1" si="17"/>
        <v>AR</v>
      </c>
      <c r="AM40" t="str">
        <f t="shared" ca="1" si="18"/>
        <v>88-6337319</v>
      </c>
      <c r="AN40" s="3">
        <f t="shared" ca="1" si="19"/>
        <v>222907</v>
      </c>
      <c r="AO40" s="3">
        <f t="shared" ca="1" si="20"/>
        <v>26748.84</v>
      </c>
      <c r="AP40" s="3">
        <f t="shared" ca="1" si="21"/>
        <v>222907</v>
      </c>
      <c r="AQ40" s="3">
        <f t="shared" ca="1" si="22"/>
        <v>13374.42</v>
      </c>
      <c r="AR40" t="str">
        <f t="shared" ca="1" si="23"/>
        <v>Vienna</v>
      </c>
    </row>
    <row r="41" spans="1:44" x14ac:dyDescent="0.25">
      <c r="A41" t="str">
        <f t="shared" ca="1" si="4"/>
        <v>48-68-4324</v>
      </c>
      <c r="B41" t="str">
        <f t="shared" ca="1" si="5"/>
        <v>96-5633147</v>
      </c>
      <c r="C41" t="str" cm="1">
        <f t="array" aca="1" ref="C41" ca="1">INDEX(CompanyNames, RANDBETWEEN(1,CompanyNames_count))</f>
        <v>Trustara</v>
      </c>
      <c r="D41" t="str">
        <f t="shared" ca="1" si="24"/>
        <v>31184 Shady Ln</v>
      </c>
      <c r="F41" t="str" cm="1">
        <f t="array" aca="1" ref="F41" ca="1">INDEX(CityNames,RANDBETWEEN(1, CityNames_count))</f>
        <v>Hudson</v>
      </c>
      <c r="G41" t="str" cm="1">
        <f t="array" aca="1" ref="G41" ca="1">INDEX(StateCodes, RANDBETWEEN(1, StateCodes_count))</f>
        <v>OK</v>
      </c>
      <c r="H41" t="str">
        <f t="shared" ca="1" si="6"/>
        <v>43610</v>
      </c>
      <c r="I41" t="str">
        <f t="shared" ca="1" si="25"/>
        <v>ZG735749</v>
      </c>
      <c r="J41" t="str" cm="1">
        <f t="array" aca="1" ref="J41" ca="1">INDEX(FirstNames,RANDBETWEEN(1, FirstNames_count))</f>
        <v>Ken</v>
      </c>
      <c r="K41" t="str" cm="1">
        <f t="array" aca="1" ref="K41" ca="1">IF(ROUND(RAND(),0),LEFT(INDEX(MiddleNames,RANDBETWEEN(1,MiddleNames_count),1)),"")</f>
        <v/>
      </c>
      <c r="L41" t="str" cm="1">
        <f t="array" aca="1" ref="L41" ca="1">INDEX(LastNames, RANDBETWEEN(1, LastNames_count))</f>
        <v>Lukas</v>
      </c>
      <c r="N41" t="str">
        <f t="shared" ca="1" si="26"/>
        <v>87542 Church St</v>
      </c>
      <c r="O41" t="str">
        <f t="shared" ca="1" si="27"/>
        <v/>
      </c>
      <c r="P41" t="str" cm="1">
        <f t="array" aca="1" ref="P41" ca="1">INDEX(CityNames,RANDBETWEEN(1, CityNames_count))</f>
        <v>Stony Creek</v>
      </c>
      <c r="Q41" t="str" cm="1">
        <f t="array" aca="1" ref="Q41" ca="1">INDEX(StateCodes, RANDBETWEEN(1, StateCodes_count))</f>
        <v>MO</v>
      </c>
      <c r="R41" t="str">
        <f t="shared" ca="1" si="7"/>
        <v>18760</v>
      </c>
      <c r="S41" s="2">
        <f t="shared" ca="1" si="8"/>
        <v>197386</v>
      </c>
      <c r="T41" s="3">
        <f t="shared" ca="1" si="9"/>
        <v>43424.92</v>
      </c>
      <c r="U41" s="3">
        <f t="shared" ca="1" si="10"/>
        <v>215150.74000000002</v>
      </c>
      <c r="V41" s="3">
        <f t="shared" ca="1" si="11"/>
        <v>55939.192400000007</v>
      </c>
      <c r="W41" s="3">
        <f t="shared" ca="1" si="12"/>
        <v>215150.74000000002</v>
      </c>
      <c r="X41" s="3">
        <f t="shared" ca="1" si="13"/>
        <v>38727.133200000004</v>
      </c>
      <c r="Y41" s="3">
        <f t="shared" ca="1" si="14"/>
        <v>21515.074000000004</v>
      </c>
      <c r="Z41" s="3">
        <f t="shared" ca="1" si="15"/>
        <v>7530.2759000000005</v>
      </c>
      <c r="AH41">
        <f t="shared" ca="1" si="28"/>
        <v>0</v>
      </c>
      <c r="AI41">
        <f t="shared" ca="1" si="28"/>
        <v>0</v>
      </c>
      <c r="AJ41">
        <f t="shared" ca="1" si="28"/>
        <v>1</v>
      </c>
      <c r="AL41" t="str">
        <f t="shared" ca="1" si="17"/>
        <v>OK</v>
      </c>
      <c r="AM41" t="str">
        <f t="shared" ca="1" si="18"/>
        <v>96-5633147</v>
      </c>
      <c r="AN41" s="3">
        <f t="shared" ca="1" si="19"/>
        <v>197386</v>
      </c>
      <c r="AO41" s="3">
        <f t="shared" ca="1" si="20"/>
        <v>9869.3000000000011</v>
      </c>
      <c r="AP41" s="3">
        <f t="shared" ca="1" si="21"/>
        <v>197386</v>
      </c>
      <c r="AQ41" s="3">
        <f t="shared" ca="1" si="22"/>
        <v>7895.4400000000005</v>
      </c>
      <c r="AR41" t="str">
        <f t="shared" ca="1" si="23"/>
        <v>Hudson</v>
      </c>
    </row>
    <row r="42" spans="1:44" x14ac:dyDescent="0.25">
      <c r="A42" t="str">
        <f t="shared" ca="1" si="4"/>
        <v>837-86-7432</v>
      </c>
      <c r="B42" t="str">
        <f t="shared" ca="1" si="5"/>
        <v>88-3477620</v>
      </c>
      <c r="C42" t="str" cm="1">
        <f t="array" aca="1" ref="C42" ca="1">INDEX(CompanyNames, RANDBETWEEN(1,CompanyNames_count))</f>
        <v>Trustara</v>
      </c>
      <c r="D42" t="str">
        <f t="shared" ca="1" si="24"/>
        <v>71404 6th St</v>
      </c>
      <c r="F42" t="str" cm="1">
        <f t="array" aca="1" ref="F42" ca="1">INDEX(CityNames,RANDBETWEEN(1, CityNames_count))</f>
        <v>Monterey</v>
      </c>
      <c r="G42" t="str" cm="1">
        <f t="array" aca="1" ref="G42" ca="1">INDEX(StateCodes, RANDBETWEEN(1, StateCodes_count))</f>
        <v>OK</v>
      </c>
      <c r="H42" t="str">
        <f t="shared" ca="1" si="6"/>
        <v>11801</v>
      </c>
      <c r="I42" t="str">
        <f t="shared" ca="1" si="25"/>
        <v>KF160926049</v>
      </c>
      <c r="J42" t="str" cm="1">
        <f t="array" aca="1" ref="J42" ca="1">INDEX(FirstNames,RANDBETWEEN(1, FirstNames_count))</f>
        <v>Lachlan</v>
      </c>
      <c r="K42" t="str" cm="1">
        <f t="array" aca="1" ref="K42" ca="1">IF(ROUND(RAND(),0),LEFT(INDEX(MiddleNames,RANDBETWEEN(1,MiddleNames_count),1)),"")</f>
        <v>K</v>
      </c>
      <c r="L42" t="str" cm="1">
        <f t="array" aca="1" ref="L42" ca="1">INDEX(LastNames, RANDBETWEEN(1, LastNames_count))</f>
        <v>Lenderking</v>
      </c>
      <c r="N42" t="str">
        <f t="shared" ca="1" si="26"/>
        <v>49281 High St</v>
      </c>
      <c r="O42" t="str">
        <f t="shared" ca="1" si="27"/>
        <v/>
      </c>
      <c r="P42" t="str" cm="1">
        <f t="array" aca="1" ref="P42" ca="1">INDEX(CityNames,RANDBETWEEN(1, CityNames_count))</f>
        <v>Nassawadox</v>
      </c>
      <c r="Q42" t="str" cm="1">
        <f t="array" aca="1" ref="Q42" ca="1">INDEX(StateCodes, RANDBETWEEN(1, StateCodes_count))</f>
        <v>VT</v>
      </c>
      <c r="R42" t="str">
        <f t="shared" ca="1" si="7"/>
        <v>52586</v>
      </c>
      <c r="S42" s="2">
        <f t="shared" ca="1" si="8"/>
        <v>247660</v>
      </c>
      <c r="T42" s="3">
        <f t="shared" ca="1" si="9"/>
        <v>74298</v>
      </c>
      <c r="U42" s="3">
        <f t="shared" ca="1" si="10"/>
        <v>255089.80000000002</v>
      </c>
      <c r="V42" s="3">
        <f t="shared" ca="1" si="11"/>
        <v>48467.062000000005</v>
      </c>
      <c r="W42" s="3">
        <f t="shared" ca="1" si="12"/>
        <v>255089.80000000002</v>
      </c>
      <c r="X42" s="3">
        <f t="shared" ca="1" si="13"/>
        <v>89281.430000000008</v>
      </c>
      <c r="Y42" s="3">
        <f t="shared" ca="1" si="14"/>
        <v>2550.8980000000001</v>
      </c>
      <c r="Z42" s="3">
        <f t="shared" ca="1" si="15"/>
        <v>663.2334800000001</v>
      </c>
      <c r="AH42">
        <f t="shared" ca="1" si="28"/>
        <v>0</v>
      </c>
      <c r="AI42">
        <f t="shared" ca="1" si="28"/>
        <v>0</v>
      </c>
      <c r="AJ42">
        <f t="shared" ca="1" si="28"/>
        <v>0</v>
      </c>
      <c r="AL42" t="str">
        <f t="shared" ca="1" si="17"/>
        <v>OK</v>
      </c>
      <c r="AM42" t="str">
        <f t="shared" ca="1" si="18"/>
        <v>88-3477620</v>
      </c>
      <c r="AN42" s="3">
        <f t="shared" ca="1" si="19"/>
        <v>247660</v>
      </c>
      <c r="AO42" s="3">
        <f t="shared" ca="1" si="20"/>
        <v>34672.400000000001</v>
      </c>
      <c r="AP42" s="3">
        <f t="shared" ca="1" si="21"/>
        <v>247660</v>
      </c>
      <c r="AQ42" s="3">
        <f t="shared" ca="1" si="22"/>
        <v>4953.2</v>
      </c>
      <c r="AR42" t="str">
        <f t="shared" ca="1" si="23"/>
        <v>Monterey</v>
      </c>
    </row>
    <row r="43" spans="1:44" x14ac:dyDescent="0.25">
      <c r="A43" t="str">
        <f t="shared" ca="1" si="4"/>
        <v>61-31-7884</v>
      </c>
      <c r="B43" t="str">
        <f t="shared" ca="1" si="5"/>
        <v>77-7795636</v>
      </c>
      <c r="C43" t="str" cm="1">
        <f t="array" aca="1" ref="C43" ca="1">INDEX(CompanyNames, RANDBETWEEN(1,CompanyNames_count))</f>
        <v>Fidua</v>
      </c>
      <c r="D43" t="str">
        <f t="shared" ca="1" si="24"/>
        <v>10344 Meadow Ln</v>
      </c>
      <c r="F43" t="str" cm="1">
        <f t="array" aca="1" ref="F43" ca="1">INDEX(CityNames,RANDBETWEEN(1, CityNames_count))</f>
        <v>Pocahontas</v>
      </c>
      <c r="G43" t="str" cm="1">
        <f t="array" aca="1" ref="G43" ca="1">INDEX(StateCodes, RANDBETWEEN(1, StateCodes_count))</f>
        <v>NE</v>
      </c>
      <c r="H43" t="str">
        <f t="shared" ca="1" si="6"/>
        <v>20277</v>
      </c>
      <c r="I43" t="str">
        <f t="shared" ca="1" si="25"/>
        <v>FU89948</v>
      </c>
      <c r="J43" t="str" cm="1">
        <f t="array" aca="1" ref="J43" ca="1">INDEX(FirstNames,RANDBETWEEN(1, FirstNames_count))</f>
        <v>Flora</v>
      </c>
      <c r="K43" t="str" cm="1">
        <f t="array" aca="1" ref="K43" ca="1">IF(ROUND(RAND(),0),LEFT(INDEX(MiddleNames,RANDBETWEEN(1,MiddleNames_count),1)),"")</f>
        <v/>
      </c>
      <c r="L43" t="str" cm="1">
        <f t="array" aca="1" ref="L43" ca="1">INDEX(LastNames, RANDBETWEEN(1, LastNames_count))</f>
        <v>Pinter</v>
      </c>
      <c r="N43" t="str">
        <f t="shared" ca="1" si="26"/>
        <v>88358 W Main St</v>
      </c>
      <c r="O43" t="str">
        <f t="shared" ca="1" si="27"/>
        <v>FL 480</v>
      </c>
      <c r="P43" t="str" cm="1">
        <f t="array" aca="1" ref="P43" ca="1">INDEX(CityNames,RANDBETWEEN(1, CityNames_count))</f>
        <v>Stuart</v>
      </c>
      <c r="Q43" t="str" cm="1">
        <f t="array" aca="1" ref="Q43" ca="1">INDEX(StateCodes, RANDBETWEEN(1, StateCodes_count))</f>
        <v>IL</v>
      </c>
      <c r="R43" t="str">
        <f t="shared" ca="1" si="7"/>
        <v>76724</v>
      </c>
      <c r="S43" s="2">
        <f t="shared" ca="1" si="8"/>
        <v>186270</v>
      </c>
      <c r="T43" s="3">
        <f t="shared" ca="1" si="9"/>
        <v>61469.100000000006</v>
      </c>
      <c r="U43" s="3">
        <f t="shared" ca="1" si="10"/>
        <v>195583.5</v>
      </c>
      <c r="V43" s="3">
        <f t="shared" ca="1" si="11"/>
        <v>43028.37</v>
      </c>
      <c r="W43" s="3">
        <f t="shared" ca="1" si="12"/>
        <v>195583.5</v>
      </c>
      <c r="X43" s="3">
        <f t="shared" ca="1" si="13"/>
        <v>54763.380000000005</v>
      </c>
      <c r="Y43" s="3">
        <f t="shared" ca="1" si="14"/>
        <v>13690.845000000001</v>
      </c>
      <c r="Z43" s="3">
        <f t="shared" ca="1" si="15"/>
        <v>3559.6197000000006</v>
      </c>
      <c r="AH43">
        <f t="shared" ca="1" si="28"/>
        <v>0</v>
      </c>
      <c r="AI43">
        <f t="shared" ca="1" si="28"/>
        <v>0</v>
      </c>
      <c r="AJ43">
        <f t="shared" ca="1" si="28"/>
        <v>0</v>
      </c>
      <c r="AL43" t="str">
        <f t="shared" ca="1" si="17"/>
        <v>NE</v>
      </c>
      <c r="AM43" t="str">
        <f t="shared" ca="1" si="18"/>
        <v>77-7795636</v>
      </c>
      <c r="AN43" s="3">
        <f t="shared" ca="1" si="19"/>
        <v>186270</v>
      </c>
      <c r="AO43" s="3">
        <f t="shared" ca="1" si="20"/>
        <v>29803.200000000001</v>
      </c>
      <c r="AP43" s="3">
        <f t="shared" ca="1" si="21"/>
        <v>186270</v>
      </c>
      <c r="AQ43" s="3">
        <f t="shared" ca="1" si="22"/>
        <v>9313.5</v>
      </c>
      <c r="AR43" t="str">
        <f t="shared" ca="1" si="23"/>
        <v>Pocahontas</v>
      </c>
    </row>
    <row r="44" spans="1:44" x14ac:dyDescent="0.25">
      <c r="A44" t="str">
        <f t="shared" ca="1" si="4"/>
        <v>495-63-9891</v>
      </c>
      <c r="B44" t="str">
        <f t="shared" ca="1" si="5"/>
        <v>60-7776841</v>
      </c>
      <c r="C44" t="str" cm="1">
        <f t="array" aca="1" ref="C44" ca="1">INDEX(CompanyNames, RANDBETWEEN(1,CompanyNames_count))</f>
        <v>Ethical Choice</v>
      </c>
      <c r="D44" t="str">
        <f t="shared" ca="1" si="24"/>
        <v>1724 Washington Ave</v>
      </c>
      <c r="F44" t="str" cm="1">
        <f t="array" aca="1" ref="F44" ca="1">INDEX(CityNames,RANDBETWEEN(1, CityNames_count))</f>
        <v>Springfield</v>
      </c>
      <c r="G44" t="str" cm="1">
        <f t="array" aca="1" ref="G44" ca="1">INDEX(StateCodes, RANDBETWEEN(1, StateCodes_count))</f>
        <v>GA</v>
      </c>
      <c r="H44" t="str">
        <f t="shared" ca="1" si="6"/>
        <v>41273</v>
      </c>
      <c r="I44" t="str">
        <f t="shared" ca="1" si="25"/>
        <v>OL606237</v>
      </c>
      <c r="J44" t="str" cm="1">
        <f t="array" aca="1" ref="J44" ca="1">INDEX(FirstNames,RANDBETWEEN(1, FirstNames_count))</f>
        <v>Fergus</v>
      </c>
      <c r="K44" t="str" cm="1">
        <f t="array" aca="1" ref="K44" ca="1">IF(ROUND(RAND(),0),LEFT(INDEX(MiddleNames,RANDBETWEEN(1,MiddleNames_count),1)),"")</f>
        <v>W</v>
      </c>
      <c r="L44" t="str" cm="1">
        <f t="array" aca="1" ref="L44" ca="1">INDEX(LastNames, RANDBETWEEN(1, LastNames_count))</f>
        <v>Lidano</v>
      </c>
      <c r="N44" t="str">
        <f t="shared" ca="1" si="26"/>
        <v>6260 Shady Ln</v>
      </c>
      <c r="O44" t="str">
        <f t="shared" ca="1" si="27"/>
        <v>FL 480</v>
      </c>
      <c r="P44" t="str" cm="1">
        <f t="array" aca="1" ref="P44" ca="1">INDEX(CityNames,RANDBETWEEN(1, CityNames_count))</f>
        <v>Keller</v>
      </c>
      <c r="Q44" t="str" cm="1">
        <f t="array" aca="1" ref="Q44" ca="1">INDEX(StateCodes, RANDBETWEEN(1, StateCodes_count))</f>
        <v>TX</v>
      </c>
      <c r="R44" t="str">
        <f t="shared" ca="1" si="7"/>
        <v>67587</v>
      </c>
      <c r="S44" s="2">
        <f t="shared" ca="1" si="8"/>
        <v>293971</v>
      </c>
      <c r="T44" s="3">
        <f t="shared" ca="1" si="9"/>
        <v>91131.01</v>
      </c>
      <c r="U44" s="3">
        <f t="shared" ca="1" si="10"/>
        <v>291031.28999999998</v>
      </c>
      <c r="V44" s="3">
        <f t="shared" ca="1" si="11"/>
        <v>61116.570899999992</v>
      </c>
      <c r="W44" s="3">
        <f t="shared" ca="1" si="12"/>
        <v>291031.28999999998</v>
      </c>
      <c r="X44" s="3">
        <f t="shared" ca="1" si="13"/>
        <v>61116.570899999992</v>
      </c>
      <c r="Y44" s="3">
        <f t="shared" ca="1" si="14"/>
        <v>26192.816099999996</v>
      </c>
      <c r="Z44" s="3">
        <f t="shared" ca="1" si="15"/>
        <v>5238.56322</v>
      </c>
      <c r="AH44">
        <f t="shared" ca="1" si="28"/>
        <v>0</v>
      </c>
      <c r="AI44">
        <f t="shared" ca="1" si="28"/>
        <v>0</v>
      </c>
      <c r="AJ44">
        <f t="shared" ca="1" si="28"/>
        <v>0</v>
      </c>
      <c r="AL44" t="str">
        <f t="shared" ca="1" si="17"/>
        <v>GA</v>
      </c>
      <c r="AM44" t="str">
        <f t="shared" ca="1" si="18"/>
        <v>60-7776841</v>
      </c>
      <c r="AN44" s="3">
        <f t="shared" ca="1" si="19"/>
        <v>293971</v>
      </c>
      <c r="AO44" s="3">
        <f t="shared" ca="1" si="20"/>
        <v>29397.100000000002</v>
      </c>
      <c r="AP44" s="3">
        <f t="shared" ca="1" si="21"/>
        <v>293971</v>
      </c>
      <c r="AQ44" s="3">
        <f t="shared" ca="1" si="22"/>
        <v>0</v>
      </c>
      <c r="AR44" t="str">
        <f t="shared" ca="1" si="23"/>
        <v>Springfield</v>
      </c>
    </row>
    <row r="45" spans="1:44" x14ac:dyDescent="0.25">
      <c r="A45" t="str">
        <f t="shared" ca="1" si="4"/>
        <v>462-64-1147</v>
      </c>
      <c r="B45" t="str">
        <f t="shared" ca="1" si="5"/>
        <v>22-3915048</v>
      </c>
      <c r="C45" t="str" cm="1">
        <f t="array" aca="1" ref="C45" ca="1">INDEX(CompanyNames, RANDBETWEEN(1,CompanyNames_count))</f>
        <v>Stust</v>
      </c>
      <c r="D45" t="str">
        <f t="shared" ca="1" si="24"/>
        <v>28524 Grant St</v>
      </c>
      <c r="F45" t="str" cm="1">
        <f t="array" aca="1" ref="F45" ca="1">INDEX(CityNames,RANDBETWEEN(1, CityNames_count))</f>
        <v>Bowling Green</v>
      </c>
      <c r="G45" t="str" cm="1">
        <f t="array" aca="1" ref="G45" ca="1">INDEX(StateCodes, RANDBETWEEN(1, StateCodes_count))</f>
        <v>DE</v>
      </c>
      <c r="H45" t="str">
        <f t="shared" ca="1" si="6"/>
        <v>28951</v>
      </c>
      <c r="I45" t="str">
        <f t="shared" ca="1" si="25"/>
        <v>GG427651</v>
      </c>
      <c r="J45" t="str" cm="1">
        <f t="array" aca="1" ref="J45" ca="1">INDEX(FirstNames,RANDBETWEEN(1, FirstNames_count))</f>
        <v>Flora</v>
      </c>
      <c r="K45" t="str" cm="1">
        <f t="array" aca="1" ref="K45" ca="1">IF(ROUND(RAND(),0),LEFT(INDEX(MiddleNames,RANDBETWEEN(1,MiddleNames_count),1)),"")</f>
        <v/>
      </c>
      <c r="L45" t="str" cm="1">
        <f t="array" aca="1" ref="L45" ca="1">INDEX(LastNames, RANDBETWEEN(1, LastNames_count))</f>
        <v>An</v>
      </c>
      <c r="N45" t="str">
        <f t="shared" ca="1" si="26"/>
        <v>87091 Fairway Dr</v>
      </c>
      <c r="O45" t="str">
        <f t="shared" ca="1" si="27"/>
        <v/>
      </c>
      <c r="P45" t="str" cm="1">
        <f t="array" aca="1" ref="P45" ca="1">INDEX(CityNames,RANDBETWEEN(1, CityNames_count))</f>
        <v>Lawrenceville</v>
      </c>
      <c r="Q45" t="str" cm="1">
        <f t="array" aca="1" ref="Q45" ca="1">INDEX(StateCodes, RANDBETWEEN(1, StateCodes_count))</f>
        <v>IA</v>
      </c>
      <c r="R45" t="str">
        <f t="shared" ca="1" si="7"/>
        <v>32309</v>
      </c>
      <c r="S45" s="2">
        <f t="shared" ca="1" si="8"/>
        <v>25337</v>
      </c>
      <c r="T45" s="3">
        <f t="shared" ca="1" si="9"/>
        <v>7854.47</v>
      </c>
      <c r="U45" s="3">
        <f t="shared" ca="1" si="10"/>
        <v>27363.960000000003</v>
      </c>
      <c r="V45" s="3">
        <f t="shared" ca="1" si="11"/>
        <v>9303.7464000000018</v>
      </c>
      <c r="W45" s="3">
        <f t="shared" ca="1" si="12"/>
        <v>27363.960000000003</v>
      </c>
      <c r="X45" s="3">
        <f t="shared" ca="1" si="13"/>
        <v>6020.0712000000003</v>
      </c>
      <c r="Y45" s="3">
        <f t="shared" ca="1" si="14"/>
        <v>2736.3960000000006</v>
      </c>
      <c r="Z45" s="3">
        <f t="shared" ca="1" si="15"/>
        <v>930.37464000000034</v>
      </c>
      <c r="AH45">
        <f t="shared" ca="1" si="28"/>
        <v>0</v>
      </c>
      <c r="AI45">
        <f t="shared" ca="1" si="28"/>
        <v>1</v>
      </c>
      <c r="AJ45">
        <f t="shared" ca="1" si="28"/>
        <v>0</v>
      </c>
      <c r="AL45" t="str">
        <f t="shared" ca="1" si="17"/>
        <v>DE</v>
      </c>
      <c r="AM45" t="str">
        <f t="shared" ca="1" si="18"/>
        <v>22-3915048</v>
      </c>
      <c r="AN45" s="3">
        <f t="shared" ca="1" si="19"/>
        <v>25337</v>
      </c>
      <c r="AO45" s="3">
        <f t="shared" ca="1" si="20"/>
        <v>1773.5900000000001</v>
      </c>
      <c r="AP45" s="3">
        <f t="shared" ca="1" si="21"/>
        <v>25337</v>
      </c>
      <c r="AQ45" s="3">
        <f t="shared" ca="1" si="22"/>
        <v>0</v>
      </c>
      <c r="AR45" t="str">
        <f t="shared" ca="1" si="23"/>
        <v>Bowling Green</v>
      </c>
    </row>
    <row r="46" spans="1:44" x14ac:dyDescent="0.25">
      <c r="A46" t="str">
        <f t="shared" ca="1" si="4"/>
        <v>791-98-8120</v>
      </c>
      <c r="B46" t="str">
        <f t="shared" ca="1" si="5"/>
        <v>83-7947043</v>
      </c>
      <c r="C46" t="str" cm="1">
        <f t="array" aca="1" ref="C46" ca="1">INDEX(CompanyNames, RANDBETWEEN(1,CompanyNames_count))</f>
        <v>Unexpect</v>
      </c>
      <c r="D46" t="str">
        <f t="shared" ca="1" si="24"/>
        <v>6361 Spruce St</v>
      </c>
      <c r="F46" t="str" cm="1">
        <f t="array" aca="1" ref="F46" ca="1">INDEX(CityNames,RANDBETWEEN(1, CityNames_count))</f>
        <v>Hurt</v>
      </c>
      <c r="G46" t="str" cm="1">
        <f t="array" aca="1" ref="G46" ca="1">INDEX(StateCodes, RANDBETWEEN(1, StateCodes_count))</f>
        <v>MT</v>
      </c>
      <c r="H46" t="str">
        <f t="shared" ca="1" si="6"/>
        <v>87178</v>
      </c>
      <c r="I46" t="str">
        <f t="shared" ca="1" si="25"/>
        <v>LK58216802</v>
      </c>
      <c r="J46" t="str" cm="1">
        <f t="array" aca="1" ref="J46" ca="1">INDEX(FirstNames,RANDBETWEEN(1, FirstNames_count))</f>
        <v>Monica</v>
      </c>
      <c r="K46" t="str" cm="1">
        <f t="array" aca="1" ref="K46" ca="1">IF(ROUND(RAND(),0),LEFT(INDEX(MiddleNames,RANDBETWEEN(1,MiddleNames_count),1)),"")</f>
        <v/>
      </c>
      <c r="L46" t="str" cm="1">
        <f t="array" aca="1" ref="L46" ca="1">INDEX(LastNames, RANDBETWEEN(1, LastNames_count))</f>
        <v>Bronicki</v>
      </c>
      <c r="N46" t="str">
        <f t="shared" ca="1" si="26"/>
        <v>1617 Maple Ave</v>
      </c>
      <c r="O46" t="str">
        <f t="shared" ca="1" si="27"/>
        <v>Ste 6</v>
      </c>
      <c r="P46" t="str" cm="1">
        <f t="array" aca="1" ref="P46" ca="1">INDEX(CityNames,RANDBETWEEN(1, CityNames_count))</f>
        <v>Louisa</v>
      </c>
      <c r="Q46" t="str" cm="1">
        <f t="array" aca="1" ref="Q46" ca="1">INDEX(StateCodes, RANDBETWEEN(1, StateCodes_count))</f>
        <v>CO</v>
      </c>
      <c r="R46" t="str">
        <f t="shared" ca="1" si="7"/>
        <v>90904</v>
      </c>
      <c r="S46" s="2">
        <f t="shared" ca="1" si="8"/>
        <v>48004</v>
      </c>
      <c r="T46" s="3">
        <f t="shared" ca="1" si="9"/>
        <v>12481.04</v>
      </c>
      <c r="U46" s="3">
        <f t="shared" ca="1" si="10"/>
        <v>48484.04</v>
      </c>
      <c r="V46" s="3">
        <f t="shared" ca="1" si="11"/>
        <v>15999.733200000001</v>
      </c>
      <c r="W46" s="3">
        <f t="shared" ca="1" si="12"/>
        <v>48484.04</v>
      </c>
      <c r="X46" s="3">
        <f t="shared" ca="1" si="13"/>
        <v>14060.371599999999</v>
      </c>
      <c r="Y46" s="3">
        <f t="shared" ca="1" si="14"/>
        <v>2909.0423999999998</v>
      </c>
      <c r="Z46" s="3">
        <f t="shared" ca="1" si="15"/>
        <v>727.26059999999995</v>
      </c>
      <c r="AH46">
        <f t="shared" ca="1" si="28"/>
        <v>0</v>
      </c>
      <c r="AI46">
        <f t="shared" ca="1" si="28"/>
        <v>0</v>
      </c>
      <c r="AJ46">
        <f t="shared" ca="1" si="28"/>
        <v>1</v>
      </c>
      <c r="AL46" t="str">
        <f t="shared" ca="1" si="17"/>
        <v>MT</v>
      </c>
      <c r="AM46" t="str">
        <f t="shared" ca="1" si="18"/>
        <v>83-7947043</v>
      </c>
      <c r="AN46" s="3">
        <f t="shared" ca="1" si="19"/>
        <v>48004</v>
      </c>
      <c r="AO46" s="3">
        <f t="shared" ca="1" si="20"/>
        <v>2880.24</v>
      </c>
      <c r="AP46" s="3">
        <f t="shared" ca="1" si="21"/>
        <v>48004</v>
      </c>
      <c r="AQ46" s="3">
        <f t="shared" ca="1" si="22"/>
        <v>1920.16</v>
      </c>
      <c r="AR46" t="str">
        <f t="shared" ca="1" si="23"/>
        <v>Hurt</v>
      </c>
    </row>
    <row r="47" spans="1:44" x14ac:dyDescent="0.25">
      <c r="A47" t="str">
        <f t="shared" ca="1" si="4"/>
        <v>218-87-9599</v>
      </c>
      <c r="B47" t="str">
        <f t="shared" ca="1" si="5"/>
        <v>77-6214647</v>
      </c>
      <c r="C47" t="str" cm="1">
        <f t="array" aca="1" ref="C47" ca="1">INDEX(CompanyNames, RANDBETWEEN(1,CompanyNames_count))</f>
        <v>Trustness</v>
      </c>
      <c r="D47" t="str">
        <f t="shared" ca="1" si="24"/>
        <v>48560 E Main St</v>
      </c>
      <c r="F47" t="str" cm="1">
        <f t="array" aca="1" ref="F47" ca="1">INDEX(CityNames,RANDBETWEEN(1, CityNames_count))</f>
        <v>Purcellville</v>
      </c>
      <c r="G47" t="str" cm="1">
        <f t="array" aca="1" ref="G47" ca="1">INDEX(StateCodes, RANDBETWEEN(1, StateCodes_count))</f>
        <v>WA</v>
      </c>
      <c r="H47" t="str">
        <f t="shared" ca="1" si="6"/>
        <v>38727</v>
      </c>
      <c r="I47" t="str">
        <f t="shared" ca="1" si="25"/>
        <v>LO433900</v>
      </c>
      <c r="J47" t="str" cm="1">
        <f t="array" aca="1" ref="J47" ca="1">INDEX(FirstNames,RANDBETWEEN(1, FirstNames_count))</f>
        <v>Richard</v>
      </c>
      <c r="K47" t="str" cm="1">
        <f t="array" aca="1" ref="K47" ca="1">IF(ROUND(RAND(),0),LEFT(INDEX(MiddleNames,RANDBETWEEN(1,MiddleNames_count),1)),"")</f>
        <v/>
      </c>
      <c r="L47" t="str" cm="1">
        <f t="array" aca="1" ref="L47" ca="1">INDEX(LastNames, RANDBETWEEN(1, LastNames_count))</f>
        <v>Bailey</v>
      </c>
      <c r="N47" t="str">
        <f t="shared" ca="1" si="26"/>
        <v>60287 Grove St</v>
      </c>
      <c r="O47" t="str">
        <f t="shared" ca="1" si="27"/>
        <v>FL 400</v>
      </c>
      <c r="P47" t="str" cm="1">
        <f t="array" aca="1" ref="P47" ca="1">INDEX(CityNames,RANDBETWEEN(1, CityNames_count))</f>
        <v>South Boston</v>
      </c>
      <c r="Q47" t="str" cm="1">
        <f t="array" aca="1" ref="Q47" ca="1">INDEX(StateCodes, RANDBETWEEN(1, StateCodes_count))</f>
        <v>AR</v>
      </c>
      <c r="R47" t="str">
        <f t="shared" ca="1" si="7"/>
        <v>78377</v>
      </c>
      <c r="S47" s="2">
        <f t="shared" ca="1" si="8"/>
        <v>88421</v>
      </c>
      <c r="T47" s="3">
        <f t="shared" ca="1" si="9"/>
        <v>16799.990000000002</v>
      </c>
      <c r="U47" s="3">
        <f t="shared" ca="1" si="10"/>
        <v>92842.05</v>
      </c>
      <c r="V47" s="3">
        <f t="shared" ca="1" si="11"/>
        <v>32494.717499999999</v>
      </c>
      <c r="W47" s="3">
        <f t="shared" ca="1" si="12"/>
        <v>92842.05</v>
      </c>
      <c r="X47" s="3">
        <f t="shared" ca="1" si="13"/>
        <v>27852.615000000002</v>
      </c>
      <c r="Y47" s="3">
        <f t="shared" ca="1" si="14"/>
        <v>2785.2615000000001</v>
      </c>
      <c r="Z47" s="3">
        <f t="shared" ca="1" si="15"/>
        <v>668.46276</v>
      </c>
      <c r="AH47">
        <f t="shared" ca="1" si="28"/>
        <v>1</v>
      </c>
      <c r="AI47">
        <f t="shared" ca="1" si="28"/>
        <v>0</v>
      </c>
      <c r="AJ47">
        <f t="shared" ca="1" si="28"/>
        <v>1</v>
      </c>
      <c r="AL47" t="str">
        <f t="shared" ca="1" si="17"/>
        <v>WA</v>
      </c>
      <c r="AM47" t="str">
        <f t="shared" ca="1" si="18"/>
        <v>77-6214647</v>
      </c>
      <c r="AN47" s="3">
        <f t="shared" ca="1" si="19"/>
        <v>88421</v>
      </c>
      <c r="AO47" s="3">
        <f t="shared" ca="1" si="20"/>
        <v>3536.84</v>
      </c>
      <c r="AP47" s="3">
        <f t="shared" ca="1" si="21"/>
        <v>88421</v>
      </c>
      <c r="AQ47" s="3">
        <f t="shared" ca="1" si="22"/>
        <v>3536.84</v>
      </c>
      <c r="AR47" t="str">
        <f t="shared" ca="1" si="23"/>
        <v>Purcellville</v>
      </c>
    </row>
    <row r="48" spans="1:44" x14ac:dyDescent="0.25">
      <c r="A48" t="str">
        <f t="shared" ca="1" si="4"/>
        <v>174-67-2108</v>
      </c>
      <c r="B48" t="str">
        <f t="shared" ca="1" si="5"/>
        <v>23-2403586</v>
      </c>
      <c r="C48" t="str" cm="1">
        <f t="array" aca="1" ref="C48" ca="1">INDEX(CompanyNames, RANDBETWEEN(1,CompanyNames_count))</f>
        <v>TrueVex</v>
      </c>
      <c r="D48" t="str">
        <f t="shared" ca="1" si="24"/>
        <v>87699 Grove St</v>
      </c>
      <c r="F48" t="str" cm="1">
        <f t="array" aca="1" ref="F48" ca="1">INDEX(CityNames,RANDBETWEEN(1, CityNames_count))</f>
        <v>Branchville</v>
      </c>
      <c r="G48" t="str" cm="1">
        <f t="array" aca="1" ref="G48" ca="1">INDEX(StateCodes, RANDBETWEEN(1, StateCodes_count))</f>
        <v>MT</v>
      </c>
      <c r="H48" t="str">
        <f t="shared" ca="1" si="6"/>
        <v>67985</v>
      </c>
      <c r="I48" t="str">
        <f t="shared" ca="1" si="25"/>
        <v>DC478073981</v>
      </c>
      <c r="J48" t="str" cm="1">
        <f t="array" aca="1" ref="J48" ca="1">INDEX(FirstNames,RANDBETWEEN(1, FirstNames_count))</f>
        <v>Kyle</v>
      </c>
      <c r="K48" t="str" cm="1">
        <f t="array" aca="1" ref="K48" ca="1">IF(ROUND(RAND(),0),LEFT(INDEX(MiddleNames,RANDBETWEEN(1,MiddleNames_count),1)),"")</f>
        <v/>
      </c>
      <c r="L48" t="str" cm="1">
        <f t="array" aca="1" ref="L48" ca="1">INDEX(LastNames, RANDBETWEEN(1, LastNames_count))</f>
        <v>Rockwell</v>
      </c>
      <c r="N48" t="str">
        <f t="shared" ca="1" si="26"/>
        <v>66085 7th St</v>
      </c>
      <c r="O48" t="str">
        <f t="shared" ca="1" si="27"/>
        <v>Bldg 217</v>
      </c>
      <c r="P48" t="str" cm="1">
        <f t="array" aca="1" ref="P48" ca="1">INDEX(CityNames,RANDBETWEEN(1, CityNames_count))</f>
        <v>Louisa</v>
      </c>
      <c r="Q48" t="str" cm="1">
        <f t="array" aca="1" ref="Q48" ca="1">INDEX(StateCodes, RANDBETWEEN(1, StateCodes_count))</f>
        <v>IN</v>
      </c>
      <c r="R48" t="str">
        <f t="shared" ca="1" si="7"/>
        <v>83292</v>
      </c>
      <c r="S48" s="2">
        <f t="shared" ca="1" si="8"/>
        <v>293855</v>
      </c>
      <c r="T48" s="3">
        <f t="shared" ca="1" si="9"/>
        <v>91095.05</v>
      </c>
      <c r="U48" s="3">
        <f t="shared" ca="1" si="10"/>
        <v>302670.65000000002</v>
      </c>
      <c r="V48" s="3">
        <f t="shared" ca="1" si="11"/>
        <v>81721.075500000006</v>
      </c>
      <c r="W48" s="3">
        <f t="shared" ca="1" si="12"/>
        <v>302670.65000000002</v>
      </c>
      <c r="X48" s="3">
        <f t="shared" ca="1" si="13"/>
        <v>69614.249500000005</v>
      </c>
      <c r="Y48" s="3">
        <f t="shared" ca="1" si="14"/>
        <v>6053.4130000000005</v>
      </c>
      <c r="Z48" s="3">
        <f t="shared" ca="1" si="15"/>
        <v>1089.6143400000001</v>
      </c>
      <c r="AH48">
        <f t="shared" ca="1" si="28"/>
        <v>1</v>
      </c>
      <c r="AI48">
        <f t="shared" ca="1" si="28"/>
        <v>1</v>
      </c>
      <c r="AJ48">
        <f t="shared" ca="1" si="28"/>
        <v>1</v>
      </c>
      <c r="AL48" t="str">
        <f t="shared" ca="1" si="17"/>
        <v>MT</v>
      </c>
      <c r="AM48" t="str">
        <f t="shared" ca="1" si="18"/>
        <v>23-2403586</v>
      </c>
      <c r="AN48" s="3">
        <f t="shared" ca="1" si="19"/>
        <v>293855</v>
      </c>
      <c r="AO48" s="3">
        <f t="shared" ca="1" si="20"/>
        <v>58771</v>
      </c>
      <c r="AP48" s="3">
        <f t="shared" ca="1" si="21"/>
        <v>293855</v>
      </c>
      <c r="AQ48" s="3">
        <f t="shared" ca="1" si="22"/>
        <v>8815.65</v>
      </c>
      <c r="AR48" t="str">
        <f t="shared" ca="1" si="23"/>
        <v>Branchville</v>
      </c>
    </row>
    <row r="49" spans="1:44" x14ac:dyDescent="0.25">
      <c r="A49" t="str">
        <f t="shared" ca="1" si="4"/>
        <v>405-84-4595</v>
      </c>
      <c r="B49" t="str">
        <f t="shared" ca="1" si="5"/>
        <v>79-3481140</v>
      </c>
      <c r="C49" t="str" cm="1">
        <f t="array" aca="1" ref="C49" ca="1">INDEX(CompanyNames, RANDBETWEEN(1,CompanyNames_count))</f>
        <v>Tender Heart</v>
      </c>
      <c r="D49" t="str">
        <f t="shared" ca="1" si="24"/>
        <v>3696 9th St</v>
      </c>
      <c r="F49" t="str" cm="1">
        <f t="array" aca="1" ref="F49" ca="1">INDEX(CityNames,RANDBETWEEN(1, CityNames_count))</f>
        <v>Burkeville</v>
      </c>
      <c r="G49" t="str" cm="1">
        <f t="array" aca="1" ref="G49" ca="1">INDEX(StateCodes, RANDBETWEEN(1, StateCodes_count))</f>
        <v>OH</v>
      </c>
      <c r="H49" t="str">
        <f t="shared" ca="1" si="6"/>
        <v>00161</v>
      </c>
      <c r="I49" t="str">
        <f t="shared" ca="1" si="25"/>
        <v>JY13043</v>
      </c>
      <c r="J49" t="str" cm="1">
        <f t="array" aca="1" ref="J49" ca="1">INDEX(FirstNames,RANDBETWEEN(1, FirstNames_count))</f>
        <v xml:space="preserve">Eleanor </v>
      </c>
      <c r="K49" t="str" cm="1">
        <f t="array" aca="1" ref="K49" ca="1">IF(ROUND(RAND(),0),LEFT(INDEX(MiddleNames,RANDBETWEEN(1,MiddleNames_count),1)),"")</f>
        <v>F</v>
      </c>
      <c r="L49" t="str" cm="1">
        <f t="array" aca="1" ref="L49" ca="1">INDEX(LastNames, RANDBETWEEN(1, LastNames_count))</f>
        <v>Klaassen</v>
      </c>
      <c r="N49" t="str">
        <f t="shared" ca="1" si="26"/>
        <v>5652 Jefferson St</v>
      </c>
      <c r="O49" t="str">
        <f t="shared" ca="1" si="27"/>
        <v/>
      </c>
      <c r="P49" t="str" cm="1">
        <f t="array" aca="1" ref="P49" ca="1">INDEX(CityNames,RANDBETWEEN(1, CityNames_count))</f>
        <v>Bloomington</v>
      </c>
      <c r="Q49" t="str" cm="1">
        <f t="array" aca="1" ref="Q49" ca="1">INDEX(StateCodes, RANDBETWEEN(1, StateCodes_count))</f>
        <v>NY</v>
      </c>
      <c r="R49" t="str">
        <f t="shared" ca="1" si="7"/>
        <v>64780</v>
      </c>
      <c r="S49" s="2">
        <f t="shared" ca="1" si="8"/>
        <v>128558</v>
      </c>
      <c r="T49" s="3">
        <f t="shared" ca="1" si="9"/>
        <v>39852.980000000003</v>
      </c>
      <c r="U49" s="3">
        <f t="shared" ca="1" si="10"/>
        <v>129843.58</v>
      </c>
      <c r="V49" s="3">
        <f t="shared" ca="1" si="11"/>
        <v>38953.074000000001</v>
      </c>
      <c r="W49" s="3">
        <f t="shared" ca="1" si="12"/>
        <v>129843.58</v>
      </c>
      <c r="X49" s="3">
        <f t="shared" ca="1" si="13"/>
        <v>33759.330800000003</v>
      </c>
      <c r="Y49" s="3">
        <f t="shared" ca="1" si="14"/>
        <v>0</v>
      </c>
      <c r="Z49" s="3">
        <f t="shared" ca="1" si="15"/>
        <v>0</v>
      </c>
      <c r="AH49">
        <f t="shared" ca="1" si="28"/>
        <v>0</v>
      </c>
      <c r="AI49">
        <f t="shared" ca="1" si="28"/>
        <v>1</v>
      </c>
      <c r="AJ49">
        <f t="shared" ca="1" si="28"/>
        <v>0</v>
      </c>
      <c r="AL49" t="str">
        <f t="shared" ca="1" si="17"/>
        <v>OH</v>
      </c>
      <c r="AM49" t="str">
        <f t="shared" ca="1" si="18"/>
        <v>79-3481140</v>
      </c>
      <c r="AN49" s="3">
        <f t="shared" ca="1" si="19"/>
        <v>128558</v>
      </c>
      <c r="AO49" s="3">
        <f t="shared" ca="1" si="20"/>
        <v>23140.44</v>
      </c>
      <c r="AP49" s="3">
        <f t="shared" ca="1" si="21"/>
        <v>128558</v>
      </c>
      <c r="AQ49" s="3">
        <f t="shared" ca="1" si="22"/>
        <v>7713.48</v>
      </c>
      <c r="AR49" t="str">
        <f t="shared" ca="1" si="23"/>
        <v>Burkeville</v>
      </c>
    </row>
    <row r="50" spans="1:44" x14ac:dyDescent="0.25">
      <c r="A50" t="str">
        <f t="shared" ca="1" si="4"/>
        <v>467-51-9761</v>
      </c>
      <c r="B50" t="str">
        <f t="shared" ca="1" si="5"/>
        <v>38-5570187</v>
      </c>
      <c r="C50" t="str" cm="1">
        <f t="array" aca="1" ref="C50" ca="1">INDEX(CompanyNames, RANDBETWEEN(1,CompanyNames_count))</f>
        <v>Trustara</v>
      </c>
      <c r="D50" t="str">
        <f t="shared" ca="1" si="24"/>
        <v>50889 Park St</v>
      </c>
      <c r="F50" t="str" cm="1">
        <f t="array" aca="1" ref="F50" ca="1">INDEX(CityNames,RANDBETWEEN(1, CityNames_count))</f>
        <v>Hamilton</v>
      </c>
      <c r="G50" t="str" cm="1">
        <f t="array" aca="1" ref="G50" ca="1">INDEX(StateCodes, RANDBETWEEN(1, StateCodes_count))</f>
        <v>ND</v>
      </c>
      <c r="H50" t="str">
        <f t="shared" ca="1" si="6"/>
        <v>88938</v>
      </c>
      <c r="I50" t="str">
        <f t="shared" ca="1" si="25"/>
        <v>HO55394121</v>
      </c>
      <c r="J50" t="str" cm="1">
        <f t="array" aca="1" ref="J50" ca="1">INDEX(FirstNames,RANDBETWEEN(1, FirstNames_count))</f>
        <v>Tom</v>
      </c>
      <c r="K50" t="str" cm="1">
        <f t="array" aca="1" ref="K50" ca="1">IF(ROUND(RAND(),0),LEFT(INDEX(MiddleNames,RANDBETWEEN(1,MiddleNames_count),1)),"")</f>
        <v>F</v>
      </c>
      <c r="L50" t="str" cm="1">
        <f t="array" aca="1" ref="L50" ca="1">INDEX(LastNames, RANDBETWEEN(1, LastNames_count))</f>
        <v>Richards</v>
      </c>
      <c r="N50" t="str">
        <f t="shared" ca="1" si="26"/>
        <v>71242 Hillside Dr</v>
      </c>
      <c r="O50" t="str">
        <f t="shared" ca="1" si="27"/>
        <v/>
      </c>
      <c r="P50" t="str" cm="1">
        <f t="array" aca="1" ref="P50" ca="1">INDEX(CityNames,RANDBETWEEN(1, CityNames_count))</f>
        <v>Salem</v>
      </c>
      <c r="Q50" t="str" cm="1">
        <f t="array" aca="1" ref="Q50" ca="1">INDEX(StateCodes, RANDBETWEEN(1, StateCodes_count))</f>
        <v>AZ</v>
      </c>
      <c r="R50" t="str">
        <f t="shared" ca="1" si="7"/>
        <v>36984</v>
      </c>
      <c r="S50" s="2">
        <f t="shared" ca="1" si="8"/>
        <v>208405</v>
      </c>
      <c r="T50" s="3">
        <f t="shared" ca="1" si="9"/>
        <v>68773.650000000009</v>
      </c>
      <c r="U50" s="3">
        <f t="shared" ca="1" si="10"/>
        <v>229245.50000000003</v>
      </c>
      <c r="V50" s="3">
        <f t="shared" ca="1" si="11"/>
        <v>45849.100000000006</v>
      </c>
      <c r="W50" s="3">
        <f t="shared" ca="1" si="12"/>
        <v>229245.50000000003</v>
      </c>
      <c r="X50" s="3">
        <f t="shared" ca="1" si="13"/>
        <v>66481.195000000007</v>
      </c>
      <c r="Y50" s="3">
        <f t="shared" ca="1" si="14"/>
        <v>4584.9100000000008</v>
      </c>
      <c r="Z50" s="3">
        <f t="shared" ca="1" si="15"/>
        <v>1467.1712000000002</v>
      </c>
      <c r="AH50">
        <f t="shared" ca="1" si="28"/>
        <v>0</v>
      </c>
      <c r="AI50">
        <f t="shared" ca="1" si="28"/>
        <v>0</v>
      </c>
      <c r="AJ50">
        <f t="shared" ca="1" si="28"/>
        <v>1</v>
      </c>
      <c r="AL50" t="str">
        <f t="shared" ca="1" si="17"/>
        <v>ND</v>
      </c>
      <c r="AM50" t="str">
        <f t="shared" ca="1" si="18"/>
        <v>38-5570187</v>
      </c>
      <c r="AN50" s="3">
        <f t="shared" ca="1" si="19"/>
        <v>208405</v>
      </c>
      <c r="AO50" s="3">
        <f t="shared" ca="1" si="20"/>
        <v>22924.55</v>
      </c>
      <c r="AP50" s="3">
        <f t="shared" ca="1" si="21"/>
        <v>208405</v>
      </c>
      <c r="AQ50" s="3">
        <f t="shared" ca="1" si="22"/>
        <v>4168.1000000000004</v>
      </c>
      <c r="AR50" t="str">
        <f t="shared" ca="1" si="23"/>
        <v>Hamilton</v>
      </c>
    </row>
    <row r="51" spans="1:44" x14ac:dyDescent="0.25">
      <c r="A51" t="str">
        <f t="shared" ca="1" si="4"/>
        <v>486-84-3063</v>
      </c>
      <c r="B51" t="str">
        <f t="shared" ca="1" si="5"/>
        <v>74-8221940</v>
      </c>
      <c r="C51" t="str" cm="1">
        <f t="array" aca="1" ref="C51" ca="1">INDEX(CompanyNames, RANDBETWEEN(1,CompanyNames_count))</f>
        <v>Trustara</v>
      </c>
      <c r="D51" t="str">
        <f t="shared" ca="1" si="24"/>
        <v>35123 Adams St</v>
      </c>
      <c r="F51" t="str" cm="1">
        <f t="array" aca="1" ref="F51" ca="1">INDEX(CityNames,RANDBETWEEN(1, CityNames_count))</f>
        <v>Hillsboro</v>
      </c>
      <c r="G51" t="str" cm="1">
        <f t="array" aca="1" ref="G51" ca="1">INDEX(StateCodes, RANDBETWEEN(1, StateCodes_count))</f>
        <v>AL</v>
      </c>
      <c r="H51" t="str">
        <f t="shared" ca="1" si="6"/>
        <v>41093</v>
      </c>
      <c r="I51" t="str">
        <f t="shared" ca="1" si="25"/>
        <v>EC3121419</v>
      </c>
      <c r="J51" t="str" cm="1">
        <f t="array" aca="1" ref="J51" ca="1">INDEX(FirstNames,RANDBETWEEN(1, FirstNames_count))</f>
        <v>Renee</v>
      </c>
      <c r="K51" t="str" cm="1">
        <f t="array" aca="1" ref="K51" ca="1">IF(ROUND(RAND(),0),LEFT(INDEX(MiddleNames,RANDBETWEEN(1,MiddleNames_count),1)),"")</f>
        <v>H</v>
      </c>
      <c r="L51" t="str" cm="1">
        <f t="array" aca="1" ref="L51" ca="1">INDEX(LastNames, RANDBETWEEN(1, LastNames_count))</f>
        <v>Pollack</v>
      </c>
      <c r="N51" t="str">
        <f t="shared" ca="1" si="26"/>
        <v>23826 Park St</v>
      </c>
      <c r="O51" t="str">
        <f t="shared" ca="1" si="27"/>
        <v/>
      </c>
      <c r="P51" t="str" cm="1">
        <f t="array" aca="1" ref="P51" ca="1">INDEX(CityNames,RANDBETWEEN(1, CityNames_count))</f>
        <v>Ridgeway</v>
      </c>
      <c r="Q51" t="str" cm="1">
        <f t="array" aca="1" ref="Q51" ca="1">INDEX(StateCodes, RANDBETWEEN(1, StateCodes_count))</f>
        <v>IN</v>
      </c>
      <c r="R51" t="str">
        <f t="shared" ca="1" si="7"/>
        <v>95550</v>
      </c>
      <c r="S51" s="2">
        <f t="shared" ca="1" si="8"/>
        <v>118920</v>
      </c>
      <c r="T51" s="3">
        <f t="shared" ca="1" si="9"/>
        <v>27351.600000000002</v>
      </c>
      <c r="U51" s="3">
        <f t="shared" ca="1" si="10"/>
        <v>121298.40000000001</v>
      </c>
      <c r="V51" s="3">
        <f t="shared" ca="1" si="11"/>
        <v>40028.472000000002</v>
      </c>
      <c r="W51" s="3">
        <f t="shared" ca="1" si="12"/>
        <v>121298.40000000001</v>
      </c>
      <c r="X51" s="3">
        <f t="shared" ca="1" si="13"/>
        <v>23046.696000000004</v>
      </c>
      <c r="Y51" s="3">
        <f t="shared" ca="1" si="14"/>
        <v>3638.9520000000002</v>
      </c>
      <c r="Z51" s="3">
        <f t="shared" ca="1" si="15"/>
        <v>873.34848</v>
      </c>
      <c r="AH51">
        <f t="shared" ca="1" si="28"/>
        <v>0</v>
      </c>
      <c r="AI51">
        <f t="shared" ca="1" si="28"/>
        <v>1</v>
      </c>
      <c r="AJ51">
        <f t="shared" ca="1" si="28"/>
        <v>0</v>
      </c>
      <c r="AL51" t="str">
        <f t="shared" ca="1" si="17"/>
        <v>AL</v>
      </c>
      <c r="AM51" t="str">
        <f t="shared" ca="1" si="18"/>
        <v>74-8221940</v>
      </c>
      <c r="AN51" s="3">
        <f t="shared" ca="1" si="19"/>
        <v>118920</v>
      </c>
      <c r="AO51" s="3">
        <f t="shared" ca="1" si="20"/>
        <v>7135.2</v>
      </c>
      <c r="AP51" s="3">
        <f t="shared" ca="1" si="21"/>
        <v>118920</v>
      </c>
      <c r="AQ51" s="3">
        <f t="shared" ca="1" si="22"/>
        <v>5946</v>
      </c>
      <c r="AR51" t="str">
        <f t="shared" ca="1" si="23"/>
        <v>Hillsboro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ED77-180F-445D-8552-550A489B5EC4}">
  <dimension ref="A1:M232"/>
  <sheetViews>
    <sheetView workbookViewId="0">
      <selection activeCell="M3" sqref="M3"/>
    </sheetView>
  </sheetViews>
  <sheetFormatPr defaultRowHeight="15" x14ac:dyDescent="0.25"/>
  <cols>
    <col min="1" max="1" width="11.42578125" bestFit="1" customWidth="1"/>
    <col min="2" max="2" width="14.140625" bestFit="1" customWidth="1"/>
    <col min="3" max="3" width="13.85546875" bestFit="1" customWidth="1"/>
    <col min="4" max="4" width="18.85546875" bestFit="1" customWidth="1"/>
    <col min="5" max="5" width="15.5703125" bestFit="1" customWidth="1"/>
    <col min="6" max="6" width="20.85546875" bestFit="1" customWidth="1"/>
    <col min="7" max="7" width="11" bestFit="1" customWidth="1"/>
    <col min="8" max="8" width="15.28515625" bestFit="1" customWidth="1"/>
    <col min="12" max="12" width="19.7109375" bestFit="1" customWidth="1"/>
  </cols>
  <sheetData>
    <row r="1" spans="1:13" x14ac:dyDescent="0.25">
      <c r="A1">
        <f>COUNTA(FirstNames)</f>
        <v>230</v>
      </c>
      <c r="B1">
        <f>COUNTA(MiddleNames)</f>
        <v>161</v>
      </c>
      <c r="C1">
        <f>COUNTA(LastNames)</f>
        <v>161</v>
      </c>
      <c r="D1">
        <f>COUNTA(CompanyNames)</f>
        <v>33</v>
      </c>
      <c r="E1">
        <f>COUNTA(StreetNames)</f>
        <v>100</v>
      </c>
      <c r="F1">
        <f>COUNTA(CityNames)</f>
        <v>222</v>
      </c>
      <c r="G1">
        <f>COUNTA(StateCodes)</f>
        <v>50</v>
      </c>
      <c r="H1">
        <f>COUNTA(StateNames)</f>
        <v>50</v>
      </c>
      <c r="I1">
        <f>COUNTA(BuildingUnits)</f>
        <v>5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0</v>
      </c>
      <c r="E2" s="1" t="s">
        <v>650</v>
      </c>
      <c r="F2" s="1" t="s">
        <v>971</v>
      </c>
      <c r="G2" s="1" t="s">
        <v>786</v>
      </c>
      <c r="H2" s="1" t="s">
        <v>787</v>
      </c>
      <c r="I2" s="1" t="s">
        <v>1023</v>
      </c>
    </row>
    <row r="3" spans="1:13" x14ac:dyDescent="0.25">
      <c r="A3" t="s">
        <v>4</v>
      </c>
      <c r="B3" t="s">
        <v>5</v>
      </c>
      <c r="C3" t="s">
        <v>6</v>
      </c>
      <c r="D3" t="s">
        <v>7</v>
      </c>
      <c r="E3" t="s">
        <v>550</v>
      </c>
      <c r="F3" t="s">
        <v>362</v>
      </c>
      <c r="G3" t="s">
        <v>689</v>
      </c>
      <c r="H3" t="s">
        <v>688</v>
      </c>
      <c r="I3" t="s">
        <v>1019</v>
      </c>
      <c r="L3" t="s">
        <v>1017</v>
      </c>
      <c r="M3" t="str">
        <f ca="1">_xlfn.CONCAT(RANDBETWEEN(1, 999), "-", RANDBETWEEN(10,99), "-", RANDBETWEEN(1000,9999))</f>
        <v>137-67-3069</v>
      </c>
    </row>
    <row r="4" spans="1:13" x14ac:dyDescent="0.25">
      <c r="A4" t="s">
        <v>8</v>
      </c>
      <c r="B4" t="s">
        <v>9</v>
      </c>
      <c r="C4" t="s">
        <v>10</v>
      </c>
      <c r="D4" t="s">
        <v>11</v>
      </c>
      <c r="E4" t="s">
        <v>551</v>
      </c>
      <c r="F4" t="s">
        <v>651</v>
      </c>
      <c r="G4" t="s">
        <v>691</v>
      </c>
      <c r="H4" t="s">
        <v>690</v>
      </c>
      <c r="I4" t="s">
        <v>1021</v>
      </c>
      <c r="L4" t="s">
        <v>1018</v>
      </c>
      <c r="M4" t="str">
        <f ca="1">_xlfn.CONCAT(RANDBETWEEN(10,99), "-", RANDBETWEEN(1000000, 9999999))</f>
        <v>46-4726688</v>
      </c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 t="s">
        <v>552</v>
      </c>
      <c r="F5" t="s">
        <v>652</v>
      </c>
      <c r="G5" t="s">
        <v>693</v>
      </c>
      <c r="H5" t="s">
        <v>692</v>
      </c>
      <c r="I5" t="s">
        <v>1020</v>
      </c>
      <c r="L5" t="s">
        <v>1016</v>
      </c>
      <c r="M5" t="str">
        <f ca="1">TEXT(RANDBETWEEN(1,99999),"00000")</f>
        <v>32657</v>
      </c>
    </row>
    <row r="6" spans="1:13" x14ac:dyDescent="0.25">
      <c r="A6" t="s">
        <v>16</v>
      </c>
      <c r="B6" t="s">
        <v>17</v>
      </c>
      <c r="C6" t="s">
        <v>18</v>
      </c>
      <c r="D6" t="s">
        <v>19</v>
      </c>
      <c r="E6" t="s">
        <v>553</v>
      </c>
      <c r="F6" t="s">
        <v>653</v>
      </c>
      <c r="G6" t="s">
        <v>695</v>
      </c>
      <c r="H6" t="s">
        <v>694</v>
      </c>
      <c r="I6" t="s">
        <v>1022</v>
      </c>
      <c r="L6" t="s">
        <v>1024</v>
      </c>
      <c r="M6" t="str">
        <f ca="1">LEFT(CHAR(RANDBETWEEN(65,90))&amp;CHAR(RANDBETWEEN(65,90))&amp;RANDBETWEEN(10,999999999), RANDBETWEEN(7,11))</f>
        <v>MZ2021407</v>
      </c>
    </row>
    <row r="7" spans="1:13" x14ac:dyDescent="0.25">
      <c r="A7" t="s">
        <v>20</v>
      </c>
      <c r="B7" t="s">
        <v>21</v>
      </c>
      <c r="C7" t="s">
        <v>22</v>
      </c>
      <c r="D7" t="s">
        <v>23</v>
      </c>
      <c r="E7" t="s">
        <v>554</v>
      </c>
      <c r="F7" t="s">
        <v>654</v>
      </c>
      <c r="G7" t="s">
        <v>697</v>
      </c>
      <c r="H7" t="s">
        <v>696</v>
      </c>
      <c r="I7" t="s">
        <v>705</v>
      </c>
      <c r="L7" t="s">
        <v>1025</v>
      </c>
      <c r="M7" t="str">
        <f ca="1">TEXT(RANDBETWEEN(1,99999),"00000") &amp;"-1234"</f>
        <v>19652-1234</v>
      </c>
    </row>
    <row r="8" spans="1:13" x14ac:dyDescent="0.25">
      <c r="A8" t="s">
        <v>24</v>
      </c>
      <c r="B8" t="s">
        <v>25</v>
      </c>
      <c r="C8" t="s">
        <v>26</v>
      </c>
      <c r="D8" t="s">
        <v>27</v>
      </c>
      <c r="E8" t="s">
        <v>555</v>
      </c>
      <c r="F8" t="s">
        <v>656</v>
      </c>
      <c r="G8" t="s">
        <v>699</v>
      </c>
      <c r="H8" t="s">
        <v>698</v>
      </c>
    </row>
    <row r="9" spans="1:13" x14ac:dyDescent="0.25">
      <c r="A9" t="s">
        <v>28</v>
      </c>
      <c r="B9" t="s">
        <v>29</v>
      </c>
      <c r="C9" t="s">
        <v>30</v>
      </c>
      <c r="D9" t="s">
        <v>31</v>
      </c>
      <c r="E9" t="s">
        <v>556</v>
      </c>
      <c r="F9" t="s">
        <v>657</v>
      </c>
      <c r="G9" t="s">
        <v>701</v>
      </c>
      <c r="H9" t="s">
        <v>700</v>
      </c>
    </row>
    <row r="10" spans="1:13" x14ac:dyDescent="0.25">
      <c r="A10" t="s">
        <v>32</v>
      </c>
      <c r="B10" t="s">
        <v>33</v>
      </c>
      <c r="C10" t="s">
        <v>34</v>
      </c>
      <c r="D10" t="s">
        <v>35</v>
      </c>
      <c r="E10" t="s">
        <v>557</v>
      </c>
      <c r="F10" t="s">
        <v>658</v>
      </c>
      <c r="G10" t="s">
        <v>703</v>
      </c>
      <c r="H10" t="s">
        <v>702</v>
      </c>
    </row>
    <row r="11" spans="1:13" x14ac:dyDescent="0.25">
      <c r="A11" t="s">
        <v>36</v>
      </c>
      <c r="B11" t="s">
        <v>37</v>
      </c>
      <c r="C11" t="s">
        <v>38</v>
      </c>
      <c r="D11" t="s">
        <v>39</v>
      </c>
      <c r="E11" t="s">
        <v>558</v>
      </c>
      <c r="F11" t="s">
        <v>659</v>
      </c>
      <c r="G11" t="s">
        <v>705</v>
      </c>
      <c r="H11" t="s">
        <v>704</v>
      </c>
    </row>
    <row r="12" spans="1:13" x14ac:dyDescent="0.25">
      <c r="A12" t="s">
        <v>40</v>
      </c>
      <c r="B12" t="s">
        <v>41</v>
      </c>
      <c r="C12" t="s">
        <v>42</v>
      </c>
      <c r="D12" t="s">
        <v>43</v>
      </c>
      <c r="E12" t="s">
        <v>559</v>
      </c>
      <c r="F12" t="s">
        <v>660</v>
      </c>
      <c r="G12" t="s">
        <v>706</v>
      </c>
      <c r="H12" t="s">
        <v>330</v>
      </c>
    </row>
    <row r="13" spans="1:13" x14ac:dyDescent="0.25">
      <c r="A13" t="s">
        <v>44</v>
      </c>
      <c r="B13" t="s">
        <v>45</v>
      </c>
      <c r="C13" t="s">
        <v>46</v>
      </c>
      <c r="D13" t="s">
        <v>47</v>
      </c>
      <c r="E13" t="s">
        <v>560</v>
      </c>
      <c r="F13" t="s">
        <v>661</v>
      </c>
      <c r="G13" t="s">
        <v>708</v>
      </c>
      <c r="H13" t="s">
        <v>707</v>
      </c>
    </row>
    <row r="14" spans="1:13" x14ac:dyDescent="0.25">
      <c r="A14" t="s">
        <v>48</v>
      </c>
      <c r="B14" t="s">
        <v>49</v>
      </c>
      <c r="C14" t="s">
        <v>50</v>
      </c>
      <c r="D14" t="s">
        <v>51</v>
      </c>
      <c r="E14" t="s">
        <v>561</v>
      </c>
      <c r="F14" t="s">
        <v>663</v>
      </c>
      <c r="G14" t="s">
        <v>710</v>
      </c>
      <c r="H14" t="s">
        <v>709</v>
      </c>
    </row>
    <row r="15" spans="1:13" x14ac:dyDescent="0.25">
      <c r="A15" t="s">
        <v>52</v>
      </c>
      <c r="B15" t="s">
        <v>53</v>
      </c>
      <c r="C15" t="s">
        <v>54</v>
      </c>
      <c r="D15" t="s">
        <v>55</v>
      </c>
      <c r="E15" t="s">
        <v>562</v>
      </c>
      <c r="F15" t="s">
        <v>665</v>
      </c>
      <c r="G15" t="s">
        <v>712</v>
      </c>
      <c r="H15" t="s">
        <v>711</v>
      </c>
    </row>
    <row r="16" spans="1:13" x14ac:dyDescent="0.25">
      <c r="A16" t="s">
        <v>56</v>
      </c>
      <c r="B16" t="s">
        <v>57</v>
      </c>
      <c r="C16" t="s">
        <v>58</v>
      </c>
      <c r="D16" t="s">
        <v>59</v>
      </c>
      <c r="E16" t="s">
        <v>563</v>
      </c>
      <c r="F16" t="s">
        <v>666</v>
      </c>
      <c r="G16" t="s">
        <v>714</v>
      </c>
      <c r="H16" t="s">
        <v>713</v>
      </c>
    </row>
    <row r="17" spans="1:8" x14ac:dyDescent="0.25">
      <c r="A17" t="s">
        <v>60</v>
      </c>
      <c r="B17" t="s">
        <v>61</v>
      </c>
      <c r="C17" t="s">
        <v>62</v>
      </c>
      <c r="D17" t="s">
        <v>63</v>
      </c>
      <c r="E17" t="s">
        <v>564</v>
      </c>
      <c r="F17" t="s">
        <v>667</v>
      </c>
      <c r="G17" t="s">
        <v>716</v>
      </c>
      <c r="H17" t="s">
        <v>715</v>
      </c>
    </row>
    <row r="18" spans="1:8" x14ac:dyDescent="0.25">
      <c r="A18" t="s">
        <v>64</v>
      </c>
      <c r="B18" t="s">
        <v>65</v>
      </c>
      <c r="C18" t="s">
        <v>66</v>
      </c>
      <c r="D18" t="s">
        <v>67</v>
      </c>
      <c r="E18" t="s">
        <v>565</v>
      </c>
      <c r="F18" t="s">
        <v>668</v>
      </c>
      <c r="G18" t="s">
        <v>718</v>
      </c>
      <c r="H18" t="s">
        <v>717</v>
      </c>
    </row>
    <row r="19" spans="1:8" x14ac:dyDescent="0.25">
      <c r="A19" t="s">
        <v>68</v>
      </c>
      <c r="B19" t="s">
        <v>69</v>
      </c>
      <c r="C19" t="s">
        <v>70</v>
      </c>
      <c r="D19" t="s">
        <v>71</v>
      </c>
      <c r="E19" t="s">
        <v>566</v>
      </c>
      <c r="F19" t="s">
        <v>669</v>
      </c>
      <c r="G19" t="s">
        <v>720</v>
      </c>
      <c r="H19" t="s">
        <v>719</v>
      </c>
    </row>
    <row r="20" spans="1:8" x14ac:dyDescent="0.25">
      <c r="A20" t="s">
        <v>72</v>
      </c>
      <c r="B20" t="s">
        <v>73</v>
      </c>
      <c r="C20" t="s">
        <v>74</v>
      </c>
      <c r="D20" t="s">
        <v>75</v>
      </c>
      <c r="E20" t="s">
        <v>567</v>
      </c>
      <c r="F20" t="s">
        <v>671</v>
      </c>
      <c r="G20" t="s">
        <v>722</v>
      </c>
      <c r="H20" t="s">
        <v>721</v>
      </c>
    </row>
    <row r="21" spans="1:8" x14ac:dyDescent="0.25">
      <c r="A21" t="s">
        <v>76</v>
      </c>
      <c r="B21" t="s">
        <v>77</v>
      </c>
      <c r="C21" t="s">
        <v>78</v>
      </c>
      <c r="D21" t="s">
        <v>79</v>
      </c>
      <c r="E21" t="s">
        <v>568</v>
      </c>
      <c r="F21" t="s">
        <v>672</v>
      </c>
      <c r="G21" t="s">
        <v>724</v>
      </c>
      <c r="H21" t="s">
        <v>723</v>
      </c>
    </row>
    <row r="22" spans="1:8" x14ac:dyDescent="0.25">
      <c r="A22" t="s">
        <v>80</v>
      </c>
      <c r="B22" t="s">
        <v>81</v>
      </c>
      <c r="C22" t="s">
        <v>82</v>
      </c>
      <c r="D22" t="s">
        <v>83</v>
      </c>
      <c r="E22" t="s">
        <v>569</v>
      </c>
      <c r="F22" t="s">
        <v>673</v>
      </c>
      <c r="G22" t="s">
        <v>726</v>
      </c>
      <c r="H22" t="s">
        <v>725</v>
      </c>
    </row>
    <row r="23" spans="1:8" x14ac:dyDescent="0.25">
      <c r="A23" t="s">
        <v>84</v>
      </c>
      <c r="B23" t="s">
        <v>85</v>
      </c>
      <c r="C23" t="s">
        <v>86</v>
      </c>
      <c r="D23" t="s">
        <v>87</v>
      </c>
      <c r="E23" t="s">
        <v>570</v>
      </c>
      <c r="F23" t="s">
        <v>674</v>
      </c>
      <c r="G23" t="s">
        <v>728</v>
      </c>
      <c r="H23" t="s">
        <v>727</v>
      </c>
    </row>
    <row r="24" spans="1:8" x14ac:dyDescent="0.25">
      <c r="A24" t="s">
        <v>88</v>
      </c>
      <c r="B24" t="s">
        <v>89</v>
      </c>
      <c r="C24" t="s">
        <v>90</v>
      </c>
      <c r="D24" t="s">
        <v>91</v>
      </c>
      <c r="E24" t="s">
        <v>571</v>
      </c>
      <c r="F24" t="s">
        <v>675</v>
      </c>
      <c r="G24" t="s">
        <v>730</v>
      </c>
      <c r="H24" t="s">
        <v>729</v>
      </c>
    </row>
    <row r="25" spans="1:8" x14ac:dyDescent="0.25">
      <c r="A25" t="s">
        <v>92</v>
      </c>
      <c r="B25" t="s">
        <v>93</v>
      </c>
      <c r="C25" t="s">
        <v>94</v>
      </c>
      <c r="D25" t="s">
        <v>95</v>
      </c>
      <c r="E25" t="s">
        <v>572</v>
      </c>
      <c r="F25" t="s">
        <v>537</v>
      </c>
      <c r="G25" t="s">
        <v>732</v>
      </c>
      <c r="H25" t="s">
        <v>731</v>
      </c>
    </row>
    <row r="26" spans="1:8" x14ac:dyDescent="0.25">
      <c r="A26" t="s">
        <v>96</v>
      </c>
      <c r="B26" t="s">
        <v>97</v>
      </c>
      <c r="C26" t="s">
        <v>98</v>
      </c>
      <c r="D26" t="s">
        <v>99</v>
      </c>
      <c r="E26" t="s">
        <v>573</v>
      </c>
      <c r="F26" t="s">
        <v>676</v>
      </c>
      <c r="G26" t="s">
        <v>734</v>
      </c>
      <c r="H26" t="s">
        <v>733</v>
      </c>
    </row>
    <row r="27" spans="1:8" x14ac:dyDescent="0.25">
      <c r="A27" t="s">
        <v>100</v>
      </c>
      <c r="B27" t="s">
        <v>101</v>
      </c>
      <c r="C27" t="s">
        <v>102</v>
      </c>
      <c r="D27" t="s">
        <v>103</v>
      </c>
      <c r="E27" t="s">
        <v>574</v>
      </c>
      <c r="F27" t="s">
        <v>677</v>
      </c>
      <c r="G27" t="s">
        <v>736</v>
      </c>
      <c r="H27" t="s">
        <v>735</v>
      </c>
    </row>
    <row r="28" spans="1:8" x14ac:dyDescent="0.25">
      <c r="A28" t="s">
        <v>104</v>
      </c>
      <c r="B28" t="s">
        <v>105</v>
      </c>
      <c r="C28" t="s">
        <v>106</v>
      </c>
      <c r="D28" t="s">
        <v>107</v>
      </c>
      <c r="E28" t="s">
        <v>575</v>
      </c>
      <c r="F28" t="s">
        <v>678</v>
      </c>
      <c r="G28" t="s">
        <v>738</v>
      </c>
      <c r="H28" t="s">
        <v>737</v>
      </c>
    </row>
    <row r="29" spans="1:8" x14ac:dyDescent="0.25">
      <c r="A29" t="s">
        <v>108</v>
      </c>
      <c r="B29" t="s">
        <v>109</v>
      </c>
      <c r="C29" t="s">
        <v>18</v>
      </c>
      <c r="D29" t="s">
        <v>110</v>
      </c>
      <c r="E29" t="s">
        <v>576</v>
      </c>
      <c r="F29" t="s">
        <v>679</v>
      </c>
      <c r="G29" t="s">
        <v>740</v>
      </c>
      <c r="H29" t="s">
        <v>739</v>
      </c>
    </row>
    <row r="30" spans="1:8" x14ac:dyDescent="0.25">
      <c r="A30" t="s">
        <v>111</v>
      </c>
      <c r="B30" t="s">
        <v>112</v>
      </c>
      <c r="C30" t="s">
        <v>113</v>
      </c>
      <c r="D30" t="s">
        <v>114</v>
      </c>
      <c r="E30" t="s">
        <v>577</v>
      </c>
      <c r="F30" t="s">
        <v>680</v>
      </c>
      <c r="G30" t="s">
        <v>742</v>
      </c>
      <c r="H30" t="s">
        <v>741</v>
      </c>
    </row>
    <row r="31" spans="1:8" x14ac:dyDescent="0.25">
      <c r="A31" t="s">
        <v>115</v>
      </c>
      <c r="B31" t="s">
        <v>116</v>
      </c>
      <c r="C31" t="s">
        <v>34</v>
      </c>
      <c r="D31" t="s">
        <v>117</v>
      </c>
      <c r="E31" t="s">
        <v>578</v>
      </c>
      <c r="F31" t="s">
        <v>681</v>
      </c>
      <c r="G31" t="s">
        <v>744</v>
      </c>
      <c r="H31" t="s">
        <v>743</v>
      </c>
    </row>
    <row r="32" spans="1:8" x14ac:dyDescent="0.25">
      <c r="A32" t="s">
        <v>118</v>
      </c>
      <c r="B32" t="s">
        <v>119</v>
      </c>
      <c r="C32" t="s">
        <v>120</v>
      </c>
      <c r="D32" t="s">
        <v>121</v>
      </c>
      <c r="E32" t="s">
        <v>579</v>
      </c>
      <c r="F32" t="s">
        <v>683</v>
      </c>
      <c r="G32" t="s">
        <v>746</v>
      </c>
      <c r="H32" t="s">
        <v>745</v>
      </c>
    </row>
    <row r="33" spans="1:8" x14ac:dyDescent="0.25">
      <c r="A33" t="s">
        <v>122</v>
      </c>
      <c r="B33" t="s">
        <v>123</v>
      </c>
      <c r="C33" t="s">
        <v>50</v>
      </c>
      <c r="D33" t="s">
        <v>124</v>
      </c>
      <c r="E33" t="s">
        <v>580</v>
      </c>
      <c r="F33" t="s">
        <v>684</v>
      </c>
      <c r="G33" t="s">
        <v>748</v>
      </c>
      <c r="H33" t="s">
        <v>747</v>
      </c>
    </row>
    <row r="34" spans="1:8" x14ac:dyDescent="0.25">
      <c r="A34" t="s">
        <v>125</v>
      </c>
      <c r="B34" t="s">
        <v>126</v>
      </c>
      <c r="C34" t="s">
        <v>127</v>
      </c>
      <c r="D34" t="s">
        <v>128</v>
      </c>
      <c r="E34" t="s">
        <v>581</v>
      </c>
      <c r="F34" t="s">
        <v>685</v>
      </c>
      <c r="G34" t="s">
        <v>750</v>
      </c>
      <c r="H34" t="s">
        <v>749</v>
      </c>
    </row>
    <row r="35" spans="1:8" x14ac:dyDescent="0.25">
      <c r="A35" t="s">
        <v>129</v>
      </c>
      <c r="B35" t="s">
        <v>130</v>
      </c>
      <c r="C35" t="s">
        <v>66</v>
      </c>
      <c r="D35" t="s">
        <v>131</v>
      </c>
      <c r="E35" t="s">
        <v>582</v>
      </c>
      <c r="F35" t="s">
        <v>687</v>
      </c>
      <c r="G35" t="s">
        <v>752</v>
      </c>
      <c r="H35" t="s">
        <v>751</v>
      </c>
    </row>
    <row r="36" spans="1:8" x14ac:dyDescent="0.25">
      <c r="A36" t="s">
        <v>132</v>
      </c>
      <c r="B36" t="s">
        <v>133</v>
      </c>
      <c r="C36" t="s">
        <v>134</v>
      </c>
      <c r="E36" t="s">
        <v>583</v>
      </c>
      <c r="F36" t="s">
        <v>788</v>
      </c>
      <c r="G36" t="s">
        <v>754</v>
      </c>
      <c r="H36" t="s">
        <v>753</v>
      </c>
    </row>
    <row r="37" spans="1:8" x14ac:dyDescent="0.25">
      <c r="A37" t="s">
        <v>135</v>
      </c>
      <c r="B37" t="s">
        <v>136</v>
      </c>
      <c r="C37" t="s">
        <v>82</v>
      </c>
      <c r="E37" t="s">
        <v>584</v>
      </c>
      <c r="F37" t="s">
        <v>789</v>
      </c>
      <c r="G37" t="s">
        <v>756</v>
      </c>
      <c r="H37" t="s">
        <v>755</v>
      </c>
    </row>
    <row r="38" spans="1:8" x14ac:dyDescent="0.25">
      <c r="A38" t="s">
        <v>137</v>
      </c>
      <c r="B38" t="s">
        <v>138</v>
      </c>
      <c r="C38" t="s">
        <v>139</v>
      </c>
      <c r="E38" t="s">
        <v>585</v>
      </c>
      <c r="F38" t="s">
        <v>790</v>
      </c>
      <c r="G38" t="s">
        <v>758</v>
      </c>
      <c r="H38" t="s">
        <v>757</v>
      </c>
    </row>
    <row r="39" spans="1:8" x14ac:dyDescent="0.25">
      <c r="A39" t="s">
        <v>140</v>
      </c>
      <c r="B39" t="s">
        <v>141</v>
      </c>
      <c r="C39" t="s">
        <v>98</v>
      </c>
      <c r="E39" t="s">
        <v>586</v>
      </c>
      <c r="F39" t="s">
        <v>791</v>
      </c>
      <c r="G39" t="s">
        <v>760</v>
      </c>
      <c r="H39" t="s">
        <v>759</v>
      </c>
    </row>
    <row r="40" spans="1:8" x14ac:dyDescent="0.25">
      <c r="A40" t="s">
        <v>142</v>
      </c>
      <c r="B40" t="s">
        <v>143</v>
      </c>
      <c r="C40" t="s">
        <v>144</v>
      </c>
      <c r="E40" t="s">
        <v>587</v>
      </c>
      <c r="F40" t="s">
        <v>792</v>
      </c>
      <c r="G40" t="s">
        <v>762</v>
      </c>
      <c r="H40" t="s">
        <v>761</v>
      </c>
    </row>
    <row r="41" spans="1:8" x14ac:dyDescent="0.25">
      <c r="A41" t="s">
        <v>145</v>
      </c>
      <c r="B41" t="s">
        <v>146</v>
      </c>
      <c r="C41" t="s">
        <v>113</v>
      </c>
      <c r="E41" t="s">
        <v>588</v>
      </c>
      <c r="F41" t="s">
        <v>793</v>
      </c>
      <c r="G41" t="s">
        <v>764</v>
      </c>
      <c r="H41" t="s">
        <v>763</v>
      </c>
    </row>
    <row r="42" spans="1:8" x14ac:dyDescent="0.25">
      <c r="A42" t="s">
        <v>147</v>
      </c>
      <c r="B42" t="s">
        <v>148</v>
      </c>
      <c r="C42" t="s">
        <v>149</v>
      </c>
      <c r="E42" t="s">
        <v>589</v>
      </c>
      <c r="F42" t="s">
        <v>795</v>
      </c>
      <c r="G42" t="s">
        <v>766</v>
      </c>
      <c r="H42" t="s">
        <v>765</v>
      </c>
    </row>
    <row r="43" spans="1:8" x14ac:dyDescent="0.25">
      <c r="A43" t="s">
        <v>150</v>
      </c>
      <c r="B43" t="s">
        <v>151</v>
      </c>
      <c r="C43" t="s">
        <v>127</v>
      </c>
      <c r="E43" t="s">
        <v>590</v>
      </c>
      <c r="F43" t="s">
        <v>670</v>
      </c>
      <c r="G43" t="s">
        <v>768</v>
      </c>
      <c r="H43" t="s">
        <v>767</v>
      </c>
    </row>
    <row r="44" spans="1:8" x14ac:dyDescent="0.25">
      <c r="A44" t="s">
        <v>152</v>
      </c>
      <c r="B44" t="s">
        <v>153</v>
      </c>
      <c r="C44" t="s">
        <v>154</v>
      </c>
      <c r="E44" t="s">
        <v>591</v>
      </c>
      <c r="F44" t="s">
        <v>796</v>
      </c>
      <c r="G44" t="s">
        <v>770</v>
      </c>
      <c r="H44" t="s">
        <v>769</v>
      </c>
    </row>
    <row r="45" spans="1:8" x14ac:dyDescent="0.25">
      <c r="A45" t="s">
        <v>155</v>
      </c>
      <c r="B45" t="s">
        <v>156</v>
      </c>
      <c r="C45" t="s">
        <v>139</v>
      </c>
      <c r="E45" t="s">
        <v>592</v>
      </c>
      <c r="F45" t="s">
        <v>797</v>
      </c>
      <c r="G45" t="s">
        <v>772</v>
      </c>
      <c r="H45" t="s">
        <v>771</v>
      </c>
    </row>
    <row r="46" spans="1:8" x14ac:dyDescent="0.25">
      <c r="A46" t="s">
        <v>157</v>
      </c>
      <c r="B46" t="s">
        <v>158</v>
      </c>
      <c r="C46" t="s">
        <v>159</v>
      </c>
      <c r="E46" t="s">
        <v>593</v>
      </c>
      <c r="F46" t="s">
        <v>798</v>
      </c>
      <c r="G46" t="s">
        <v>774</v>
      </c>
      <c r="H46" t="s">
        <v>773</v>
      </c>
    </row>
    <row r="47" spans="1:8" x14ac:dyDescent="0.25">
      <c r="A47" t="s">
        <v>160</v>
      </c>
      <c r="B47" t="s">
        <v>161</v>
      </c>
      <c r="C47" t="s">
        <v>149</v>
      </c>
      <c r="E47" t="s">
        <v>594</v>
      </c>
      <c r="F47" t="s">
        <v>799</v>
      </c>
      <c r="G47" t="s">
        <v>776</v>
      </c>
      <c r="H47" t="s">
        <v>775</v>
      </c>
    </row>
    <row r="48" spans="1:8" x14ac:dyDescent="0.25">
      <c r="A48" t="s">
        <v>162</v>
      </c>
      <c r="B48" t="s">
        <v>163</v>
      </c>
      <c r="C48" t="s">
        <v>164</v>
      </c>
      <c r="E48" t="s">
        <v>595</v>
      </c>
      <c r="F48" t="s">
        <v>800</v>
      </c>
      <c r="G48" t="s">
        <v>778</v>
      </c>
      <c r="H48" t="s">
        <v>777</v>
      </c>
    </row>
    <row r="49" spans="1:8" x14ac:dyDescent="0.25">
      <c r="A49" t="s">
        <v>165</v>
      </c>
      <c r="B49" t="s">
        <v>166</v>
      </c>
      <c r="C49" t="s">
        <v>159</v>
      </c>
      <c r="E49" t="s">
        <v>596</v>
      </c>
      <c r="F49" t="s">
        <v>801</v>
      </c>
      <c r="G49" t="s">
        <v>779</v>
      </c>
      <c r="H49" t="s">
        <v>362</v>
      </c>
    </row>
    <row r="50" spans="1:8" x14ac:dyDescent="0.25">
      <c r="A50" t="s">
        <v>167</v>
      </c>
      <c r="B50" t="s">
        <v>168</v>
      </c>
      <c r="C50" t="s">
        <v>169</v>
      </c>
      <c r="E50" t="s">
        <v>597</v>
      </c>
      <c r="F50" t="s">
        <v>802</v>
      </c>
      <c r="G50" t="s">
        <v>781</v>
      </c>
      <c r="H50" t="s">
        <v>780</v>
      </c>
    </row>
    <row r="51" spans="1:8" x14ac:dyDescent="0.25">
      <c r="A51" t="s">
        <v>170</v>
      </c>
      <c r="B51" t="s">
        <v>171</v>
      </c>
      <c r="C51" t="s">
        <v>169</v>
      </c>
      <c r="E51" t="s">
        <v>598</v>
      </c>
      <c r="F51" t="s">
        <v>803</v>
      </c>
      <c r="G51" t="s">
        <v>783</v>
      </c>
      <c r="H51" t="s">
        <v>782</v>
      </c>
    </row>
    <row r="52" spans="1:8" x14ac:dyDescent="0.25">
      <c r="A52" t="s">
        <v>172</v>
      </c>
      <c r="B52" t="s">
        <v>173</v>
      </c>
      <c r="C52" t="s">
        <v>174</v>
      </c>
      <c r="E52" t="s">
        <v>599</v>
      </c>
      <c r="F52" t="s">
        <v>805</v>
      </c>
      <c r="G52" t="s">
        <v>785</v>
      </c>
      <c r="H52" t="s">
        <v>784</v>
      </c>
    </row>
    <row r="53" spans="1:8" x14ac:dyDescent="0.25">
      <c r="A53" t="s">
        <v>175</v>
      </c>
      <c r="B53" t="s">
        <v>176</v>
      </c>
      <c r="C53" t="s">
        <v>177</v>
      </c>
      <c r="E53" t="s">
        <v>600</v>
      </c>
      <c r="F53" t="s">
        <v>806</v>
      </c>
    </row>
    <row r="54" spans="1:8" x14ac:dyDescent="0.25">
      <c r="A54" t="s">
        <v>178</v>
      </c>
      <c r="B54" t="s">
        <v>179</v>
      </c>
      <c r="C54" t="s">
        <v>180</v>
      </c>
      <c r="E54" t="s">
        <v>601</v>
      </c>
      <c r="F54" t="s">
        <v>807</v>
      </c>
    </row>
    <row r="55" spans="1:8" x14ac:dyDescent="0.25">
      <c r="A55" t="s">
        <v>181</v>
      </c>
      <c r="B55" t="s">
        <v>182</v>
      </c>
      <c r="C55" t="s">
        <v>183</v>
      </c>
      <c r="E55" t="s">
        <v>602</v>
      </c>
      <c r="F55" t="s">
        <v>808</v>
      </c>
    </row>
    <row r="56" spans="1:8" x14ac:dyDescent="0.25">
      <c r="A56" t="s">
        <v>184</v>
      </c>
      <c r="B56" t="s">
        <v>185</v>
      </c>
      <c r="C56" t="s">
        <v>186</v>
      </c>
      <c r="E56" t="s">
        <v>603</v>
      </c>
      <c r="F56" t="s">
        <v>809</v>
      </c>
    </row>
    <row r="57" spans="1:8" x14ac:dyDescent="0.25">
      <c r="A57" t="s">
        <v>187</v>
      </c>
      <c r="B57" t="s">
        <v>188</v>
      </c>
      <c r="C57" t="s">
        <v>189</v>
      </c>
      <c r="E57" t="s">
        <v>604</v>
      </c>
      <c r="F57" t="s">
        <v>810</v>
      </c>
    </row>
    <row r="58" spans="1:8" x14ac:dyDescent="0.25">
      <c r="A58" t="s">
        <v>190</v>
      </c>
      <c r="B58" t="s">
        <v>191</v>
      </c>
      <c r="C58" t="s">
        <v>192</v>
      </c>
      <c r="E58" t="s">
        <v>605</v>
      </c>
      <c r="F58" t="s">
        <v>811</v>
      </c>
    </row>
    <row r="59" spans="1:8" x14ac:dyDescent="0.25">
      <c r="A59" t="s">
        <v>193</v>
      </c>
      <c r="B59" t="s">
        <v>194</v>
      </c>
      <c r="C59" t="s">
        <v>195</v>
      </c>
      <c r="E59" t="s">
        <v>606</v>
      </c>
      <c r="F59" t="s">
        <v>812</v>
      </c>
    </row>
    <row r="60" spans="1:8" x14ac:dyDescent="0.25">
      <c r="A60" t="s">
        <v>196</v>
      </c>
      <c r="B60" t="s">
        <v>197</v>
      </c>
      <c r="C60" t="s">
        <v>198</v>
      </c>
      <c r="E60" t="s">
        <v>607</v>
      </c>
      <c r="F60" t="s">
        <v>813</v>
      </c>
    </row>
    <row r="61" spans="1:8" x14ac:dyDescent="0.25">
      <c r="A61" t="s">
        <v>199</v>
      </c>
      <c r="B61" t="s">
        <v>200</v>
      </c>
      <c r="C61" t="s">
        <v>201</v>
      </c>
      <c r="E61" t="s">
        <v>608</v>
      </c>
      <c r="F61" t="s">
        <v>814</v>
      </c>
    </row>
    <row r="62" spans="1:8" x14ac:dyDescent="0.25">
      <c r="A62" t="s">
        <v>202</v>
      </c>
      <c r="B62" t="s">
        <v>203</v>
      </c>
      <c r="C62" t="s">
        <v>204</v>
      </c>
      <c r="E62" t="s">
        <v>609</v>
      </c>
      <c r="F62" t="s">
        <v>815</v>
      </c>
    </row>
    <row r="63" spans="1:8" x14ac:dyDescent="0.25">
      <c r="A63" t="s">
        <v>205</v>
      </c>
      <c r="B63" t="s">
        <v>206</v>
      </c>
      <c r="C63" t="s">
        <v>207</v>
      </c>
      <c r="E63" t="s">
        <v>610</v>
      </c>
      <c r="F63" t="s">
        <v>816</v>
      </c>
    </row>
    <row r="64" spans="1:8" x14ac:dyDescent="0.25">
      <c r="A64" t="s">
        <v>208</v>
      </c>
      <c r="B64" t="s">
        <v>209</v>
      </c>
      <c r="C64" t="s">
        <v>210</v>
      </c>
      <c r="E64" t="s">
        <v>611</v>
      </c>
      <c r="F64" t="s">
        <v>817</v>
      </c>
    </row>
    <row r="65" spans="1:6" x14ac:dyDescent="0.25">
      <c r="A65" t="s">
        <v>211</v>
      </c>
      <c r="B65" t="s">
        <v>212</v>
      </c>
      <c r="C65" t="s">
        <v>213</v>
      </c>
      <c r="E65" t="s">
        <v>612</v>
      </c>
      <c r="F65" t="s">
        <v>818</v>
      </c>
    </row>
    <row r="66" spans="1:6" x14ac:dyDescent="0.25">
      <c r="A66" t="s">
        <v>214</v>
      </c>
      <c r="B66" t="s">
        <v>215</v>
      </c>
      <c r="C66" t="s">
        <v>216</v>
      </c>
      <c r="E66" t="s">
        <v>613</v>
      </c>
      <c r="F66" t="s">
        <v>819</v>
      </c>
    </row>
    <row r="67" spans="1:6" x14ac:dyDescent="0.25">
      <c r="A67" t="s">
        <v>217</v>
      </c>
      <c r="B67" t="s">
        <v>218</v>
      </c>
      <c r="C67" t="s">
        <v>219</v>
      </c>
      <c r="E67" t="s">
        <v>614</v>
      </c>
      <c r="F67" t="s">
        <v>820</v>
      </c>
    </row>
    <row r="68" spans="1:6" x14ac:dyDescent="0.25">
      <c r="A68" t="s">
        <v>220</v>
      </c>
      <c r="B68" t="s">
        <v>221</v>
      </c>
      <c r="C68" t="s">
        <v>222</v>
      </c>
      <c r="E68" t="s">
        <v>615</v>
      </c>
      <c r="F68" t="s">
        <v>821</v>
      </c>
    </row>
    <row r="69" spans="1:6" x14ac:dyDescent="0.25">
      <c r="A69" t="s">
        <v>223</v>
      </c>
      <c r="B69" t="s">
        <v>224</v>
      </c>
      <c r="C69" t="s">
        <v>225</v>
      </c>
      <c r="E69" t="s">
        <v>616</v>
      </c>
      <c r="F69" t="s">
        <v>822</v>
      </c>
    </row>
    <row r="70" spans="1:6" x14ac:dyDescent="0.25">
      <c r="A70" t="s">
        <v>226</v>
      </c>
      <c r="B70" t="s">
        <v>227</v>
      </c>
      <c r="C70" t="s">
        <v>228</v>
      </c>
      <c r="E70" t="s">
        <v>617</v>
      </c>
      <c r="F70" t="s">
        <v>823</v>
      </c>
    </row>
    <row r="71" spans="1:6" x14ac:dyDescent="0.25">
      <c r="A71" t="s">
        <v>229</v>
      </c>
      <c r="B71" t="s">
        <v>230</v>
      </c>
      <c r="C71" t="s">
        <v>231</v>
      </c>
      <c r="E71" t="s">
        <v>618</v>
      </c>
      <c r="F71" t="s">
        <v>824</v>
      </c>
    </row>
    <row r="72" spans="1:6" x14ac:dyDescent="0.25">
      <c r="A72" t="s">
        <v>232</v>
      </c>
      <c r="B72" t="s">
        <v>233</v>
      </c>
      <c r="C72" t="s">
        <v>234</v>
      </c>
      <c r="E72" t="s">
        <v>619</v>
      </c>
      <c r="F72" t="s">
        <v>825</v>
      </c>
    </row>
    <row r="73" spans="1:6" x14ac:dyDescent="0.25">
      <c r="A73" t="s">
        <v>235</v>
      </c>
      <c r="B73" t="s">
        <v>236</v>
      </c>
      <c r="C73" t="s">
        <v>237</v>
      </c>
      <c r="E73" t="s">
        <v>620</v>
      </c>
      <c r="F73" t="s">
        <v>826</v>
      </c>
    </row>
    <row r="74" spans="1:6" x14ac:dyDescent="0.25">
      <c r="A74" t="s">
        <v>238</v>
      </c>
      <c r="B74" t="s">
        <v>239</v>
      </c>
      <c r="C74" t="s">
        <v>240</v>
      </c>
      <c r="E74" t="s">
        <v>621</v>
      </c>
      <c r="F74" t="s">
        <v>827</v>
      </c>
    </row>
    <row r="75" spans="1:6" x14ac:dyDescent="0.25">
      <c r="A75" t="s">
        <v>241</v>
      </c>
      <c r="B75" t="s">
        <v>242</v>
      </c>
      <c r="C75" t="s">
        <v>243</v>
      </c>
      <c r="E75" t="s">
        <v>622</v>
      </c>
      <c r="F75" t="s">
        <v>829</v>
      </c>
    </row>
    <row r="76" spans="1:6" x14ac:dyDescent="0.25">
      <c r="A76" t="s">
        <v>244</v>
      </c>
      <c r="B76" t="s">
        <v>245</v>
      </c>
      <c r="C76" t="s">
        <v>246</v>
      </c>
      <c r="E76" t="s">
        <v>623</v>
      </c>
      <c r="F76" t="s">
        <v>682</v>
      </c>
    </row>
    <row r="77" spans="1:6" x14ac:dyDescent="0.25">
      <c r="A77" t="s">
        <v>247</v>
      </c>
      <c r="B77" t="s">
        <v>248</v>
      </c>
      <c r="C77" t="s">
        <v>249</v>
      </c>
      <c r="E77" t="s">
        <v>624</v>
      </c>
      <c r="F77" t="s">
        <v>830</v>
      </c>
    </row>
    <row r="78" spans="1:6" x14ac:dyDescent="0.25">
      <c r="A78" t="s">
        <v>250</v>
      </c>
      <c r="B78" t="s">
        <v>251</v>
      </c>
      <c r="C78" t="s">
        <v>183</v>
      </c>
      <c r="E78" t="s">
        <v>625</v>
      </c>
      <c r="F78" t="s">
        <v>831</v>
      </c>
    </row>
    <row r="79" spans="1:6" x14ac:dyDescent="0.25">
      <c r="A79" t="s">
        <v>252</v>
      </c>
      <c r="B79" t="s">
        <v>253</v>
      </c>
      <c r="C79" t="s">
        <v>254</v>
      </c>
      <c r="E79" t="s">
        <v>626</v>
      </c>
      <c r="F79" t="s">
        <v>832</v>
      </c>
    </row>
    <row r="80" spans="1:6" x14ac:dyDescent="0.25">
      <c r="A80" t="s">
        <v>255</v>
      </c>
      <c r="B80" t="s">
        <v>256</v>
      </c>
      <c r="C80" t="s">
        <v>195</v>
      </c>
      <c r="E80" t="s">
        <v>627</v>
      </c>
      <c r="F80" t="s">
        <v>833</v>
      </c>
    </row>
    <row r="81" spans="1:6" x14ac:dyDescent="0.25">
      <c r="A81" t="s">
        <v>257</v>
      </c>
      <c r="B81" t="s">
        <v>258</v>
      </c>
      <c r="C81" t="s">
        <v>259</v>
      </c>
      <c r="E81" t="s">
        <v>628</v>
      </c>
      <c r="F81" t="s">
        <v>834</v>
      </c>
    </row>
    <row r="82" spans="1:6" x14ac:dyDescent="0.25">
      <c r="A82" t="s">
        <v>260</v>
      </c>
      <c r="B82" t="s">
        <v>261</v>
      </c>
      <c r="C82" t="s">
        <v>207</v>
      </c>
      <c r="E82" t="s">
        <v>629</v>
      </c>
      <c r="F82" t="s">
        <v>835</v>
      </c>
    </row>
    <row r="83" spans="1:6" x14ac:dyDescent="0.25">
      <c r="A83" t="s">
        <v>262</v>
      </c>
      <c r="B83" t="s">
        <v>263</v>
      </c>
      <c r="C83" t="s">
        <v>264</v>
      </c>
      <c r="E83" t="s">
        <v>630</v>
      </c>
      <c r="F83" t="s">
        <v>836</v>
      </c>
    </row>
    <row r="84" spans="1:6" x14ac:dyDescent="0.25">
      <c r="A84" t="s">
        <v>265</v>
      </c>
      <c r="B84" t="s">
        <v>266</v>
      </c>
      <c r="C84" t="s">
        <v>219</v>
      </c>
      <c r="E84" t="s">
        <v>631</v>
      </c>
      <c r="F84" t="s">
        <v>837</v>
      </c>
    </row>
    <row r="85" spans="1:6" x14ac:dyDescent="0.25">
      <c r="A85" t="s">
        <v>267</v>
      </c>
      <c r="B85" t="s">
        <v>268</v>
      </c>
      <c r="C85" t="s">
        <v>269</v>
      </c>
      <c r="E85" t="s">
        <v>632</v>
      </c>
      <c r="F85" t="s">
        <v>838</v>
      </c>
    </row>
    <row r="86" spans="1:6" x14ac:dyDescent="0.25">
      <c r="A86" t="s">
        <v>270</v>
      </c>
      <c r="B86" t="s">
        <v>271</v>
      </c>
      <c r="C86" t="s">
        <v>231</v>
      </c>
      <c r="E86" t="s">
        <v>633</v>
      </c>
      <c r="F86" t="s">
        <v>839</v>
      </c>
    </row>
    <row r="87" spans="1:6" x14ac:dyDescent="0.25">
      <c r="A87" t="s">
        <v>272</v>
      </c>
      <c r="B87" t="s">
        <v>273</v>
      </c>
      <c r="C87" t="s">
        <v>274</v>
      </c>
      <c r="E87" t="s">
        <v>634</v>
      </c>
      <c r="F87" t="s">
        <v>840</v>
      </c>
    </row>
    <row r="88" spans="1:6" x14ac:dyDescent="0.25">
      <c r="A88" t="s">
        <v>275</v>
      </c>
      <c r="B88" t="s">
        <v>276</v>
      </c>
      <c r="C88" t="s">
        <v>243</v>
      </c>
      <c r="E88" t="s">
        <v>635</v>
      </c>
      <c r="F88" t="s">
        <v>841</v>
      </c>
    </row>
    <row r="89" spans="1:6" x14ac:dyDescent="0.25">
      <c r="A89" t="s">
        <v>277</v>
      </c>
      <c r="B89" t="s">
        <v>278</v>
      </c>
      <c r="C89" t="s">
        <v>279</v>
      </c>
      <c r="E89" t="s">
        <v>636</v>
      </c>
      <c r="F89" t="s">
        <v>662</v>
      </c>
    </row>
    <row r="90" spans="1:6" x14ac:dyDescent="0.25">
      <c r="A90" t="s">
        <v>280</v>
      </c>
      <c r="B90" t="s">
        <v>281</v>
      </c>
      <c r="C90" t="s">
        <v>254</v>
      </c>
      <c r="E90" t="s">
        <v>637</v>
      </c>
      <c r="F90" t="s">
        <v>842</v>
      </c>
    </row>
    <row r="91" spans="1:6" x14ac:dyDescent="0.25">
      <c r="A91" t="s">
        <v>282</v>
      </c>
      <c r="B91" t="s">
        <v>283</v>
      </c>
      <c r="C91" t="s">
        <v>284</v>
      </c>
      <c r="E91" t="s">
        <v>638</v>
      </c>
      <c r="F91" t="s">
        <v>843</v>
      </c>
    </row>
    <row r="92" spans="1:6" x14ac:dyDescent="0.25">
      <c r="A92" t="s">
        <v>285</v>
      </c>
      <c r="B92" t="s">
        <v>286</v>
      </c>
      <c r="C92" t="s">
        <v>264</v>
      </c>
      <c r="E92" t="s">
        <v>639</v>
      </c>
      <c r="F92" t="s">
        <v>844</v>
      </c>
    </row>
    <row r="93" spans="1:6" x14ac:dyDescent="0.25">
      <c r="A93" t="s">
        <v>287</v>
      </c>
      <c r="B93" t="s">
        <v>175</v>
      </c>
      <c r="C93" t="s">
        <v>288</v>
      </c>
      <c r="E93" t="s">
        <v>640</v>
      </c>
      <c r="F93" t="s">
        <v>845</v>
      </c>
    </row>
    <row r="94" spans="1:6" x14ac:dyDescent="0.25">
      <c r="A94" t="s">
        <v>289</v>
      </c>
      <c r="B94" t="s">
        <v>290</v>
      </c>
      <c r="C94" t="s">
        <v>274</v>
      </c>
      <c r="E94" t="s">
        <v>641</v>
      </c>
      <c r="F94" t="s">
        <v>847</v>
      </c>
    </row>
    <row r="95" spans="1:6" x14ac:dyDescent="0.25">
      <c r="A95" t="s">
        <v>291</v>
      </c>
      <c r="B95" t="s">
        <v>292</v>
      </c>
      <c r="C95" t="s">
        <v>293</v>
      </c>
      <c r="E95" t="s">
        <v>642</v>
      </c>
      <c r="F95" t="s">
        <v>848</v>
      </c>
    </row>
    <row r="96" spans="1:6" x14ac:dyDescent="0.25">
      <c r="A96" t="s">
        <v>294</v>
      </c>
      <c r="B96" t="s">
        <v>295</v>
      </c>
      <c r="C96" t="s">
        <v>284</v>
      </c>
      <c r="E96" t="s">
        <v>643</v>
      </c>
      <c r="F96" t="s">
        <v>849</v>
      </c>
    </row>
    <row r="97" spans="1:6" x14ac:dyDescent="0.25">
      <c r="A97" t="s">
        <v>296</v>
      </c>
      <c r="B97" t="s">
        <v>297</v>
      </c>
      <c r="C97" t="s">
        <v>298</v>
      </c>
      <c r="E97" t="s">
        <v>644</v>
      </c>
      <c r="F97" t="s">
        <v>850</v>
      </c>
    </row>
    <row r="98" spans="1:6" x14ac:dyDescent="0.25">
      <c r="A98" t="s">
        <v>299</v>
      </c>
      <c r="B98" t="s">
        <v>300</v>
      </c>
      <c r="C98" t="s">
        <v>293</v>
      </c>
      <c r="E98" t="s">
        <v>645</v>
      </c>
      <c r="F98" t="s">
        <v>851</v>
      </c>
    </row>
    <row r="99" spans="1:6" x14ac:dyDescent="0.25">
      <c r="A99" t="s">
        <v>301</v>
      </c>
      <c r="B99" t="s">
        <v>302</v>
      </c>
      <c r="C99" t="s">
        <v>303</v>
      </c>
      <c r="E99" t="s">
        <v>646</v>
      </c>
      <c r="F99" t="s">
        <v>853</v>
      </c>
    </row>
    <row r="100" spans="1:6" x14ac:dyDescent="0.25">
      <c r="A100" t="s">
        <v>304</v>
      </c>
      <c r="B100" t="s">
        <v>305</v>
      </c>
      <c r="C100" t="s">
        <v>303</v>
      </c>
      <c r="E100" t="s">
        <v>647</v>
      </c>
      <c r="F100" t="s">
        <v>854</v>
      </c>
    </row>
    <row r="101" spans="1:6" x14ac:dyDescent="0.25">
      <c r="A101" t="s">
        <v>306</v>
      </c>
      <c r="B101" t="s">
        <v>307</v>
      </c>
      <c r="C101" t="s">
        <v>308</v>
      </c>
      <c r="E101" t="s">
        <v>648</v>
      </c>
      <c r="F101" t="s">
        <v>855</v>
      </c>
    </row>
    <row r="102" spans="1:6" x14ac:dyDescent="0.25">
      <c r="A102" t="s">
        <v>309</v>
      </c>
      <c r="B102" t="s">
        <v>310</v>
      </c>
      <c r="C102" t="s">
        <v>311</v>
      </c>
      <c r="E102" t="s">
        <v>649</v>
      </c>
      <c r="F102" t="s">
        <v>856</v>
      </c>
    </row>
    <row r="103" spans="1:6" x14ac:dyDescent="0.25">
      <c r="A103" t="s">
        <v>312</v>
      </c>
      <c r="B103" t="s">
        <v>313</v>
      </c>
      <c r="C103" t="s">
        <v>314</v>
      </c>
      <c r="F103" t="s">
        <v>857</v>
      </c>
    </row>
    <row r="104" spans="1:6" x14ac:dyDescent="0.25">
      <c r="A104" t="s">
        <v>315</v>
      </c>
      <c r="B104" t="s">
        <v>316</v>
      </c>
      <c r="C104" t="s">
        <v>317</v>
      </c>
      <c r="F104" t="s">
        <v>858</v>
      </c>
    </row>
    <row r="105" spans="1:6" x14ac:dyDescent="0.25">
      <c r="A105" t="s">
        <v>318</v>
      </c>
      <c r="B105" t="s">
        <v>319</v>
      </c>
      <c r="C105" t="s">
        <v>320</v>
      </c>
      <c r="F105" t="s">
        <v>859</v>
      </c>
    </row>
    <row r="106" spans="1:6" x14ac:dyDescent="0.25">
      <c r="A106" t="s">
        <v>321</v>
      </c>
      <c r="B106" t="s">
        <v>322</v>
      </c>
      <c r="C106" t="s">
        <v>323</v>
      </c>
      <c r="F106" t="s">
        <v>860</v>
      </c>
    </row>
    <row r="107" spans="1:6" x14ac:dyDescent="0.25">
      <c r="A107" t="s">
        <v>324</v>
      </c>
      <c r="B107" t="s">
        <v>325</v>
      </c>
      <c r="C107" t="s">
        <v>326</v>
      </c>
      <c r="F107" t="s">
        <v>861</v>
      </c>
    </row>
    <row r="108" spans="1:6" x14ac:dyDescent="0.25">
      <c r="A108" t="s">
        <v>327</v>
      </c>
      <c r="B108" t="s">
        <v>328</v>
      </c>
      <c r="C108" t="s">
        <v>329</v>
      </c>
      <c r="F108" t="s">
        <v>862</v>
      </c>
    </row>
    <row r="109" spans="1:6" x14ac:dyDescent="0.25">
      <c r="A109" t="s">
        <v>330</v>
      </c>
      <c r="B109" t="s">
        <v>331</v>
      </c>
      <c r="C109" t="s">
        <v>332</v>
      </c>
      <c r="F109" t="s">
        <v>863</v>
      </c>
    </row>
    <row r="110" spans="1:6" x14ac:dyDescent="0.25">
      <c r="A110" t="s">
        <v>333</v>
      </c>
      <c r="B110" t="s">
        <v>334</v>
      </c>
      <c r="C110" t="s">
        <v>335</v>
      </c>
      <c r="F110" t="s">
        <v>864</v>
      </c>
    </row>
    <row r="111" spans="1:6" x14ac:dyDescent="0.25">
      <c r="A111" t="s">
        <v>336</v>
      </c>
      <c r="B111" t="s">
        <v>337</v>
      </c>
      <c r="C111" t="s">
        <v>338</v>
      </c>
      <c r="F111" t="s">
        <v>866</v>
      </c>
    </row>
    <row r="112" spans="1:6" x14ac:dyDescent="0.25">
      <c r="A112" t="s">
        <v>339</v>
      </c>
      <c r="B112" t="s">
        <v>340</v>
      </c>
      <c r="C112" t="s">
        <v>341</v>
      </c>
      <c r="F112" t="s">
        <v>867</v>
      </c>
    </row>
    <row r="113" spans="1:6" x14ac:dyDescent="0.25">
      <c r="A113" t="s">
        <v>342</v>
      </c>
      <c r="B113" t="s">
        <v>343</v>
      </c>
      <c r="C113" t="s">
        <v>344</v>
      </c>
      <c r="F113" t="s">
        <v>868</v>
      </c>
    </row>
    <row r="114" spans="1:6" x14ac:dyDescent="0.25">
      <c r="A114" t="s">
        <v>345</v>
      </c>
      <c r="B114" t="s">
        <v>346</v>
      </c>
      <c r="C114" t="s">
        <v>347</v>
      </c>
      <c r="F114" t="s">
        <v>869</v>
      </c>
    </row>
    <row r="115" spans="1:6" x14ac:dyDescent="0.25">
      <c r="A115" t="s">
        <v>348</v>
      </c>
      <c r="B115" t="s">
        <v>349</v>
      </c>
      <c r="C115" t="s">
        <v>350</v>
      </c>
      <c r="F115" t="s">
        <v>870</v>
      </c>
    </row>
    <row r="116" spans="1:6" x14ac:dyDescent="0.25">
      <c r="A116" t="s">
        <v>351</v>
      </c>
      <c r="B116" t="s">
        <v>352</v>
      </c>
      <c r="C116" t="s">
        <v>353</v>
      </c>
      <c r="F116" t="s">
        <v>871</v>
      </c>
    </row>
    <row r="117" spans="1:6" x14ac:dyDescent="0.25">
      <c r="A117" t="s">
        <v>354</v>
      </c>
      <c r="B117" t="s">
        <v>355</v>
      </c>
      <c r="C117" t="s">
        <v>356</v>
      </c>
      <c r="F117" t="s">
        <v>872</v>
      </c>
    </row>
    <row r="118" spans="1:6" x14ac:dyDescent="0.25">
      <c r="A118" t="s">
        <v>357</v>
      </c>
      <c r="B118" t="s">
        <v>358</v>
      </c>
      <c r="C118" t="s">
        <v>359</v>
      </c>
      <c r="F118" t="s">
        <v>873</v>
      </c>
    </row>
    <row r="119" spans="1:6" x14ac:dyDescent="0.25">
      <c r="A119" t="s">
        <v>360</v>
      </c>
      <c r="B119" t="s">
        <v>361</v>
      </c>
      <c r="C119" t="s">
        <v>362</v>
      </c>
      <c r="F119" t="s">
        <v>874</v>
      </c>
    </row>
    <row r="120" spans="1:6" x14ac:dyDescent="0.25">
      <c r="A120" t="s">
        <v>363</v>
      </c>
      <c r="B120" t="s">
        <v>364</v>
      </c>
      <c r="C120" t="s">
        <v>365</v>
      </c>
      <c r="F120" t="s">
        <v>875</v>
      </c>
    </row>
    <row r="121" spans="1:6" x14ac:dyDescent="0.25">
      <c r="A121" t="s">
        <v>366</v>
      </c>
      <c r="B121" t="s">
        <v>367</v>
      </c>
      <c r="C121" t="s">
        <v>368</v>
      </c>
      <c r="F121" t="s">
        <v>876</v>
      </c>
    </row>
    <row r="122" spans="1:6" x14ac:dyDescent="0.25">
      <c r="A122" t="s">
        <v>369</v>
      </c>
      <c r="B122" t="s">
        <v>370</v>
      </c>
      <c r="C122" t="s">
        <v>371</v>
      </c>
      <c r="F122" t="s">
        <v>877</v>
      </c>
    </row>
    <row r="123" spans="1:6" x14ac:dyDescent="0.25">
      <c r="A123" t="s">
        <v>372</v>
      </c>
      <c r="B123" t="s">
        <v>373</v>
      </c>
      <c r="C123" t="s">
        <v>374</v>
      </c>
      <c r="F123" t="s">
        <v>878</v>
      </c>
    </row>
    <row r="124" spans="1:6" x14ac:dyDescent="0.25">
      <c r="A124" t="s">
        <v>375</v>
      </c>
      <c r="B124" t="s">
        <v>376</v>
      </c>
      <c r="C124" t="s">
        <v>377</v>
      </c>
      <c r="F124" t="s">
        <v>879</v>
      </c>
    </row>
    <row r="125" spans="1:6" x14ac:dyDescent="0.25">
      <c r="A125" t="s">
        <v>378</v>
      </c>
      <c r="B125" t="s">
        <v>379</v>
      </c>
      <c r="C125" t="s">
        <v>380</v>
      </c>
      <c r="F125" t="s">
        <v>880</v>
      </c>
    </row>
    <row r="126" spans="1:6" x14ac:dyDescent="0.25">
      <c r="A126" t="s">
        <v>381</v>
      </c>
      <c r="B126" t="s">
        <v>382</v>
      </c>
      <c r="C126" t="s">
        <v>383</v>
      </c>
      <c r="F126" t="s">
        <v>881</v>
      </c>
    </row>
    <row r="127" spans="1:6" x14ac:dyDescent="0.25">
      <c r="A127" t="s">
        <v>384</v>
      </c>
      <c r="B127" t="s">
        <v>385</v>
      </c>
      <c r="C127" t="s">
        <v>317</v>
      </c>
      <c r="F127" t="s">
        <v>882</v>
      </c>
    </row>
    <row r="128" spans="1:6" x14ac:dyDescent="0.25">
      <c r="A128" t="s">
        <v>386</v>
      </c>
      <c r="B128" t="s">
        <v>387</v>
      </c>
      <c r="C128" t="s">
        <v>388</v>
      </c>
      <c r="F128" t="s">
        <v>883</v>
      </c>
    </row>
    <row r="129" spans="1:6" x14ac:dyDescent="0.25">
      <c r="A129" t="s">
        <v>389</v>
      </c>
      <c r="B129" t="s">
        <v>390</v>
      </c>
      <c r="C129" t="s">
        <v>329</v>
      </c>
      <c r="F129" t="s">
        <v>884</v>
      </c>
    </row>
    <row r="130" spans="1:6" x14ac:dyDescent="0.25">
      <c r="A130" t="s">
        <v>391</v>
      </c>
      <c r="B130" t="s">
        <v>392</v>
      </c>
      <c r="C130" t="s">
        <v>393</v>
      </c>
      <c r="F130" t="s">
        <v>885</v>
      </c>
    </row>
    <row r="131" spans="1:6" x14ac:dyDescent="0.25">
      <c r="A131" t="s">
        <v>394</v>
      </c>
      <c r="B131" t="s">
        <v>395</v>
      </c>
      <c r="C131" t="s">
        <v>341</v>
      </c>
      <c r="F131" t="s">
        <v>886</v>
      </c>
    </row>
    <row r="132" spans="1:6" x14ac:dyDescent="0.25">
      <c r="A132" t="s">
        <v>396</v>
      </c>
      <c r="B132" t="s">
        <v>397</v>
      </c>
      <c r="C132" t="s">
        <v>398</v>
      </c>
      <c r="F132" t="s">
        <v>887</v>
      </c>
    </row>
    <row r="133" spans="1:6" x14ac:dyDescent="0.25">
      <c r="A133" t="s">
        <v>399</v>
      </c>
      <c r="B133" t="s">
        <v>400</v>
      </c>
      <c r="C133" t="s">
        <v>353</v>
      </c>
      <c r="F133" t="s">
        <v>888</v>
      </c>
    </row>
    <row r="134" spans="1:6" x14ac:dyDescent="0.25">
      <c r="A134" t="s">
        <v>401</v>
      </c>
      <c r="B134" t="s">
        <v>402</v>
      </c>
      <c r="C134" t="s">
        <v>403</v>
      </c>
      <c r="F134" t="s">
        <v>889</v>
      </c>
    </row>
    <row r="135" spans="1:6" x14ac:dyDescent="0.25">
      <c r="A135" t="s">
        <v>404</v>
      </c>
      <c r="B135" t="s">
        <v>405</v>
      </c>
      <c r="C135" t="s">
        <v>365</v>
      </c>
      <c r="F135" t="s">
        <v>890</v>
      </c>
    </row>
    <row r="136" spans="1:6" x14ac:dyDescent="0.25">
      <c r="A136" t="s">
        <v>406</v>
      </c>
      <c r="B136" t="s">
        <v>407</v>
      </c>
      <c r="C136" t="s">
        <v>408</v>
      </c>
      <c r="F136" t="s">
        <v>891</v>
      </c>
    </row>
    <row r="137" spans="1:6" x14ac:dyDescent="0.25">
      <c r="A137" t="s">
        <v>409</v>
      </c>
      <c r="B137" t="s">
        <v>410</v>
      </c>
      <c r="C137" t="s">
        <v>377</v>
      </c>
      <c r="F137" t="s">
        <v>655</v>
      </c>
    </row>
    <row r="138" spans="1:6" x14ac:dyDescent="0.25">
      <c r="A138" t="s">
        <v>411</v>
      </c>
      <c r="B138" t="s">
        <v>412</v>
      </c>
      <c r="C138" t="s">
        <v>413</v>
      </c>
      <c r="F138" t="s">
        <v>686</v>
      </c>
    </row>
    <row r="139" spans="1:6" x14ac:dyDescent="0.25">
      <c r="A139" t="s">
        <v>414</v>
      </c>
      <c r="B139" t="s">
        <v>415</v>
      </c>
      <c r="C139" t="s">
        <v>388</v>
      </c>
      <c r="F139" t="s">
        <v>892</v>
      </c>
    </row>
    <row r="140" spans="1:6" x14ac:dyDescent="0.25">
      <c r="A140" t="s">
        <v>416</v>
      </c>
      <c r="B140" t="s">
        <v>417</v>
      </c>
      <c r="C140" t="s">
        <v>418</v>
      </c>
      <c r="F140" t="s">
        <v>893</v>
      </c>
    </row>
    <row r="141" spans="1:6" x14ac:dyDescent="0.25">
      <c r="A141" t="s">
        <v>419</v>
      </c>
      <c r="B141" t="s">
        <v>420</v>
      </c>
      <c r="C141" t="s">
        <v>398</v>
      </c>
      <c r="F141" t="s">
        <v>894</v>
      </c>
    </row>
    <row r="142" spans="1:6" x14ac:dyDescent="0.25">
      <c r="A142" t="s">
        <v>421</v>
      </c>
      <c r="B142" t="s">
        <v>422</v>
      </c>
      <c r="C142" t="s">
        <v>423</v>
      </c>
      <c r="F142" t="s">
        <v>664</v>
      </c>
    </row>
    <row r="143" spans="1:6" x14ac:dyDescent="0.25">
      <c r="A143" t="s">
        <v>424</v>
      </c>
      <c r="B143" t="s">
        <v>425</v>
      </c>
      <c r="C143" t="s">
        <v>408</v>
      </c>
      <c r="F143" t="s">
        <v>895</v>
      </c>
    </row>
    <row r="144" spans="1:6" x14ac:dyDescent="0.25">
      <c r="A144" t="s">
        <v>426</v>
      </c>
      <c r="B144" t="s">
        <v>427</v>
      </c>
      <c r="C144" t="s">
        <v>428</v>
      </c>
      <c r="F144" t="s">
        <v>896</v>
      </c>
    </row>
    <row r="145" spans="1:6" x14ac:dyDescent="0.25">
      <c r="A145" t="s">
        <v>429</v>
      </c>
      <c r="B145" t="s">
        <v>430</v>
      </c>
      <c r="C145" t="s">
        <v>418</v>
      </c>
      <c r="F145" t="s">
        <v>897</v>
      </c>
    </row>
    <row r="146" spans="1:6" x14ac:dyDescent="0.25">
      <c r="A146" t="s">
        <v>431</v>
      </c>
      <c r="B146" t="s">
        <v>432</v>
      </c>
      <c r="C146" t="s">
        <v>433</v>
      </c>
      <c r="F146" t="s">
        <v>898</v>
      </c>
    </row>
    <row r="147" spans="1:6" x14ac:dyDescent="0.25">
      <c r="A147" t="s">
        <v>434</v>
      </c>
      <c r="B147" t="s">
        <v>435</v>
      </c>
      <c r="C147" t="s">
        <v>428</v>
      </c>
      <c r="F147" t="s">
        <v>899</v>
      </c>
    </row>
    <row r="148" spans="1:6" x14ac:dyDescent="0.25">
      <c r="A148" t="s">
        <v>436</v>
      </c>
      <c r="B148" t="s">
        <v>437</v>
      </c>
      <c r="C148" t="s">
        <v>438</v>
      </c>
      <c r="F148" t="s">
        <v>900</v>
      </c>
    </row>
    <row r="149" spans="1:6" x14ac:dyDescent="0.25">
      <c r="A149" t="s">
        <v>439</v>
      </c>
      <c r="B149" t="s">
        <v>440</v>
      </c>
      <c r="C149" t="s">
        <v>438</v>
      </c>
      <c r="F149" t="s">
        <v>901</v>
      </c>
    </row>
    <row r="150" spans="1:6" x14ac:dyDescent="0.25">
      <c r="A150" t="s">
        <v>441</v>
      </c>
      <c r="B150" t="s">
        <v>442</v>
      </c>
      <c r="C150" t="s">
        <v>443</v>
      </c>
      <c r="F150" t="s">
        <v>902</v>
      </c>
    </row>
    <row r="151" spans="1:6" x14ac:dyDescent="0.25">
      <c r="A151" t="s">
        <v>444</v>
      </c>
      <c r="B151" t="s">
        <v>445</v>
      </c>
      <c r="C151" t="s">
        <v>446</v>
      </c>
      <c r="F151" t="s">
        <v>903</v>
      </c>
    </row>
    <row r="152" spans="1:6" x14ac:dyDescent="0.25">
      <c r="A152" t="s">
        <v>93</v>
      </c>
      <c r="B152" t="s">
        <v>447</v>
      </c>
      <c r="C152" t="s">
        <v>448</v>
      </c>
      <c r="F152" t="s">
        <v>904</v>
      </c>
    </row>
    <row r="153" spans="1:6" x14ac:dyDescent="0.25">
      <c r="A153" t="s">
        <v>449</v>
      </c>
      <c r="B153" t="s">
        <v>450</v>
      </c>
      <c r="C153" t="s">
        <v>451</v>
      </c>
      <c r="F153" t="s">
        <v>905</v>
      </c>
    </row>
    <row r="154" spans="1:6" x14ac:dyDescent="0.25">
      <c r="A154" t="s">
        <v>452</v>
      </c>
      <c r="B154" t="s">
        <v>453</v>
      </c>
      <c r="C154" t="s">
        <v>454</v>
      </c>
      <c r="F154" t="s">
        <v>906</v>
      </c>
    </row>
    <row r="155" spans="1:6" x14ac:dyDescent="0.25">
      <c r="A155" t="s">
        <v>455</v>
      </c>
      <c r="B155" t="s">
        <v>456</v>
      </c>
      <c r="C155" t="s">
        <v>457</v>
      </c>
      <c r="F155" t="s">
        <v>907</v>
      </c>
    </row>
    <row r="156" spans="1:6" x14ac:dyDescent="0.25">
      <c r="A156" t="s">
        <v>458</v>
      </c>
      <c r="B156" t="s">
        <v>459</v>
      </c>
      <c r="C156" t="s">
        <v>460</v>
      </c>
      <c r="F156" t="s">
        <v>908</v>
      </c>
    </row>
    <row r="157" spans="1:6" x14ac:dyDescent="0.25">
      <c r="A157" t="s">
        <v>461</v>
      </c>
      <c r="B157" t="s">
        <v>462</v>
      </c>
      <c r="C157" t="s">
        <v>463</v>
      </c>
      <c r="F157" t="s">
        <v>909</v>
      </c>
    </row>
    <row r="158" spans="1:6" x14ac:dyDescent="0.25">
      <c r="A158" t="s">
        <v>464</v>
      </c>
      <c r="B158" t="s">
        <v>465</v>
      </c>
      <c r="C158" t="s">
        <v>466</v>
      </c>
      <c r="F158" t="s">
        <v>910</v>
      </c>
    </row>
    <row r="159" spans="1:6" x14ac:dyDescent="0.25">
      <c r="A159" t="s">
        <v>467</v>
      </c>
      <c r="B159" t="s">
        <v>468</v>
      </c>
      <c r="C159" t="s">
        <v>469</v>
      </c>
      <c r="F159" t="s">
        <v>911</v>
      </c>
    </row>
    <row r="160" spans="1:6" x14ac:dyDescent="0.25">
      <c r="A160" t="s">
        <v>470</v>
      </c>
      <c r="B160" t="s">
        <v>471</v>
      </c>
      <c r="C160" t="s">
        <v>472</v>
      </c>
      <c r="F160" t="s">
        <v>912</v>
      </c>
    </row>
    <row r="161" spans="1:6" x14ac:dyDescent="0.25">
      <c r="A161" t="s">
        <v>473</v>
      </c>
      <c r="B161" t="s">
        <v>474</v>
      </c>
      <c r="C161" t="s">
        <v>475</v>
      </c>
      <c r="F161" t="s">
        <v>913</v>
      </c>
    </row>
    <row r="162" spans="1:6" x14ac:dyDescent="0.25">
      <c r="A162" t="s">
        <v>476</v>
      </c>
      <c r="B162" t="s">
        <v>477</v>
      </c>
      <c r="C162" t="s">
        <v>478</v>
      </c>
      <c r="F162" t="s">
        <v>865</v>
      </c>
    </row>
    <row r="163" spans="1:6" x14ac:dyDescent="0.25">
      <c r="A163" t="s">
        <v>479</v>
      </c>
      <c r="B163" t="s">
        <v>480</v>
      </c>
      <c r="C163" t="s">
        <v>481</v>
      </c>
      <c r="F163" t="s">
        <v>914</v>
      </c>
    </row>
    <row r="164" spans="1:6" x14ac:dyDescent="0.25">
      <c r="A164" t="s">
        <v>482</v>
      </c>
      <c r="F164" t="s">
        <v>915</v>
      </c>
    </row>
    <row r="165" spans="1:6" x14ac:dyDescent="0.25">
      <c r="A165" t="s">
        <v>483</v>
      </c>
      <c r="F165" t="s">
        <v>916</v>
      </c>
    </row>
    <row r="166" spans="1:6" x14ac:dyDescent="0.25">
      <c r="A166" t="s">
        <v>484</v>
      </c>
      <c r="F166" t="s">
        <v>917</v>
      </c>
    </row>
    <row r="167" spans="1:6" x14ac:dyDescent="0.25">
      <c r="A167" t="s">
        <v>485</v>
      </c>
      <c r="F167" t="s">
        <v>918</v>
      </c>
    </row>
    <row r="168" spans="1:6" x14ac:dyDescent="0.25">
      <c r="A168" t="s">
        <v>486</v>
      </c>
      <c r="F168" t="s">
        <v>919</v>
      </c>
    </row>
    <row r="169" spans="1:6" x14ac:dyDescent="0.25">
      <c r="A169" t="s">
        <v>487</v>
      </c>
      <c r="F169" t="s">
        <v>920</v>
      </c>
    </row>
    <row r="170" spans="1:6" x14ac:dyDescent="0.25">
      <c r="A170" t="s">
        <v>488</v>
      </c>
      <c r="F170" t="s">
        <v>921</v>
      </c>
    </row>
    <row r="171" spans="1:6" x14ac:dyDescent="0.25">
      <c r="A171" t="s">
        <v>489</v>
      </c>
      <c r="F171" t="s">
        <v>922</v>
      </c>
    </row>
    <row r="172" spans="1:6" x14ac:dyDescent="0.25">
      <c r="A172" t="s">
        <v>490</v>
      </c>
      <c r="F172" t="s">
        <v>923</v>
      </c>
    </row>
    <row r="173" spans="1:6" x14ac:dyDescent="0.25">
      <c r="A173" t="s">
        <v>491</v>
      </c>
      <c r="F173" t="s">
        <v>846</v>
      </c>
    </row>
    <row r="174" spans="1:6" x14ac:dyDescent="0.25">
      <c r="A174" t="s">
        <v>492</v>
      </c>
      <c r="F174" t="s">
        <v>924</v>
      </c>
    </row>
    <row r="175" spans="1:6" x14ac:dyDescent="0.25">
      <c r="A175" t="s">
        <v>493</v>
      </c>
      <c r="F175" t="s">
        <v>925</v>
      </c>
    </row>
    <row r="176" spans="1:6" x14ac:dyDescent="0.25">
      <c r="A176" t="s">
        <v>494</v>
      </c>
      <c r="F176" t="s">
        <v>926</v>
      </c>
    </row>
    <row r="177" spans="1:6" x14ac:dyDescent="0.25">
      <c r="A177" t="s">
        <v>495</v>
      </c>
      <c r="F177" t="s">
        <v>927</v>
      </c>
    </row>
    <row r="178" spans="1:6" x14ac:dyDescent="0.25">
      <c r="A178" t="s">
        <v>496</v>
      </c>
      <c r="F178" t="s">
        <v>928</v>
      </c>
    </row>
    <row r="179" spans="1:6" x14ac:dyDescent="0.25">
      <c r="A179" t="s">
        <v>497</v>
      </c>
      <c r="F179" t="s">
        <v>929</v>
      </c>
    </row>
    <row r="180" spans="1:6" x14ac:dyDescent="0.25">
      <c r="A180" t="s">
        <v>498</v>
      </c>
      <c r="F180" t="s">
        <v>930</v>
      </c>
    </row>
    <row r="181" spans="1:6" x14ac:dyDescent="0.25">
      <c r="A181" t="s">
        <v>499</v>
      </c>
      <c r="F181" t="s">
        <v>931</v>
      </c>
    </row>
    <row r="182" spans="1:6" x14ac:dyDescent="0.25">
      <c r="A182" t="s">
        <v>500</v>
      </c>
      <c r="F182" t="s">
        <v>932</v>
      </c>
    </row>
    <row r="183" spans="1:6" x14ac:dyDescent="0.25">
      <c r="A183" t="s">
        <v>501</v>
      </c>
      <c r="F183" t="s">
        <v>933</v>
      </c>
    </row>
    <row r="184" spans="1:6" x14ac:dyDescent="0.25">
      <c r="A184" t="s">
        <v>502</v>
      </c>
      <c r="F184" t="s">
        <v>934</v>
      </c>
    </row>
    <row r="185" spans="1:6" x14ac:dyDescent="0.25">
      <c r="A185" t="s">
        <v>503</v>
      </c>
      <c r="F185" t="s">
        <v>935</v>
      </c>
    </row>
    <row r="186" spans="1:6" x14ac:dyDescent="0.25">
      <c r="A186" t="s">
        <v>504</v>
      </c>
      <c r="F186" t="s">
        <v>936</v>
      </c>
    </row>
    <row r="187" spans="1:6" x14ac:dyDescent="0.25">
      <c r="A187" t="s">
        <v>505</v>
      </c>
      <c r="F187" t="s">
        <v>937</v>
      </c>
    </row>
    <row r="188" spans="1:6" x14ac:dyDescent="0.25">
      <c r="A188" t="s">
        <v>506</v>
      </c>
      <c r="F188" t="s">
        <v>938</v>
      </c>
    </row>
    <row r="189" spans="1:6" x14ac:dyDescent="0.25">
      <c r="A189" t="s">
        <v>507</v>
      </c>
      <c r="F189" t="s">
        <v>852</v>
      </c>
    </row>
    <row r="190" spans="1:6" x14ac:dyDescent="0.25">
      <c r="A190" t="s">
        <v>508</v>
      </c>
      <c r="F190" t="s">
        <v>939</v>
      </c>
    </row>
    <row r="191" spans="1:6" x14ac:dyDescent="0.25">
      <c r="A191" t="s">
        <v>509</v>
      </c>
      <c r="F191" t="s">
        <v>940</v>
      </c>
    </row>
    <row r="192" spans="1:6" x14ac:dyDescent="0.25">
      <c r="A192" t="s">
        <v>510</v>
      </c>
      <c r="F192" t="s">
        <v>941</v>
      </c>
    </row>
    <row r="193" spans="1:6" x14ac:dyDescent="0.25">
      <c r="A193" t="s">
        <v>511</v>
      </c>
      <c r="F193" t="s">
        <v>942</v>
      </c>
    </row>
    <row r="194" spans="1:6" x14ac:dyDescent="0.25">
      <c r="A194" t="s">
        <v>512</v>
      </c>
      <c r="F194" t="s">
        <v>943</v>
      </c>
    </row>
    <row r="195" spans="1:6" x14ac:dyDescent="0.25">
      <c r="A195" t="s">
        <v>513</v>
      </c>
      <c r="F195" t="s">
        <v>944</v>
      </c>
    </row>
    <row r="196" spans="1:6" x14ac:dyDescent="0.25">
      <c r="A196" t="s">
        <v>514</v>
      </c>
      <c r="F196" t="s">
        <v>945</v>
      </c>
    </row>
    <row r="197" spans="1:6" x14ac:dyDescent="0.25">
      <c r="A197" t="s">
        <v>515</v>
      </c>
      <c r="F197" t="s">
        <v>946</v>
      </c>
    </row>
    <row r="198" spans="1:6" x14ac:dyDescent="0.25">
      <c r="A198" t="s">
        <v>516</v>
      </c>
      <c r="F198" t="s">
        <v>947</v>
      </c>
    </row>
    <row r="199" spans="1:6" x14ac:dyDescent="0.25">
      <c r="A199" t="s">
        <v>517</v>
      </c>
      <c r="F199" t="s">
        <v>828</v>
      </c>
    </row>
    <row r="200" spans="1:6" x14ac:dyDescent="0.25">
      <c r="A200" t="s">
        <v>518</v>
      </c>
      <c r="F200" t="s">
        <v>948</v>
      </c>
    </row>
    <row r="201" spans="1:6" x14ac:dyDescent="0.25">
      <c r="A201" t="s">
        <v>519</v>
      </c>
      <c r="F201" t="s">
        <v>949</v>
      </c>
    </row>
    <row r="202" spans="1:6" x14ac:dyDescent="0.25">
      <c r="A202" t="s">
        <v>520</v>
      </c>
      <c r="F202" t="s">
        <v>804</v>
      </c>
    </row>
    <row r="203" spans="1:6" x14ac:dyDescent="0.25">
      <c r="A203" t="s">
        <v>521</v>
      </c>
      <c r="F203" t="s">
        <v>950</v>
      </c>
    </row>
    <row r="204" spans="1:6" x14ac:dyDescent="0.25">
      <c r="A204" t="s">
        <v>522</v>
      </c>
      <c r="F204" t="s">
        <v>951</v>
      </c>
    </row>
    <row r="205" spans="1:6" x14ac:dyDescent="0.25">
      <c r="A205" t="s">
        <v>523</v>
      </c>
      <c r="F205" t="s">
        <v>952</v>
      </c>
    </row>
    <row r="206" spans="1:6" x14ac:dyDescent="0.25">
      <c r="A206" t="s">
        <v>524</v>
      </c>
      <c r="F206" t="s">
        <v>953</v>
      </c>
    </row>
    <row r="207" spans="1:6" x14ac:dyDescent="0.25">
      <c r="A207" t="s">
        <v>525</v>
      </c>
      <c r="F207" t="s">
        <v>954</v>
      </c>
    </row>
    <row r="208" spans="1:6" x14ac:dyDescent="0.25">
      <c r="A208" t="s">
        <v>526</v>
      </c>
      <c r="F208" t="s">
        <v>955</v>
      </c>
    </row>
    <row r="209" spans="1:6" x14ac:dyDescent="0.25">
      <c r="A209" t="s">
        <v>527</v>
      </c>
      <c r="F209" t="s">
        <v>956</v>
      </c>
    </row>
    <row r="210" spans="1:6" x14ac:dyDescent="0.25">
      <c r="A210" t="s">
        <v>528</v>
      </c>
      <c r="F210" t="s">
        <v>957</v>
      </c>
    </row>
    <row r="211" spans="1:6" x14ac:dyDescent="0.25">
      <c r="A211" t="s">
        <v>529</v>
      </c>
      <c r="F211" t="s">
        <v>958</v>
      </c>
    </row>
    <row r="212" spans="1:6" x14ac:dyDescent="0.25">
      <c r="A212" t="s">
        <v>6</v>
      </c>
      <c r="F212" t="s">
        <v>959</v>
      </c>
    </row>
    <row r="213" spans="1:6" x14ac:dyDescent="0.25">
      <c r="A213" t="s">
        <v>530</v>
      </c>
      <c r="F213" t="s">
        <v>960</v>
      </c>
    </row>
    <row r="214" spans="1:6" x14ac:dyDescent="0.25">
      <c r="A214" t="s">
        <v>531</v>
      </c>
      <c r="F214" t="s">
        <v>961</v>
      </c>
    </row>
    <row r="215" spans="1:6" x14ac:dyDescent="0.25">
      <c r="A215" t="s">
        <v>532</v>
      </c>
      <c r="F215" t="s">
        <v>962</v>
      </c>
    </row>
    <row r="216" spans="1:6" x14ac:dyDescent="0.25">
      <c r="A216" t="s">
        <v>533</v>
      </c>
      <c r="F216" t="s">
        <v>963</v>
      </c>
    </row>
    <row r="217" spans="1:6" x14ac:dyDescent="0.25">
      <c r="A217" t="s">
        <v>534</v>
      </c>
      <c r="F217" t="s">
        <v>964</v>
      </c>
    </row>
    <row r="218" spans="1:6" x14ac:dyDescent="0.25">
      <c r="A218" t="s">
        <v>535</v>
      </c>
      <c r="F218" t="s">
        <v>965</v>
      </c>
    </row>
    <row r="219" spans="1:6" x14ac:dyDescent="0.25">
      <c r="A219" t="s">
        <v>536</v>
      </c>
      <c r="F219" t="s">
        <v>966</v>
      </c>
    </row>
    <row r="220" spans="1:6" x14ac:dyDescent="0.25">
      <c r="A220" t="s">
        <v>537</v>
      </c>
      <c r="F220" t="s">
        <v>967</v>
      </c>
    </row>
    <row r="221" spans="1:6" x14ac:dyDescent="0.25">
      <c r="A221" t="s">
        <v>538</v>
      </c>
      <c r="F221" t="s">
        <v>968</v>
      </c>
    </row>
    <row r="222" spans="1:6" x14ac:dyDescent="0.25">
      <c r="A222" t="s">
        <v>539</v>
      </c>
      <c r="F222" t="s">
        <v>794</v>
      </c>
    </row>
    <row r="223" spans="1:6" x14ac:dyDescent="0.25">
      <c r="A223" t="s">
        <v>540</v>
      </c>
      <c r="F223" t="s">
        <v>969</v>
      </c>
    </row>
    <row r="224" spans="1:6" x14ac:dyDescent="0.25">
      <c r="A224" t="s">
        <v>541</v>
      </c>
      <c r="F224" t="s">
        <v>970</v>
      </c>
    </row>
    <row r="225" spans="1:1" x14ac:dyDescent="0.25">
      <c r="A225" t="s">
        <v>542</v>
      </c>
    </row>
    <row r="226" spans="1:1" x14ac:dyDescent="0.25">
      <c r="A226" t="s">
        <v>543</v>
      </c>
    </row>
    <row r="227" spans="1:1" x14ac:dyDescent="0.25">
      <c r="A227" t="s">
        <v>544</v>
      </c>
    </row>
    <row r="228" spans="1:1" x14ac:dyDescent="0.25">
      <c r="A228" t="s">
        <v>545</v>
      </c>
    </row>
    <row r="229" spans="1:1" x14ac:dyDescent="0.25">
      <c r="A229" t="s">
        <v>546</v>
      </c>
    </row>
    <row r="230" spans="1:1" x14ac:dyDescent="0.25">
      <c r="A230" t="s">
        <v>547</v>
      </c>
    </row>
    <row r="231" spans="1:1" x14ac:dyDescent="0.25">
      <c r="A231" t="s">
        <v>548</v>
      </c>
    </row>
    <row r="232" spans="1:1" x14ac:dyDescent="0.25">
      <c r="A232" t="s">
        <v>549</v>
      </c>
    </row>
  </sheetData>
  <conditionalFormatting sqref="F3:F224">
    <cfRule type="duplicateValues" dxfId="0" priority="8"/>
  </conditionalFormatting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1040 Sample Data</vt:lpstr>
      <vt:lpstr>W2 Sample Data</vt:lpstr>
      <vt:lpstr>RandomDataLists</vt:lpstr>
      <vt:lpstr>BuildingUnits</vt:lpstr>
      <vt:lpstr>BuildingUnits_count</vt:lpstr>
      <vt:lpstr>CityNames</vt:lpstr>
      <vt:lpstr>CityNames_count</vt:lpstr>
      <vt:lpstr>CompanyNames</vt:lpstr>
      <vt:lpstr>CompanyNames_count</vt:lpstr>
      <vt:lpstr>FirstNames</vt:lpstr>
      <vt:lpstr>FirstNames_count</vt:lpstr>
      <vt:lpstr>LastNames</vt:lpstr>
      <vt:lpstr>LastNames_count</vt:lpstr>
      <vt:lpstr>MiddleNames</vt:lpstr>
      <vt:lpstr>MiddleNames_count</vt:lpstr>
      <vt:lpstr>StateCodes</vt:lpstr>
      <vt:lpstr>StateCodes_count</vt:lpstr>
      <vt:lpstr>StateNames</vt:lpstr>
      <vt:lpstr>StateNames_count</vt:lpstr>
      <vt:lpstr>StreetNames</vt:lpstr>
      <vt:lpstr>StreetNames_count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Carroll</dc:creator>
  <cp:lastModifiedBy>Stephen Carroll</cp:lastModifiedBy>
  <dcterms:created xsi:type="dcterms:W3CDTF">2023-01-19T19:21:25Z</dcterms:created>
  <dcterms:modified xsi:type="dcterms:W3CDTF">2023-01-23T16:44:29Z</dcterms:modified>
</cp:coreProperties>
</file>