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eBooks in progress\MS_SQL Book Files\FBI_ReportedCrimesData\"/>
    </mc:Choice>
  </mc:AlternateContent>
  <xr:revisionPtr revIDLastSave="296" documentId="8_{51A0EF8A-AD69-436E-AC0E-1E091468E7FB}" xr6:coauthVersionLast="37" xr6:coauthVersionMax="37" xr10:uidLastSave="{35C788A4-3B51-465C-9220-ECCE045D54D4}"/>
  <bookViews>
    <workbookView xWindow="0" yWindow="0" windowWidth="27240" windowHeight="10335" activeTab="2" xr2:uid="{3D6A0840-53FE-4DD8-81BF-244C80D3A269}"/>
  </bookViews>
  <sheets>
    <sheet name="AllByYear" sheetId="1" r:id="rId1"/>
    <sheet name="TopStates_year" sheetId="2" r:id="rId2"/>
    <sheet name="Sheet1 (2)" sheetId="6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6" l="1"/>
  <c r="D12" i="6"/>
  <c r="E12" i="6"/>
  <c r="C13" i="6"/>
  <c r="D13" i="6"/>
  <c r="G10" i="6" s="1"/>
  <c r="E13" i="6"/>
  <c r="H3" i="6" l="1"/>
  <c r="G2" i="6"/>
  <c r="F5" i="6"/>
  <c r="G11" i="6"/>
  <c r="F10" i="6"/>
  <c r="H8" i="6"/>
  <c r="G7" i="6"/>
  <c r="F6" i="6"/>
  <c r="H4" i="6"/>
  <c r="G3" i="6"/>
  <c r="F2" i="6"/>
  <c r="H12" i="6"/>
  <c r="F11" i="6"/>
  <c r="H9" i="6"/>
  <c r="G8" i="6"/>
  <c r="F7" i="6"/>
  <c r="H5" i="6"/>
  <c r="G4" i="6"/>
  <c r="F3" i="6"/>
  <c r="G12" i="6"/>
  <c r="H10" i="6"/>
  <c r="G9" i="6"/>
  <c r="F8" i="6"/>
  <c r="H6" i="6"/>
  <c r="G5" i="6"/>
  <c r="F4" i="6"/>
  <c r="H2" i="6"/>
  <c r="F12" i="6"/>
  <c r="H11" i="6"/>
  <c r="F9" i="6"/>
  <c r="H7" i="6"/>
  <c r="G6" i="6"/>
  <c r="B25" i="1"/>
  <c r="B26" i="1" s="1"/>
  <c r="B9" i="1"/>
  <c r="B8" i="1"/>
  <c r="D120" i="2"/>
  <c r="C120" i="2"/>
  <c r="D119" i="2"/>
  <c r="C119" i="2"/>
  <c r="D118" i="2"/>
  <c r="C118" i="2"/>
  <c r="D117" i="2"/>
  <c r="C117" i="2"/>
  <c r="D116" i="2"/>
  <c r="C116" i="2"/>
  <c r="D113" i="2"/>
  <c r="C113" i="2"/>
  <c r="D112" i="2"/>
  <c r="C112" i="2"/>
  <c r="D111" i="2"/>
  <c r="C111" i="2"/>
  <c r="D110" i="2"/>
  <c r="C110" i="2"/>
  <c r="D109" i="2"/>
  <c r="C109" i="2"/>
  <c r="D106" i="2"/>
  <c r="C106" i="2"/>
  <c r="D105" i="2"/>
  <c r="C105" i="2"/>
  <c r="D104" i="2"/>
  <c r="C104" i="2"/>
  <c r="D103" i="2"/>
  <c r="C103" i="2"/>
  <c r="D102" i="2"/>
  <c r="C102" i="2"/>
  <c r="D99" i="2"/>
  <c r="C99" i="2"/>
  <c r="D98" i="2"/>
  <c r="C98" i="2"/>
  <c r="D97" i="2"/>
  <c r="C97" i="2"/>
  <c r="D96" i="2"/>
  <c r="C96" i="2"/>
  <c r="D95" i="2"/>
  <c r="C95" i="2"/>
  <c r="D92" i="2"/>
  <c r="C92" i="2"/>
  <c r="D91" i="2"/>
  <c r="C91" i="2"/>
  <c r="D90" i="2"/>
  <c r="C90" i="2"/>
  <c r="D89" i="2"/>
  <c r="C89" i="2"/>
  <c r="D88" i="2"/>
  <c r="C88" i="2"/>
  <c r="D58" i="2" l="1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57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I66" i="2"/>
  <c r="I65" i="2"/>
  <c r="I64" i="2"/>
  <c r="I59" i="2"/>
  <c r="I58" i="2"/>
  <c r="I57" i="2"/>
</calcChain>
</file>

<file path=xl/sharedStrings.xml><?xml version="1.0" encoding="utf-8"?>
<sst xmlns="http://schemas.openxmlformats.org/spreadsheetml/2006/main" count="176" uniqueCount="26">
  <si>
    <t>MICHIGAN</t>
  </si>
  <si>
    <t>OHIO</t>
  </si>
  <si>
    <t>SOUTH CAROLINA</t>
  </si>
  <si>
    <t>TENNESSEE</t>
  </si>
  <si>
    <t>VIRGINIA</t>
  </si>
  <si>
    <t>Year</t>
  </si>
  <si>
    <t>State</t>
  </si>
  <si>
    <t>Crimes</t>
  </si>
  <si>
    <t>Population</t>
  </si>
  <si>
    <t>Pop</t>
  </si>
  <si>
    <t>Obs</t>
  </si>
  <si>
    <t>Avg</t>
  </si>
  <si>
    <t>sd</t>
  </si>
  <si>
    <t>Crimes(normal)</t>
  </si>
  <si>
    <t>Population(normal)</t>
  </si>
  <si>
    <t>Increase</t>
  </si>
  <si>
    <t>Normalize crimes and population for graphs</t>
  </si>
  <si>
    <t>Percent Inc</t>
  </si>
  <si>
    <t>Total Crimes</t>
  </si>
  <si>
    <t>Total Population</t>
  </si>
  <si>
    <t>MASSACHUSETTS</t>
  </si>
  <si>
    <t>tot_sex_offence</t>
  </si>
  <si>
    <t>tot_homicide</t>
  </si>
  <si>
    <t>tot_assault</t>
  </si>
  <si>
    <t>idYear</t>
  </si>
  <si>
    <t>Unhide columns C thru E to see actual numbers.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</si>
</sst>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164" fontId="0" fillId="0" borderId="1" xfId="0" applyNumberFormat="1" applyBorder="1"/>
    <xf numFmtId="0" fontId="0" fillId="0" borderId="0" xfId="0" applyBorder="1"/>
    <xf numFmtId="10" fontId="0" fillId="0" borderId="0" xfId="1" applyNumberFormat="1" applyFont="1"/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Crimes Against Persons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40726159230097"/>
          <c:y val="0.19432888597258677"/>
          <c:w val="0.81314829396325461"/>
          <c:h val="0.651960119568387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AllByYear!$A$2:$A$6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AllByYear!$B$2:$B$6</c:f>
              <c:numCache>
                <c:formatCode>#,##0</c:formatCode>
                <c:ptCount val="5"/>
                <c:pt idx="0">
                  <c:v>1246535</c:v>
                </c:pt>
                <c:pt idx="1">
                  <c:v>1240242</c:v>
                </c:pt>
                <c:pt idx="2">
                  <c:v>1196730</c:v>
                </c:pt>
                <c:pt idx="3">
                  <c:v>1262912</c:v>
                </c:pt>
                <c:pt idx="4">
                  <c:v>1321455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E-4606-86C0-CC2CE6713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528383464"/>
        <c:axId val="528387728"/>
      </c:barChart>
      <c:catAx>
        <c:axId val="52838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87728"/>
        <c:crosses val="autoZero"/>
        <c:auto val="1"/>
        <c:lblAlgn val="ctr"/>
        <c:lblOffset val="100"/>
        <c:noMultiLvlLbl val="0"/>
      </c:catAx>
      <c:valAx>
        <c:axId val="528387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crossAx val="528383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States - Normalized Crimes against Persons</a:t>
            </a:r>
          </a:p>
          <a:p>
            <a:pPr>
              <a:defRPr/>
            </a:pPr>
            <a:r>
              <a:rPr lang="en-US" baseline="0"/>
              <a:t>by type summaries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tot_assault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'Sheet1 (2)'!$A$2:$B$11</c:f>
              <c:multiLvlStrCache>
                <c:ptCount val="10"/>
                <c:lvl>
                  <c:pt idx="0">
                    <c:v>TENNESSEE</c:v>
                  </c:pt>
                  <c:pt idx="1">
                    <c:v>TENNESSEE</c:v>
                  </c:pt>
                  <c:pt idx="2">
                    <c:v>MICHIGAN</c:v>
                  </c:pt>
                  <c:pt idx="3">
                    <c:v>OHIO</c:v>
                  </c:pt>
                  <c:pt idx="4">
                    <c:v>OHIO</c:v>
                  </c:pt>
                  <c:pt idx="5">
                    <c:v>MASSACHUSETTS</c:v>
                  </c:pt>
                  <c:pt idx="6">
                    <c:v>MASSACHUSETTS</c:v>
                  </c:pt>
                  <c:pt idx="7">
                    <c:v>MASSACHUSETTS</c:v>
                  </c:pt>
                  <c:pt idx="8">
                    <c:v>VIRGINIA</c:v>
                  </c:pt>
                  <c:pt idx="9">
                    <c:v>VIRGINIA</c:v>
                  </c:pt>
                </c:lvl>
                <c:lvl>
                  <c:pt idx="0">
                    <c:v>2012</c:v>
                  </c:pt>
                  <c:pt idx="1">
                    <c:v>2013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2013</c:v>
                  </c:pt>
                  <c:pt idx="7">
                    <c:v>2015</c:v>
                  </c:pt>
                  <c:pt idx="8">
                    <c:v>2012</c:v>
                  </c:pt>
                  <c:pt idx="9">
                    <c:v>2013</c:v>
                  </c:pt>
                </c:lvl>
              </c:multiLvlStrCache>
            </c:multiLvlStrRef>
          </c:cat>
          <c:val>
            <c:numRef>
              <c:f>'Sheet1 (2)'!$C$2:$C$11</c:f>
            </c:numRef>
          </c:val>
          <c:extLst>
            <c:ext xmlns:c16="http://schemas.microsoft.com/office/drawing/2014/chart" uri="{C3380CC4-5D6E-409C-BE32-E72D297353CC}">
              <c16:uniqueId val="{00000000-319E-46D5-9150-C51221039ED8}"/>
            </c:ext>
          </c:extLst>
        </c:ser>
        <c:ser>
          <c:idx val="1"/>
          <c:order val="1"/>
          <c:tx>
            <c:strRef>
              <c:f>'Sheet1 (2)'!$D$1</c:f>
              <c:strCache>
                <c:ptCount val="1"/>
                <c:pt idx="0">
                  <c:v>tot_homicide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'Sheet1 (2)'!$A$2:$B$11</c:f>
              <c:multiLvlStrCache>
                <c:ptCount val="10"/>
                <c:lvl>
                  <c:pt idx="0">
                    <c:v>TENNESSEE</c:v>
                  </c:pt>
                  <c:pt idx="1">
                    <c:v>TENNESSEE</c:v>
                  </c:pt>
                  <c:pt idx="2">
                    <c:v>MICHIGAN</c:v>
                  </c:pt>
                  <c:pt idx="3">
                    <c:v>OHIO</c:v>
                  </c:pt>
                  <c:pt idx="4">
                    <c:v>OHIO</c:v>
                  </c:pt>
                  <c:pt idx="5">
                    <c:v>MASSACHUSETTS</c:v>
                  </c:pt>
                  <c:pt idx="6">
                    <c:v>MASSACHUSETTS</c:v>
                  </c:pt>
                  <c:pt idx="7">
                    <c:v>MASSACHUSETTS</c:v>
                  </c:pt>
                  <c:pt idx="8">
                    <c:v>VIRGINIA</c:v>
                  </c:pt>
                  <c:pt idx="9">
                    <c:v>VIRGINIA</c:v>
                  </c:pt>
                </c:lvl>
                <c:lvl>
                  <c:pt idx="0">
                    <c:v>2012</c:v>
                  </c:pt>
                  <c:pt idx="1">
                    <c:v>2013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2013</c:v>
                  </c:pt>
                  <c:pt idx="7">
                    <c:v>2015</c:v>
                  </c:pt>
                  <c:pt idx="8">
                    <c:v>2012</c:v>
                  </c:pt>
                  <c:pt idx="9">
                    <c:v>2013</c:v>
                  </c:pt>
                </c:lvl>
              </c:multiLvlStrCache>
            </c:multiLvlStrRef>
          </c:cat>
          <c:val>
            <c:numRef>
              <c:f>'Sheet1 (2)'!$D$2:$D$11</c:f>
            </c:numRef>
          </c:val>
          <c:extLst>
            <c:ext xmlns:c16="http://schemas.microsoft.com/office/drawing/2014/chart" uri="{C3380CC4-5D6E-409C-BE32-E72D297353CC}">
              <c16:uniqueId val="{00000001-319E-46D5-9150-C51221039ED8}"/>
            </c:ext>
          </c:extLst>
        </c:ser>
        <c:ser>
          <c:idx val="2"/>
          <c:order val="2"/>
          <c:tx>
            <c:strRef>
              <c:f>'Sheet1 (2)'!$E$1</c:f>
              <c:strCache>
                <c:ptCount val="1"/>
                <c:pt idx="0">
                  <c:v>tot_sex_offence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'Sheet1 (2)'!$A$2:$B$11</c:f>
              <c:multiLvlStrCache>
                <c:ptCount val="10"/>
                <c:lvl>
                  <c:pt idx="0">
                    <c:v>TENNESSEE</c:v>
                  </c:pt>
                  <c:pt idx="1">
                    <c:v>TENNESSEE</c:v>
                  </c:pt>
                  <c:pt idx="2">
                    <c:v>MICHIGAN</c:v>
                  </c:pt>
                  <c:pt idx="3">
                    <c:v>OHIO</c:v>
                  </c:pt>
                  <c:pt idx="4">
                    <c:v>OHIO</c:v>
                  </c:pt>
                  <c:pt idx="5">
                    <c:v>MASSACHUSETTS</c:v>
                  </c:pt>
                  <c:pt idx="6">
                    <c:v>MASSACHUSETTS</c:v>
                  </c:pt>
                  <c:pt idx="7">
                    <c:v>MASSACHUSETTS</c:v>
                  </c:pt>
                  <c:pt idx="8">
                    <c:v>VIRGINIA</c:v>
                  </c:pt>
                  <c:pt idx="9">
                    <c:v>VIRGINIA</c:v>
                  </c:pt>
                </c:lvl>
                <c:lvl>
                  <c:pt idx="0">
                    <c:v>2012</c:v>
                  </c:pt>
                  <c:pt idx="1">
                    <c:v>2013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2013</c:v>
                  </c:pt>
                  <c:pt idx="7">
                    <c:v>2015</c:v>
                  </c:pt>
                  <c:pt idx="8">
                    <c:v>2012</c:v>
                  </c:pt>
                  <c:pt idx="9">
                    <c:v>2013</c:v>
                  </c:pt>
                </c:lvl>
              </c:multiLvlStrCache>
            </c:multiLvlStrRef>
          </c:cat>
          <c:val>
            <c:numRef>
              <c:f>'Sheet1 (2)'!$E$2:$E$11</c:f>
            </c:numRef>
          </c:val>
          <c:extLst>
            <c:ext xmlns:c16="http://schemas.microsoft.com/office/drawing/2014/chart" uri="{C3380CC4-5D6E-409C-BE32-E72D297353CC}">
              <c16:uniqueId val="{00000002-319E-46D5-9150-C51221039ED8}"/>
            </c:ext>
          </c:extLst>
        </c:ser>
        <c:ser>
          <c:idx val="3"/>
          <c:order val="3"/>
          <c:tx>
            <c:strRef>
              <c:f>'Sheet1 (2)'!$F$1</c:f>
              <c:strCache>
                <c:ptCount val="1"/>
                <c:pt idx="0">
                  <c:v>tot_assault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'Sheet1 (2)'!$A$2:$B$11</c:f>
              <c:multiLvlStrCache>
                <c:ptCount val="10"/>
                <c:lvl>
                  <c:pt idx="0">
                    <c:v>TENNESSEE</c:v>
                  </c:pt>
                  <c:pt idx="1">
                    <c:v>TENNESSEE</c:v>
                  </c:pt>
                  <c:pt idx="2">
                    <c:v>MICHIGAN</c:v>
                  </c:pt>
                  <c:pt idx="3">
                    <c:v>OHIO</c:v>
                  </c:pt>
                  <c:pt idx="4">
                    <c:v>OHIO</c:v>
                  </c:pt>
                  <c:pt idx="5">
                    <c:v>MASSACHUSETTS</c:v>
                  </c:pt>
                  <c:pt idx="6">
                    <c:v>MASSACHUSETTS</c:v>
                  </c:pt>
                  <c:pt idx="7">
                    <c:v>MASSACHUSETTS</c:v>
                  </c:pt>
                  <c:pt idx="8">
                    <c:v>VIRGINIA</c:v>
                  </c:pt>
                  <c:pt idx="9">
                    <c:v>VIRGINIA</c:v>
                  </c:pt>
                </c:lvl>
                <c:lvl>
                  <c:pt idx="0">
                    <c:v>2012</c:v>
                  </c:pt>
                  <c:pt idx="1">
                    <c:v>2013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2013</c:v>
                  </c:pt>
                  <c:pt idx="7">
                    <c:v>2015</c:v>
                  </c:pt>
                  <c:pt idx="8">
                    <c:v>2012</c:v>
                  </c:pt>
                  <c:pt idx="9">
                    <c:v>2013</c:v>
                  </c:pt>
                </c:lvl>
              </c:multiLvlStrCache>
            </c:multiLvlStrRef>
          </c:cat>
          <c:val>
            <c:numRef>
              <c:f>'Sheet1 (2)'!$F$2:$F$11</c:f>
              <c:numCache>
                <c:formatCode>General</c:formatCode>
                <c:ptCount val="10"/>
                <c:pt idx="0">
                  <c:v>0.92835468800592802</c:v>
                </c:pt>
                <c:pt idx="1">
                  <c:v>0.89045981554430464</c:v>
                </c:pt>
                <c:pt idx="2">
                  <c:v>0.78165190865153489</c:v>
                </c:pt>
                <c:pt idx="3">
                  <c:v>0.66243953002527567</c:v>
                </c:pt>
                <c:pt idx="4">
                  <c:v>0.45788692681299542</c:v>
                </c:pt>
                <c:pt idx="5">
                  <c:v>0.12999933545124565</c:v>
                </c:pt>
                <c:pt idx="6">
                  <c:v>0.126621121614784</c:v>
                </c:pt>
                <c:pt idx="7">
                  <c:v>8.3045306581087094E-2</c:v>
                </c:pt>
                <c:pt idx="8">
                  <c:v>0.54023514997606115</c:v>
                </c:pt>
                <c:pt idx="9">
                  <c:v>0.40864717131101286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9E-46D5-9150-C51221039ED8}"/>
            </c:ext>
          </c:extLst>
        </c:ser>
        <c:ser>
          <c:idx val="4"/>
          <c:order val="4"/>
          <c:tx>
            <c:strRef>
              <c:f>'Sheet1 (2)'!$G$1</c:f>
              <c:strCache>
                <c:ptCount val="1"/>
                <c:pt idx="0">
                  <c:v>tot_homicide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'Sheet1 (2)'!$A$2:$B$11</c:f>
              <c:multiLvlStrCache>
                <c:ptCount val="10"/>
                <c:lvl>
                  <c:pt idx="0">
                    <c:v>TENNESSEE</c:v>
                  </c:pt>
                  <c:pt idx="1">
                    <c:v>TENNESSEE</c:v>
                  </c:pt>
                  <c:pt idx="2">
                    <c:v>MICHIGAN</c:v>
                  </c:pt>
                  <c:pt idx="3">
                    <c:v>OHIO</c:v>
                  </c:pt>
                  <c:pt idx="4">
                    <c:v>OHIO</c:v>
                  </c:pt>
                  <c:pt idx="5">
                    <c:v>MASSACHUSETTS</c:v>
                  </c:pt>
                  <c:pt idx="6">
                    <c:v>MASSACHUSETTS</c:v>
                  </c:pt>
                  <c:pt idx="7">
                    <c:v>MASSACHUSETTS</c:v>
                  </c:pt>
                  <c:pt idx="8">
                    <c:v>VIRGINIA</c:v>
                  </c:pt>
                  <c:pt idx="9">
                    <c:v>VIRGINIA</c:v>
                  </c:pt>
                </c:lvl>
                <c:lvl>
                  <c:pt idx="0">
                    <c:v>2012</c:v>
                  </c:pt>
                  <c:pt idx="1">
                    <c:v>2013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2013</c:v>
                  </c:pt>
                  <c:pt idx="7">
                    <c:v>2015</c:v>
                  </c:pt>
                  <c:pt idx="8">
                    <c:v>2012</c:v>
                  </c:pt>
                  <c:pt idx="9">
                    <c:v>2013</c:v>
                  </c:pt>
                </c:lvl>
              </c:multiLvlStrCache>
            </c:multiLvlStrRef>
          </c:cat>
          <c:val>
            <c:numRef>
              <c:f>'Sheet1 (2)'!$G$2:$G$11</c:f>
              <c:numCache>
                <c:formatCode>General</c:formatCode>
                <c:ptCount val="10"/>
                <c:pt idx="0">
                  <c:v>0.71520263933417194</c:v>
                </c:pt>
                <c:pt idx="1">
                  <c:v>0.64034804964902425</c:v>
                </c:pt>
                <c:pt idx="2">
                  <c:v>0.98126841391476527</c:v>
                </c:pt>
                <c:pt idx="3">
                  <c:v>0.60778067190062379</c:v>
                </c:pt>
                <c:pt idx="4">
                  <c:v>0.46532368729722351</c:v>
                </c:pt>
                <c:pt idx="5">
                  <c:v>0.10976829124504545</c:v>
                </c:pt>
                <c:pt idx="6">
                  <c:v>0.13706066208988707</c:v>
                </c:pt>
                <c:pt idx="7">
                  <c:v>0.11974722418497252</c:v>
                </c:pt>
                <c:pt idx="8">
                  <c:v>0.54438911436692305</c:v>
                </c:pt>
                <c:pt idx="9">
                  <c:v>0.57570147017933815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9E-46D5-9150-C51221039ED8}"/>
            </c:ext>
          </c:extLst>
        </c:ser>
        <c:ser>
          <c:idx val="5"/>
          <c:order val="5"/>
          <c:tx>
            <c:strRef>
              <c:f>'Sheet1 (2)'!$H$1</c:f>
              <c:strCache>
                <c:ptCount val="1"/>
                <c:pt idx="0">
                  <c:v>tot_sex_offence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'Sheet1 (2)'!$A$2:$B$11</c:f>
              <c:multiLvlStrCache>
                <c:ptCount val="10"/>
                <c:lvl>
                  <c:pt idx="0">
                    <c:v>TENNESSEE</c:v>
                  </c:pt>
                  <c:pt idx="1">
                    <c:v>TENNESSEE</c:v>
                  </c:pt>
                  <c:pt idx="2">
                    <c:v>MICHIGAN</c:v>
                  </c:pt>
                  <c:pt idx="3">
                    <c:v>OHIO</c:v>
                  </c:pt>
                  <c:pt idx="4">
                    <c:v>OHIO</c:v>
                  </c:pt>
                  <c:pt idx="5">
                    <c:v>MASSACHUSETTS</c:v>
                  </c:pt>
                  <c:pt idx="6">
                    <c:v>MASSACHUSETTS</c:v>
                  </c:pt>
                  <c:pt idx="7">
                    <c:v>MASSACHUSETTS</c:v>
                  </c:pt>
                  <c:pt idx="8">
                    <c:v>VIRGINIA</c:v>
                  </c:pt>
                  <c:pt idx="9">
                    <c:v>VIRGINIA</c:v>
                  </c:pt>
                </c:lvl>
                <c:lvl>
                  <c:pt idx="0">
                    <c:v>2012</c:v>
                  </c:pt>
                  <c:pt idx="1">
                    <c:v>2013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2013</c:v>
                  </c:pt>
                  <c:pt idx="7">
                    <c:v>2015</c:v>
                  </c:pt>
                  <c:pt idx="8">
                    <c:v>2012</c:v>
                  </c:pt>
                  <c:pt idx="9">
                    <c:v>2013</c:v>
                  </c:pt>
                </c:lvl>
              </c:multiLvlStrCache>
            </c:multiLvlStrRef>
          </c:cat>
          <c:val>
            <c:numRef>
              <c:f>'Sheet1 (2)'!$H$2:$H$11</c:f>
              <c:numCache>
                <c:formatCode>General</c:formatCode>
                <c:ptCount val="10"/>
                <c:pt idx="0">
                  <c:v>0.61578289903068861</c:v>
                </c:pt>
                <c:pt idx="1">
                  <c:v>0.61578289903068861</c:v>
                </c:pt>
                <c:pt idx="2">
                  <c:v>0.96620796007727328</c:v>
                </c:pt>
                <c:pt idx="3">
                  <c:v>0.75161933391264424</c:v>
                </c:pt>
                <c:pt idx="4">
                  <c:v>0.75161933391264424</c:v>
                </c:pt>
                <c:pt idx="5">
                  <c:v>0.1088302502727013</c:v>
                </c:pt>
                <c:pt idx="6">
                  <c:v>0.1088302502727013</c:v>
                </c:pt>
                <c:pt idx="7">
                  <c:v>0.1088302502727013</c:v>
                </c:pt>
                <c:pt idx="8">
                  <c:v>0.48454738825641308</c:v>
                </c:pt>
                <c:pt idx="9">
                  <c:v>0.48454738825641308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9E-46D5-9150-C51221039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870176"/>
        <c:axId val="477866896"/>
      </c:barChart>
      <c:catAx>
        <c:axId val="4778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66896"/>
        <c:crosses val="autoZero"/>
        <c:auto val="1"/>
        <c:lblAlgn val="ctr"/>
        <c:lblOffset val="100"/>
        <c:noMultiLvlLbl val="0"/>
      </c:catAx>
      <c:valAx>
        <c:axId val="4778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Population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40726159230097"/>
          <c:y val="0.19432888597258677"/>
          <c:w val="0.81314829396325461"/>
          <c:h val="0.651960119568387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AllByYear!$A$19:$A$23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AllByYear!$B$19:$B$23</c:f>
              <c:numCache>
                <c:formatCode>#,##0</c:formatCode>
                <c:ptCount val="5"/>
                <c:pt idx="0">
                  <c:v>53165925</c:v>
                </c:pt>
                <c:pt idx="1">
                  <c:v>56436778</c:v>
                </c:pt>
                <c:pt idx="2">
                  <c:v>55751564</c:v>
                </c:pt>
                <c:pt idx="3">
                  <c:v>59986299</c:v>
                </c:pt>
                <c:pt idx="4">
                  <c:v>63151240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8-4C1D-8700-2409C1B63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528383464"/>
        <c:axId val="528387728"/>
      </c:barChart>
      <c:catAx>
        <c:axId val="52838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87728"/>
        <c:crosses val="autoZero"/>
        <c:auto val="1"/>
        <c:lblAlgn val="ctr"/>
        <c:lblOffset val="100"/>
        <c:noMultiLvlLbl val="0"/>
      </c:catAx>
      <c:valAx>
        <c:axId val="528387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crossAx val="528383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Michigan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TopStates_year!$C$87</c:f>
              <c:strCache>
                <c:ptCount val="1"/>
                <c:pt idx="0">
                  <c:v>Crimes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TopStates_year!$A$88:$B$92</c:f>
              <c:multiLvlStrCache>
                <c:ptCount val="5"/>
                <c:lvl>
                  <c:pt idx="0">
                    <c:v>MICHIGAN</c:v>
                  </c:pt>
                  <c:pt idx="1">
                    <c:v>MICHIGAN</c:v>
                  </c:pt>
                  <c:pt idx="2">
                    <c:v>MICHIGAN</c:v>
                  </c:pt>
                  <c:pt idx="3">
                    <c:v>MICHIGAN</c:v>
                  </c:pt>
                  <c:pt idx="4">
                    <c:v>MICHIGAN</c:v>
                  </c:pt>
                </c:lvl>
                <c:lvl>
                  <c:pt idx="0">
                    <c:v>2012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TopStates_year!$C$88:$C$92</c:f>
              <c:numCache>
                <c:formatCode>0.0000</c:formatCode>
                <c:ptCount val="5"/>
                <c:pt idx="0">
                  <c:v>0.82061220718427075</c:v>
                </c:pt>
                <c:pt idx="1">
                  <c:v>0.82797699859080598</c:v>
                </c:pt>
                <c:pt idx="2">
                  <c:v>0.85879218940831348</c:v>
                </c:pt>
                <c:pt idx="3">
                  <c:v>0.86160873201636978</c:v>
                </c:pt>
                <c:pt idx="4">
                  <c:v>0.66266423412440423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2-41C9-AE4C-9388F82C849D}"/>
            </c:ext>
          </c:extLst>
        </c:ser>
        <c:ser>
          <c:idx val="1"/>
          <c:order val="1"/>
          <c:tx>
            <c:strRef>
              <c:f>TopStates_year!$D$87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TopStates_year!$A$88:$B$92</c:f>
              <c:multiLvlStrCache>
                <c:ptCount val="5"/>
                <c:lvl>
                  <c:pt idx="0">
                    <c:v>MICHIGAN</c:v>
                  </c:pt>
                  <c:pt idx="1">
                    <c:v>MICHIGAN</c:v>
                  </c:pt>
                  <c:pt idx="2">
                    <c:v>MICHIGAN</c:v>
                  </c:pt>
                  <c:pt idx="3">
                    <c:v>MICHIGAN</c:v>
                  </c:pt>
                  <c:pt idx="4">
                    <c:v>MICHIGAN</c:v>
                  </c:pt>
                </c:lvl>
                <c:lvl>
                  <c:pt idx="0">
                    <c:v>2012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TopStates_year!$D$88:$D$92</c:f>
              <c:numCache>
                <c:formatCode>0.0000</c:formatCode>
                <c:ptCount val="5"/>
                <c:pt idx="0">
                  <c:v>0.92403098543182738</c:v>
                </c:pt>
                <c:pt idx="1">
                  <c:v>0.93362334596001562</c:v>
                </c:pt>
                <c:pt idx="2">
                  <c:v>0.94346256455687716</c:v>
                </c:pt>
                <c:pt idx="3">
                  <c:v>0.95348071374617027</c:v>
                </c:pt>
                <c:pt idx="4">
                  <c:v>0.93951946175319856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2-41C9-AE4C-9388F82C8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160200"/>
        <c:axId val="549904656"/>
      </c:lineChart>
      <c:catAx>
        <c:axId val="7091602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49904656"/>
        <c:crosses val="autoZero"/>
        <c:auto val="1"/>
        <c:lblAlgn val="ctr"/>
        <c:lblOffset val="100"/>
        <c:noMultiLvlLbl val="0"/>
      </c:catAx>
      <c:valAx>
        <c:axId val="549904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crossAx val="70916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Ohio</a:t>
            </a:r>
          </a:p>
        </c:rich>
      </c:tx>
      <c:layout>
        <c:manualLayout>
          <c:xMode val="edge"/>
          <c:yMode val="edge"/>
          <c:x val="0.423381889763779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TopStates_year!$C$94</c:f>
              <c:strCache>
                <c:ptCount val="1"/>
                <c:pt idx="0">
                  <c:v>Crimes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TopStates_year!$A$95:$B$99</c:f>
              <c:multiLvlStrCache>
                <c:ptCount val="5"/>
                <c:lvl>
                  <c:pt idx="0">
                    <c:v>OHIO</c:v>
                  </c:pt>
                  <c:pt idx="1">
                    <c:v>OHIO</c:v>
                  </c:pt>
                  <c:pt idx="2">
                    <c:v>OHIO</c:v>
                  </c:pt>
                  <c:pt idx="3">
                    <c:v>OHIO</c:v>
                  </c:pt>
                  <c:pt idx="4">
                    <c:v>OHIO</c:v>
                  </c:pt>
                </c:lvl>
                <c:lvl>
                  <c:pt idx="0">
                    <c:v>2012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TopStates_year!$C$95:$C$99</c:f>
              <c:numCache>
                <c:formatCode>0.0000</c:formatCode>
                <c:ptCount val="5"/>
                <c:pt idx="0">
                  <c:v>0.24738261033653036</c:v>
                </c:pt>
                <c:pt idx="1">
                  <c:v>0.55326572069457614</c:v>
                </c:pt>
                <c:pt idx="2">
                  <c:v>0.5068196124427059</c:v>
                </c:pt>
                <c:pt idx="3">
                  <c:v>0.19332052392627785</c:v>
                </c:pt>
                <c:pt idx="4">
                  <c:v>0.60292763112334435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4-4BD6-BF90-4AB86A705615}"/>
            </c:ext>
          </c:extLst>
        </c:ser>
        <c:ser>
          <c:idx val="1"/>
          <c:order val="1"/>
          <c:tx>
            <c:strRef>
              <c:f>TopStates_year!$D$94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TopStates_year!$A$95:$B$99</c:f>
              <c:multiLvlStrCache>
                <c:ptCount val="5"/>
                <c:lvl>
                  <c:pt idx="0">
                    <c:v>OHIO</c:v>
                  </c:pt>
                  <c:pt idx="1">
                    <c:v>OHIO</c:v>
                  </c:pt>
                  <c:pt idx="2">
                    <c:v>OHIO</c:v>
                  </c:pt>
                  <c:pt idx="3">
                    <c:v>OHIO</c:v>
                  </c:pt>
                  <c:pt idx="4">
                    <c:v>OHIO</c:v>
                  </c:pt>
                </c:lvl>
                <c:lvl>
                  <c:pt idx="0">
                    <c:v>2012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TopStates_year!$D$95:$D$99</c:f>
              <c:numCache>
                <c:formatCode>0.0000</c:formatCode>
                <c:ptCount val="5"/>
                <c:pt idx="0">
                  <c:v>0.84233050696967571</c:v>
                </c:pt>
                <c:pt idx="1">
                  <c:v>0.89698066734652759</c:v>
                </c:pt>
                <c:pt idx="2">
                  <c:v>0.91168523034767679</c:v>
                </c:pt>
                <c:pt idx="3">
                  <c:v>0.89094367714851386</c:v>
                </c:pt>
                <c:pt idx="4">
                  <c:v>0.92477392193046659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4-4BD6-BF90-4AB86A705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15376"/>
        <c:axId val="543217344"/>
      </c:lineChart>
      <c:catAx>
        <c:axId val="5432153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43217344"/>
        <c:crosses val="autoZero"/>
        <c:auto val="1"/>
        <c:lblAlgn val="ctr"/>
        <c:lblOffset val="100"/>
        <c:noMultiLvlLbl val="0"/>
      </c:catAx>
      <c:valAx>
        <c:axId val="543217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crossAx val="5432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Carolina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TopStates_year!$C$101</c:f>
              <c:strCache>
                <c:ptCount val="1"/>
                <c:pt idx="0">
                  <c:v>Crimes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TopStates_year!$A$102:$B$106</c:f>
              <c:multiLvlStrCache>
                <c:ptCount val="5"/>
                <c:lvl>
                  <c:pt idx="0">
                    <c:v>SOUTH CAROLINA</c:v>
                  </c:pt>
                  <c:pt idx="1">
                    <c:v>SOUTH CAROLINA</c:v>
                  </c:pt>
                  <c:pt idx="2">
                    <c:v>SOUTH CAROLINA</c:v>
                  </c:pt>
                  <c:pt idx="3">
                    <c:v>SOUTH CAROLINA</c:v>
                  </c:pt>
                  <c:pt idx="4">
                    <c:v>SOUTH CAROLINA</c:v>
                  </c:pt>
                </c:lvl>
                <c:lvl>
                  <c:pt idx="0">
                    <c:v>2012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TopStates_year!$C$102:$C$106</c:f>
              <c:numCache>
                <c:formatCode>0.0000</c:formatCode>
                <c:ptCount val="5"/>
                <c:pt idx="0">
                  <c:v>0.15191175660392806</c:v>
                </c:pt>
                <c:pt idx="1">
                  <c:v>0.18107562766628815</c:v>
                </c:pt>
                <c:pt idx="2">
                  <c:v>4.0196121743847464E-2</c:v>
                </c:pt>
                <c:pt idx="3">
                  <c:v>0.10775982205276891</c:v>
                </c:pt>
                <c:pt idx="4">
                  <c:v>8.3854821865308446E-2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1-4DF6-ABB3-E2F3C9411655}"/>
            </c:ext>
          </c:extLst>
        </c:ser>
        <c:ser>
          <c:idx val="1"/>
          <c:order val="1"/>
          <c:tx>
            <c:strRef>
              <c:f>TopStates_year!$D$101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TopStates_year!$A$102:$B$106</c:f>
              <c:multiLvlStrCache>
                <c:ptCount val="5"/>
                <c:lvl>
                  <c:pt idx="0">
                    <c:v>SOUTH CAROLINA</c:v>
                  </c:pt>
                  <c:pt idx="1">
                    <c:v>SOUTH CAROLINA</c:v>
                  </c:pt>
                  <c:pt idx="2">
                    <c:v>SOUTH CAROLINA</c:v>
                  </c:pt>
                  <c:pt idx="3">
                    <c:v>SOUTH CAROLINA</c:v>
                  </c:pt>
                  <c:pt idx="4">
                    <c:v>SOUTH CAROLINA</c:v>
                  </c:pt>
                </c:lvl>
                <c:lvl>
                  <c:pt idx="0">
                    <c:v>2012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TopStates_year!$D$102:$D$106</c:f>
              <c:numCache>
                <c:formatCode>0.0000</c:formatCode>
                <c:ptCount val="5"/>
                <c:pt idx="0">
                  <c:v>0.64820243593774718</c:v>
                </c:pt>
                <c:pt idx="1">
                  <c:v>0.66528602940790427</c:v>
                </c:pt>
                <c:pt idx="2">
                  <c:v>0.64703803741934407</c:v>
                </c:pt>
                <c:pt idx="3">
                  <c:v>0.66096839755967829</c:v>
                </c:pt>
                <c:pt idx="4">
                  <c:v>0.66594269776906112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1-4DF6-ABB3-E2F3C9411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160200"/>
        <c:axId val="549904656"/>
      </c:lineChart>
      <c:catAx>
        <c:axId val="7091602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49904656"/>
        <c:crosses val="autoZero"/>
        <c:auto val="1"/>
        <c:lblAlgn val="ctr"/>
        <c:lblOffset val="100"/>
        <c:noMultiLvlLbl val="0"/>
      </c:catAx>
      <c:valAx>
        <c:axId val="549904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crossAx val="70916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Tennessee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TopStates_year!$C$108</c:f>
              <c:strCache>
                <c:ptCount val="1"/>
                <c:pt idx="0">
                  <c:v>Crimes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TopStates_year!$A$109:$B$113</c:f>
              <c:multiLvlStrCache>
                <c:ptCount val="5"/>
                <c:lvl>
                  <c:pt idx="0">
                    <c:v>TENNESSEE</c:v>
                  </c:pt>
                  <c:pt idx="1">
                    <c:v>TENNESSEE</c:v>
                  </c:pt>
                  <c:pt idx="2">
                    <c:v>TENNESSEE</c:v>
                  </c:pt>
                  <c:pt idx="3">
                    <c:v>TENNESSEE</c:v>
                  </c:pt>
                  <c:pt idx="4">
                    <c:v>TENNESSEE</c:v>
                  </c:pt>
                </c:lvl>
                <c:lvl>
                  <c:pt idx="0">
                    <c:v>2012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TopStates_year!$C$109:$C$113</c:f>
              <c:numCache>
                <c:formatCode>0.0000</c:formatCode>
                <c:ptCount val="5"/>
                <c:pt idx="0">
                  <c:v>0.93719064626583171</c:v>
                </c:pt>
                <c:pt idx="1">
                  <c:v>0.87667908909944825</c:v>
                </c:pt>
                <c:pt idx="2">
                  <c:v>0.88914792161468115</c:v>
                </c:pt>
                <c:pt idx="3">
                  <c:v>0.89166974228088214</c:v>
                </c:pt>
                <c:pt idx="4">
                  <c:v>0.90960938362888699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0-421D-942F-4FF78E2A1557}"/>
            </c:ext>
          </c:extLst>
        </c:ser>
        <c:ser>
          <c:idx val="1"/>
          <c:order val="1"/>
          <c:tx>
            <c:strRef>
              <c:f>TopStates_year!$D$108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TopStates_year!$A$109:$B$113</c:f>
              <c:multiLvlStrCache>
                <c:ptCount val="5"/>
                <c:lvl>
                  <c:pt idx="0">
                    <c:v>TENNESSEE</c:v>
                  </c:pt>
                  <c:pt idx="1">
                    <c:v>TENNESSEE</c:v>
                  </c:pt>
                  <c:pt idx="2">
                    <c:v>TENNESSEE</c:v>
                  </c:pt>
                  <c:pt idx="3">
                    <c:v>TENNESSEE</c:v>
                  </c:pt>
                  <c:pt idx="4">
                    <c:v>TENNESSEE</c:v>
                  </c:pt>
                </c:lvl>
                <c:lvl>
                  <c:pt idx="0">
                    <c:v>2012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TopStates_year!$D$109:$D$113</c:f>
              <c:numCache>
                <c:formatCode>0.0000</c:formatCode>
                <c:ptCount val="5"/>
                <c:pt idx="0">
                  <c:v>0.82061556239186073</c:v>
                </c:pt>
                <c:pt idx="1">
                  <c:v>0.83017944754553286</c:v>
                </c:pt>
                <c:pt idx="2">
                  <c:v>0.83833761116538008</c:v>
                </c:pt>
                <c:pt idx="3">
                  <c:v>0.84292432795615069</c:v>
                </c:pt>
                <c:pt idx="4">
                  <c:v>0.84508561776456292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0-421D-942F-4FF78E2A1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160200"/>
        <c:axId val="549904656"/>
      </c:lineChart>
      <c:catAx>
        <c:axId val="7091602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49904656"/>
        <c:crosses val="autoZero"/>
        <c:auto val="1"/>
        <c:lblAlgn val="ctr"/>
        <c:lblOffset val="100"/>
        <c:noMultiLvlLbl val="0"/>
      </c:catAx>
      <c:valAx>
        <c:axId val="549904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crossAx val="70916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Virginia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TopStates_year!$C$87</c:f>
              <c:strCache>
                <c:ptCount val="1"/>
                <c:pt idx="0">
                  <c:v>Crimes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TopStates_year!$A$88:$B$92</c:f>
              <c:multiLvlStrCache>
                <c:ptCount val="5"/>
                <c:lvl>
                  <c:pt idx="0">
                    <c:v>MICHIGAN</c:v>
                  </c:pt>
                  <c:pt idx="1">
                    <c:v>MICHIGAN</c:v>
                  </c:pt>
                  <c:pt idx="2">
                    <c:v>MICHIGAN</c:v>
                  </c:pt>
                  <c:pt idx="3">
                    <c:v>MICHIGAN</c:v>
                  </c:pt>
                  <c:pt idx="4">
                    <c:v>MICHIGAN</c:v>
                  </c:pt>
                </c:lvl>
                <c:lvl>
                  <c:pt idx="0">
                    <c:v>2012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TopStates_year!$C$88:$C$92</c:f>
              <c:numCache>
                <c:formatCode>0.0000</c:formatCode>
                <c:ptCount val="5"/>
                <c:pt idx="0">
                  <c:v>0.82061220718427075</c:v>
                </c:pt>
                <c:pt idx="1">
                  <c:v>0.82797699859080598</c:v>
                </c:pt>
                <c:pt idx="2">
                  <c:v>0.85879218940831348</c:v>
                </c:pt>
                <c:pt idx="3">
                  <c:v>0.86160873201636978</c:v>
                </c:pt>
                <c:pt idx="4">
                  <c:v>0.66266423412440423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5-462A-B43F-73AB4A417055}"/>
            </c:ext>
          </c:extLst>
        </c:ser>
        <c:ser>
          <c:idx val="1"/>
          <c:order val="1"/>
          <c:tx>
            <c:strRef>
              <c:f>TopStates_year!$D$87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TopStates_year!$A$88:$B$92</c:f>
              <c:multiLvlStrCache>
                <c:ptCount val="5"/>
                <c:lvl>
                  <c:pt idx="0">
                    <c:v>MICHIGAN</c:v>
                  </c:pt>
                  <c:pt idx="1">
                    <c:v>MICHIGAN</c:v>
                  </c:pt>
                  <c:pt idx="2">
                    <c:v>MICHIGAN</c:v>
                  </c:pt>
                  <c:pt idx="3">
                    <c:v>MICHIGAN</c:v>
                  </c:pt>
                  <c:pt idx="4">
                    <c:v>MICHIGAN</c:v>
                  </c:pt>
                </c:lvl>
                <c:lvl>
                  <c:pt idx="0">
                    <c:v>2012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TopStates_year!$D$88:$D$92</c:f>
              <c:numCache>
                <c:formatCode>0.0000</c:formatCode>
                <c:ptCount val="5"/>
                <c:pt idx="0">
                  <c:v>0.92403098543182738</c:v>
                </c:pt>
                <c:pt idx="1">
                  <c:v>0.93362334596001562</c:v>
                </c:pt>
                <c:pt idx="2">
                  <c:v>0.94346256455687716</c:v>
                </c:pt>
                <c:pt idx="3">
                  <c:v>0.95348071374617027</c:v>
                </c:pt>
                <c:pt idx="4">
                  <c:v>0.93951946175319856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5-462A-B43F-73AB4A417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160200"/>
        <c:axId val="549904656"/>
      </c:lineChart>
      <c:catAx>
        <c:axId val="7091602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49904656"/>
        <c:crosses val="autoZero"/>
        <c:auto val="1"/>
        <c:lblAlgn val="ctr"/>
        <c:lblOffset val="100"/>
        <c:noMultiLvlLbl val="0"/>
      </c:catAx>
      <c:valAx>
        <c:axId val="549904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crossAx val="70916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TopStates_year!$C$1</c:f>
              <c:strCache>
                <c:ptCount val="1"/>
                <c:pt idx="0">
                  <c:v>Total Crimes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TopStates_year!$A$2:$B$26</c:f>
              <c:multiLvlStrCache>
                <c:ptCount val="25"/>
                <c:lvl>
                  <c:pt idx="0">
                    <c:v>MICHIGAN</c:v>
                  </c:pt>
                  <c:pt idx="1">
                    <c:v>MICHIGAN</c:v>
                  </c:pt>
                  <c:pt idx="2">
                    <c:v>MICHIGAN</c:v>
                  </c:pt>
                  <c:pt idx="3">
                    <c:v>MICHIGAN</c:v>
                  </c:pt>
                  <c:pt idx="4">
                    <c:v>MICHIGAN</c:v>
                  </c:pt>
                  <c:pt idx="5">
                    <c:v>OHIO</c:v>
                  </c:pt>
                  <c:pt idx="6">
                    <c:v>OHIO</c:v>
                  </c:pt>
                  <c:pt idx="7">
                    <c:v>OHIO</c:v>
                  </c:pt>
                  <c:pt idx="8">
                    <c:v>OHIO</c:v>
                  </c:pt>
                  <c:pt idx="9">
                    <c:v>OHIO</c:v>
                  </c:pt>
                  <c:pt idx="10">
                    <c:v>SOUTH CAROLINA</c:v>
                  </c:pt>
                  <c:pt idx="11">
                    <c:v>SOUTH CAROLINA</c:v>
                  </c:pt>
                  <c:pt idx="12">
                    <c:v>SOUTH CAROLINA</c:v>
                  </c:pt>
                  <c:pt idx="13">
                    <c:v>SOUTH CAROLINA</c:v>
                  </c:pt>
                  <c:pt idx="14">
                    <c:v>SOUTH CAROLINA</c:v>
                  </c:pt>
                  <c:pt idx="15">
                    <c:v>TENNESSEE</c:v>
                  </c:pt>
                  <c:pt idx="16">
                    <c:v>TENNESSEE</c:v>
                  </c:pt>
                  <c:pt idx="17">
                    <c:v>TENNESSEE</c:v>
                  </c:pt>
                  <c:pt idx="18">
                    <c:v>TENNESSEE</c:v>
                  </c:pt>
                  <c:pt idx="19">
                    <c:v>TENNESSEE</c:v>
                  </c:pt>
                  <c:pt idx="20">
                    <c:v>VIRGINIA</c:v>
                  </c:pt>
                  <c:pt idx="21">
                    <c:v>VIRGINIA</c:v>
                  </c:pt>
                  <c:pt idx="22">
                    <c:v>VIRGINIA</c:v>
                  </c:pt>
                  <c:pt idx="23">
                    <c:v>VIRGINIA</c:v>
                  </c:pt>
                  <c:pt idx="24">
                    <c:v>VIRGINIA</c:v>
                  </c:pt>
                </c:lvl>
                <c:lvl>
                  <c:pt idx="0">
                    <c:v>12</c:v>
                  </c:pt>
                  <c:pt idx="1">
                    <c:v>13</c:v>
                  </c:pt>
                  <c:pt idx="2">
                    <c:v>14</c:v>
                  </c:pt>
                  <c:pt idx="3">
                    <c:v>15</c:v>
                  </c:pt>
                  <c:pt idx="4">
                    <c:v>16</c:v>
                  </c:pt>
                  <c:pt idx="5">
                    <c:v>12</c:v>
                  </c:pt>
                  <c:pt idx="6">
                    <c:v>13</c:v>
                  </c:pt>
                  <c:pt idx="7">
                    <c:v>14</c:v>
                  </c:pt>
                  <c:pt idx="8">
                    <c:v>15</c:v>
                  </c:pt>
                  <c:pt idx="9">
                    <c:v>16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12</c:v>
                  </c:pt>
                  <c:pt idx="16">
                    <c:v>13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16</c:v>
                  </c:pt>
                  <c:pt idx="20">
                    <c:v>12</c:v>
                  </c:pt>
                  <c:pt idx="21">
                    <c:v>13</c:v>
                  </c:pt>
                  <c:pt idx="22">
                    <c:v>14</c:v>
                  </c:pt>
                  <c:pt idx="23">
                    <c:v>15</c:v>
                  </c:pt>
                  <c:pt idx="24">
                    <c:v>16</c:v>
                  </c:pt>
                </c:lvl>
              </c:multiLvlStrCache>
            </c:multiLvlStrRef>
          </c:cat>
          <c:val>
            <c:numRef>
              <c:f>TopStates_year!$C$2:$C$26</c:f>
              <c:numCache>
                <c:formatCode>#,##0</c:formatCode>
                <c:ptCount val="25"/>
                <c:pt idx="0">
                  <c:v>141788</c:v>
                </c:pt>
                <c:pt idx="1">
                  <c:v>142445</c:v>
                </c:pt>
                <c:pt idx="2">
                  <c:v>145412</c:v>
                </c:pt>
                <c:pt idx="3">
                  <c:v>145704</c:v>
                </c:pt>
                <c:pt idx="4">
                  <c:v>130309</c:v>
                </c:pt>
                <c:pt idx="5">
                  <c:v>104894</c:v>
                </c:pt>
                <c:pt idx="6">
                  <c:v>123720</c:v>
                </c:pt>
                <c:pt idx="7">
                  <c:v>121027</c:v>
                </c:pt>
                <c:pt idx="8">
                  <c:v>100676</c:v>
                </c:pt>
                <c:pt idx="9">
                  <c:v>126648</c:v>
                </c:pt>
                <c:pt idx="10">
                  <c:v>96929</c:v>
                </c:pt>
                <c:pt idx="11">
                  <c:v>99626</c:v>
                </c:pt>
                <c:pt idx="12">
                  <c:v>80328</c:v>
                </c:pt>
                <c:pt idx="13">
                  <c:v>92082</c:v>
                </c:pt>
                <c:pt idx="14">
                  <c:v>88830</c:v>
                </c:pt>
                <c:pt idx="15">
                  <c:v>155940</c:v>
                </c:pt>
                <c:pt idx="16">
                  <c:v>147340</c:v>
                </c:pt>
                <c:pt idx="17">
                  <c:v>148803</c:v>
                </c:pt>
                <c:pt idx="18">
                  <c:v>149113</c:v>
                </c:pt>
                <c:pt idx="19">
                  <c:v>151485</c:v>
                </c:pt>
                <c:pt idx="20">
                  <c:v>111338</c:v>
                </c:pt>
                <c:pt idx="21">
                  <c:v>100215</c:v>
                </c:pt>
                <c:pt idx="22">
                  <c:v>104309</c:v>
                </c:pt>
                <c:pt idx="23">
                  <c:v>104337</c:v>
                </c:pt>
                <c:pt idx="24">
                  <c:v>102525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4-44E8-8352-05D8B9823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743712"/>
        <c:axId val="812750600"/>
      </c:lineChart>
      <c:catAx>
        <c:axId val="8127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50600"/>
        <c:crosses val="autoZero"/>
        <c:auto val="1"/>
        <c:lblAlgn val="ctr"/>
        <c:lblOffset val="100"/>
        <c:noMultiLvlLbl val="0"/>
      </c:catAx>
      <c:valAx>
        <c:axId val="81275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TopStates_year!$C$28</c:f>
              <c:strCache>
                <c:ptCount val="1"/>
                <c:pt idx="0">
                  <c:v>Total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TopStates_year!$A$29:$B$53</c:f>
              <c:multiLvlStrCache>
                <c:ptCount val="25"/>
                <c:lvl>
                  <c:pt idx="0">
                    <c:v>MICHIGAN</c:v>
                  </c:pt>
                  <c:pt idx="1">
                    <c:v>MICHIGAN</c:v>
                  </c:pt>
                  <c:pt idx="2">
                    <c:v>MICHIGAN</c:v>
                  </c:pt>
                  <c:pt idx="3">
                    <c:v>MICHIGAN</c:v>
                  </c:pt>
                  <c:pt idx="4">
                    <c:v>MICHIGAN</c:v>
                  </c:pt>
                  <c:pt idx="5">
                    <c:v>OHIO</c:v>
                  </c:pt>
                  <c:pt idx="6">
                    <c:v>OHIO</c:v>
                  </c:pt>
                  <c:pt idx="7">
                    <c:v>OHIO</c:v>
                  </c:pt>
                  <c:pt idx="8">
                    <c:v>OHIO</c:v>
                  </c:pt>
                  <c:pt idx="9">
                    <c:v>OHIO</c:v>
                  </c:pt>
                  <c:pt idx="10">
                    <c:v>SOUTH CAROLINA</c:v>
                  </c:pt>
                  <c:pt idx="11">
                    <c:v>SOUTH CAROLINA</c:v>
                  </c:pt>
                  <c:pt idx="12">
                    <c:v>SOUTH CAROLINA</c:v>
                  </c:pt>
                  <c:pt idx="13">
                    <c:v>SOUTH CAROLINA</c:v>
                  </c:pt>
                  <c:pt idx="14">
                    <c:v>SOUTH CAROLINA</c:v>
                  </c:pt>
                  <c:pt idx="15">
                    <c:v>TENNESSEE</c:v>
                  </c:pt>
                  <c:pt idx="16">
                    <c:v>TENNESSEE</c:v>
                  </c:pt>
                  <c:pt idx="17">
                    <c:v>TENNESSEE</c:v>
                  </c:pt>
                  <c:pt idx="18">
                    <c:v>TENNESSEE</c:v>
                  </c:pt>
                  <c:pt idx="19">
                    <c:v>TENNESSEE</c:v>
                  </c:pt>
                  <c:pt idx="20">
                    <c:v>VIRGINIA</c:v>
                  </c:pt>
                  <c:pt idx="21">
                    <c:v>VIRGINIA</c:v>
                  </c:pt>
                  <c:pt idx="22">
                    <c:v>VIRGINIA</c:v>
                  </c:pt>
                  <c:pt idx="23">
                    <c:v>VIRGINIA</c:v>
                  </c:pt>
                  <c:pt idx="24">
                    <c:v>VIRGINIA</c:v>
                  </c:pt>
                </c:lvl>
                <c:lvl>
                  <c:pt idx="0">
                    <c:v>12</c:v>
                  </c:pt>
                  <c:pt idx="1">
                    <c:v>13</c:v>
                  </c:pt>
                  <c:pt idx="2">
                    <c:v>14</c:v>
                  </c:pt>
                  <c:pt idx="3">
                    <c:v>15</c:v>
                  </c:pt>
                  <c:pt idx="4">
                    <c:v>16</c:v>
                  </c:pt>
                  <c:pt idx="5">
                    <c:v>12</c:v>
                  </c:pt>
                  <c:pt idx="6">
                    <c:v>13</c:v>
                  </c:pt>
                  <c:pt idx="7">
                    <c:v>14</c:v>
                  </c:pt>
                  <c:pt idx="8">
                    <c:v>15</c:v>
                  </c:pt>
                  <c:pt idx="9">
                    <c:v>16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12</c:v>
                  </c:pt>
                  <c:pt idx="16">
                    <c:v>13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16</c:v>
                  </c:pt>
                  <c:pt idx="20">
                    <c:v>12</c:v>
                  </c:pt>
                  <c:pt idx="21">
                    <c:v>13</c:v>
                  </c:pt>
                  <c:pt idx="22">
                    <c:v>14</c:v>
                  </c:pt>
                  <c:pt idx="23">
                    <c:v>15</c:v>
                  </c:pt>
                  <c:pt idx="24">
                    <c:v>16</c:v>
                  </c:pt>
                </c:lvl>
              </c:multiLvlStrCache>
            </c:multiLvlStrRef>
          </c:cat>
          <c:val>
            <c:numRef>
              <c:f>TopStates_year!$C$29:$C$53</c:f>
              <c:numCache>
                <c:formatCode>#,##0</c:formatCode>
                <c:ptCount val="25"/>
                <c:pt idx="0">
                  <c:v>5699039</c:v>
                </c:pt>
                <c:pt idx="1">
                  <c:v>5979921</c:v>
                </c:pt>
                <c:pt idx="2">
                  <c:v>6302875</c:v>
                </c:pt>
                <c:pt idx="3">
                  <c:v>6681001</c:v>
                </c:pt>
                <c:pt idx="4">
                  <c:v>6168545</c:v>
                </c:pt>
                <c:pt idx="5">
                  <c:v>3994023</c:v>
                </c:pt>
                <c:pt idx="6">
                  <c:v>5030035</c:v>
                </c:pt>
                <c:pt idx="7">
                  <c:v>5374797</c:v>
                </c:pt>
                <c:pt idx="8">
                  <c:v>4898884</c:v>
                </c:pt>
                <c:pt idx="9">
                  <c:v>5719790</c:v>
                </c:pt>
                <c:pt idx="10">
                  <c:v>1513451</c:v>
                </c:pt>
                <c:pt idx="11">
                  <c:v>1698263</c:v>
                </c:pt>
                <c:pt idx="12">
                  <c:v>1500977</c:v>
                </c:pt>
                <c:pt idx="13">
                  <c:v>1651223</c:v>
                </c:pt>
                <c:pt idx="14">
                  <c:v>1705438</c:v>
                </c:pt>
                <c:pt idx="15">
                  <c:v>3650469</c:v>
                </c:pt>
                <c:pt idx="16">
                  <c:v>3798287</c:v>
                </c:pt>
                <c:pt idx="17">
                  <c:v>3928654</c:v>
                </c:pt>
                <c:pt idx="18">
                  <c:v>4003837</c:v>
                </c:pt>
                <c:pt idx="19">
                  <c:v>4039764</c:v>
                </c:pt>
                <c:pt idx="20">
                  <c:v>3188632</c:v>
                </c:pt>
                <c:pt idx="21">
                  <c:v>3286581</c:v>
                </c:pt>
                <c:pt idx="22">
                  <c:v>3254513</c:v>
                </c:pt>
                <c:pt idx="23">
                  <c:v>3255497</c:v>
                </c:pt>
                <c:pt idx="24">
                  <c:v>3119502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A-4EB9-B6DC-1AB7A202F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743712"/>
        <c:axId val="812750600"/>
      </c:lineChart>
      <c:catAx>
        <c:axId val="8127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50600"/>
        <c:crosses val="autoZero"/>
        <c:auto val="1"/>
        <c:lblAlgn val="ctr"/>
        <c:lblOffset val="100"/>
        <c:noMultiLvlLbl val="0"/>
      </c:catAx>
      <c:valAx>
        <c:axId val="81275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271462</xdr:colOff>
      <xdr:row>1</xdr:row>
      <xdr:rowOff>66675</xdr:rowOff>
    </xdr:from>
    <xdr:to>
      <xdr:col>7</xdr:col>
      <xdr:colOff>652462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A1597F-1BFA-4AB8-AA1F-1CFB6ABEC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17</xdr:row>
      <xdr:rowOff>0</xdr:rowOff>
    </xdr:from>
    <xdr:to>
      <xdr:col>7</xdr:col>
      <xdr:colOff>619125</xdr:colOff>
      <xdr:row>31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ECB1E84-14BE-4F85-94FC-70BB8EBF3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86</xdr:row>
      <xdr:rowOff>95249</xdr:rowOff>
    </xdr:from>
    <xdr:to>
      <xdr:col>11</xdr:col>
      <xdr:colOff>390525</xdr:colOff>
      <xdr:row>95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4A18CF-5E98-46B9-97F0-040E67108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400051</xdr:colOff>
      <xdr:row>86</xdr:row>
      <xdr:rowOff>95250</xdr:rowOff>
    </xdr:from>
    <xdr:to>
      <xdr:col>16</xdr:col>
      <xdr:colOff>57151</xdr:colOff>
      <xdr:row>95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11E664-4965-4E64-ADF5-A0A425829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95</xdr:row>
      <xdr:rowOff>171450</xdr:rowOff>
    </xdr:from>
    <xdr:to>
      <xdr:col>11</xdr:col>
      <xdr:colOff>381000</xdr:colOff>
      <xdr:row>105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B578043-A327-41E8-8EED-220EE59E8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390525</xdr:colOff>
      <xdr:row>95</xdr:row>
      <xdr:rowOff>161925</xdr:rowOff>
    </xdr:from>
    <xdr:to>
      <xdr:col>16</xdr:col>
      <xdr:colOff>66675</xdr:colOff>
      <xdr:row>105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7F57555-B373-4AC4-9FF0-2392622F7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304800</xdr:colOff>
      <xdr:row>105</xdr:row>
      <xdr:rowOff>28575</xdr:rowOff>
    </xdr:from>
    <xdr:to>
      <xdr:col>13</xdr:col>
      <xdr:colOff>590550</xdr:colOff>
      <xdr:row>114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CB9E5C3-444B-4386-94BA-12FAE67F2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285750</xdr:colOff>
      <xdr:row>0</xdr:row>
      <xdr:rowOff>180975</xdr:rowOff>
    </xdr:from>
    <xdr:to>
      <xdr:col>10</xdr:col>
      <xdr:colOff>9525</xdr:colOff>
      <xdr:row>18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6999865-8C66-4D69-B9F3-22345720C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314325</xdr:colOff>
      <xdr:row>28</xdr:row>
      <xdr:rowOff>0</xdr:rowOff>
    </xdr:from>
    <xdr:to>
      <xdr:col>10</xdr:col>
      <xdr:colOff>38100</xdr:colOff>
      <xdr:row>45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156CA55-48DA-41EA-92E6-90FD28124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314324</xdr:colOff>
      <xdr:row>0</xdr:row>
      <xdr:rowOff>190499</xdr:rowOff>
    </xdr:from>
    <xdr:to>
      <xdr:col>19</xdr:col>
      <xdr:colOff>95249</xdr:colOff>
      <xdr:row>23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CFFA8-59AE-4C5D-86AE-898578D7F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9C3D5-CA1F-4739-A4AE-7D2F05892B55}">
  <dimension ref="A1:B26"/>
  <sheetViews>
    <sheetView workbookViewId="0">
      <selection activeCell="K13" sqref="K13"/>
    </sheetView>
  </sheetViews>
  <sheetFormatPr defaultColWidth="12.5703125" defaultRowHeight="15" x14ac:dyDescent="0.25"/>
  <cols>
    <col min="2" max="2" width="13.85546875" bestFit="1" customWidth="1"/>
  </cols>
  <sheetData>
    <row r="1" spans="1:2" x14ac:dyDescent="0.25">
      <c r="A1" t="s">
        <v>7</v>
      </c>
    </row>
    <row r="2" spans="1:2" x14ac:dyDescent="0.25">
      <c r="A2">
        <v>2012</v>
      </c>
      <c r="B2" s="4">
        <v>1246535</v>
      </c>
    </row>
    <row r="3" spans="1:2" x14ac:dyDescent="0.25">
      <c r="A3">
        <v>2013</v>
      </c>
      <c r="B3" s="4">
        <v>1240242</v>
      </c>
    </row>
    <row r="4" spans="1:2" x14ac:dyDescent="0.25">
      <c r="A4">
        <v>2014</v>
      </c>
      <c r="B4" s="4">
        <v>1196730</v>
      </c>
    </row>
    <row r="5" spans="1:2" x14ac:dyDescent="0.25">
      <c r="A5">
        <v>2015</v>
      </c>
      <c r="B5" s="4">
        <v>1262912</v>
      </c>
    </row>
    <row r="6" spans="1:2" x14ac:dyDescent="0.25">
      <c r="A6">
        <v>2016</v>
      </c>
      <c r="B6" s="4">
        <v>1321455</v>
      </c>
    </row>
    <row r="8" spans="1:2" x14ac:dyDescent="0.25">
      <c r="A8" t="s">
        <v>15</v>
      </c>
      <c r="B8" s="1">
        <f>B6-B2</f>
        <v>74920</v>
      </c>
    </row>
    <row r="9" spans="1:2" x14ac:dyDescent="0.25">
      <c r="A9" t="s">
        <v>17</v>
      </c>
      <c r="B9" s="7">
        <f>B8/SUM(B2:B6)</f>
        <v>1.1953016285904918E-2</v>
      </c>
    </row>
    <row r="18" spans="1:2" x14ac:dyDescent="0.25">
      <c r="A18" t="s">
        <v>8</v>
      </c>
    </row>
    <row r="19" spans="1:2" x14ac:dyDescent="0.25">
      <c r="A19">
        <v>2012</v>
      </c>
      <c r="B19" s="4">
        <v>53165925</v>
      </c>
    </row>
    <row r="20" spans="1:2" x14ac:dyDescent="0.25">
      <c r="A20">
        <v>2013</v>
      </c>
      <c r="B20" s="4">
        <v>56436778</v>
      </c>
    </row>
    <row r="21" spans="1:2" x14ac:dyDescent="0.25">
      <c r="A21">
        <v>2014</v>
      </c>
      <c r="B21" s="4">
        <v>55751564</v>
      </c>
    </row>
    <row r="22" spans="1:2" x14ac:dyDescent="0.25">
      <c r="A22">
        <v>2015</v>
      </c>
      <c r="B22" s="4">
        <v>59986299</v>
      </c>
    </row>
    <row r="23" spans="1:2" x14ac:dyDescent="0.25">
      <c r="A23">
        <v>2016</v>
      </c>
      <c r="B23" s="4">
        <v>63151240</v>
      </c>
    </row>
    <row r="25" spans="1:2" x14ac:dyDescent="0.25">
      <c r="A25" t="s">
        <v>15</v>
      </c>
      <c r="B25" s="1">
        <f>B23-B19</f>
        <v>9985315</v>
      </c>
    </row>
    <row r="26" spans="1:2" x14ac:dyDescent="0.25">
      <c r="A26" t="s">
        <v>17</v>
      </c>
      <c r="B26" s="7">
        <f>B25/SUM(B19:B23)</f>
        <v>3.4612126903874697E-2</v>
      </c>
    </row>
  </sheetData>
  <sortState ref="A2:B6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58DF-DEF9-4AD7-ADC6-D4D297330DFF}">
  <dimension ref="A1:I120"/>
  <sheetViews>
    <sheetView workbookViewId="0">
      <selection activeCell="C29" sqref="C29"/>
    </sheetView>
  </sheetViews>
  <sheetFormatPr defaultRowHeight="15" x14ac:dyDescent="0.25"/>
  <cols>
    <col min="1" max="1" width="6.7109375" customWidth="1"/>
    <col min="2" max="2" width="16.7109375" bestFit="1" customWidth="1"/>
    <col min="3" max="4" width="16.7109375" customWidth="1"/>
    <col min="5" max="5" width="10.140625" bestFit="1" customWidth="1"/>
    <col min="6" max="6" width="13.5703125" customWidth="1"/>
  </cols>
  <sheetData>
    <row r="1" spans="1:4" x14ac:dyDescent="0.25">
      <c r="A1" s="2" t="s">
        <v>5</v>
      </c>
      <c r="B1" s="2" t="s">
        <v>6</v>
      </c>
      <c r="C1" s="2" t="s">
        <v>18</v>
      </c>
    </row>
    <row r="2" spans="1:4" x14ac:dyDescent="0.25">
      <c r="A2" s="2">
        <v>12</v>
      </c>
      <c r="B2" s="2" t="s">
        <v>0</v>
      </c>
      <c r="C2" s="3">
        <v>141788</v>
      </c>
      <c r="D2" s="6"/>
    </row>
    <row r="3" spans="1:4" x14ac:dyDescent="0.25">
      <c r="A3" s="2">
        <v>13</v>
      </c>
      <c r="B3" s="2" t="s">
        <v>0</v>
      </c>
      <c r="C3" s="3">
        <v>142445</v>
      </c>
      <c r="D3" s="6"/>
    </row>
    <row r="4" spans="1:4" x14ac:dyDescent="0.25">
      <c r="A4" s="2">
        <v>14</v>
      </c>
      <c r="B4" s="2" t="s">
        <v>0</v>
      </c>
      <c r="C4" s="3">
        <v>145412</v>
      </c>
      <c r="D4" s="6"/>
    </row>
    <row r="5" spans="1:4" x14ac:dyDescent="0.25">
      <c r="A5" s="2">
        <v>15</v>
      </c>
      <c r="B5" s="2" t="s">
        <v>0</v>
      </c>
      <c r="C5" s="3">
        <v>145704</v>
      </c>
      <c r="D5" s="6"/>
    </row>
    <row r="6" spans="1:4" x14ac:dyDescent="0.25">
      <c r="A6" s="2">
        <v>16</v>
      </c>
      <c r="B6" s="2" t="s">
        <v>0</v>
      </c>
      <c r="C6" s="3">
        <v>130309</v>
      </c>
      <c r="D6" s="6"/>
    </row>
    <row r="7" spans="1:4" x14ac:dyDescent="0.25">
      <c r="A7" s="2">
        <v>12</v>
      </c>
      <c r="B7" s="2" t="s">
        <v>1</v>
      </c>
      <c r="C7" s="3">
        <v>104894</v>
      </c>
      <c r="D7" s="6"/>
    </row>
    <row r="8" spans="1:4" x14ac:dyDescent="0.25">
      <c r="A8" s="2">
        <v>13</v>
      </c>
      <c r="B8" s="2" t="s">
        <v>1</v>
      </c>
      <c r="C8" s="3">
        <v>123720</v>
      </c>
      <c r="D8" s="6"/>
    </row>
    <row r="9" spans="1:4" x14ac:dyDescent="0.25">
      <c r="A9" s="2">
        <v>14</v>
      </c>
      <c r="B9" s="2" t="s">
        <v>1</v>
      </c>
      <c r="C9" s="3">
        <v>121027</v>
      </c>
      <c r="D9" s="6"/>
    </row>
    <row r="10" spans="1:4" x14ac:dyDescent="0.25">
      <c r="A10" s="2">
        <v>15</v>
      </c>
      <c r="B10" s="2" t="s">
        <v>1</v>
      </c>
      <c r="C10" s="3">
        <v>100676</v>
      </c>
      <c r="D10" s="6"/>
    </row>
    <row r="11" spans="1:4" x14ac:dyDescent="0.25">
      <c r="A11" s="2">
        <v>16</v>
      </c>
      <c r="B11" s="2" t="s">
        <v>1</v>
      </c>
      <c r="C11" s="3">
        <v>126648</v>
      </c>
      <c r="D11" s="6"/>
    </row>
    <row r="12" spans="1:4" x14ac:dyDescent="0.25">
      <c r="A12" s="2">
        <v>12</v>
      </c>
      <c r="B12" s="2" t="s">
        <v>2</v>
      </c>
      <c r="C12" s="3">
        <v>96929</v>
      </c>
      <c r="D12" s="6"/>
    </row>
    <row r="13" spans="1:4" x14ac:dyDescent="0.25">
      <c r="A13" s="2">
        <v>13</v>
      </c>
      <c r="B13" s="2" t="s">
        <v>2</v>
      </c>
      <c r="C13" s="3">
        <v>99626</v>
      </c>
      <c r="D13" s="6"/>
    </row>
    <row r="14" spans="1:4" x14ac:dyDescent="0.25">
      <c r="A14" s="2">
        <v>14</v>
      </c>
      <c r="B14" s="2" t="s">
        <v>2</v>
      </c>
      <c r="C14" s="3">
        <v>80328</v>
      </c>
      <c r="D14" s="6"/>
    </row>
    <row r="15" spans="1:4" x14ac:dyDescent="0.25">
      <c r="A15" s="2">
        <v>15</v>
      </c>
      <c r="B15" s="2" t="s">
        <v>2</v>
      </c>
      <c r="C15" s="3">
        <v>92082</v>
      </c>
      <c r="D15" s="6"/>
    </row>
    <row r="16" spans="1:4" x14ac:dyDescent="0.25">
      <c r="A16" s="2">
        <v>16</v>
      </c>
      <c r="B16" s="2" t="s">
        <v>2</v>
      </c>
      <c r="C16" s="3">
        <v>88830</v>
      </c>
      <c r="D16" s="6"/>
    </row>
    <row r="17" spans="1:4" x14ac:dyDescent="0.25">
      <c r="A17" s="2">
        <v>12</v>
      </c>
      <c r="B17" s="2" t="s">
        <v>3</v>
      </c>
      <c r="C17" s="3">
        <v>155940</v>
      </c>
      <c r="D17" s="6"/>
    </row>
    <row r="18" spans="1:4" x14ac:dyDescent="0.25">
      <c r="A18" s="2">
        <v>13</v>
      </c>
      <c r="B18" s="2" t="s">
        <v>3</v>
      </c>
      <c r="C18" s="3">
        <v>147340</v>
      </c>
      <c r="D18" s="6"/>
    </row>
    <row r="19" spans="1:4" x14ac:dyDescent="0.25">
      <c r="A19" s="2">
        <v>14</v>
      </c>
      <c r="B19" s="2" t="s">
        <v>3</v>
      </c>
      <c r="C19" s="3">
        <v>148803</v>
      </c>
      <c r="D19" s="6"/>
    </row>
    <row r="20" spans="1:4" x14ac:dyDescent="0.25">
      <c r="A20" s="2">
        <v>15</v>
      </c>
      <c r="B20" s="2" t="s">
        <v>3</v>
      </c>
      <c r="C20" s="3">
        <v>149113</v>
      </c>
      <c r="D20" s="6"/>
    </row>
    <row r="21" spans="1:4" x14ac:dyDescent="0.25">
      <c r="A21" s="2">
        <v>16</v>
      </c>
      <c r="B21" s="2" t="s">
        <v>3</v>
      </c>
      <c r="C21" s="3">
        <v>151485</v>
      </c>
      <c r="D21" s="6"/>
    </row>
    <row r="22" spans="1:4" x14ac:dyDescent="0.25">
      <c r="A22" s="2">
        <v>12</v>
      </c>
      <c r="B22" s="2" t="s">
        <v>4</v>
      </c>
      <c r="C22" s="3">
        <v>111338</v>
      </c>
      <c r="D22" s="6"/>
    </row>
    <row r="23" spans="1:4" x14ac:dyDescent="0.25">
      <c r="A23" s="2">
        <v>13</v>
      </c>
      <c r="B23" s="2" t="s">
        <v>4</v>
      </c>
      <c r="C23" s="3">
        <v>100215</v>
      </c>
      <c r="D23" s="6"/>
    </row>
    <row r="24" spans="1:4" x14ac:dyDescent="0.25">
      <c r="A24" s="2">
        <v>14</v>
      </c>
      <c r="B24" s="2" t="s">
        <v>4</v>
      </c>
      <c r="C24" s="3">
        <v>104309</v>
      </c>
      <c r="D24" s="6"/>
    </row>
    <row r="25" spans="1:4" x14ac:dyDescent="0.25">
      <c r="A25" s="2">
        <v>15</v>
      </c>
      <c r="B25" s="2" t="s">
        <v>4</v>
      </c>
      <c r="C25" s="3">
        <v>104337</v>
      </c>
      <c r="D25" s="6"/>
    </row>
    <row r="26" spans="1:4" x14ac:dyDescent="0.25">
      <c r="A26" s="2">
        <v>16</v>
      </c>
      <c r="B26" s="2" t="s">
        <v>4</v>
      </c>
      <c r="C26" s="3">
        <v>102525</v>
      </c>
      <c r="D26" s="6"/>
    </row>
    <row r="28" spans="1:4" x14ac:dyDescent="0.25">
      <c r="A28" s="2" t="s">
        <v>5</v>
      </c>
      <c r="B28" s="2" t="s">
        <v>6</v>
      </c>
      <c r="C28" s="2" t="s">
        <v>19</v>
      </c>
    </row>
    <row r="29" spans="1:4" x14ac:dyDescent="0.25">
      <c r="A29" s="2">
        <v>12</v>
      </c>
      <c r="B29" s="2" t="s">
        <v>0</v>
      </c>
      <c r="C29" s="3">
        <v>5699039</v>
      </c>
    </row>
    <row r="30" spans="1:4" x14ac:dyDescent="0.25">
      <c r="A30" s="2">
        <v>13</v>
      </c>
      <c r="B30" s="2" t="s">
        <v>0</v>
      </c>
      <c r="C30" s="3">
        <v>5979921</v>
      </c>
    </row>
    <row r="31" spans="1:4" x14ac:dyDescent="0.25">
      <c r="A31" s="2">
        <v>14</v>
      </c>
      <c r="B31" s="2" t="s">
        <v>0</v>
      </c>
      <c r="C31" s="3">
        <v>6302875</v>
      </c>
    </row>
    <row r="32" spans="1:4" x14ac:dyDescent="0.25">
      <c r="A32" s="2">
        <v>15</v>
      </c>
      <c r="B32" s="2" t="s">
        <v>0</v>
      </c>
      <c r="C32" s="3">
        <v>6681001</v>
      </c>
    </row>
    <row r="33" spans="1:3" x14ac:dyDescent="0.25">
      <c r="A33" s="2">
        <v>16</v>
      </c>
      <c r="B33" s="2" t="s">
        <v>0</v>
      </c>
      <c r="C33" s="3">
        <v>6168545</v>
      </c>
    </row>
    <row r="34" spans="1:3" x14ac:dyDescent="0.25">
      <c r="A34" s="2">
        <v>12</v>
      </c>
      <c r="B34" s="2" t="s">
        <v>1</v>
      </c>
      <c r="C34" s="3">
        <v>3994023</v>
      </c>
    </row>
    <row r="35" spans="1:3" x14ac:dyDescent="0.25">
      <c r="A35" s="2">
        <v>13</v>
      </c>
      <c r="B35" s="2" t="s">
        <v>1</v>
      </c>
      <c r="C35" s="3">
        <v>5030035</v>
      </c>
    </row>
    <row r="36" spans="1:3" x14ac:dyDescent="0.25">
      <c r="A36" s="2">
        <v>14</v>
      </c>
      <c r="B36" s="2" t="s">
        <v>1</v>
      </c>
      <c r="C36" s="3">
        <v>5374797</v>
      </c>
    </row>
    <row r="37" spans="1:3" x14ac:dyDescent="0.25">
      <c r="A37" s="2">
        <v>15</v>
      </c>
      <c r="B37" s="2" t="s">
        <v>1</v>
      </c>
      <c r="C37" s="3">
        <v>4898884</v>
      </c>
    </row>
    <row r="38" spans="1:3" x14ac:dyDescent="0.25">
      <c r="A38" s="2">
        <v>16</v>
      </c>
      <c r="B38" s="2" t="s">
        <v>1</v>
      </c>
      <c r="C38" s="3">
        <v>5719790</v>
      </c>
    </row>
    <row r="39" spans="1:3" x14ac:dyDescent="0.25">
      <c r="A39" s="2">
        <v>12</v>
      </c>
      <c r="B39" s="2" t="s">
        <v>2</v>
      </c>
      <c r="C39" s="3">
        <v>1513451</v>
      </c>
    </row>
    <row r="40" spans="1:3" x14ac:dyDescent="0.25">
      <c r="A40" s="2">
        <v>13</v>
      </c>
      <c r="B40" s="2" t="s">
        <v>2</v>
      </c>
      <c r="C40" s="3">
        <v>1698263</v>
      </c>
    </row>
    <row r="41" spans="1:3" x14ac:dyDescent="0.25">
      <c r="A41" s="2">
        <v>14</v>
      </c>
      <c r="B41" s="2" t="s">
        <v>2</v>
      </c>
      <c r="C41" s="3">
        <v>1500977</v>
      </c>
    </row>
    <row r="42" spans="1:3" x14ac:dyDescent="0.25">
      <c r="A42" s="2">
        <v>15</v>
      </c>
      <c r="B42" s="2" t="s">
        <v>2</v>
      </c>
      <c r="C42" s="3">
        <v>1651223</v>
      </c>
    </row>
    <row r="43" spans="1:3" x14ac:dyDescent="0.25">
      <c r="A43" s="2">
        <v>16</v>
      </c>
      <c r="B43" s="2" t="s">
        <v>2</v>
      </c>
      <c r="C43" s="3">
        <v>1705438</v>
      </c>
    </row>
    <row r="44" spans="1:3" x14ac:dyDescent="0.25">
      <c r="A44" s="2">
        <v>12</v>
      </c>
      <c r="B44" s="2" t="s">
        <v>3</v>
      </c>
      <c r="C44" s="3">
        <v>3650469</v>
      </c>
    </row>
    <row r="45" spans="1:3" x14ac:dyDescent="0.25">
      <c r="A45" s="2">
        <v>13</v>
      </c>
      <c r="B45" s="2" t="s">
        <v>3</v>
      </c>
      <c r="C45" s="3">
        <v>3798287</v>
      </c>
    </row>
    <row r="46" spans="1:3" x14ac:dyDescent="0.25">
      <c r="A46" s="2">
        <v>14</v>
      </c>
      <c r="B46" s="2" t="s">
        <v>3</v>
      </c>
      <c r="C46" s="3">
        <v>3928654</v>
      </c>
    </row>
    <row r="47" spans="1:3" x14ac:dyDescent="0.25">
      <c r="A47" s="2">
        <v>15</v>
      </c>
      <c r="B47" s="2" t="s">
        <v>3</v>
      </c>
      <c r="C47" s="3">
        <v>4003837</v>
      </c>
    </row>
    <row r="48" spans="1:3" x14ac:dyDescent="0.25">
      <c r="A48" s="2">
        <v>16</v>
      </c>
      <c r="B48" s="2" t="s">
        <v>3</v>
      </c>
      <c r="C48" s="3">
        <v>4039764</v>
      </c>
    </row>
    <row r="49" spans="1:9" x14ac:dyDescent="0.25">
      <c r="A49" s="2">
        <v>12</v>
      </c>
      <c r="B49" s="2" t="s">
        <v>4</v>
      </c>
      <c r="C49" s="3">
        <v>3188632</v>
      </c>
    </row>
    <row r="50" spans="1:9" x14ac:dyDescent="0.25">
      <c r="A50" s="2">
        <v>13</v>
      </c>
      <c r="B50" s="2" t="s">
        <v>4</v>
      </c>
      <c r="C50" s="3">
        <v>3286581</v>
      </c>
    </row>
    <row r="51" spans="1:9" x14ac:dyDescent="0.25">
      <c r="A51" s="2">
        <v>14</v>
      </c>
      <c r="B51" s="2" t="s">
        <v>4</v>
      </c>
      <c r="C51" s="3">
        <v>3254513</v>
      </c>
    </row>
    <row r="52" spans="1:9" x14ac:dyDescent="0.25">
      <c r="A52" s="2">
        <v>15</v>
      </c>
      <c r="B52" s="2" t="s">
        <v>4</v>
      </c>
      <c r="C52" s="3">
        <v>3255497</v>
      </c>
    </row>
    <row r="53" spans="1:9" x14ac:dyDescent="0.25">
      <c r="A53" s="2">
        <v>16</v>
      </c>
      <c r="B53" s="2" t="s">
        <v>4</v>
      </c>
      <c r="C53" s="3">
        <v>3119502</v>
      </c>
    </row>
    <row r="54" spans="1:9" x14ac:dyDescent="0.25">
      <c r="E54" s="4"/>
    </row>
    <row r="55" spans="1:9" x14ac:dyDescent="0.25">
      <c r="A55" s="8" t="s">
        <v>16</v>
      </c>
      <c r="B55" s="8"/>
      <c r="C55" s="8"/>
      <c r="D55" s="8"/>
      <c r="E55" s="8"/>
      <c r="F55" s="8"/>
    </row>
    <row r="56" spans="1:9" x14ac:dyDescent="0.25">
      <c r="A56" s="2" t="s">
        <v>5</v>
      </c>
      <c r="B56" s="2" t="s">
        <v>6</v>
      </c>
      <c r="C56" s="2" t="s">
        <v>13</v>
      </c>
      <c r="D56" s="2" t="s">
        <v>14</v>
      </c>
      <c r="E56" s="2" t="s">
        <v>7</v>
      </c>
      <c r="F56" s="2" t="s">
        <v>8</v>
      </c>
      <c r="H56" t="s">
        <v>7</v>
      </c>
    </row>
    <row r="57" spans="1:9" x14ac:dyDescent="0.25">
      <c r="A57" s="2">
        <v>2012</v>
      </c>
      <c r="B57" s="2" t="s">
        <v>0</v>
      </c>
      <c r="C57" s="5">
        <f>_xlfn.NORM.DIST(E57,$I$58,$I$59,TRUE)</f>
        <v>0.82061220718427075</v>
      </c>
      <c r="D57" s="5">
        <f>_xlfn.NORM.DIST(F57,$I$64,$I$65,TRUE)</f>
        <v>0.92403098543182738</v>
      </c>
      <c r="E57" s="3">
        <v>141788</v>
      </c>
      <c r="F57" s="3">
        <v>5699039</v>
      </c>
      <c r="H57" t="s">
        <v>10</v>
      </c>
      <c r="I57">
        <f>COUNT(E57:E81)</f>
        <v>25</v>
      </c>
    </row>
    <row r="58" spans="1:9" x14ac:dyDescent="0.25">
      <c r="A58" s="2">
        <v>2013</v>
      </c>
      <c r="B58" s="2" t="s">
        <v>0</v>
      </c>
      <c r="C58" s="5">
        <f t="shared" ref="C58:C81" si="0">_xlfn.NORM.DIST(E58,$I$58,$I$59,TRUE)</f>
        <v>0.82797699859080598</v>
      </c>
      <c r="D58" s="5">
        <f t="shared" ref="D58:D81" si="1">_xlfn.NORM.DIST(F58,$I$64,$I$65,TRUE)</f>
        <v>0.93362334596001562</v>
      </c>
      <c r="E58" s="3">
        <v>142445</v>
      </c>
      <c r="F58" s="3">
        <v>5979921</v>
      </c>
      <c r="H58" t="s">
        <v>11</v>
      </c>
      <c r="I58">
        <f>AVERAGE(E57:E81)</f>
        <v>120632.92</v>
      </c>
    </row>
    <row r="59" spans="1:9" x14ac:dyDescent="0.25">
      <c r="A59" s="2">
        <v>2014</v>
      </c>
      <c r="B59" s="2" t="s">
        <v>0</v>
      </c>
      <c r="C59" s="5">
        <f t="shared" si="0"/>
        <v>0.85879218940831348</v>
      </c>
      <c r="D59" s="5">
        <f t="shared" si="1"/>
        <v>0.94346256455687716</v>
      </c>
      <c r="E59" s="3">
        <v>145412</v>
      </c>
      <c r="F59" s="3">
        <v>6302875</v>
      </c>
      <c r="H59" t="s">
        <v>12</v>
      </c>
      <c r="I59">
        <f>_xlfn.STDEV.P(E57:E81)</f>
        <v>23052.265514556264</v>
      </c>
    </row>
    <row r="60" spans="1:9" x14ac:dyDescent="0.25">
      <c r="A60" s="2">
        <v>2015</v>
      </c>
      <c r="B60" s="2" t="s">
        <v>0</v>
      </c>
      <c r="C60" s="5">
        <f t="shared" si="0"/>
        <v>0.86160873201636978</v>
      </c>
      <c r="D60" s="5">
        <f t="shared" si="1"/>
        <v>0.95348071374617027</v>
      </c>
      <c r="E60" s="3">
        <v>145704</v>
      </c>
      <c r="F60" s="3">
        <v>6681001</v>
      </c>
    </row>
    <row r="61" spans="1:9" x14ac:dyDescent="0.25">
      <c r="A61" s="2">
        <v>2016</v>
      </c>
      <c r="B61" s="2" t="s">
        <v>0</v>
      </c>
      <c r="C61" s="5">
        <f t="shared" si="0"/>
        <v>0.66266423412440423</v>
      </c>
      <c r="D61" s="5">
        <f t="shared" si="1"/>
        <v>0.93951946175319856</v>
      </c>
      <c r="E61" s="3">
        <v>130309</v>
      </c>
      <c r="F61" s="3">
        <v>6168545</v>
      </c>
    </row>
    <row r="62" spans="1:9" x14ac:dyDescent="0.25">
      <c r="A62" s="2">
        <v>2012</v>
      </c>
      <c r="B62" s="2" t="s">
        <v>1</v>
      </c>
      <c r="C62" s="5">
        <f t="shared" si="0"/>
        <v>0.24738261033653036</v>
      </c>
      <c r="D62" s="5">
        <f t="shared" si="1"/>
        <v>0.84233050696967571</v>
      </c>
      <c r="E62" s="3">
        <v>104894</v>
      </c>
      <c r="F62" s="3">
        <v>3994023</v>
      </c>
    </row>
    <row r="63" spans="1:9" x14ac:dyDescent="0.25">
      <c r="A63" s="2">
        <v>2013</v>
      </c>
      <c r="B63" s="2" t="s">
        <v>1</v>
      </c>
      <c r="C63" s="5">
        <f t="shared" si="0"/>
        <v>0.55326572069457614</v>
      </c>
      <c r="D63" s="5">
        <f t="shared" si="1"/>
        <v>0.89698066734652759</v>
      </c>
      <c r="E63" s="3">
        <v>123720</v>
      </c>
      <c r="F63" s="3">
        <v>5030035</v>
      </c>
      <c r="H63" t="s">
        <v>9</v>
      </c>
    </row>
    <row r="64" spans="1:9" x14ac:dyDescent="0.25">
      <c r="A64" s="2">
        <v>2014</v>
      </c>
      <c r="B64" s="2" t="s">
        <v>1</v>
      </c>
      <c r="C64" s="5">
        <f t="shared" si="0"/>
        <v>0.5068196124427059</v>
      </c>
      <c r="D64" s="5">
        <f t="shared" si="1"/>
        <v>0.91168523034767679</v>
      </c>
      <c r="E64" s="3">
        <v>121027</v>
      </c>
      <c r="F64" s="3">
        <v>5374797</v>
      </c>
      <c r="H64" t="s">
        <v>10</v>
      </c>
      <c r="I64">
        <f>COUNT(F57:F81)</f>
        <v>25</v>
      </c>
    </row>
    <row r="65" spans="1:9" x14ac:dyDescent="0.25">
      <c r="A65" s="2">
        <v>2015</v>
      </c>
      <c r="B65" s="2" t="s">
        <v>1</v>
      </c>
      <c r="C65" s="5">
        <f t="shared" si="0"/>
        <v>0.19332052392627785</v>
      </c>
      <c r="D65" s="5">
        <f t="shared" si="1"/>
        <v>0.89094367714851386</v>
      </c>
      <c r="E65" s="3">
        <v>100676</v>
      </c>
      <c r="F65" s="3">
        <v>4898884</v>
      </c>
      <c r="H65" t="s">
        <v>11</v>
      </c>
      <c r="I65" s="4">
        <f>AVERAGE(F57:F81)</f>
        <v>3977759.92</v>
      </c>
    </row>
    <row r="66" spans="1:9" x14ac:dyDescent="0.25">
      <c r="A66" s="2">
        <v>2016</v>
      </c>
      <c r="B66" s="2" t="s">
        <v>1</v>
      </c>
      <c r="C66" s="5">
        <f t="shared" si="0"/>
        <v>0.60292763112334435</v>
      </c>
      <c r="D66" s="5">
        <f t="shared" si="1"/>
        <v>0.92477392193046659</v>
      </c>
      <c r="E66" s="3">
        <v>126648</v>
      </c>
      <c r="F66" s="3">
        <v>5719790</v>
      </c>
      <c r="H66" t="s">
        <v>12</v>
      </c>
      <c r="I66">
        <f>_xlfn.STDEV.P(F57:F81)</f>
        <v>1580313.0499761349</v>
      </c>
    </row>
    <row r="67" spans="1:9" x14ac:dyDescent="0.25">
      <c r="A67" s="2">
        <v>2012</v>
      </c>
      <c r="B67" s="2" t="s">
        <v>2</v>
      </c>
      <c r="C67" s="5">
        <f t="shared" si="0"/>
        <v>0.15191175660392806</v>
      </c>
      <c r="D67" s="5">
        <f t="shared" si="1"/>
        <v>0.64820243593774718</v>
      </c>
      <c r="E67" s="3">
        <v>96929</v>
      </c>
      <c r="F67" s="3">
        <v>1513451</v>
      </c>
    </row>
    <row r="68" spans="1:9" x14ac:dyDescent="0.25">
      <c r="A68" s="2">
        <v>2013</v>
      </c>
      <c r="B68" s="2" t="s">
        <v>2</v>
      </c>
      <c r="C68" s="5">
        <f t="shared" si="0"/>
        <v>0.18107562766628815</v>
      </c>
      <c r="D68" s="5">
        <f t="shared" si="1"/>
        <v>0.66528602940790427</v>
      </c>
      <c r="E68" s="3">
        <v>99626</v>
      </c>
      <c r="F68" s="3">
        <v>1698263</v>
      </c>
    </row>
    <row r="69" spans="1:9" x14ac:dyDescent="0.25">
      <c r="A69" s="2">
        <v>2014</v>
      </c>
      <c r="B69" s="2" t="s">
        <v>2</v>
      </c>
      <c r="C69" s="5">
        <f t="shared" si="0"/>
        <v>4.0196121743847464E-2</v>
      </c>
      <c r="D69" s="5">
        <f t="shared" si="1"/>
        <v>0.64703803741934407</v>
      </c>
      <c r="E69" s="3">
        <v>80328</v>
      </c>
      <c r="F69" s="3">
        <v>1500977</v>
      </c>
    </row>
    <row r="70" spans="1:9" x14ac:dyDescent="0.25">
      <c r="A70" s="2">
        <v>2015</v>
      </c>
      <c r="B70" s="2" t="s">
        <v>2</v>
      </c>
      <c r="C70" s="5">
        <f t="shared" si="0"/>
        <v>0.10775982205276891</v>
      </c>
      <c r="D70" s="5">
        <f t="shared" si="1"/>
        <v>0.66096839755967829</v>
      </c>
      <c r="E70" s="3">
        <v>92082</v>
      </c>
      <c r="F70" s="3">
        <v>1651223</v>
      </c>
    </row>
    <row r="71" spans="1:9" x14ac:dyDescent="0.25">
      <c r="A71" s="2">
        <v>2016</v>
      </c>
      <c r="B71" s="2" t="s">
        <v>2</v>
      </c>
      <c r="C71" s="5">
        <f t="shared" si="0"/>
        <v>8.3854821865308446E-2</v>
      </c>
      <c r="D71" s="5">
        <f t="shared" si="1"/>
        <v>0.66594269776906112</v>
      </c>
      <c r="E71" s="3">
        <v>88830</v>
      </c>
      <c r="F71" s="3">
        <v>1705438</v>
      </c>
    </row>
    <row r="72" spans="1:9" x14ac:dyDescent="0.25">
      <c r="A72" s="2">
        <v>2012</v>
      </c>
      <c r="B72" s="2" t="s">
        <v>3</v>
      </c>
      <c r="C72" s="5">
        <f t="shared" si="0"/>
        <v>0.93719064626583171</v>
      </c>
      <c r="D72" s="5">
        <f t="shared" si="1"/>
        <v>0.82061556239186073</v>
      </c>
      <c r="E72" s="3">
        <v>155940</v>
      </c>
      <c r="F72" s="3">
        <v>3650469</v>
      </c>
    </row>
    <row r="73" spans="1:9" x14ac:dyDescent="0.25">
      <c r="A73" s="2">
        <v>2013</v>
      </c>
      <c r="B73" s="2" t="s">
        <v>3</v>
      </c>
      <c r="C73" s="5">
        <f t="shared" si="0"/>
        <v>0.87667908909944825</v>
      </c>
      <c r="D73" s="5">
        <f t="shared" si="1"/>
        <v>0.83017944754553286</v>
      </c>
      <c r="E73" s="3">
        <v>147340</v>
      </c>
      <c r="F73" s="3">
        <v>3798287</v>
      </c>
    </row>
    <row r="74" spans="1:9" x14ac:dyDescent="0.25">
      <c r="A74" s="2">
        <v>2014</v>
      </c>
      <c r="B74" s="2" t="s">
        <v>3</v>
      </c>
      <c r="C74" s="5">
        <f t="shared" si="0"/>
        <v>0.88914792161468115</v>
      </c>
      <c r="D74" s="5">
        <f t="shared" si="1"/>
        <v>0.83833761116538008</v>
      </c>
      <c r="E74" s="3">
        <v>148803</v>
      </c>
      <c r="F74" s="3">
        <v>3928654</v>
      </c>
    </row>
    <row r="75" spans="1:9" x14ac:dyDescent="0.25">
      <c r="A75" s="2">
        <v>2015</v>
      </c>
      <c r="B75" s="2" t="s">
        <v>3</v>
      </c>
      <c r="C75" s="5">
        <f t="shared" si="0"/>
        <v>0.89166974228088214</v>
      </c>
      <c r="D75" s="5">
        <f t="shared" si="1"/>
        <v>0.84292432795615069</v>
      </c>
      <c r="E75" s="3">
        <v>149113</v>
      </c>
      <c r="F75" s="3">
        <v>4003837</v>
      </c>
    </row>
    <row r="76" spans="1:9" x14ac:dyDescent="0.25">
      <c r="A76" s="2">
        <v>2016</v>
      </c>
      <c r="B76" s="2" t="s">
        <v>3</v>
      </c>
      <c r="C76" s="5">
        <f t="shared" si="0"/>
        <v>0.90960938362888699</v>
      </c>
      <c r="D76" s="5">
        <f t="shared" si="1"/>
        <v>0.84508561776456292</v>
      </c>
      <c r="E76" s="3">
        <v>151485</v>
      </c>
      <c r="F76" s="3">
        <v>4039764</v>
      </c>
    </row>
    <row r="77" spans="1:9" x14ac:dyDescent="0.25">
      <c r="A77" s="2">
        <v>2012</v>
      </c>
      <c r="B77" s="2" t="s">
        <v>4</v>
      </c>
      <c r="C77" s="5">
        <f t="shared" si="0"/>
        <v>0.34339661625449092</v>
      </c>
      <c r="D77" s="5">
        <f t="shared" si="1"/>
        <v>0.78861033129334612</v>
      </c>
      <c r="E77" s="3">
        <v>111338</v>
      </c>
      <c r="F77" s="3">
        <v>3188632</v>
      </c>
    </row>
    <row r="78" spans="1:9" x14ac:dyDescent="0.25">
      <c r="A78" s="2">
        <v>2013</v>
      </c>
      <c r="B78" s="2" t="s">
        <v>4</v>
      </c>
      <c r="C78" s="5">
        <f t="shared" si="0"/>
        <v>0.18788342629988344</v>
      </c>
      <c r="D78" s="5">
        <f t="shared" si="1"/>
        <v>0.79566399756723449</v>
      </c>
      <c r="E78" s="3">
        <v>100215</v>
      </c>
      <c r="F78" s="3">
        <v>3286581</v>
      </c>
    </row>
    <row r="79" spans="1:9" x14ac:dyDescent="0.25">
      <c r="A79" s="2">
        <v>2014</v>
      </c>
      <c r="B79" s="2" t="s">
        <v>4</v>
      </c>
      <c r="C79" s="5">
        <f t="shared" si="0"/>
        <v>0.23943335350719772</v>
      </c>
      <c r="D79" s="5">
        <f t="shared" si="1"/>
        <v>0.79337023759594416</v>
      </c>
      <c r="E79" s="3">
        <v>104309</v>
      </c>
      <c r="F79" s="3">
        <v>3254513</v>
      </c>
    </row>
    <row r="80" spans="1:9" x14ac:dyDescent="0.25">
      <c r="A80" s="2">
        <v>2015</v>
      </c>
      <c r="B80" s="2" t="s">
        <v>4</v>
      </c>
      <c r="C80" s="5">
        <f t="shared" si="0"/>
        <v>0.23981062515472862</v>
      </c>
      <c r="D80" s="5">
        <f t="shared" si="1"/>
        <v>0.79344084714559948</v>
      </c>
      <c r="E80" s="3">
        <v>104337</v>
      </c>
      <c r="F80" s="3">
        <v>3255497</v>
      </c>
    </row>
    <row r="81" spans="1:6" x14ac:dyDescent="0.25">
      <c r="A81" s="2">
        <v>2016</v>
      </c>
      <c r="B81" s="2" t="s">
        <v>4</v>
      </c>
      <c r="C81" s="5">
        <f t="shared" si="0"/>
        <v>0.21607558973209348</v>
      </c>
      <c r="D81" s="5">
        <f t="shared" si="1"/>
        <v>0.78354729494943609</v>
      </c>
      <c r="E81" s="3">
        <v>102525</v>
      </c>
      <c r="F81" s="3">
        <v>3119502</v>
      </c>
    </row>
    <row r="87" spans="1:6" x14ac:dyDescent="0.25">
      <c r="A87" s="2" t="s">
        <v>5</v>
      </c>
      <c r="B87" s="2" t="s">
        <v>6</v>
      </c>
      <c r="C87" s="2" t="s">
        <v>7</v>
      </c>
      <c r="D87" s="2" t="s">
        <v>8</v>
      </c>
      <c r="E87" s="2" t="s">
        <v>7</v>
      </c>
      <c r="F87" s="2" t="s">
        <v>8</v>
      </c>
    </row>
    <row r="88" spans="1:6" x14ac:dyDescent="0.25">
      <c r="A88" s="2">
        <v>2012</v>
      </c>
      <c r="B88" s="2" t="s">
        <v>0</v>
      </c>
      <c r="C88" s="5">
        <f>_xlfn.NORM.DIST(E88,$I$58,$I$59,TRUE)</f>
        <v>0.82061220718427075</v>
      </c>
      <c r="D88" s="5">
        <f>_xlfn.NORM.DIST(F88,$I$64,$I$65,TRUE)</f>
        <v>0.92403098543182738</v>
      </c>
      <c r="E88" s="3">
        <v>141788</v>
      </c>
      <c r="F88" s="3">
        <v>5699039</v>
      </c>
    </row>
    <row r="89" spans="1:6" x14ac:dyDescent="0.25">
      <c r="A89" s="2">
        <v>2013</v>
      </c>
      <c r="B89" s="2" t="s">
        <v>0</v>
      </c>
      <c r="C89" s="5">
        <f t="shared" ref="C89:C120" si="2">_xlfn.NORM.DIST(E89,$I$58,$I$59,TRUE)</f>
        <v>0.82797699859080598</v>
      </c>
      <c r="D89" s="5">
        <f t="shared" ref="D89:D120" si="3">_xlfn.NORM.DIST(F89,$I$64,$I$65,TRUE)</f>
        <v>0.93362334596001562</v>
      </c>
      <c r="E89" s="3">
        <v>142445</v>
      </c>
      <c r="F89" s="3">
        <v>5979921</v>
      </c>
    </row>
    <row r="90" spans="1:6" x14ac:dyDescent="0.25">
      <c r="A90" s="2">
        <v>2014</v>
      </c>
      <c r="B90" s="2" t="s">
        <v>0</v>
      </c>
      <c r="C90" s="5">
        <f t="shared" si="2"/>
        <v>0.85879218940831348</v>
      </c>
      <c r="D90" s="5">
        <f t="shared" si="3"/>
        <v>0.94346256455687716</v>
      </c>
      <c r="E90" s="3">
        <v>145412</v>
      </c>
      <c r="F90" s="3">
        <v>6302875</v>
      </c>
    </row>
    <row r="91" spans="1:6" x14ac:dyDescent="0.25">
      <c r="A91" s="2">
        <v>2015</v>
      </c>
      <c r="B91" s="2" t="s">
        <v>0</v>
      </c>
      <c r="C91" s="5">
        <f t="shared" si="2"/>
        <v>0.86160873201636978</v>
      </c>
      <c r="D91" s="5">
        <f t="shared" si="3"/>
        <v>0.95348071374617027</v>
      </c>
      <c r="E91" s="3">
        <v>145704</v>
      </c>
      <c r="F91" s="3">
        <v>6681001</v>
      </c>
    </row>
    <row r="92" spans="1:6" x14ac:dyDescent="0.25">
      <c r="A92" s="2">
        <v>2016</v>
      </c>
      <c r="B92" s="2" t="s">
        <v>0</v>
      </c>
      <c r="C92" s="5">
        <f t="shared" si="2"/>
        <v>0.66266423412440423</v>
      </c>
      <c r="D92" s="5">
        <f t="shared" si="3"/>
        <v>0.93951946175319856</v>
      </c>
      <c r="E92" s="3">
        <v>130309</v>
      </c>
      <c r="F92" s="3">
        <v>6168545</v>
      </c>
    </row>
    <row r="93" spans="1:6" x14ac:dyDescent="0.25">
      <c r="A93" s="2"/>
      <c r="B93" s="2"/>
      <c r="C93" s="5"/>
      <c r="D93" s="5"/>
      <c r="E93" s="3"/>
      <c r="F93" s="3"/>
    </row>
    <row r="94" spans="1:6" x14ac:dyDescent="0.25">
      <c r="A94" s="2" t="s">
        <v>5</v>
      </c>
      <c r="B94" s="2" t="s">
        <v>6</v>
      </c>
      <c r="C94" s="2" t="s">
        <v>7</v>
      </c>
      <c r="D94" s="2" t="s">
        <v>8</v>
      </c>
      <c r="E94" s="2" t="s">
        <v>7</v>
      </c>
      <c r="F94" s="2" t="s">
        <v>8</v>
      </c>
    </row>
    <row r="95" spans="1:6" x14ac:dyDescent="0.25">
      <c r="A95" s="2">
        <v>2012</v>
      </c>
      <c r="B95" s="2" t="s">
        <v>1</v>
      </c>
      <c r="C95" s="5">
        <f t="shared" si="2"/>
        <v>0.24738261033653036</v>
      </c>
      <c r="D95" s="5">
        <f t="shared" si="3"/>
        <v>0.84233050696967571</v>
      </c>
      <c r="E95" s="3">
        <v>104894</v>
      </c>
      <c r="F95" s="3">
        <v>3994023</v>
      </c>
    </row>
    <row r="96" spans="1:6" x14ac:dyDescent="0.25">
      <c r="A96" s="2">
        <v>2013</v>
      </c>
      <c r="B96" s="2" t="s">
        <v>1</v>
      </c>
      <c r="C96" s="5">
        <f t="shared" si="2"/>
        <v>0.55326572069457614</v>
      </c>
      <c r="D96" s="5">
        <f t="shared" si="3"/>
        <v>0.89698066734652759</v>
      </c>
      <c r="E96" s="3">
        <v>123720</v>
      </c>
      <c r="F96" s="3">
        <v>5030035</v>
      </c>
    </row>
    <row r="97" spans="1:6" x14ac:dyDescent="0.25">
      <c r="A97" s="2">
        <v>2014</v>
      </c>
      <c r="B97" s="2" t="s">
        <v>1</v>
      </c>
      <c r="C97" s="5">
        <f t="shared" si="2"/>
        <v>0.5068196124427059</v>
      </c>
      <c r="D97" s="5">
        <f t="shared" si="3"/>
        <v>0.91168523034767679</v>
      </c>
      <c r="E97" s="3">
        <v>121027</v>
      </c>
      <c r="F97" s="3">
        <v>5374797</v>
      </c>
    </row>
    <row r="98" spans="1:6" x14ac:dyDescent="0.25">
      <c r="A98" s="2">
        <v>2015</v>
      </c>
      <c r="B98" s="2" t="s">
        <v>1</v>
      </c>
      <c r="C98" s="5">
        <f t="shared" si="2"/>
        <v>0.19332052392627785</v>
      </c>
      <c r="D98" s="5">
        <f t="shared" si="3"/>
        <v>0.89094367714851386</v>
      </c>
      <c r="E98" s="3">
        <v>100676</v>
      </c>
      <c r="F98" s="3">
        <v>4898884</v>
      </c>
    </row>
    <row r="99" spans="1:6" x14ac:dyDescent="0.25">
      <c r="A99" s="2">
        <v>2016</v>
      </c>
      <c r="B99" s="2" t="s">
        <v>1</v>
      </c>
      <c r="C99" s="5">
        <f t="shared" si="2"/>
        <v>0.60292763112334435</v>
      </c>
      <c r="D99" s="5">
        <f t="shared" si="3"/>
        <v>0.92477392193046659</v>
      </c>
      <c r="E99" s="3">
        <v>126648</v>
      </c>
      <c r="F99" s="3">
        <v>5719790</v>
      </c>
    </row>
    <row r="100" spans="1:6" x14ac:dyDescent="0.25">
      <c r="A100" s="2"/>
      <c r="B100" s="2"/>
      <c r="C100" s="5"/>
      <c r="D100" s="5"/>
      <c r="E100" s="3"/>
      <c r="F100" s="3"/>
    </row>
    <row r="101" spans="1:6" x14ac:dyDescent="0.25">
      <c r="A101" s="2" t="s">
        <v>5</v>
      </c>
      <c r="B101" s="2" t="s">
        <v>6</v>
      </c>
      <c r="C101" s="2" t="s">
        <v>7</v>
      </c>
      <c r="D101" s="2" t="s">
        <v>8</v>
      </c>
      <c r="E101" s="2" t="s">
        <v>7</v>
      </c>
      <c r="F101" s="2" t="s">
        <v>8</v>
      </c>
    </row>
    <row r="102" spans="1:6" x14ac:dyDescent="0.25">
      <c r="A102" s="2">
        <v>2012</v>
      </c>
      <c r="B102" s="2" t="s">
        <v>2</v>
      </c>
      <c r="C102" s="5">
        <f t="shared" si="2"/>
        <v>0.15191175660392806</v>
      </c>
      <c r="D102" s="5">
        <f t="shared" si="3"/>
        <v>0.64820243593774718</v>
      </c>
      <c r="E102" s="3">
        <v>96929</v>
      </c>
      <c r="F102" s="3">
        <v>1513451</v>
      </c>
    </row>
    <row r="103" spans="1:6" x14ac:dyDescent="0.25">
      <c r="A103" s="2">
        <v>2013</v>
      </c>
      <c r="B103" s="2" t="s">
        <v>2</v>
      </c>
      <c r="C103" s="5">
        <f t="shared" si="2"/>
        <v>0.18107562766628815</v>
      </c>
      <c r="D103" s="5">
        <f t="shared" si="3"/>
        <v>0.66528602940790427</v>
      </c>
      <c r="E103" s="3">
        <v>99626</v>
      </c>
      <c r="F103" s="3">
        <v>1698263</v>
      </c>
    </row>
    <row r="104" spans="1:6" x14ac:dyDescent="0.25">
      <c r="A104" s="2">
        <v>2014</v>
      </c>
      <c r="B104" s="2" t="s">
        <v>2</v>
      </c>
      <c r="C104" s="5">
        <f t="shared" si="2"/>
        <v>4.0196121743847464E-2</v>
      </c>
      <c r="D104" s="5">
        <f t="shared" si="3"/>
        <v>0.64703803741934407</v>
      </c>
      <c r="E104" s="3">
        <v>80328</v>
      </c>
      <c r="F104" s="3">
        <v>1500977</v>
      </c>
    </row>
    <row r="105" spans="1:6" x14ac:dyDescent="0.25">
      <c r="A105" s="2">
        <v>2015</v>
      </c>
      <c r="B105" s="2" t="s">
        <v>2</v>
      </c>
      <c r="C105" s="5">
        <f t="shared" si="2"/>
        <v>0.10775982205276891</v>
      </c>
      <c r="D105" s="5">
        <f t="shared" si="3"/>
        <v>0.66096839755967829</v>
      </c>
      <c r="E105" s="3">
        <v>92082</v>
      </c>
      <c r="F105" s="3">
        <v>1651223</v>
      </c>
    </row>
    <row r="106" spans="1:6" x14ac:dyDescent="0.25">
      <c r="A106" s="2">
        <v>2016</v>
      </c>
      <c r="B106" s="2" t="s">
        <v>2</v>
      </c>
      <c r="C106" s="5">
        <f t="shared" si="2"/>
        <v>8.3854821865308446E-2</v>
      </c>
      <c r="D106" s="5">
        <f t="shared" si="3"/>
        <v>0.66594269776906112</v>
      </c>
      <c r="E106" s="3">
        <v>88830</v>
      </c>
      <c r="F106" s="3">
        <v>1705438</v>
      </c>
    </row>
    <row r="107" spans="1:6" x14ac:dyDescent="0.25">
      <c r="A107" s="2"/>
      <c r="B107" s="2"/>
      <c r="C107" s="5"/>
      <c r="D107" s="5"/>
      <c r="E107" s="3"/>
      <c r="F107" s="3"/>
    </row>
    <row r="108" spans="1:6" x14ac:dyDescent="0.25">
      <c r="A108" s="2" t="s">
        <v>5</v>
      </c>
      <c r="B108" s="2" t="s">
        <v>6</v>
      </c>
      <c r="C108" s="2" t="s">
        <v>7</v>
      </c>
      <c r="D108" s="2" t="s">
        <v>8</v>
      </c>
      <c r="E108" s="2" t="s">
        <v>7</v>
      </c>
      <c r="F108" s="2" t="s">
        <v>8</v>
      </c>
    </row>
    <row r="109" spans="1:6" x14ac:dyDescent="0.25">
      <c r="A109" s="2">
        <v>2012</v>
      </c>
      <c r="B109" s="2" t="s">
        <v>3</v>
      </c>
      <c r="C109" s="5">
        <f t="shared" si="2"/>
        <v>0.93719064626583171</v>
      </c>
      <c r="D109" s="5">
        <f t="shared" si="3"/>
        <v>0.82061556239186073</v>
      </c>
      <c r="E109" s="3">
        <v>155940</v>
      </c>
      <c r="F109" s="3">
        <v>3650469</v>
      </c>
    </row>
    <row r="110" spans="1:6" x14ac:dyDescent="0.25">
      <c r="A110" s="2">
        <v>2013</v>
      </c>
      <c r="B110" s="2" t="s">
        <v>3</v>
      </c>
      <c r="C110" s="5">
        <f t="shared" si="2"/>
        <v>0.87667908909944825</v>
      </c>
      <c r="D110" s="5">
        <f t="shared" si="3"/>
        <v>0.83017944754553286</v>
      </c>
      <c r="E110" s="3">
        <v>147340</v>
      </c>
      <c r="F110" s="3">
        <v>3798287</v>
      </c>
    </row>
    <row r="111" spans="1:6" x14ac:dyDescent="0.25">
      <c r="A111" s="2">
        <v>2014</v>
      </c>
      <c r="B111" s="2" t="s">
        <v>3</v>
      </c>
      <c r="C111" s="5">
        <f t="shared" si="2"/>
        <v>0.88914792161468115</v>
      </c>
      <c r="D111" s="5">
        <f t="shared" si="3"/>
        <v>0.83833761116538008</v>
      </c>
      <c r="E111" s="3">
        <v>148803</v>
      </c>
      <c r="F111" s="3">
        <v>3928654</v>
      </c>
    </row>
    <row r="112" spans="1:6" x14ac:dyDescent="0.25">
      <c r="A112" s="2">
        <v>2015</v>
      </c>
      <c r="B112" s="2" t="s">
        <v>3</v>
      </c>
      <c r="C112" s="5">
        <f t="shared" si="2"/>
        <v>0.89166974228088214</v>
      </c>
      <c r="D112" s="5">
        <f t="shared" si="3"/>
        <v>0.84292432795615069</v>
      </c>
      <c r="E112" s="3">
        <v>149113</v>
      </c>
      <c r="F112" s="3">
        <v>4003837</v>
      </c>
    </row>
    <row r="113" spans="1:6" x14ac:dyDescent="0.25">
      <c r="A113" s="2">
        <v>2016</v>
      </c>
      <c r="B113" s="2" t="s">
        <v>3</v>
      </c>
      <c r="C113" s="5">
        <f t="shared" si="2"/>
        <v>0.90960938362888699</v>
      </c>
      <c r="D113" s="5">
        <f t="shared" si="3"/>
        <v>0.84508561776456292</v>
      </c>
      <c r="E113" s="3">
        <v>151485</v>
      </c>
      <c r="F113" s="3">
        <v>4039764</v>
      </c>
    </row>
    <row r="114" spans="1:6" x14ac:dyDescent="0.25">
      <c r="A114" s="2"/>
      <c r="B114" s="2"/>
      <c r="C114" s="5"/>
      <c r="D114" s="5"/>
      <c r="E114" s="3"/>
      <c r="F114" s="3"/>
    </row>
    <row r="115" spans="1:6" x14ac:dyDescent="0.25">
      <c r="A115" s="2" t="s">
        <v>5</v>
      </c>
      <c r="B115" s="2" t="s">
        <v>6</v>
      </c>
      <c r="C115" s="2" t="s">
        <v>7</v>
      </c>
      <c r="D115" s="2" t="s">
        <v>8</v>
      </c>
      <c r="E115" s="2" t="s">
        <v>7</v>
      </c>
      <c r="F115" s="2" t="s">
        <v>8</v>
      </c>
    </row>
    <row r="116" spans="1:6" x14ac:dyDescent="0.25">
      <c r="A116" s="2">
        <v>2012</v>
      </c>
      <c r="B116" s="2" t="s">
        <v>4</v>
      </c>
      <c r="C116" s="5">
        <f t="shared" si="2"/>
        <v>0.34339661625449092</v>
      </c>
      <c r="D116" s="5">
        <f t="shared" si="3"/>
        <v>0.78861033129334612</v>
      </c>
      <c r="E116" s="3">
        <v>111338</v>
      </c>
      <c r="F116" s="3">
        <v>3188632</v>
      </c>
    </row>
    <row r="117" spans="1:6" x14ac:dyDescent="0.25">
      <c r="A117" s="2">
        <v>2013</v>
      </c>
      <c r="B117" s="2" t="s">
        <v>4</v>
      </c>
      <c r="C117" s="5">
        <f t="shared" si="2"/>
        <v>0.18788342629988344</v>
      </c>
      <c r="D117" s="5">
        <f t="shared" si="3"/>
        <v>0.79566399756723449</v>
      </c>
      <c r="E117" s="3">
        <v>100215</v>
      </c>
      <c r="F117" s="3">
        <v>3286581</v>
      </c>
    </row>
    <row r="118" spans="1:6" x14ac:dyDescent="0.25">
      <c r="A118" s="2">
        <v>2014</v>
      </c>
      <c r="B118" s="2" t="s">
        <v>4</v>
      </c>
      <c r="C118" s="5">
        <f t="shared" si="2"/>
        <v>0.23943335350719772</v>
      </c>
      <c r="D118" s="5">
        <f t="shared" si="3"/>
        <v>0.79337023759594416</v>
      </c>
      <c r="E118" s="3">
        <v>104309</v>
      </c>
      <c r="F118" s="3">
        <v>3254513</v>
      </c>
    </row>
    <row r="119" spans="1:6" x14ac:dyDescent="0.25">
      <c r="A119" s="2">
        <v>2015</v>
      </c>
      <c r="B119" s="2" t="s">
        <v>4</v>
      </c>
      <c r="C119" s="5">
        <f t="shared" si="2"/>
        <v>0.23981062515472862</v>
      </c>
      <c r="D119" s="5">
        <f t="shared" si="3"/>
        <v>0.79344084714559948</v>
      </c>
      <c r="E119" s="3">
        <v>104337</v>
      </c>
      <c r="F119" s="3">
        <v>3255497</v>
      </c>
    </row>
    <row r="120" spans="1:6" x14ac:dyDescent="0.25">
      <c r="A120" s="2">
        <v>2016</v>
      </c>
      <c r="B120" s="2" t="s">
        <v>4</v>
      </c>
      <c r="C120" s="5">
        <f t="shared" si="2"/>
        <v>0.21607558973209348</v>
      </c>
      <c r="D120" s="5">
        <f t="shared" si="3"/>
        <v>0.78354729494943609</v>
      </c>
      <c r="E120" s="3">
        <v>102525</v>
      </c>
      <c r="F120" s="3">
        <v>3119502</v>
      </c>
    </row>
  </sheetData>
  <mergeCells count="1">
    <mergeCell ref="A55:F5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F7E5-DA58-446A-8EF3-842A8EF0B4F1}">
  <dimension ref="A1:J25"/>
  <sheetViews>
    <sheetView tabSelected="1" workbookViewId="0">
      <selection activeCell="J26" sqref="J26"/>
    </sheetView>
  </sheetViews>
  <sheetFormatPr defaultRowHeight="15" x14ac:dyDescent="0.25"/>
  <cols>
    <col min="1" max="1" width="6.5703125" bestFit="1" customWidth="1"/>
    <col min="2" max="2" width="16.140625" bestFit="1" customWidth="1"/>
    <col min="3" max="3" width="12" hidden="1" customWidth="1"/>
    <col min="4" max="4" width="12.85546875" hidden="1" customWidth="1"/>
    <col min="5" max="5" width="15.5703125" hidden="1" customWidth="1"/>
    <col min="6" max="6" width="12" bestFit="1" customWidth="1"/>
    <col min="7" max="7" width="12.85546875" bestFit="1" customWidth="1"/>
    <col min="8" max="8" width="15.5703125" bestFit="1" customWidth="1"/>
  </cols>
  <sheetData>
    <row r="1" spans="1:8" x14ac:dyDescent="0.25">
      <c r="A1" t="s">
        <v>24</v>
      </c>
      <c r="B1" t="s">
        <v>6</v>
      </c>
      <c r="C1" t="s">
        <v>23</v>
      </c>
      <c r="D1" t="s">
        <v>22</v>
      </c>
      <c r="E1" t="s">
        <v>21</v>
      </c>
      <c r="F1" t="s">
        <v>23</v>
      </c>
      <c r="G1" t="s">
        <v>22</v>
      </c>
      <c r="H1" t="s">
        <v>21</v>
      </c>
    </row>
    <row r="2" spans="1:8" x14ac:dyDescent="0.25">
      <c r="A2">
        <v>2012</v>
      </c>
      <c r="B2" t="s">
        <v>3</v>
      </c>
      <c r="C2" s="4">
        <v>737025</v>
      </c>
      <c r="D2" s="4">
        <v>2051</v>
      </c>
      <c r="E2" s="4">
        <v>36464</v>
      </c>
      <c r="F2">
        <f>_xlfn.NORM.DIST(C2,C$12,C$13,TRUE)</f>
        <v>0.92835468800592802</v>
      </c>
      <c r="G2">
        <f>_xlfn.NORM.DIST(D2,D$12,D$13,TRUE)</f>
        <v>0.71520263933417194</v>
      </c>
      <c r="H2">
        <f>_xlfn.NORM.DIST(E2,E$12,E$13,TRUE)</f>
        <v>0.61578289903068861</v>
      </c>
    </row>
    <row r="3" spans="1:8" x14ac:dyDescent="0.25">
      <c r="A3">
        <v>2013</v>
      </c>
      <c r="B3" t="s">
        <v>3</v>
      </c>
      <c r="C3" s="4">
        <v>699339</v>
      </c>
      <c r="D3" s="4">
        <v>1856</v>
      </c>
      <c r="E3" s="4">
        <v>36464</v>
      </c>
      <c r="F3">
        <f>_xlfn.NORM.DIST(C3,C$12,C$13,TRUE)</f>
        <v>0.89045981554430464</v>
      </c>
      <c r="G3">
        <f>_xlfn.NORM.DIST(D3,D$12,D$13,TRUE)</f>
        <v>0.64034804964902425</v>
      </c>
      <c r="H3">
        <f>_xlfn.NORM.DIST(E3,E$12,E$13,TRUE)</f>
        <v>0.61578289903068861</v>
      </c>
    </row>
    <row r="4" spans="1:8" x14ac:dyDescent="0.25">
      <c r="A4">
        <v>2012</v>
      </c>
      <c r="B4" t="s">
        <v>0</v>
      </c>
      <c r="C4" s="4">
        <v>626881</v>
      </c>
      <c r="D4" s="4">
        <v>3460</v>
      </c>
      <c r="E4" s="4">
        <v>50676</v>
      </c>
      <c r="F4">
        <f>_xlfn.NORM.DIST(C4,C$12,C$13,TRUE)</f>
        <v>0.78165190865153489</v>
      </c>
      <c r="G4">
        <f>_xlfn.NORM.DIST(D4,D$12,D$13,TRUE)</f>
        <v>0.98126841391476527</v>
      </c>
      <c r="H4">
        <f>_xlfn.NORM.DIST(E4,E$12,E$13,TRUE)</f>
        <v>0.96620796007727328</v>
      </c>
    </row>
    <row r="5" spans="1:8" x14ac:dyDescent="0.25">
      <c r="A5">
        <v>2013</v>
      </c>
      <c r="B5" t="s">
        <v>1</v>
      </c>
      <c r="C5" s="4">
        <v>569284</v>
      </c>
      <c r="D5" s="4">
        <v>1776</v>
      </c>
      <c r="E5" s="4">
        <v>40034</v>
      </c>
      <c r="F5">
        <f>_xlfn.NORM.DIST(C5,C$12,C$13,TRUE)</f>
        <v>0.66243953002527567</v>
      </c>
      <c r="G5">
        <f>_xlfn.NORM.DIST(D5,D$12,D$13,TRUE)</f>
        <v>0.60778067190062379</v>
      </c>
      <c r="H5">
        <f>_xlfn.NORM.DIST(E5,E$12,E$13,TRUE)</f>
        <v>0.75161933391264424</v>
      </c>
    </row>
    <row r="6" spans="1:8" x14ac:dyDescent="0.25">
      <c r="A6">
        <v>2012</v>
      </c>
      <c r="B6" t="s">
        <v>1</v>
      </c>
      <c r="C6" s="4">
        <v>484991</v>
      </c>
      <c r="D6" s="4">
        <v>1440</v>
      </c>
      <c r="E6" s="4">
        <v>40034</v>
      </c>
      <c r="F6">
        <f>_xlfn.NORM.DIST(C6,C$12,C$13,TRUE)</f>
        <v>0.45788692681299542</v>
      </c>
      <c r="G6">
        <f>_xlfn.NORM.DIST(D6,D$12,D$13,TRUE)</f>
        <v>0.46532368729722351</v>
      </c>
      <c r="H6">
        <f>_xlfn.NORM.DIST(E6,E$12,E$13,TRUE)</f>
        <v>0.75161933391264424</v>
      </c>
    </row>
    <row r="7" spans="1:8" x14ac:dyDescent="0.25">
      <c r="A7">
        <v>2012</v>
      </c>
      <c r="B7" t="s">
        <v>20</v>
      </c>
      <c r="C7" s="4">
        <v>321085</v>
      </c>
      <c r="D7">
        <v>377</v>
      </c>
      <c r="E7" s="4">
        <v>22309</v>
      </c>
      <c r="F7">
        <f>_xlfn.NORM.DIST(C7,C$12,C$13,TRUE)</f>
        <v>0.12999933545124565</v>
      </c>
      <c r="G7">
        <f>_xlfn.NORM.DIST(D7,D$12,D$13,TRUE)</f>
        <v>0.10976829124504545</v>
      </c>
      <c r="H7">
        <f>_xlfn.NORM.DIST(E7,E$12,E$13,TRUE)</f>
        <v>0.1088302502727013</v>
      </c>
    </row>
    <row r="8" spans="1:8" x14ac:dyDescent="0.25">
      <c r="A8">
        <v>2013</v>
      </c>
      <c r="B8" t="s">
        <v>20</v>
      </c>
      <c r="C8" s="4">
        <v>318497</v>
      </c>
      <c r="D8">
        <v>502</v>
      </c>
      <c r="E8" s="4">
        <v>22309</v>
      </c>
      <c r="F8">
        <f>_xlfn.NORM.DIST(C8,C$12,C$13,TRUE)</f>
        <v>0.126621121614784</v>
      </c>
      <c r="G8">
        <f>_xlfn.NORM.DIST(D8,D$12,D$13,TRUE)</f>
        <v>0.13706066208988707</v>
      </c>
      <c r="H8">
        <f>_xlfn.NORM.DIST(E8,E$12,E$13,TRUE)</f>
        <v>0.1088302502727013</v>
      </c>
    </row>
    <row r="9" spans="1:8" x14ac:dyDescent="0.25">
      <c r="A9">
        <v>2015</v>
      </c>
      <c r="B9" t="s">
        <v>20</v>
      </c>
      <c r="C9" s="4">
        <v>279575</v>
      </c>
      <c r="D9">
        <v>425</v>
      </c>
      <c r="E9" s="4">
        <v>22309</v>
      </c>
      <c r="F9">
        <f>_xlfn.NORM.DIST(C9,C$12,C$13,TRUE)</f>
        <v>8.3045306581087094E-2</v>
      </c>
      <c r="G9">
        <f>_xlfn.NORM.DIST(D9,D$12,D$13,TRUE)</f>
        <v>0.11974722418497252</v>
      </c>
      <c r="H9">
        <f>_xlfn.NORM.DIST(E9,E$12,E$13,TRUE)</f>
        <v>0.1088302502727013</v>
      </c>
    </row>
    <row r="10" spans="1:8" x14ac:dyDescent="0.25">
      <c r="A10">
        <v>2012</v>
      </c>
      <c r="B10" t="s">
        <v>4</v>
      </c>
      <c r="C10" s="4">
        <v>518199</v>
      </c>
      <c r="D10" s="4">
        <v>1625</v>
      </c>
      <c r="E10" s="4">
        <v>33376</v>
      </c>
      <c r="F10">
        <f>_xlfn.NORM.DIST(C10,C$12,C$13,TRUE)</f>
        <v>0.54023514997606115</v>
      </c>
      <c r="G10">
        <f>_xlfn.NORM.DIST(D10,D$12,D$13,TRUE)</f>
        <v>0.54438911436692305</v>
      </c>
      <c r="H10">
        <f>_xlfn.NORM.DIST(E10,E$12,E$13,TRUE)</f>
        <v>0.48454738825641308</v>
      </c>
    </row>
    <row r="11" spans="1:8" x14ac:dyDescent="0.25">
      <c r="A11">
        <v>2013</v>
      </c>
      <c r="B11" t="s">
        <v>4</v>
      </c>
      <c r="C11" s="4">
        <v>464874</v>
      </c>
      <c r="D11" s="4">
        <v>1699</v>
      </c>
      <c r="E11" s="4">
        <v>33376</v>
      </c>
      <c r="F11">
        <f>_xlfn.NORM.DIST(C11,C$12,C$13,TRUE)</f>
        <v>0.40864717131101286</v>
      </c>
      <c r="G11">
        <f>_xlfn.NORM.DIST(D11,D$12,D$13,TRUE)</f>
        <v>0.57570147017933815</v>
      </c>
      <c r="H11">
        <f>_xlfn.NORM.DIST(E11,E$12,E$13,TRUE)</f>
        <v>0.48454738825641308</v>
      </c>
    </row>
    <row r="12" spans="1:8" x14ac:dyDescent="0.25">
      <c r="C12">
        <f>AVERAGE(C2:C11)</f>
        <v>501975</v>
      </c>
      <c r="D12">
        <f>AVERAGE(D2:D11)</f>
        <v>1521.1</v>
      </c>
      <c r="E12">
        <f>AVERAGE(E2:E11)</f>
        <v>33735.1</v>
      </c>
      <c r="F12">
        <f>_xlfn.NORM.DIST(C12,C$12,C$13,TRUE)</f>
        <v>0.5</v>
      </c>
      <c r="G12">
        <f>_xlfn.NORM.DIST(D12,D$12,D$13,TRUE)</f>
        <v>0.5</v>
      </c>
      <c r="H12">
        <f>_xlfn.NORM.DIST(E12,E$12,E$13,TRUE)</f>
        <v>0.5</v>
      </c>
    </row>
    <row r="13" spans="1:8" x14ac:dyDescent="0.25">
      <c r="C13">
        <f>STDEV(C2:C11)</f>
        <v>160592.08107292629</v>
      </c>
      <c r="D13">
        <f>STDEV(D2:D11)</f>
        <v>931.85865046392325</v>
      </c>
      <c r="E13">
        <f>STDEV(E2:E11)</f>
        <v>9268.6170303641047</v>
      </c>
    </row>
    <row r="25" spans="10:10" x14ac:dyDescent="0.25">
      <c r="J25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AllByYear</vt:lpstr>
      <vt:lpstr>TopStates_year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Chevalier</dc:creator>
  <cp:lastModifiedBy>Steve Chevalier</cp:lastModifiedBy>
  <dcterms:created xsi:type="dcterms:W3CDTF">2018-10-22T20:31:05Z</dcterms:created>
  <dcterms:modified xsi:type="dcterms:W3CDTF">2018-10-29T16:12:27Z</dcterms:modified>
</cp:coreProperties>
</file>