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lbertaca-my.sharepoint.com/personal/hqiu1_ualberta_ca/Documents/Coding/TBI_Clustering/"/>
    </mc:Choice>
  </mc:AlternateContent>
  <xr:revisionPtr revIDLastSave="44" documentId="8_{2E8997A5-F668-445E-AC28-1C1ACCD6E9C4}" xr6:coauthVersionLast="47" xr6:coauthVersionMax="47" xr10:uidLastSave="{9A7873C2-0293-4601-BF9A-CF4C8D63BFE3}"/>
  <bookViews>
    <workbookView xWindow="0" yWindow="0" windowWidth="11520" windowHeight="12360" activeTab="1" xr2:uid="{8E77C641-7741-41E5-9666-4F96C272F7FE}"/>
  </bookViews>
  <sheets>
    <sheet name="Sheet1" sheetId="1" r:id="rId1"/>
    <sheet name="Formatted" sheetId="2" r:id="rId2"/>
  </sheets>
  <definedNames>
    <definedName name="_xlnm._FilterDatabase" localSheetId="1">Formatted!$A$1:$D$84</definedName>
    <definedName name="_xlnm._FilterDatabase" localSheetId="0">Sheet1!$A$1:$I$84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2" l="1"/>
  <c r="J84" i="2"/>
  <c r="C84" i="2" s="1"/>
  <c r="B84" i="2"/>
  <c r="K83" i="2"/>
  <c r="J83" i="2"/>
  <c r="C83" i="2" s="1"/>
  <c r="B83" i="2"/>
  <c r="K82" i="2"/>
  <c r="J82" i="2"/>
  <c r="B82" i="2"/>
  <c r="K81" i="2"/>
  <c r="J81" i="2"/>
  <c r="B81" i="2"/>
  <c r="K78" i="2"/>
  <c r="J78" i="2"/>
  <c r="C78" i="2" s="1"/>
  <c r="B78" i="2"/>
  <c r="K77" i="2"/>
  <c r="J77" i="2"/>
  <c r="B77" i="2"/>
  <c r="K76" i="2"/>
  <c r="J76" i="2"/>
  <c r="B76" i="2"/>
  <c r="K75" i="2"/>
  <c r="J75" i="2"/>
  <c r="C75" i="2" s="1"/>
  <c r="B75" i="2"/>
  <c r="K69" i="2"/>
  <c r="J69" i="2"/>
  <c r="C69" i="2" s="1"/>
  <c r="B69" i="2"/>
  <c r="K68" i="2"/>
  <c r="J68" i="2"/>
  <c r="C68" i="2" s="1"/>
  <c r="B68" i="2"/>
  <c r="K67" i="2"/>
  <c r="J67" i="2"/>
  <c r="B67" i="2"/>
  <c r="K66" i="2"/>
  <c r="J66" i="2"/>
  <c r="B66" i="2"/>
  <c r="K63" i="2"/>
  <c r="J63" i="2"/>
  <c r="C63" i="2" s="1"/>
  <c r="B63" i="2"/>
  <c r="K62" i="2"/>
  <c r="J62" i="2"/>
  <c r="B62" i="2"/>
  <c r="K61" i="2"/>
  <c r="J61" i="2"/>
  <c r="B61" i="2"/>
  <c r="K60" i="2"/>
  <c r="J60" i="2"/>
  <c r="C60" i="2" s="1"/>
  <c r="B60" i="2"/>
  <c r="K54" i="2"/>
  <c r="J54" i="2"/>
  <c r="C54" i="2" s="1"/>
  <c r="B54" i="2"/>
  <c r="K53" i="2"/>
  <c r="J53" i="2"/>
  <c r="C53" i="2" s="1"/>
  <c r="B53" i="2"/>
  <c r="K52" i="2"/>
  <c r="J52" i="2"/>
  <c r="B52" i="2"/>
  <c r="K51" i="2"/>
  <c r="J51" i="2"/>
  <c r="B51" i="2"/>
  <c r="K48" i="2"/>
  <c r="J48" i="2"/>
  <c r="C48" i="2" s="1"/>
  <c r="B48" i="2"/>
  <c r="K47" i="2"/>
  <c r="J47" i="2"/>
  <c r="C47" i="2" s="1"/>
  <c r="B47" i="2"/>
  <c r="K46" i="2"/>
  <c r="J46" i="2"/>
  <c r="B46" i="2"/>
  <c r="K45" i="2"/>
  <c r="J45" i="2"/>
  <c r="C45" i="2" s="1"/>
  <c r="B45" i="2"/>
  <c r="K39" i="2"/>
  <c r="J39" i="2"/>
  <c r="C39" i="2" s="1"/>
  <c r="B39" i="2"/>
  <c r="K38" i="2"/>
  <c r="J38" i="2"/>
  <c r="C38" i="2" s="1"/>
  <c r="B38" i="2"/>
  <c r="K37" i="2"/>
  <c r="J37" i="2"/>
  <c r="B37" i="2"/>
  <c r="K36" i="2"/>
  <c r="J36" i="2"/>
  <c r="B36" i="2"/>
  <c r="K33" i="2"/>
  <c r="J33" i="2"/>
  <c r="C33" i="2" s="1"/>
  <c r="B33" i="2"/>
  <c r="K32" i="2"/>
  <c r="J32" i="2"/>
  <c r="C32" i="2" s="1"/>
  <c r="B32" i="2"/>
  <c r="K31" i="2"/>
  <c r="J31" i="2"/>
  <c r="B31" i="2"/>
  <c r="K30" i="2"/>
  <c r="J30" i="2"/>
  <c r="C30" i="2" s="1"/>
  <c r="B30" i="2"/>
  <c r="K25" i="2"/>
  <c r="J25" i="2"/>
  <c r="C25" i="2" s="1"/>
  <c r="B25" i="2"/>
  <c r="K24" i="2"/>
  <c r="J24" i="2"/>
  <c r="C24" i="2" s="1"/>
  <c r="B24" i="2"/>
  <c r="K23" i="2"/>
  <c r="J23" i="2"/>
  <c r="B23" i="2"/>
  <c r="K22" i="2"/>
  <c r="J22" i="2"/>
  <c r="B22" i="2"/>
  <c r="K21" i="2"/>
  <c r="J21" i="2"/>
  <c r="C21" i="2" s="1"/>
  <c r="B21" i="2"/>
  <c r="K20" i="2"/>
  <c r="J20" i="2"/>
  <c r="C20" i="2" s="1"/>
  <c r="B20" i="2"/>
  <c r="K19" i="2"/>
  <c r="J19" i="2"/>
  <c r="B19" i="2"/>
  <c r="K15" i="2"/>
  <c r="J15" i="2"/>
  <c r="C15" i="2" s="1"/>
  <c r="B15" i="2"/>
  <c r="K14" i="2"/>
  <c r="J14" i="2"/>
  <c r="C14" i="2" s="1"/>
  <c r="B14" i="2"/>
  <c r="K13" i="2"/>
  <c r="J13" i="2"/>
  <c r="C13" i="2" s="1"/>
  <c r="B13" i="2"/>
  <c r="K12" i="2"/>
  <c r="J12" i="2"/>
  <c r="B12" i="2"/>
  <c r="K11" i="2"/>
  <c r="J11" i="2"/>
  <c r="B11" i="2"/>
  <c r="K10" i="2"/>
  <c r="J10" i="2"/>
  <c r="C10" i="2" s="1"/>
  <c r="B10" i="2"/>
  <c r="K9" i="2"/>
  <c r="J9" i="2"/>
  <c r="C9" i="2" s="1"/>
  <c r="B9" i="2"/>
  <c r="K6" i="2"/>
  <c r="J6" i="2"/>
  <c r="B6" i="2"/>
  <c r="K5" i="2"/>
  <c r="J5" i="2"/>
  <c r="C5" i="2" s="1"/>
  <c r="B5" i="2"/>
  <c r="K4" i="2"/>
  <c r="J4" i="2"/>
  <c r="C4" i="2" s="1"/>
  <c r="B4" i="2"/>
  <c r="K3" i="2"/>
  <c r="J3" i="2"/>
  <c r="C3" i="2" s="1"/>
  <c r="B3" i="2"/>
  <c r="E30" i="1"/>
  <c r="F30" i="1"/>
  <c r="H30" i="1" s="1"/>
  <c r="G30" i="1"/>
  <c r="E31" i="1"/>
  <c r="F31" i="1"/>
  <c r="G31" i="1"/>
  <c r="E32" i="1"/>
  <c r="F32" i="1"/>
  <c r="H32" i="1" s="1"/>
  <c r="G32" i="1"/>
  <c r="E33" i="1"/>
  <c r="F33" i="1"/>
  <c r="G33" i="1"/>
  <c r="H33" i="1" s="1"/>
  <c r="E36" i="1"/>
  <c r="F36" i="1"/>
  <c r="G36" i="1"/>
  <c r="E37" i="1"/>
  <c r="F37" i="1"/>
  <c r="G37" i="1"/>
  <c r="E38" i="1"/>
  <c r="F38" i="1"/>
  <c r="G38" i="1"/>
  <c r="E39" i="1"/>
  <c r="F39" i="1"/>
  <c r="G39" i="1"/>
  <c r="E45" i="1"/>
  <c r="F45" i="1"/>
  <c r="H45" i="1" s="1"/>
  <c r="G45" i="1"/>
  <c r="E46" i="1"/>
  <c r="F46" i="1"/>
  <c r="G46" i="1"/>
  <c r="E47" i="1"/>
  <c r="F47" i="1"/>
  <c r="G47" i="1"/>
  <c r="E48" i="1"/>
  <c r="F48" i="1"/>
  <c r="G48" i="1"/>
  <c r="E51" i="1"/>
  <c r="F51" i="1"/>
  <c r="G51" i="1"/>
  <c r="E52" i="1"/>
  <c r="F52" i="1"/>
  <c r="G52" i="1"/>
  <c r="E53" i="1"/>
  <c r="F53" i="1"/>
  <c r="G53" i="1"/>
  <c r="E54" i="1"/>
  <c r="F54" i="1"/>
  <c r="G54" i="1"/>
  <c r="E60" i="1"/>
  <c r="F60" i="1"/>
  <c r="H60" i="1" s="1"/>
  <c r="G60" i="1"/>
  <c r="E61" i="1"/>
  <c r="F61" i="1"/>
  <c r="G61" i="1"/>
  <c r="E62" i="1"/>
  <c r="F62" i="1"/>
  <c r="G62" i="1"/>
  <c r="E63" i="1"/>
  <c r="F63" i="1"/>
  <c r="G63" i="1"/>
  <c r="E66" i="1"/>
  <c r="F66" i="1"/>
  <c r="G66" i="1"/>
  <c r="E67" i="1"/>
  <c r="F67" i="1"/>
  <c r="G67" i="1"/>
  <c r="E68" i="1"/>
  <c r="F68" i="1"/>
  <c r="G68" i="1"/>
  <c r="E69" i="1"/>
  <c r="F69" i="1"/>
  <c r="G69" i="1"/>
  <c r="E75" i="1"/>
  <c r="F75" i="1"/>
  <c r="G75" i="1"/>
  <c r="E76" i="1"/>
  <c r="F76" i="1"/>
  <c r="G76" i="1"/>
  <c r="E77" i="1"/>
  <c r="F77" i="1"/>
  <c r="G77" i="1"/>
  <c r="E78" i="1"/>
  <c r="F78" i="1"/>
  <c r="G78" i="1"/>
  <c r="E81" i="1"/>
  <c r="F81" i="1"/>
  <c r="G81" i="1"/>
  <c r="E82" i="1"/>
  <c r="F82" i="1"/>
  <c r="G82" i="1"/>
  <c r="H82" i="1" s="1"/>
  <c r="E83" i="1"/>
  <c r="F83" i="1"/>
  <c r="G83" i="1"/>
  <c r="E84" i="1"/>
  <c r="F84" i="1"/>
  <c r="G84" i="1"/>
  <c r="E9" i="1"/>
  <c r="F9" i="1"/>
  <c r="H9" i="1" s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9" i="1"/>
  <c r="F19" i="1"/>
  <c r="G19" i="1"/>
  <c r="E20" i="1"/>
  <c r="F20" i="1"/>
  <c r="H20" i="1" s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3" i="1"/>
  <c r="F3" i="1"/>
  <c r="G3" i="1"/>
  <c r="E4" i="1"/>
  <c r="F4" i="1"/>
  <c r="G4" i="1"/>
  <c r="E5" i="1"/>
  <c r="F5" i="1"/>
  <c r="H5" i="1" s="1"/>
  <c r="G5" i="1"/>
  <c r="E6" i="1"/>
  <c r="F6" i="1"/>
  <c r="G6" i="1"/>
  <c r="C62" i="2" l="1"/>
  <c r="C12" i="2"/>
  <c r="C23" i="2"/>
  <c r="C37" i="2"/>
  <c r="C52" i="2"/>
  <c r="C67" i="2"/>
  <c r="C82" i="2"/>
  <c r="C6" i="2"/>
  <c r="C19" i="2"/>
  <c r="C31" i="2"/>
  <c r="C46" i="2"/>
  <c r="C61" i="2"/>
  <c r="C76" i="2"/>
  <c r="C11" i="2"/>
  <c r="C22" i="2"/>
  <c r="C36" i="2"/>
  <c r="C51" i="2"/>
  <c r="C66" i="2"/>
  <c r="C81" i="2"/>
  <c r="C77" i="2"/>
  <c r="H25" i="1"/>
  <c r="H52" i="1"/>
  <c r="H24" i="1"/>
  <c r="H13" i="1"/>
  <c r="H66" i="1"/>
  <c r="H51" i="1"/>
  <c r="H76" i="1"/>
  <c r="H46" i="1"/>
  <c r="H31" i="1"/>
  <c r="H67" i="1"/>
  <c r="H22" i="1"/>
  <c r="H36" i="1"/>
  <c r="H21" i="1"/>
  <c r="H61" i="1"/>
  <c r="H3" i="1"/>
  <c r="H15" i="1"/>
  <c r="H83" i="1"/>
  <c r="H68" i="1"/>
  <c r="H53" i="1"/>
  <c r="H38" i="1"/>
  <c r="H37" i="1"/>
  <c r="H11" i="1"/>
  <c r="H77" i="1"/>
  <c r="H69" i="1"/>
  <c r="H62" i="1"/>
  <c r="H47" i="1"/>
  <c r="H23" i="1"/>
  <c r="H12" i="1"/>
  <c r="H78" i="1"/>
  <c r="H75" i="1"/>
  <c r="H63" i="1"/>
  <c r="H48" i="1"/>
  <c r="H14" i="1"/>
  <c r="H4" i="1"/>
  <c r="H19" i="1"/>
  <c r="H84" i="1"/>
  <c r="H81" i="1"/>
  <c r="H54" i="1"/>
  <c r="H39" i="1"/>
  <c r="H6" i="1"/>
  <c r="H10" i="1"/>
</calcChain>
</file>

<file path=xl/sharedStrings.xml><?xml version="1.0" encoding="utf-8"?>
<sst xmlns="http://schemas.openxmlformats.org/spreadsheetml/2006/main" count="229" uniqueCount="72">
  <si>
    <t>Coeff</t>
  </si>
  <si>
    <t>STD ER</t>
  </si>
  <si>
    <t>OR</t>
  </si>
  <si>
    <t>Neg CI</t>
  </si>
  <si>
    <t>Pos CI</t>
  </si>
  <si>
    <t>CI z-score</t>
  </si>
  <si>
    <t>Variable</t>
  </si>
  <si>
    <t>Estimate</t>
  </si>
  <si>
    <t>Std. Error</t>
  </si>
  <si>
    <t>t value</t>
  </si>
  <si>
    <t>&lt; 2e-16 ***</t>
  </si>
  <si>
    <t>Age (years)</t>
  </si>
  <si>
    <t>First recorded total GCS score</t>
  </si>
  <si>
    <t>GENDERM</t>
  </si>
  <si>
    <t>No Comorbs</t>
  </si>
  <si>
    <t>Age</t>
  </si>
  <si>
    <t>GCS</t>
  </si>
  <si>
    <t>Gender</t>
  </si>
  <si>
    <t>2.33e-09 ***</t>
  </si>
  <si>
    <t>0.0042 **</t>
  </si>
  <si>
    <t>0.0947 .</t>
  </si>
  <si>
    <t>Survival</t>
  </si>
  <si>
    <t>Intervention</t>
  </si>
  <si>
    <t>0.000180 ***</t>
  </si>
  <si>
    <t>4.52e-07 ***</t>
  </si>
  <si>
    <t>0.034262 *</t>
  </si>
  <si>
    <t>0.000291 ***</t>
  </si>
  <si>
    <t>HFA</t>
  </si>
  <si>
    <t>RFH</t>
  </si>
  <si>
    <t>AA</t>
  </si>
  <si>
    <t>HTN</t>
  </si>
  <si>
    <t>HFA (1)</t>
  </si>
  <si>
    <t>0.0284 *</t>
  </si>
  <si>
    <t>LOS</t>
  </si>
  <si>
    <t>RFH (3)</t>
  </si>
  <si>
    <t>0.024934 *</t>
  </si>
  <si>
    <t>0.0168 *</t>
  </si>
  <si>
    <t>0.0403 *</t>
  </si>
  <si>
    <t>0.004728 **</t>
  </si>
  <si>
    <t>0.003596 **</t>
  </si>
  <si>
    <t>AA (4)</t>
  </si>
  <si>
    <t>HTN (5)</t>
  </si>
  <si>
    <t>0.022370 *</t>
  </si>
  <si>
    <t>P-val</t>
  </si>
  <si>
    <t>HE</t>
  </si>
  <si>
    <t>CI</t>
  </si>
  <si>
    <t>Df</t>
  </si>
  <si>
    <t>Sum Sq</t>
  </si>
  <si>
    <t>Mean Sq</t>
  </si>
  <si>
    <t>F value</t>
  </si>
  <si>
    <t>Pr(&gt;F)</t>
  </si>
  <si>
    <t>Endotype</t>
  </si>
  <si>
    <t>6.05e-08 ***</t>
  </si>
  <si>
    <t>4.27e-05 ***</t>
  </si>
  <si>
    <t>GENDER</t>
  </si>
  <si>
    <t>0.0215 *</t>
  </si>
  <si>
    <t>Residuals</t>
  </si>
  <si>
    <t>Linear Hypotheses</t>
  </si>
  <si>
    <t>Pr()</t>
  </si>
  <si>
    <t>1 - 2 == 0</t>
  </si>
  <si>
    <t>&lt; 0.001 ***</t>
  </si>
  <si>
    <t>3 - 2 == 0</t>
  </si>
  <si>
    <t>0.01529 *</t>
  </si>
  <si>
    <t>4 - 2 == 0</t>
  </si>
  <si>
    <t>5 - 2 == 0</t>
  </si>
  <si>
    <t>3 - 1 == 0</t>
  </si>
  <si>
    <t>4 - 1 == 0</t>
  </si>
  <si>
    <t>5 - 1 == 0</t>
  </si>
  <si>
    <t>0.00103 **</t>
  </si>
  <si>
    <t>4 - 3 == 0</t>
  </si>
  <si>
    <t>5 - 3 == 0</t>
  </si>
  <si>
    <t>5 - 4 ==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</si>
</sst>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0" fillId="0" borderId="0" xfId="0" applyNumberFormat="1"/>
    <xf numFmtId="1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F56C-0A96-4720-BCCC-C2A76DA54396}">
  <dimension ref="A1:I84"/>
  <sheetViews>
    <sheetView workbookViewId="0">
      <selection activeCell="E1" sqref="E1:E1048576"/>
    </sheetView>
  </sheetViews>
  <sheetFormatPr defaultRowHeight="14.4" x14ac:dyDescent="0.3"/>
  <cols>
    <col min="1" max="1" width="16.33203125" customWidth="1"/>
  </cols>
  <sheetData>
    <row r="1" spans="1:9" x14ac:dyDescent="0.3"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  <c r="H1" t="s">
        <v>45</v>
      </c>
      <c r="I1" t="s">
        <v>43</v>
      </c>
    </row>
    <row r="3" spans="1:9" x14ac:dyDescent="0.3">
      <c r="A3" t="s">
        <v>14</v>
      </c>
      <c r="B3">
        <v>-1.56472E-2</v>
      </c>
      <c r="C3">
        <v>4.9056999999999998E-3</v>
      </c>
      <c r="D3">
        <v>1.96</v>
      </c>
      <c r="E3" s="1">
        <f t="shared" ref="E3:E6" si="0">EXP(B3)</f>
        <v>0.98447458142710476</v>
      </c>
      <c r="F3" s="1">
        <f>EXP(B3-(D3*C3))</f>
        <v>0.97505405158287017</v>
      </c>
      <c r="G3" s="1">
        <f>EXP(B3+(D3*C3))</f>
        <v>0.9939861281564053</v>
      </c>
      <c r="H3" t="str">
        <f>_xlfn.CONCAT(ROUND(F3, 3), " - ", ROUND(G3, 3))</f>
        <v>0.975 - 0.994</v>
      </c>
    </row>
    <row r="4" spans="1:9" x14ac:dyDescent="0.3">
      <c r="A4" t="s">
        <v>15</v>
      </c>
      <c r="B4">
        <v>-9.8621999999999998E-3</v>
      </c>
      <c r="C4">
        <v>4.0680000000000002E-4</v>
      </c>
      <c r="D4">
        <v>1.96</v>
      </c>
      <c r="E4" s="1">
        <f t="shared" si="0"/>
        <v>0.99018627201663945</v>
      </c>
      <c r="F4" s="1">
        <f>EXP(B4-(D4*C4))</f>
        <v>0.98939708343962918</v>
      </c>
      <c r="G4" s="1">
        <f>EXP(B4+(D4*C4))</f>
        <v>0.99097609008672227</v>
      </c>
      <c r="H4" t="str">
        <f>_xlfn.CONCAT(ROUND(F4, 3), " - ", ROUND(G4, 3))</f>
        <v>0.989 - 0.991</v>
      </c>
    </row>
    <row r="5" spans="1:9" x14ac:dyDescent="0.3">
      <c r="A5" t="s">
        <v>16</v>
      </c>
      <c r="B5">
        <v>2.7091899999999999E-2</v>
      </c>
      <c r="C5">
        <v>1.8071000000000001E-3</v>
      </c>
      <c r="D5">
        <v>1.96</v>
      </c>
      <c r="E5" s="1">
        <f t="shared" si="0"/>
        <v>1.02746222220307</v>
      </c>
      <c r="F5" s="1">
        <f>EXP(B5-(D5*C5))</f>
        <v>1.0238294745601391</v>
      </c>
      <c r="G5" s="1">
        <f>EXP(B5+(D5*C5))</f>
        <v>1.031107859546645</v>
      </c>
      <c r="H5" t="str">
        <f>_xlfn.CONCAT(ROUND(F5, 3), " - ", ROUND(G5, 3))</f>
        <v>1.024 - 1.031</v>
      </c>
    </row>
    <row r="6" spans="1:9" x14ac:dyDescent="0.3">
      <c r="A6" t="s">
        <v>17</v>
      </c>
      <c r="B6">
        <v>1.0472000000000001E-3</v>
      </c>
      <c r="C6">
        <v>1.71497E-2</v>
      </c>
      <c r="D6">
        <v>1.96</v>
      </c>
      <c r="E6" s="1">
        <f t="shared" si="0"/>
        <v>1.0010477485053682</v>
      </c>
      <c r="F6" s="1">
        <f>EXP(B6-(D6*C6))</f>
        <v>0.96795835725073021</v>
      </c>
      <c r="G6" s="1">
        <f>EXP(B6+(D6*C6))</f>
        <v>1.0352682915346676</v>
      </c>
      <c r="H6" t="str">
        <f>_xlfn.CONCAT(ROUND(F6, 3), " - ", ROUND(G6, 3))</f>
        <v>0.968 - 1.035</v>
      </c>
    </row>
    <row r="7" spans="1:9" x14ac:dyDescent="0.3">
      <c r="E7" s="1"/>
      <c r="F7" s="1"/>
      <c r="G7" s="1"/>
    </row>
    <row r="8" spans="1:9" x14ac:dyDescent="0.3">
      <c r="A8" t="s">
        <v>21</v>
      </c>
      <c r="E8" s="1"/>
      <c r="F8" s="1"/>
      <c r="G8" s="1"/>
    </row>
    <row r="9" spans="1:9" x14ac:dyDescent="0.3">
      <c r="A9" t="s">
        <v>27</v>
      </c>
      <c r="B9">
        <v>-0.21979299999999999</v>
      </c>
      <c r="C9">
        <v>3.6666999999999998E-2</v>
      </c>
      <c r="D9">
        <v>1.96</v>
      </c>
      <c r="E9" s="1">
        <f t="shared" ref="E9:E25" si="1">EXP(B9)</f>
        <v>0.80268493654840711</v>
      </c>
      <c r="F9" s="1">
        <f t="shared" ref="F9:F25" si="2">EXP(B9-(D9*C9))</f>
        <v>0.74702224139654627</v>
      </c>
      <c r="G9" s="1">
        <f t="shared" ref="G9:G25" si="3">EXP(B9+(D9*C9))</f>
        <v>0.86249521320436984</v>
      </c>
      <c r="H9" t="str">
        <f>_xlfn.CONCAT(ROUND(F9, 3), " - ", ROUND(G9, 3))</f>
        <v>0.747 - 0.862</v>
      </c>
      <c r="I9" t="s">
        <v>18</v>
      </c>
    </row>
    <row r="10" spans="1:9" x14ac:dyDescent="0.3">
      <c r="A10" t="s">
        <v>28</v>
      </c>
      <c r="B10">
        <v>-0.117399</v>
      </c>
      <c r="C10">
        <v>4.0972000000000001E-2</v>
      </c>
      <c r="D10">
        <v>1.96</v>
      </c>
      <c r="E10" s="1">
        <f t="shared" si="1"/>
        <v>0.8892303194733483</v>
      </c>
      <c r="F10" s="1">
        <f t="shared" si="2"/>
        <v>0.82061262008314828</v>
      </c>
      <c r="G10" s="1">
        <f t="shared" si="3"/>
        <v>0.96358566967999182</v>
      </c>
      <c r="H10" t="str">
        <f>_xlfn.CONCAT(ROUND(F10, 3), " - ", ROUND(G10, 3))</f>
        <v>0.821 - 0.964</v>
      </c>
      <c r="I10" t="s">
        <v>19</v>
      </c>
    </row>
    <row r="11" spans="1:9" x14ac:dyDescent="0.3">
      <c r="A11" t="s">
        <v>29</v>
      </c>
      <c r="B11">
        <v>-1.3270000000000001E-3</v>
      </c>
      <c r="C11">
        <v>3.3473000000000003E-2</v>
      </c>
      <c r="D11">
        <v>1.96</v>
      </c>
      <c r="E11" s="1">
        <f t="shared" si="1"/>
        <v>0.99867388007517033</v>
      </c>
      <c r="F11" s="1">
        <f t="shared" si="2"/>
        <v>0.93525685143641368</v>
      </c>
      <c r="G11" s="1">
        <f t="shared" si="3"/>
        <v>1.0663910317391603</v>
      </c>
      <c r="H11" t="str">
        <f>_xlfn.CONCAT(ROUND(F11, 3), " - ", ROUND(G11, 3))</f>
        <v>0.935 - 1.066</v>
      </c>
      <c r="I11">
        <v>0.96840000000000004</v>
      </c>
    </row>
    <row r="12" spans="1:9" x14ac:dyDescent="0.3">
      <c r="A12" t="s">
        <v>30</v>
      </c>
      <c r="B12">
        <v>-3.8739999999999997E-2</v>
      </c>
      <c r="C12">
        <v>2.3172000000000002E-2</v>
      </c>
      <c r="D12">
        <v>1.96</v>
      </c>
      <c r="E12" s="1">
        <f t="shared" si="1"/>
        <v>0.96200079684073625</v>
      </c>
      <c r="F12" s="1">
        <f t="shared" si="2"/>
        <v>0.91928680640443183</v>
      </c>
      <c r="G12" s="1">
        <f t="shared" si="3"/>
        <v>1.0066994616640568</v>
      </c>
      <c r="H12" t="str">
        <f>_xlfn.CONCAT(ROUND(F12, 3), " - ", ROUND(G12, 3))</f>
        <v>0.919 - 1.007</v>
      </c>
      <c r="I12" t="s">
        <v>20</v>
      </c>
    </row>
    <row r="13" spans="1:9" x14ac:dyDescent="0.3">
      <c r="A13" t="s">
        <v>11</v>
      </c>
      <c r="B13">
        <v>-9.2259999999999998E-3</v>
      </c>
      <c r="C13">
        <v>4.7899999999999999E-4</v>
      </c>
      <c r="D13">
        <v>1.96</v>
      </c>
      <c r="E13" s="1">
        <f t="shared" si="1"/>
        <v>0.99081642895456368</v>
      </c>
      <c r="F13" s="1">
        <f t="shared" si="2"/>
        <v>0.98988664738476251</v>
      </c>
      <c r="G13" s="1">
        <f t="shared" si="3"/>
        <v>0.99174708385038635</v>
      </c>
      <c r="H13" t="str">
        <f>_xlfn.CONCAT(ROUND(F13, 3), " - ", ROUND(G13, 3))</f>
        <v>0.99 - 0.992</v>
      </c>
      <c r="I13" t="s">
        <v>10</v>
      </c>
    </row>
    <row r="14" spans="1:9" x14ac:dyDescent="0.3">
      <c r="A14" t="s">
        <v>12</v>
      </c>
      <c r="B14">
        <v>2.7403E-2</v>
      </c>
      <c r="C14">
        <v>1.8010000000000001E-3</v>
      </c>
      <c r="D14">
        <v>1.96</v>
      </c>
      <c r="E14" s="1">
        <f t="shared" si="1"/>
        <v>1.0277819154260999</v>
      </c>
      <c r="F14" s="1">
        <f t="shared" si="2"/>
        <v>1.0241602822466995</v>
      </c>
      <c r="G14" s="1">
        <f t="shared" si="3"/>
        <v>1.0314163554162248</v>
      </c>
      <c r="H14" t="str">
        <f>_xlfn.CONCAT(ROUND(F14, 3), " - ", ROUND(G14, 3))</f>
        <v>1.024 - 1.031</v>
      </c>
      <c r="I14" t="s">
        <v>10</v>
      </c>
    </row>
    <row r="15" spans="1:9" x14ac:dyDescent="0.3">
      <c r="A15" t="s">
        <v>13</v>
      </c>
      <c r="B15">
        <v>-1.212E-3</v>
      </c>
      <c r="C15">
        <v>1.7094999999999999E-2</v>
      </c>
      <c r="D15">
        <v>1.96</v>
      </c>
      <c r="E15" s="1">
        <f t="shared" si="1"/>
        <v>0.99878873417536318</v>
      </c>
      <c r="F15" s="1">
        <f t="shared" si="2"/>
        <v>0.96587756220743126</v>
      </c>
      <c r="G15" s="1">
        <f t="shared" si="3"/>
        <v>1.0328213166436357</v>
      </c>
      <c r="H15" t="str">
        <f>_xlfn.CONCAT(ROUND(F15, 3), " - ", ROUND(G15, 3))</f>
        <v>0.966 - 1.033</v>
      </c>
      <c r="I15">
        <v>0.94350000000000001</v>
      </c>
    </row>
    <row r="16" spans="1:9" x14ac:dyDescent="0.3">
      <c r="E16" s="1"/>
      <c r="F16" s="1"/>
      <c r="G16" s="1"/>
    </row>
    <row r="17" spans="1:9" x14ac:dyDescent="0.3">
      <c r="E17" s="1"/>
      <c r="F17" s="1"/>
      <c r="G17" s="1"/>
    </row>
    <row r="18" spans="1:9" x14ac:dyDescent="0.3">
      <c r="A18" t="s">
        <v>22</v>
      </c>
      <c r="E18" s="1"/>
      <c r="F18" s="1"/>
      <c r="G18" s="1"/>
    </row>
    <row r="19" spans="1:9" x14ac:dyDescent="0.3">
      <c r="A19" t="s">
        <v>27</v>
      </c>
      <c r="B19">
        <v>0.13647280000000001</v>
      </c>
      <c r="C19">
        <v>3.6385899999999999E-2</v>
      </c>
      <c r="D19">
        <v>1.96</v>
      </c>
      <c r="E19" s="1">
        <f t="shared" si="1"/>
        <v>1.1462237000671105</v>
      </c>
      <c r="F19" s="1">
        <f t="shared" si="2"/>
        <v>1.0673259795318886</v>
      </c>
      <c r="G19" s="1">
        <f t="shared" si="3"/>
        <v>1.230953612851962</v>
      </c>
      <c r="H19" t="str">
        <f>_xlfn.CONCAT(ROUND(F19, 3), " - ", ROUND(G19, 3))</f>
        <v>1.067 - 1.231</v>
      </c>
      <c r="I19" t="s">
        <v>23</v>
      </c>
    </row>
    <row r="20" spans="1:9" x14ac:dyDescent="0.3">
      <c r="A20" t="s">
        <v>28</v>
      </c>
      <c r="B20">
        <v>5.4488000000000002E-3</v>
      </c>
      <c r="C20">
        <v>4.0657899999999997E-2</v>
      </c>
      <c r="D20">
        <v>1.96</v>
      </c>
      <c r="E20" s="1">
        <f t="shared" si="1"/>
        <v>1.005463671709441</v>
      </c>
      <c r="F20" s="1">
        <f t="shared" si="2"/>
        <v>0.92844820431958164</v>
      </c>
      <c r="G20" s="1">
        <f t="shared" si="3"/>
        <v>1.0888676292592068</v>
      </c>
      <c r="H20" t="str">
        <f>_xlfn.CONCAT(ROUND(F20, 3), " - ", ROUND(G20, 3))</f>
        <v>0.928 - 1.089</v>
      </c>
      <c r="I20">
        <v>0.893401</v>
      </c>
    </row>
    <row r="21" spans="1:9" x14ac:dyDescent="0.3">
      <c r="A21" t="s">
        <v>29</v>
      </c>
      <c r="B21">
        <v>3.6501199999999998E-2</v>
      </c>
      <c r="C21">
        <v>3.3216299999999997E-2</v>
      </c>
      <c r="D21">
        <v>1.96</v>
      </c>
      <c r="E21" s="1">
        <f t="shared" si="1"/>
        <v>1.0371755486276613</v>
      </c>
      <c r="F21" s="1">
        <f t="shared" si="2"/>
        <v>0.97180243825930179</v>
      </c>
      <c r="G21" s="1">
        <f t="shared" si="3"/>
        <v>1.1069463054630215</v>
      </c>
      <c r="H21" t="str">
        <f>_xlfn.CONCAT(ROUND(F21, 3), " - ", ROUND(G21, 3))</f>
        <v>0.972 - 1.107</v>
      </c>
      <c r="I21">
        <v>0.27191599999999999</v>
      </c>
    </row>
    <row r="22" spans="1:9" x14ac:dyDescent="0.3">
      <c r="A22" t="s">
        <v>30</v>
      </c>
      <c r="B22">
        <v>0.1163254</v>
      </c>
      <c r="C22">
        <v>2.2994500000000001E-2</v>
      </c>
      <c r="D22">
        <v>1.96</v>
      </c>
      <c r="E22" s="1">
        <f t="shared" si="1"/>
        <v>1.123361354450795</v>
      </c>
      <c r="F22" s="1">
        <f t="shared" si="2"/>
        <v>1.0738562911384064</v>
      </c>
      <c r="G22" s="1">
        <f t="shared" si="3"/>
        <v>1.175148614472173</v>
      </c>
      <c r="H22" t="str">
        <f>_xlfn.CONCAT(ROUND(F22, 3), " - ", ROUND(G22, 3))</f>
        <v>1.074 - 1.175</v>
      </c>
      <c r="I22" t="s">
        <v>24</v>
      </c>
    </row>
    <row r="23" spans="1:9" x14ac:dyDescent="0.3">
      <c r="A23" t="s">
        <v>11</v>
      </c>
      <c r="B23">
        <v>-1.0068E-3</v>
      </c>
      <c r="C23">
        <v>4.7530000000000001E-4</v>
      </c>
      <c r="D23">
        <v>1.96</v>
      </c>
      <c r="E23" s="1">
        <f t="shared" si="1"/>
        <v>0.99899370665307297</v>
      </c>
      <c r="F23" s="1">
        <f t="shared" si="2"/>
        <v>0.99806348946074086</v>
      </c>
      <c r="G23" s="1">
        <f t="shared" si="3"/>
        <v>0.99992479082835162</v>
      </c>
      <c r="H23" t="str">
        <f>_xlfn.CONCAT(ROUND(F23, 3), " - ", ROUND(G23, 3))</f>
        <v>0.998 - 1</v>
      </c>
      <c r="I23" t="s">
        <v>25</v>
      </c>
    </row>
    <row r="24" spans="1:9" x14ac:dyDescent="0.3">
      <c r="A24" t="s">
        <v>12</v>
      </c>
      <c r="B24">
        <v>-2.189E-2</v>
      </c>
      <c r="C24">
        <v>1.7876000000000001E-3</v>
      </c>
      <c r="D24">
        <v>1.96</v>
      </c>
      <c r="E24" s="1">
        <f t="shared" si="1"/>
        <v>0.97834784739563607</v>
      </c>
      <c r="F24" s="1">
        <f t="shared" si="2"/>
        <v>0.9749260119921197</v>
      </c>
      <c r="G24" s="1">
        <f t="shared" si="3"/>
        <v>0.98178169289774952</v>
      </c>
      <c r="H24" t="str">
        <f>_xlfn.CONCAT(ROUND(F24, 3), " - ", ROUND(G24, 3))</f>
        <v>0.975 - 0.982</v>
      </c>
      <c r="I24" t="s">
        <v>10</v>
      </c>
    </row>
    <row r="25" spans="1:9" x14ac:dyDescent="0.3">
      <c r="A25" t="s">
        <v>13</v>
      </c>
      <c r="B25">
        <v>6.1542399999999997E-2</v>
      </c>
      <c r="C25">
        <v>1.6964300000000002E-2</v>
      </c>
      <c r="D25">
        <v>1.96</v>
      </c>
      <c r="E25" s="1">
        <f t="shared" si="1"/>
        <v>1.0634755869377623</v>
      </c>
      <c r="F25" s="1">
        <f t="shared" si="2"/>
        <v>1.0286964024830991</v>
      </c>
      <c r="G25" s="1">
        <f t="shared" si="3"/>
        <v>1.0994306204266127</v>
      </c>
      <c r="H25" t="str">
        <f>_xlfn.CONCAT(ROUND(F25, 3), " - ", ROUND(G25, 3))</f>
        <v>1.029 - 1.099</v>
      </c>
      <c r="I25" t="s">
        <v>26</v>
      </c>
    </row>
    <row r="26" spans="1:9" x14ac:dyDescent="0.3">
      <c r="E26" s="1"/>
      <c r="F26" s="1"/>
      <c r="G26" s="1"/>
    </row>
    <row r="27" spans="1:9" x14ac:dyDescent="0.3">
      <c r="E27" s="1"/>
      <c r="F27" s="1"/>
      <c r="G27" s="1"/>
    </row>
    <row r="28" spans="1:9" x14ac:dyDescent="0.3">
      <c r="A28" t="s">
        <v>31</v>
      </c>
      <c r="E28" s="1"/>
      <c r="F28" s="1"/>
      <c r="G28" s="1"/>
    </row>
    <row r="29" spans="1:9" x14ac:dyDescent="0.3">
      <c r="A29" t="s">
        <v>21</v>
      </c>
      <c r="E29" s="1"/>
      <c r="F29" s="1"/>
      <c r="G29" s="1"/>
    </row>
    <row r="30" spans="1:9" x14ac:dyDescent="0.3">
      <c r="A30" t="s">
        <v>44</v>
      </c>
      <c r="B30">
        <v>0.21979299999999999</v>
      </c>
      <c r="C30">
        <v>3.6666999999999998E-2</v>
      </c>
      <c r="D30">
        <v>1.96</v>
      </c>
      <c r="E30" s="1">
        <f t="shared" ref="E30:E84" si="4">EXP(B30)</f>
        <v>1.2458188193988782</v>
      </c>
      <c r="F30" s="1">
        <f t="shared" ref="F30:F84" si="5">EXP(B30-(D30*C30))</f>
        <v>1.1594267245666998</v>
      </c>
      <c r="G30" s="1">
        <f t="shared" ref="G30:G84" si="6">EXP(B30+(D30*C30))</f>
        <v>1.338648228372044</v>
      </c>
      <c r="H30" t="str">
        <f>_xlfn.CONCAT(ROUND(F30, 3), " - ", ROUND(G30, 3))</f>
        <v>1.159 - 1.339</v>
      </c>
      <c r="I30" s="2">
        <v>2.33E-9</v>
      </c>
    </row>
    <row r="31" spans="1:9" x14ac:dyDescent="0.3">
      <c r="A31" t="s">
        <v>28</v>
      </c>
      <c r="B31">
        <v>0.102393</v>
      </c>
      <c r="C31">
        <v>4.6697000000000002E-2</v>
      </c>
      <c r="D31">
        <v>1.96</v>
      </c>
      <c r="E31" s="1">
        <f t="shared" si="4"/>
        <v>1.1078187589606612</v>
      </c>
      <c r="F31" s="1">
        <f t="shared" si="5"/>
        <v>1.0109261389994206</v>
      </c>
      <c r="G31" s="1">
        <f t="shared" si="6"/>
        <v>1.2139980908198111</v>
      </c>
      <c r="H31" t="str">
        <f>_xlfn.CONCAT(ROUND(F31, 3), " - ", ROUND(G31, 3))</f>
        <v>1.011 - 1.214</v>
      </c>
      <c r="I31" t="s">
        <v>32</v>
      </c>
    </row>
    <row r="32" spans="1:9" x14ac:dyDescent="0.3">
      <c r="A32" t="s">
        <v>29</v>
      </c>
      <c r="B32">
        <v>0.21846599999999999</v>
      </c>
      <c r="C32">
        <v>4.4900000000000002E-2</v>
      </c>
      <c r="D32">
        <v>1.96</v>
      </c>
      <c r="E32" s="1">
        <f t="shared" si="4"/>
        <v>1.2441667142397457</v>
      </c>
      <c r="F32" s="1">
        <f t="shared" si="5"/>
        <v>1.1393546435944795</v>
      </c>
      <c r="G32" s="1">
        <f t="shared" si="6"/>
        <v>1.3586207082446169</v>
      </c>
      <c r="H32" t="str">
        <f>_xlfn.CONCAT(ROUND(F32, 3), " - ", ROUND(G32, 3))</f>
        <v>1.139 - 1.359</v>
      </c>
      <c r="I32" s="2">
        <v>1.2100000000000001E-6</v>
      </c>
    </row>
    <row r="33" spans="1:9" x14ac:dyDescent="0.3">
      <c r="A33" t="s">
        <v>30</v>
      </c>
      <c r="B33">
        <v>0.18105299999999999</v>
      </c>
      <c r="C33">
        <v>3.3367000000000001E-2</v>
      </c>
      <c r="D33">
        <v>1.96</v>
      </c>
      <c r="E33" s="1">
        <f t="shared" si="4"/>
        <v>1.198478696980906</v>
      </c>
      <c r="F33" s="1">
        <f t="shared" si="5"/>
        <v>1.1226070235397265</v>
      </c>
      <c r="G33" s="1">
        <f t="shared" si="6"/>
        <v>1.2794781762437648</v>
      </c>
      <c r="H33" t="str">
        <f>_xlfn.CONCAT(ROUND(F33, 3), " - ", ROUND(G33, 3))</f>
        <v>1.123 - 1.279</v>
      </c>
      <c r="I33" s="2">
        <v>6.2999999999999995E-8</v>
      </c>
    </row>
    <row r="34" spans="1:9" x14ac:dyDescent="0.3">
      <c r="E34" s="1"/>
      <c r="F34" s="1"/>
      <c r="G34" s="1"/>
    </row>
    <row r="35" spans="1:9" x14ac:dyDescent="0.3">
      <c r="A35" t="s">
        <v>33</v>
      </c>
      <c r="E35" s="1"/>
      <c r="F35" s="1"/>
      <c r="G35" s="1"/>
    </row>
    <row r="36" spans="1:9" x14ac:dyDescent="0.3">
      <c r="A36" t="s">
        <v>44</v>
      </c>
      <c r="B36">
        <v>-0.13647300000000001</v>
      </c>
      <c r="C36">
        <v>3.6386000000000002E-2</v>
      </c>
      <c r="D36">
        <v>1.96</v>
      </c>
      <c r="E36" s="1">
        <f t="shared" si="4"/>
        <v>0.87242987554826401</v>
      </c>
      <c r="F36" s="1">
        <f t="shared" si="5"/>
        <v>0.81237797554629798</v>
      </c>
      <c r="G36" s="1">
        <f t="shared" si="6"/>
        <v>0.9369208800094827</v>
      </c>
      <c r="H36" t="str">
        <f>_xlfn.CONCAT(ROUND(F36, 3), " - ", ROUND(G36, 3))</f>
        <v>0.812 - 0.937</v>
      </c>
      <c r="I36">
        <v>1.8000000000000001E-4</v>
      </c>
    </row>
    <row r="37" spans="1:9" x14ac:dyDescent="0.3">
      <c r="A37" t="s">
        <v>28</v>
      </c>
      <c r="B37">
        <v>-0.131024</v>
      </c>
      <c r="C37">
        <v>4.6338999999999998E-2</v>
      </c>
      <c r="D37">
        <v>1.96</v>
      </c>
      <c r="E37" s="1">
        <f t="shared" si="4"/>
        <v>0.87719672141709493</v>
      </c>
      <c r="F37" s="1">
        <f t="shared" si="5"/>
        <v>0.80103676026642912</v>
      </c>
      <c r="G37" s="1">
        <f t="shared" si="6"/>
        <v>0.96059772314190572</v>
      </c>
      <c r="H37" t="str">
        <f>_xlfn.CONCAT(ROUND(F37, 3), " - ", ROUND(G37, 3))</f>
        <v>0.801 - 0.961</v>
      </c>
      <c r="I37">
        <v>4.7280000000000004E-3</v>
      </c>
    </row>
    <row r="38" spans="1:9" x14ac:dyDescent="0.3">
      <c r="A38" t="s">
        <v>29</v>
      </c>
      <c r="B38">
        <v>-9.9972000000000005E-2</v>
      </c>
      <c r="C38">
        <v>4.4555999999999998E-2</v>
      </c>
      <c r="D38">
        <v>1.96</v>
      </c>
      <c r="E38" s="1">
        <f t="shared" si="4"/>
        <v>0.90486275383836412</v>
      </c>
      <c r="F38" s="1">
        <f t="shared" si="5"/>
        <v>0.82919348120391301</v>
      </c>
      <c r="G38" s="1">
        <f t="shared" si="6"/>
        <v>0.98743733741750994</v>
      </c>
      <c r="H38" t="str">
        <f>_xlfn.CONCAT(ROUND(F38, 3), " - ", ROUND(G38, 3))</f>
        <v>0.829 - 0.987</v>
      </c>
      <c r="I38" t="s">
        <v>35</v>
      </c>
    </row>
    <row r="39" spans="1:9" x14ac:dyDescent="0.3">
      <c r="A39" t="s">
        <v>30</v>
      </c>
      <c r="B39">
        <v>-2.0147999999999999E-2</v>
      </c>
      <c r="C39">
        <v>3.3111000000000002E-2</v>
      </c>
      <c r="D39">
        <v>1.96</v>
      </c>
      <c r="E39" s="1">
        <f t="shared" si="4"/>
        <v>0.98005361463771223</v>
      </c>
      <c r="F39" s="1">
        <f t="shared" si="5"/>
        <v>0.91847043793504979</v>
      </c>
      <c r="G39" s="1">
        <f t="shared" si="6"/>
        <v>1.045765925492278</v>
      </c>
      <c r="H39" t="str">
        <f>_xlfn.CONCAT(ROUND(F39, 3), " - ", ROUND(G39, 3))</f>
        <v>0.918 - 1.046</v>
      </c>
      <c r="I39">
        <v>0.54292200000000002</v>
      </c>
    </row>
    <row r="40" spans="1:9" x14ac:dyDescent="0.3">
      <c r="E40" s="1"/>
      <c r="F40" s="1"/>
      <c r="G40" s="1"/>
    </row>
    <row r="41" spans="1:9" x14ac:dyDescent="0.3">
      <c r="E41" s="1"/>
      <c r="F41" s="1"/>
      <c r="G41" s="1"/>
    </row>
    <row r="42" spans="1:9" x14ac:dyDescent="0.3">
      <c r="E42" s="1"/>
      <c r="F42" s="1"/>
      <c r="G42" s="1"/>
    </row>
    <row r="43" spans="1:9" x14ac:dyDescent="0.3">
      <c r="A43" t="s">
        <v>34</v>
      </c>
      <c r="E43" s="1"/>
      <c r="F43" s="1"/>
      <c r="G43" s="1"/>
    </row>
    <row r="44" spans="1:9" x14ac:dyDescent="0.3">
      <c r="A44" t="s">
        <v>21</v>
      </c>
      <c r="E44" s="1"/>
      <c r="F44" s="1"/>
      <c r="G44" s="1"/>
    </row>
    <row r="45" spans="1:9" x14ac:dyDescent="0.3">
      <c r="A45" t="s">
        <v>27</v>
      </c>
      <c r="B45">
        <v>-0.102393</v>
      </c>
      <c r="C45">
        <v>4.6697000000000002E-2</v>
      </c>
      <c r="D45">
        <v>1.96</v>
      </c>
      <c r="E45" s="1">
        <f t="shared" si="4"/>
        <v>0.90267473078194205</v>
      </c>
      <c r="F45" s="1">
        <f t="shared" si="5"/>
        <v>0.82372452441395638</v>
      </c>
      <c r="G45" s="1">
        <f t="shared" si="6"/>
        <v>0.98919195124360437</v>
      </c>
      <c r="H45" t="str">
        <f>_xlfn.CONCAT(ROUND(F45, 3), " - ", ROUND(G45, 3))</f>
        <v>0.824 - 0.989</v>
      </c>
      <c r="I45" t="s">
        <v>32</v>
      </c>
    </row>
    <row r="46" spans="1:9" x14ac:dyDescent="0.3">
      <c r="A46" t="s">
        <v>44</v>
      </c>
      <c r="B46">
        <v>0.117399</v>
      </c>
      <c r="C46">
        <v>4.0972000000000001E-2</v>
      </c>
      <c r="D46">
        <v>1.96</v>
      </c>
      <c r="E46" s="1">
        <f t="shared" si="4"/>
        <v>1.1245680428353542</v>
      </c>
      <c r="F46" s="1">
        <f t="shared" si="5"/>
        <v>1.0377904440319266</v>
      </c>
      <c r="G46" s="1">
        <f t="shared" si="6"/>
        <v>1.2186017805803127</v>
      </c>
      <c r="H46" t="str">
        <f>_xlfn.CONCAT(ROUND(F46, 3), " - ", ROUND(G46, 3))</f>
        <v>1.038 - 1.219</v>
      </c>
      <c r="I46" t="s">
        <v>19</v>
      </c>
    </row>
    <row r="47" spans="1:9" x14ac:dyDescent="0.3">
      <c r="A47" t="s">
        <v>29</v>
      </c>
      <c r="B47">
        <v>0.11607199999999999</v>
      </c>
      <c r="C47">
        <v>4.8522999999999997E-2</v>
      </c>
      <c r="D47">
        <v>1.96</v>
      </c>
      <c r="E47" s="1">
        <f t="shared" si="4"/>
        <v>1.1230767307469234</v>
      </c>
      <c r="F47" s="1">
        <f t="shared" si="5"/>
        <v>1.021188270170809</v>
      </c>
      <c r="G47" s="1">
        <f t="shared" si="6"/>
        <v>1.2351310527041464</v>
      </c>
      <c r="H47" t="str">
        <f>_xlfn.CONCAT(ROUND(F47, 3), " - ", ROUND(G47, 3))</f>
        <v>1.021 - 1.235</v>
      </c>
      <c r="I47" t="s">
        <v>36</v>
      </c>
    </row>
    <row r="48" spans="1:9" x14ac:dyDescent="0.3">
      <c r="A48" t="s">
        <v>30</v>
      </c>
      <c r="B48">
        <v>7.8659000000000007E-2</v>
      </c>
      <c r="C48">
        <v>3.8339999999999999E-2</v>
      </c>
      <c r="D48">
        <v>1.96</v>
      </c>
      <c r="E48" s="1">
        <f t="shared" si="4"/>
        <v>1.0818353533092377</v>
      </c>
      <c r="F48" s="1">
        <f t="shared" si="5"/>
        <v>1.0035187764090141</v>
      </c>
      <c r="G48" s="1">
        <f t="shared" si="6"/>
        <v>1.1662639097374548</v>
      </c>
      <c r="H48" t="str">
        <f>_xlfn.CONCAT(ROUND(F48, 3), " - ", ROUND(G48, 3))</f>
        <v>1.004 - 1.166</v>
      </c>
      <c r="I48" t="s">
        <v>37</v>
      </c>
    </row>
    <row r="49" spans="1:9" x14ac:dyDescent="0.3">
      <c r="E49" s="1"/>
      <c r="F49" s="1"/>
      <c r="G49" s="1"/>
    </row>
    <row r="50" spans="1:9" x14ac:dyDescent="0.3">
      <c r="A50" t="s">
        <v>33</v>
      </c>
      <c r="E50" s="1"/>
      <c r="F50" s="1"/>
      <c r="G50" s="1"/>
    </row>
    <row r="51" spans="1:9" x14ac:dyDescent="0.3">
      <c r="A51" t="s">
        <v>27</v>
      </c>
      <c r="B51">
        <v>0.131024</v>
      </c>
      <c r="C51">
        <v>4.6338999999999998E-2</v>
      </c>
      <c r="D51">
        <v>1.96</v>
      </c>
      <c r="E51" s="1">
        <f t="shared" si="4"/>
        <v>1.1399951408670552</v>
      </c>
      <c r="F51" s="1">
        <f t="shared" si="5"/>
        <v>1.0410184991165896</v>
      </c>
      <c r="G51" s="1">
        <f t="shared" si="6"/>
        <v>1.2483821587256427</v>
      </c>
      <c r="H51" t="str">
        <f>_xlfn.CONCAT(ROUND(F51, 3), " - ", ROUND(G51, 3))</f>
        <v>1.041 - 1.248</v>
      </c>
      <c r="I51" t="s">
        <v>38</v>
      </c>
    </row>
    <row r="52" spans="1:9" x14ac:dyDescent="0.3">
      <c r="A52" t="s">
        <v>44</v>
      </c>
      <c r="B52">
        <v>-5.4489999999999999E-3</v>
      </c>
      <c r="C52">
        <v>4.0658E-2</v>
      </c>
      <c r="D52">
        <v>1.96</v>
      </c>
      <c r="E52" s="1">
        <f t="shared" si="4"/>
        <v>0.99456581887227069</v>
      </c>
      <c r="F52" s="1">
        <f t="shared" si="5"/>
        <v>0.91838491394992783</v>
      </c>
      <c r="G52" s="1">
        <f t="shared" si="6"/>
        <v>1.0770660025486889</v>
      </c>
      <c r="H52" t="str">
        <f>_xlfn.CONCAT(ROUND(F52, 3), " - ", ROUND(G52, 3))</f>
        <v>0.918 - 1.077</v>
      </c>
      <c r="I52">
        <v>0.893401</v>
      </c>
    </row>
    <row r="53" spans="1:9" x14ac:dyDescent="0.3">
      <c r="A53" t="s">
        <v>29</v>
      </c>
      <c r="B53">
        <v>3.1053000000000001E-2</v>
      </c>
      <c r="C53">
        <v>4.8150999999999999E-2</v>
      </c>
      <c r="D53">
        <v>1.96</v>
      </c>
      <c r="E53" s="1">
        <f t="shared" si="4"/>
        <v>1.0315401740669756</v>
      </c>
      <c r="F53" s="1">
        <f t="shared" si="5"/>
        <v>0.93864028146698597</v>
      </c>
      <c r="G53" s="1">
        <f t="shared" si="6"/>
        <v>1.1336346326956057</v>
      </c>
      <c r="H53" t="str">
        <f>_xlfn.CONCAT(ROUND(F53, 3), " - ", ROUND(G53, 3))</f>
        <v>0.939 - 1.134</v>
      </c>
      <c r="I53">
        <v>0.51904799999999995</v>
      </c>
    </row>
    <row r="54" spans="1:9" x14ac:dyDescent="0.3">
      <c r="A54" t="s">
        <v>30</v>
      </c>
      <c r="B54">
        <v>0.110877</v>
      </c>
      <c r="C54">
        <v>3.8046999999999997E-2</v>
      </c>
      <c r="D54">
        <v>1.96</v>
      </c>
      <c r="E54" s="1">
        <f t="shared" si="4"/>
        <v>1.1172574757331024</v>
      </c>
      <c r="F54" s="1">
        <f t="shared" si="5"/>
        <v>1.0369719503098196</v>
      </c>
      <c r="G54" s="1">
        <f t="shared" si="6"/>
        <v>1.2037589509615529</v>
      </c>
      <c r="H54" t="str">
        <f>_xlfn.CONCAT(ROUND(F54, 3), " - ", ROUND(G54, 3))</f>
        <v>1.037 - 1.204</v>
      </c>
      <c r="I54" t="s">
        <v>39</v>
      </c>
    </row>
    <row r="55" spans="1:9" x14ac:dyDescent="0.3">
      <c r="E55" s="1"/>
      <c r="F55" s="1"/>
      <c r="G55" s="1"/>
    </row>
    <row r="56" spans="1:9" x14ac:dyDescent="0.3">
      <c r="E56" s="1"/>
      <c r="F56" s="1"/>
      <c r="G56" s="1"/>
    </row>
    <row r="57" spans="1:9" x14ac:dyDescent="0.3">
      <c r="E57" s="1"/>
      <c r="F57" s="1"/>
      <c r="G57" s="1"/>
    </row>
    <row r="58" spans="1:9" x14ac:dyDescent="0.3">
      <c r="A58" t="s">
        <v>40</v>
      </c>
      <c r="E58" s="1"/>
      <c r="F58" s="1"/>
      <c r="G58" s="1"/>
    </row>
    <row r="59" spans="1:9" x14ac:dyDescent="0.3">
      <c r="A59" t="s">
        <v>21</v>
      </c>
      <c r="E59" s="1"/>
      <c r="F59" s="1"/>
      <c r="G59" s="1"/>
    </row>
    <row r="60" spans="1:9" x14ac:dyDescent="0.3">
      <c r="A60" t="s">
        <v>27</v>
      </c>
      <c r="B60">
        <v>-0.21846599999999999</v>
      </c>
      <c r="C60">
        <v>4.4900000000000002E-2</v>
      </c>
      <c r="D60">
        <v>1.96</v>
      </c>
      <c r="E60" s="1">
        <f t="shared" si="4"/>
        <v>0.80375080650751463</v>
      </c>
      <c r="F60" s="1">
        <f t="shared" si="5"/>
        <v>0.73604059906611707</v>
      </c>
      <c r="G60" s="1">
        <f t="shared" si="6"/>
        <v>0.87768984452914656</v>
      </c>
      <c r="H60" t="str">
        <f>_xlfn.CONCAT(ROUND(F60, 3), " - ", ROUND(G60, 3))</f>
        <v>0.736 - 0.878</v>
      </c>
      <c r="I60" s="2">
        <v>1.2100000000000001E-6</v>
      </c>
    </row>
    <row r="61" spans="1:9" x14ac:dyDescent="0.3">
      <c r="A61" t="s">
        <v>44</v>
      </c>
      <c r="B61">
        <v>1.3270000000000001E-3</v>
      </c>
      <c r="C61">
        <v>3.3473000000000003E-2</v>
      </c>
      <c r="D61">
        <v>1.96</v>
      </c>
      <c r="E61" s="1">
        <f t="shared" si="4"/>
        <v>1.001327880854088</v>
      </c>
      <c r="F61" s="1">
        <f t="shared" si="5"/>
        <v>0.93774231987783663</v>
      </c>
      <c r="G61" s="1">
        <f t="shared" si="6"/>
        <v>1.0692249925399109</v>
      </c>
      <c r="H61" t="str">
        <f>_xlfn.CONCAT(ROUND(F61, 3), " - ", ROUND(G61, 3))</f>
        <v>0.938 - 1.069</v>
      </c>
      <c r="I61">
        <v>0.96840000000000004</v>
      </c>
    </row>
    <row r="62" spans="1:9" x14ac:dyDescent="0.3">
      <c r="A62" t="s">
        <v>28</v>
      </c>
      <c r="B62">
        <v>-0.11607199999999999</v>
      </c>
      <c r="C62">
        <v>4.8522999999999997E-2</v>
      </c>
      <c r="D62">
        <v>1.96</v>
      </c>
      <c r="E62" s="1">
        <f t="shared" si="4"/>
        <v>0.89041111138945161</v>
      </c>
      <c r="F62" s="1">
        <f t="shared" si="5"/>
        <v>0.80963068478493849</v>
      </c>
      <c r="G62" s="1">
        <f t="shared" si="6"/>
        <v>0.9792513576685864</v>
      </c>
      <c r="H62" t="str">
        <f>_xlfn.CONCAT(ROUND(F62, 3), " - ", ROUND(G62, 3))</f>
        <v>0.81 - 0.979</v>
      </c>
      <c r="I62" t="s">
        <v>36</v>
      </c>
    </row>
    <row r="63" spans="1:9" x14ac:dyDescent="0.3">
      <c r="A63" t="s">
        <v>30</v>
      </c>
      <c r="B63">
        <v>-3.7413000000000002E-2</v>
      </c>
      <c r="C63">
        <v>3.5196999999999999E-2</v>
      </c>
      <c r="D63">
        <v>1.96</v>
      </c>
      <c r="E63" s="1">
        <f t="shared" si="4"/>
        <v>0.96327821928047841</v>
      </c>
      <c r="F63" s="1">
        <f t="shared" si="5"/>
        <v>0.89906574133857686</v>
      </c>
      <c r="G63" s="1">
        <f t="shared" si="6"/>
        <v>1.0320768382951122</v>
      </c>
      <c r="H63" t="str">
        <f>_xlfn.CONCAT(ROUND(F63, 3), " - ", ROUND(G63, 3))</f>
        <v>0.899 - 1.032</v>
      </c>
      <c r="I63">
        <v>0.28789999999999999</v>
      </c>
    </row>
    <row r="64" spans="1:9" x14ac:dyDescent="0.3">
      <c r="E64" s="1"/>
      <c r="F64" s="1"/>
      <c r="G64" s="1"/>
    </row>
    <row r="65" spans="1:9" x14ac:dyDescent="0.3">
      <c r="A65" t="s">
        <v>33</v>
      </c>
      <c r="E65" s="1"/>
      <c r="F65" s="1"/>
      <c r="G65" s="1"/>
    </row>
    <row r="66" spans="1:9" x14ac:dyDescent="0.3">
      <c r="A66" t="s">
        <v>27</v>
      </c>
      <c r="B66">
        <v>9.9972000000000005E-2</v>
      </c>
      <c r="C66">
        <v>4.4555999999999998E-2</v>
      </c>
      <c r="D66">
        <v>1.96</v>
      </c>
      <c r="E66" s="1">
        <f t="shared" si="4"/>
        <v>1.1051399737231644</v>
      </c>
      <c r="F66" s="1">
        <f t="shared" si="5"/>
        <v>1.0127224909434209</v>
      </c>
      <c r="G66" s="1">
        <f t="shared" si="6"/>
        <v>1.2059911500366496</v>
      </c>
      <c r="H66" t="str">
        <f>_xlfn.CONCAT(ROUND(F66, 3), " - ", ROUND(G66, 3))</f>
        <v>1.013 - 1.206</v>
      </c>
      <c r="I66" t="s">
        <v>35</v>
      </c>
    </row>
    <row r="67" spans="1:9" x14ac:dyDescent="0.3">
      <c r="A67" t="s">
        <v>44</v>
      </c>
      <c r="B67">
        <v>-3.6500999999999999E-2</v>
      </c>
      <c r="C67">
        <v>3.3216000000000002E-2</v>
      </c>
      <c r="D67">
        <v>1.96</v>
      </c>
      <c r="E67" s="1">
        <f t="shared" si="4"/>
        <v>0.96415712973871215</v>
      </c>
      <c r="F67" s="1">
        <f t="shared" si="5"/>
        <v>0.90338689696608443</v>
      </c>
      <c r="G67" s="1">
        <f t="shared" si="6"/>
        <v>1.0290153354536549</v>
      </c>
      <c r="H67" t="str">
        <f>_xlfn.CONCAT(ROUND(F67, 3), " - ", ROUND(G67, 3))</f>
        <v>0.903 - 1.029</v>
      </c>
      <c r="I67">
        <v>0.27191599999999999</v>
      </c>
    </row>
    <row r="68" spans="1:9" x14ac:dyDescent="0.3">
      <c r="A68" t="s">
        <v>28</v>
      </c>
      <c r="B68">
        <v>-3.1053000000000001E-2</v>
      </c>
      <c r="C68">
        <v>4.8150999999999999E-2</v>
      </c>
      <c r="D68">
        <v>1.96</v>
      </c>
      <c r="E68" s="1">
        <f t="shared" si="4"/>
        <v>0.96942419223225729</v>
      </c>
      <c r="F68" s="1">
        <f t="shared" si="5"/>
        <v>0.88211842789431782</v>
      </c>
      <c r="G68" s="1">
        <f t="shared" si="6"/>
        <v>1.0653708558481167</v>
      </c>
      <c r="H68" t="str">
        <f>_xlfn.CONCAT(ROUND(F68, 3), " - ", ROUND(G68, 3))</f>
        <v>0.882 - 1.065</v>
      </c>
      <c r="I68">
        <v>0.51904799999999995</v>
      </c>
    </row>
    <row r="69" spans="1:9" x14ac:dyDescent="0.3">
      <c r="A69" t="s">
        <v>30</v>
      </c>
      <c r="B69">
        <v>7.9824000000000006E-2</v>
      </c>
      <c r="C69">
        <v>3.4928000000000001E-2</v>
      </c>
      <c r="D69">
        <v>1.96</v>
      </c>
      <c r="E69" s="1">
        <f t="shared" si="4"/>
        <v>1.0830964259280136</v>
      </c>
      <c r="F69" s="1">
        <f t="shared" si="5"/>
        <v>1.0114299483374758</v>
      </c>
      <c r="G69" s="1">
        <f t="shared" si="6"/>
        <v>1.1598409457682175</v>
      </c>
      <c r="H69" t="str">
        <f>_xlfn.CONCAT(ROUND(F69, 3), " - ", ROUND(G69, 3))</f>
        <v>1.011 - 1.16</v>
      </c>
      <c r="I69" t="s">
        <v>42</v>
      </c>
    </row>
    <row r="70" spans="1:9" x14ac:dyDescent="0.3">
      <c r="E70" s="1"/>
      <c r="F70" s="1"/>
      <c r="G70" s="1"/>
    </row>
    <row r="71" spans="1:9" x14ac:dyDescent="0.3">
      <c r="E71" s="1"/>
      <c r="F71" s="1"/>
      <c r="G71" s="1"/>
    </row>
    <row r="72" spans="1:9" x14ac:dyDescent="0.3">
      <c r="E72" s="1"/>
      <c r="F72" s="1"/>
      <c r="G72" s="1"/>
    </row>
    <row r="73" spans="1:9" x14ac:dyDescent="0.3">
      <c r="A73" t="s">
        <v>41</v>
      </c>
      <c r="E73" s="1"/>
      <c r="F73" s="1"/>
      <c r="G73" s="1"/>
    </row>
    <row r="74" spans="1:9" x14ac:dyDescent="0.3">
      <c r="A74" t="s">
        <v>21</v>
      </c>
      <c r="E74" s="1"/>
      <c r="F74" s="1"/>
      <c r="G74" s="1"/>
    </row>
    <row r="75" spans="1:9" x14ac:dyDescent="0.3">
      <c r="A75" t="s">
        <v>27</v>
      </c>
      <c r="B75">
        <v>-0.18105299999999999</v>
      </c>
      <c r="C75">
        <v>3.3367000000000001E-2</v>
      </c>
      <c r="D75">
        <v>1.96</v>
      </c>
      <c r="E75" s="1">
        <f t="shared" si="4"/>
        <v>0.8343911347937224</v>
      </c>
      <c r="F75" s="1">
        <f t="shared" si="5"/>
        <v>0.78156862584069664</v>
      </c>
      <c r="G75" s="1">
        <f t="shared" si="6"/>
        <v>0.89078366608367499</v>
      </c>
      <c r="H75" t="str">
        <f>_xlfn.CONCAT(ROUND(F75, 3), " - ", ROUND(G75, 3))</f>
        <v>0.782 - 0.891</v>
      </c>
      <c r="I75" s="2">
        <v>6.2999999999999995E-8</v>
      </c>
    </row>
    <row r="76" spans="1:9" x14ac:dyDescent="0.3">
      <c r="A76" t="s">
        <v>44</v>
      </c>
      <c r="B76">
        <v>3.8739999999999997E-2</v>
      </c>
      <c r="C76">
        <v>2.3172000000000002E-2</v>
      </c>
      <c r="D76">
        <v>1.96</v>
      </c>
      <c r="E76" s="1">
        <f t="shared" si="4"/>
        <v>1.0395001784656055</v>
      </c>
      <c r="F76" s="1">
        <f t="shared" si="5"/>
        <v>0.99334512243308193</v>
      </c>
      <c r="G76" s="1">
        <f t="shared" si="6"/>
        <v>1.0877997954863057</v>
      </c>
      <c r="H76" t="str">
        <f>_xlfn.CONCAT(ROUND(F76, 3), " - ", ROUND(G76, 3))</f>
        <v>0.993 - 1.088</v>
      </c>
      <c r="I76" t="s">
        <v>20</v>
      </c>
    </row>
    <row r="77" spans="1:9" x14ac:dyDescent="0.3">
      <c r="A77" t="s">
        <v>28</v>
      </c>
      <c r="B77">
        <v>-7.8659000000000007E-2</v>
      </c>
      <c r="C77">
        <v>3.8339999999999999E-2</v>
      </c>
      <c r="D77">
        <v>1.96</v>
      </c>
      <c r="E77" s="1">
        <f t="shared" si="4"/>
        <v>0.92435507578957299</v>
      </c>
      <c r="F77" s="1">
        <f t="shared" si="5"/>
        <v>0.85743886237988487</v>
      </c>
      <c r="G77" s="1">
        <f t="shared" si="6"/>
        <v>0.99649356196243222</v>
      </c>
      <c r="H77" t="str">
        <f>_xlfn.CONCAT(ROUND(F77, 3), " - ", ROUND(G77, 3))</f>
        <v>0.857 - 0.996</v>
      </c>
      <c r="I77" t="s">
        <v>37</v>
      </c>
    </row>
    <row r="78" spans="1:9" x14ac:dyDescent="0.3">
      <c r="A78" t="s">
        <v>29</v>
      </c>
      <c r="B78">
        <v>3.7413000000000002E-2</v>
      </c>
      <c r="C78">
        <v>3.5196999999999999E-2</v>
      </c>
      <c r="D78">
        <v>1.96</v>
      </c>
      <c r="E78" s="1">
        <f t="shared" si="4"/>
        <v>1.0381216765670782</v>
      </c>
      <c r="F78" s="1">
        <f t="shared" si="5"/>
        <v>0.96892010642531234</v>
      </c>
      <c r="G78" s="1">
        <f t="shared" si="6"/>
        <v>1.112265715420484</v>
      </c>
      <c r="H78" t="str">
        <f>_xlfn.CONCAT(ROUND(F78, 3), " - ", ROUND(G78, 3))</f>
        <v>0.969 - 1.112</v>
      </c>
      <c r="I78">
        <v>0.28789999999999999</v>
      </c>
    </row>
    <row r="79" spans="1:9" x14ac:dyDescent="0.3">
      <c r="E79" s="1"/>
      <c r="F79" s="1"/>
      <c r="G79" s="1"/>
    </row>
    <row r="80" spans="1:9" x14ac:dyDescent="0.3">
      <c r="A80" t="s">
        <v>33</v>
      </c>
      <c r="E80" s="1"/>
      <c r="F80" s="1"/>
      <c r="G80" s="1"/>
    </row>
    <row r="81" spans="1:9" x14ac:dyDescent="0.3">
      <c r="A81" t="s">
        <v>27</v>
      </c>
      <c r="B81">
        <v>2.0147000000000002E-2</v>
      </c>
      <c r="C81">
        <v>3.3111000000000002E-2</v>
      </c>
      <c r="D81">
        <v>1.96</v>
      </c>
      <c r="E81" s="1">
        <f t="shared" si="4"/>
        <v>1.0203513206470454</v>
      </c>
      <c r="F81" s="1">
        <f t="shared" si="5"/>
        <v>0.9562359755886729</v>
      </c>
      <c r="G81" s="1">
        <f t="shared" si="6"/>
        <v>1.0887655810117816</v>
      </c>
      <c r="H81" t="str">
        <f>_xlfn.CONCAT(ROUND(F81, 3), " - ", ROUND(G81, 3))</f>
        <v>0.956 - 1.089</v>
      </c>
      <c r="I81">
        <v>0.54292200000000002</v>
      </c>
    </row>
    <row r="82" spans="1:9" x14ac:dyDescent="0.3">
      <c r="A82" t="s">
        <v>44</v>
      </c>
      <c r="B82">
        <v>-0.116325</v>
      </c>
      <c r="C82">
        <v>2.2994000000000001E-2</v>
      </c>
      <c r="D82">
        <v>1.96</v>
      </c>
      <c r="E82" s="1">
        <f t="shared" si="4"/>
        <v>0.89018586587302939</v>
      </c>
      <c r="F82" s="1">
        <f t="shared" si="5"/>
        <v>0.8509573748254049</v>
      </c>
      <c r="G82" s="1">
        <f t="shared" si="6"/>
        <v>0.93122276067317933</v>
      </c>
      <c r="H82" t="str">
        <f>_xlfn.CONCAT(ROUND(F82, 3), " - ", ROUND(G82, 3))</f>
        <v>0.851 - 0.931</v>
      </c>
      <c r="I82" s="2">
        <v>4.5200000000000002E-7</v>
      </c>
    </row>
    <row r="83" spans="1:9" x14ac:dyDescent="0.3">
      <c r="A83" t="s">
        <v>28</v>
      </c>
      <c r="B83">
        <v>-0.110877</v>
      </c>
      <c r="C83">
        <v>3.8046999999999997E-2</v>
      </c>
      <c r="D83">
        <v>1.96</v>
      </c>
      <c r="E83" s="1">
        <f t="shared" si="4"/>
        <v>0.89504883316519102</v>
      </c>
      <c r="F83" s="1">
        <f t="shared" si="5"/>
        <v>0.83073110210412815</v>
      </c>
      <c r="G83" s="1">
        <f t="shared" si="6"/>
        <v>0.96434623877842285</v>
      </c>
      <c r="H83" t="str">
        <f>_xlfn.CONCAT(ROUND(F83, 3), " - ", ROUND(G83, 3))</f>
        <v>0.831 - 0.964</v>
      </c>
      <c r="I83" t="s">
        <v>39</v>
      </c>
    </row>
    <row r="84" spans="1:9" x14ac:dyDescent="0.3">
      <c r="A84" t="s">
        <v>29</v>
      </c>
      <c r="B84">
        <v>-7.9824000000000006E-2</v>
      </c>
      <c r="C84">
        <v>3.4928000000000001E-2</v>
      </c>
      <c r="D84">
        <v>1.96</v>
      </c>
      <c r="E84" s="1">
        <f t="shared" si="4"/>
        <v>0.92327882916166459</v>
      </c>
      <c r="F84" s="1">
        <f t="shared" si="5"/>
        <v>0.86218718493133795</v>
      </c>
      <c r="G84" s="1">
        <f t="shared" si="6"/>
        <v>0.98869921900546498</v>
      </c>
      <c r="H84" t="str">
        <f>_xlfn.CONCAT(ROUND(F84, 3), " - ", ROUND(G84, 3))</f>
        <v>0.862 - 0.989</v>
      </c>
      <c r="I84" t="s">
        <v>42</v>
      </c>
    </row>
  </sheetData>
  <autoFilter ref="A1:I84" xr:uid="{141BF56C-0A96-4720-BCCC-C2A76DA5439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ED6A-6BCB-42B3-A14F-69AFE7AE33CF}">
  <dimension ref="A1:L109"/>
  <sheetViews>
    <sheetView tabSelected="1" topLeftCell="B88" workbookViewId="0">
      <selection activeCell="H100" sqref="H100:L109"/>
    </sheetView>
  </sheetViews>
  <sheetFormatPr defaultRowHeight="14.4" x14ac:dyDescent="0.3"/>
  <cols>
    <col min="1" max="1" width="16.33203125" customWidth="1"/>
  </cols>
  <sheetData>
    <row r="1" spans="1:11" x14ac:dyDescent="0.3">
      <c r="B1" t="s">
        <v>2</v>
      </c>
      <c r="C1" t="s">
        <v>45</v>
      </c>
      <c r="D1" t="s">
        <v>43</v>
      </c>
      <c r="G1" t="s">
        <v>0</v>
      </c>
      <c r="H1" t="s">
        <v>1</v>
      </c>
      <c r="I1" t="s">
        <v>5</v>
      </c>
      <c r="J1" t="s">
        <v>3</v>
      </c>
      <c r="K1" t="s">
        <v>4</v>
      </c>
    </row>
    <row r="3" spans="1:11" x14ac:dyDescent="0.3">
      <c r="A3" t="s">
        <v>14</v>
      </c>
      <c r="B3" s="1">
        <f>EXP(G3)</f>
        <v>0.98447458142710476</v>
      </c>
      <c r="C3" t="str">
        <f>_xlfn.CONCAT(ROUND(J3, 3), " - ", ROUND(K3, 3))</f>
        <v>0.975 - 0.994</v>
      </c>
      <c r="G3">
        <v>-1.56472E-2</v>
      </c>
      <c r="H3">
        <v>4.9056999999999998E-3</v>
      </c>
      <c r="I3">
        <v>1.96</v>
      </c>
      <c r="J3" s="1">
        <f>EXP(G3-(I3*H3))</f>
        <v>0.97505405158287017</v>
      </c>
      <c r="K3" s="1">
        <f>EXP(G3+(I3*H3))</f>
        <v>0.9939861281564053</v>
      </c>
    </row>
    <row r="4" spans="1:11" x14ac:dyDescent="0.3">
      <c r="A4" t="s">
        <v>15</v>
      </c>
      <c r="B4" s="1">
        <f>EXP(G4)</f>
        <v>0.99018627201663945</v>
      </c>
      <c r="C4" t="str">
        <f>_xlfn.CONCAT(ROUND(J4, 3), " - ", ROUND(K4, 3))</f>
        <v>0.989 - 0.991</v>
      </c>
      <c r="G4">
        <v>-9.8621999999999998E-3</v>
      </c>
      <c r="H4">
        <v>4.0680000000000002E-4</v>
      </c>
      <c r="I4">
        <v>1.96</v>
      </c>
      <c r="J4" s="1">
        <f>EXP(G4-(I4*H4))</f>
        <v>0.98939708343962918</v>
      </c>
      <c r="K4" s="1">
        <f>EXP(G4+(I4*H4))</f>
        <v>0.99097609008672227</v>
      </c>
    </row>
    <row r="5" spans="1:11" x14ac:dyDescent="0.3">
      <c r="A5" t="s">
        <v>16</v>
      </c>
      <c r="B5" s="1">
        <f>EXP(G5)</f>
        <v>1.02746222220307</v>
      </c>
      <c r="C5" t="str">
        <f>_xlfn.CONCAT(ROUND(J5, 3), " - ", ROUND(K5, 3))</f>
        <v>1.024 - 1.031</v>
      </c>
      <c r="G5">
        <v>2.7091899999999999E-2</v>
      </c>
      <c r="H5">
        <v>1.8071000000000001E-3</v>
      </c>
      <c r="I5">
        <v>1.96</v>
      </c>
      <c r="J5" s="1">
        <f>EXP(G5-(I5*H5))</f>
        <v>1.0238294745601391</v>
      </c>
      <c r="K5" s="1">
        <f>EXP(G5+(I5*H5))</f>
        <v>1.031107859546645</v>
      </c>
    </row>
    <row r="6" spans="1:11" x14ac:dyDescent="0.3">
      <c r="A6" t="s">
        <v>17</v>
      </c>
      <c r="B6" s="1">
        <f>EXP(G6)</f>
        <v>1.0010477485053682</v>
      </c>
      <c r="C6" t="str">
        <f>_xlfn.CONCAT(ROUND(J6, 3), " - ", ROUND(K6, 3))</f>
        <v>0.968 - 1.035</v>
      </c>
      <c r="G6">
        <v>1.0472000000000001E-3</v>
      </c>
      <c r="H6">
        <v>1.71497E-2</v>
      </c>
      <c r="I6">
        <v>1.96</v>
      </c>
      <c r="J6" s="1">
        <f>EXP(G6-(I6*H6))</f>
        <v>0.96795835725073021</v>
      </c>
      <c r="K6" s="1">
        <f>EXP(G6+(I6*H6))</f>
        <v>1.0352682915346676</v>
      </c>
    </row>
    <row r="7" spans="1:11" x14ac:dyDescent="0.3">
      <c r="B7" s="1"/>
      <c r="J7" s="1"/>
      <c r="K7" s="1"/>
    </row>
    <row r="8" spans="1:11" x14ac:dyDescent="0.3">
      <c r="A8" t="s">
        <v>21</v>
      </c>
      <c r="B8" s="1"/>
      <c r="J8" s="1"/>
      <c r="K8" s="1"/>
    </row>
    <row r="9" spans="1:11" x14ac:dyDescent="0.3">
      <c r="A9" t="s">
        <v>27</v>
      </c>
      <c r="B9" s="1">
        <f>EXP(G9)</f>
        <v>0.80268493654840711</v>
      </c>
      <c r="C9" t="str">
        <f>_xlfn.CONCAT(ROUND(J9, 3), " - ", ROUND(K9, 3))</f>
        <v>0.747 - 0.862</v>
      </c>
      <c r="D9" t="s">
        <v>18</v>
      </c>
      <c r="G9">
        <v>-0.21979299999999999</v>
      </c>
      <c r="H9">
        <v>3.6666999999999998E-2</v>
      </c>
      <c r="I9">
        <v>1.96</v>
      </c>
      <c r="J9" s="1">
        <f>EXP(G9-(I9*H9))</f>
        <v>0.74702224139654627</v>
      </c>
      <c r="K9" s="1">
        <f>EXP(G9+(I9*H9))</f>
        <v>0.86249521320436984</v>
      </c>
    </row>
    <row r="10" spans="1:11" x14ac:dyDescent="0.3">
      <c r="A10" t="s">
        <v>28</v>
      </c>
      <c r="B10" s="1">
        <f>EXP(G10)</f>
        <v>0.8892303194733483</v>
      </c>
      <c r="C10" t="str">
        <f>_xlfn.CONCAT(ROUND(J10, 3), " - ", ROUND(K10, 3))</f>
        <v>0.821 - 0.964</v>
      </c>
      <c r="D10" t="s">
        <v>19</v>
      </c>
      <c r="G10">
        <v>-0.117399</v>
      </c>
      <c r="H10">
        <v>4.0972000000000001E-2</v>
      </c>
      <c r="I10">
        <v>1.96</v>
      </c>
      <c r="J10" s="1">
        <f>EXP(G10-(I10*H10))</f>
        <v>0.82061262008314828</v>
      </c>
      <c r="K10" s="1">
        <f>EXP(G10+(I10*H10))</f>
        <v>0.96358566967999182</v>
      </c>
    </row>
    <row r="11" spans="1:11" x14ac:dyDescent="0.3">
      <c r="A11" t="s">
        <v>29</v>
      </c>
      <c r="B11" s="1">
        <f>EXP(G11)</f>
        <v>0.99867388007517033</v>
      </c>
      <c r="C11" t="str">
        <f>_xlfn.CONCAT(ROUND(J11, 3), " - ", ROUND(K11, 3))</f>
        <v>0.935 - 1.066</v>
      </c>
      <c r="D11">
        <v>0.96840000000000004</v>
      </c>
      <c r="G11">
        <v>-1.3270000000000001E-3</v>
      </c>
      <c r="H11">
        <v>3.3473000000000003E-2</v>
      </c>
      <c r="I11">
        <v>1.96</v>
      </c>
      <c r="J11" s="1">
        <f>EXP(G11-(I11*H11))</f>
        <v>0.93525685143641368</v>
      </c>
      <c r="K11" s="1">
        <f>EXP(G11+(I11*H11))</f>
        <v>1.0663910317391603</v>
      </c>
    </row>
    <row r="12" spans="1:11" x14ac:dyDescent="0.3">
      <c r="A12" t="s">
        <v>30</v>
      </c>
      <c r="B12" s="1">
        <f>EXP(G12)</f>
        <v>0.96200079684073625</v>
      </c>
      <c r="C12" t="str">
        <f>_xlfn.CONCAT(ROUND(J12, 3), " - ", ROUND(K12, 3))</f>
        <v>0.919 - 1.007</v>
      </c>
      <c r="D12" t="s">
        <v>20</v>
      </c>
      <c r="G12">
        <v>-3.8739999999999997E-2</v>
      </c>
      <c r="H12">
        <v>2.3172000000000002E-2</v>
      </c>
      <c r="I12">
        <v>1.96</v>
      </c>
      <c r="J12" s="1">
        <f>EXP(G12-(I12*H12))</f>
        <v>0.91928680640443183</v>
      </c>
      <c r="K12" s="1">
        <f>EXP(G12+(I12*H12))</f>
        <v>1.0066994616640568</v>
      </c>
    </row>
    <row r="13" spans="1:11" x14ac:dyDescent="0.3">
      <c r="A13" t="s">
        <v>11</v>
      </c>
      <c r="B13" s="1">
        <f>EXP(G13)</f>
        <v>0.99081642895456368</v>
      </c>
      <c r="C13" t="str">
        <f>_xlfn.CONCAT(ROUND(J13, 3), " - ", ROUND(K13, 3))</f>
        <v>0.99 - 0.992</v>
      </c>
      <c r="D13" t="s">
        <v>10</v>
      </c>
      <c r="G13">
        <v>-9.2259999999999998E-3</v>
      </c>
      <c r="H13">
        <v>4.7899999999999999E-4</v>
      </c>
      <c r="I13">
        <v>1.96</v>
      </c>
      <c r="J13" s="1">
        <f>EXP(G13-(I13*H13))</f>
        <v>0.98988664738476251</v>
      </c>
      <c r="K13" s="1">
        <f>EXP(G13+(I13*H13))</f>
        <v>0.99174708385038635</v>
      </c>
    </row>
    <row r="14" spans="1:11" x14ac:dyDescent="0.3">
      <c r="A14" t="s">
        <v>12</v>
      </c>
      <c r="B14" s="1">
        <f>EXP(G14)</f>
        <v>1.0277819154260999</v>
      </c>
      <c r="C14" t="str">
        <f>_xlfn.CONCAT(ROUND(J14, 3), " - ", ROUND(K14, 3))</f>
        <v>1.024 - 1.031</v>
      </c>
      <c r="D14" t="s">
        <v>10</v>
      </c>
      <c r="G14">
        <v>2.7403E-2</v>
      </c>
      <c r="H14">
        <v>1.8010000000000001E-3</v>
      </c>
      <c r="I14">
        <v>1.96</v>
      </c>
      <c r="J14" s="1">
        <f>EXP(G14-(I14*H14))</f>
        <v>1.0241602822466995</v>
      </c>
      <c r="K14" s="1">
        <f>EXP(G14+(I14*H14))</f>
        <v>1.0314163554162248</v>
      </c>
    </row>
    <row r="15" spans="1:11" x14ac:dyDescent="0.3">
      <c r="A15" t="s">
        <v>13</v>
      </c>
      <c r="B15" s="1">
        <f>EXP(G15)</f>
        <v>0.99878873417536318</v>
      </c>
      <c r="C15" t="str">
        <f>_xlfn.CONCAT(ROUND(J15, 3), " - ", ROUND(K15, 3))</f>
        <v>0.966 - 1.033</v>
      </c>
      <c r="D15">
        <v>0.94350000000000001</v>
      </c>
      <c r="G15">
        <v>-1.212E-3</v>
      </c>
      <c r="H15">
        <v>1.7094999999999999E-2</v>
      </c>
      <c r="I15">
        <v>1.96</v>
      </c>
      <c r="J15" s="1">
        <f>EXP(G15-(I15*H15))</f>
        <v>0.96587756220743126</v>
      </c>
      <c r="K15" s="1">
        <f>EXP(G15+(I15*H15))</f>
        <v>1.0328213166436357</v>
      </c>
    </row>
    <row r="16" spans="1:11" x14ac:dyDescent="0.3">
      <c r="B16" s="1"/>
      <c r="J16" s="1"/>
      <c r="K16" s="1"/>
    </row>
    <row r="17" spans="1:11" x14ac:dyDescent="0.3">
      <c r="B17" s="1"/>
      <c r="J17" s="1"/>
      <c r="K17" s="1"/>
    </row>
    <row r="18" spans="1:11" x14ac:dyDescent="0.3">
      <c r="A18" t="s">
        <v>22</v>
      </c>
      <c r="B18" s="1"/>
      <c r="J18" s="1"/>
      <c r="K18" s="1"/>
    </row>
    <row r="19" spans="1:11" x14ac:dyDescent="0.3">
      <c r="A19" t="s">
        <v>27</v>
      </c>
      <c r="B19" s="1">
        <f>EXP(G19)</f>
        <v>1.1462237000671105</v>
      </c>
      <c r="C19" t="str">
        <f>_xlfn.CONCAT(ROUND(J19, 3), " - ", ROUND(K19, 3))</f>
        <v>1.067 - 1.231</v>
      </c>
      <c r="D19" t="s">
        <v>23</v>
      </c>
      <c r="G19">
        <v>0.13647280000000001</v>
      </c>
      <c r="H19">
        <v>3.6385899999999999E-2</v>
      </c>
      <c r="I19">
        <v>1.96</v>
      </c>
      <c r="J19" s="1">
        <f>EXP(G19-(I19*H19))</f>
        <v>1.0673259795318886</v>
      </c>
      <c r="K19" s="1">
        <f>EXP(G19+(I19*H19))</f>
        <v>1.230953612851962</v>
      </c>
    </row>
    <row r="20" spans="1:11" x14ac:dyDescent="0.3">
      <c r="A20" t="s">
        <v>28</v>
      </c>
      <c r="B20" s="1">
        <f>EXP(G20)</f>
        <v>1.005463671709441</v>
      </c>
      <c r="C20" t="str">
        <f>_xlfn.CONCAT(ROUND(J20, 3), " - ", ROUND(K20, 3))</f>
        <v>0.928 - 1.089</v>
      </c>
      <c r="D20">
        <v>0.893401</v>
      </c>
      <c r="G20">
        <v>5.4488000000000002E-3</v>
      </c>
      <c r="H20">
        <v>4.0657899999999997E-2</v>
      </c>
      <c r="I20">
        <v>1.96</v>
      </c>
      <c r="J20" s="1">
        <f>EXP(G20-(I20*H20))</f>
        <v>0.92844820431958164</v>
      </c>
      <c r="K20" s="1">
        <f>EXP(G20+(I20*H20))</f>
        <v>1.0888676292592068</v>
      </c>
    </row>
    <row r="21" spans="1:11" x14ac:dyDescent="0.3">
      <c r="A21" t="s">
        <v>29</v>
      </c>
      <c r="B21" s="1">
        <f>EXP(G21)</f>
        <v>1.0371755486276613</v>
      </c>
      <c r="C21" t="str">
        <f>_xlfn.CONCAT(ROUND(J21, 3), " - ", ROUND(K21, 3))</f>
        <v>0.972 - 1.107</v>
      </c>
      <c r="D21">
        <v>0.27191599999999999</v>
      </c>
      <c r="G21">
        <v>3.6501199999999998E-2</v>
      </c>
      <c r="H21">
        <v>3.3216299999999997E-2</v>
      </c>
      <c r="I21">
        <v>1.96</v>
      </c>
      <c r="J21" s="1">
        <f>EXP(G21-(I21*H21))</f>
        <v>0.97180243825930179</v>
      </c>
      <c r="K21" s="1">
        <f>EXP(G21+(I21*H21))</f>
        <v>1.1069463054630215</v>
      </c>
    </row>
    <row r="22" spans="1:11" x14ac:dyDescent="0.3">
      <c r="A22" t="s">
        <v>30</v>
      </c>
      <c r="B22" s="1">
        <f>EXP(G22)</f>
        <v>1.123361354450795</v>
      </c>
      <c r="C22" t="str">
        <f>_xlfn.CONCAT(ROUND(J22, 3), " - ", ROUND(K22, 3))</f>
        <v>1.074 - 1.175</v>
      </c>
      <c r="D22" t="s">
        <v>24</v>
      </c>
      <c r="G22">
        <v>0.1163254</v>
      </c>
      <c r="H22">
        <v>2.2994500000000001E-2</v>
      </c>
      <c r="I22">
        <v>1.96</v>
      </c>
      <c r="J22" s="1">
        <f>EXP(G22-(I22*H22))</f>
        <v>1.0738562911384064</v>
      </c>
      <c r="K22" s="1">
        <f>EXP(G22+(I22*H22))</f>
        <v>1.175148614472173</v>
      </c>
    </row>
    <row r="23" spans="1:11" x14ac:dyDescent="0.3">
      <c r="A23" t="s">
        <v>11</v>
      </c>
      <c r="B23" s="1">
        <f>EXP(G23)</f>
        <v>0.99899370665307297</v>
      </c>
      <c r="C23" t="str">
        <f>_xlfn.CONCAT(ROUND(J23, 3), " - ", ROUND(K23, 3))</f>
        <v>0.998 - 1</v>
      </c>
      <c r="D23" t="s">
        <v>25</v>
      </c>
      <c r="G23">
        <v>-1.0068E-3</v>
      </c>
      <c r="H23">
        <v>4.7530000000000001E-4</v>
      </c>
      <c r="I23">
        <v>1.96</v>
      </c>
      <c r="J23" s="1">
        <f>EXP(G23-(I23*H23))</f>
        <v>0.99806348946074086</v>
      </c>
      <c r="K23" s="1">
        <f>EXP(G23+(I23*H23))</f>
        <v>0.99992479082835162</v>
      </c>
    </row>
    <row r="24" spans="1:11" x14ac:dyDescent="0.3">
      <c r="A24" t="s">
        <v>12</v>
      </c>
      <c r="B24" s="1">
        <f>EXP(G24)</f>
        <v>0.97834784739563607</v>
      </c>
      <c r="C24" t="str">
        <f>_xlfn.CONCAT(ROUND(J24, 3), " - ", ROUND(K24, 3))</f>
        <v>0.975 - 0.982</v>
      </c>
      <c r="D24" t="s">
        <v>10</v>
      </c>
      <c r="G24">
        <v>-2.189E-2</v>
      </c>
      <c r="H24">
        <v>1.7876000000000001E-3</v>
      </c>
      <c r="I24">
        <v>1.96</v>
      </c>
      <c r="J24" s="1">
        <f>EXP(G24-(I24*H24))</f>
        <v>0.9749260119921197</v>
      </c>
      <c r="K24" s="1">
        <f>EXP(G24+(I24*H24))</f>
        <v>0.98178169289774952</v>
      </c>
    </row>
    <row r="25" spans="1:11" x14ac:dyDescent="0.3">
      <c r="A25" t="s">
        <v>13</v>
      </c>
      <c r="B25" s="1">
        <f>EXP(G25)</f>
        <v>1.0634755869377623</v>
      </c>
      <c r="C25" t="str">
        <f>_xlfn.CONCAT(ROUND(J25, 3), " - ", ROUND(K25, 3))</f>
        <v>1.029 - 1.099</v>
      </c>
      <c r="D25" t="s">
        <v>26</v>
      </c>
      <c r="G25">
        <v>6.1542399999999997E-2</v>
      </c>
      <c r="H25">
        <v>1.6964300000000002E-2</v>
      </c>
      <c r="I25">
        <v>1.96</v>
      </c>
      <c r="J25" s="1">
        <f>EXP(G25-(I25*H25))</f>
        <v>1.0286964024830991</v>
      </c>
      <c r="K25" s="1">
        <f>EXP(G25+(I25*H25))</f>
        <v>1.0994306204266127</v>
      </c>
    </row>
    <row r="26" spans="1:11" x14ac:dyDescent="0.3">
      <c r="B26" s="1"/>
      <c r="J26" s="1"/>
      <c r="K26" s="1"/>
    </row>
    <row r="27" spans="1:11" x14ac:dyDescent="0.3">
      <c r="B27" s="1"/>
      <c r="J27" s="1"/>
      <c r="K27" s="1"/>
    </row>
    <row r="28" spans="1:11" x14ac:dyDescent="0.3">
      <c r="A28" t="s">
        <v>31</v>
      </c>
      <c r="B28" s="1"/>
      <c r="J28" s="1"/>
      <c r="K28" s="1"/>
    </row>
    <row r="29" spans="1:11" x14ac:dyDescent="0.3">
      <c r="A29" t="s">
        <v>21</v>
      </c>
      <c r="B29" s="1"/>
      <c r="J29" s="1"/>
      <c r="K29" s="1"/>
    </row>
    <row r="30" spans="1:11" x14ac:dyDescent="0.3">
      <c r="A30" t="s">
        <v>44</v>
      </c>
      <c r="B30" s="1">
        <f>EXP(G30)</f>
        <v>1.2458188193988782</v>
      </c>
      <c r="C30" t="str">
        <f>_xlfn.CONCAT(ROUND(J30, 3), " - ", ROUND(K30, 3))</f>
        <v>1.159 - 1.339</v>
      </c>
      <c r="D30" s="2">
        <v>2.33E-9</v>
      </c>
      <c r="G30">
        <v>0.21979299999999999</v>
      </c>
      <c r="H30">
        <v>3.6666999999999998E-2</v>
      </c>
      <c r="I30">
        <v>1.96</v>
      </c>
      <c r="J30" s="1">
        <f>EXP(G30-(I30*H30))</f>
        <v>1.1594267245666998</v>
      </c>
      <c r="K30" s="1">
        <f>EXP(G30+(I30*H30))</f>
        <v>1.338648228372044</v>
      </c>
    </row>
    <row r="31" spans="1:11" x14ac:dyDescent="0.3">
      <c r="A31" t="s">
        <v>28</v>
      </c>
      <c r="B31" s="1">
        <f>EXP(G31)</f>
        <v>1.1078187589606612</v>
      </c>
      <c r="C31" t="str">
        <f>_xlfn.CONCAT(ROUND(J31, 3), " - ", ROUND(K31, 3))</f>
        <v>1.011 - 1.214</v>
      </c>
      <c r="D31" t="s">
        <v>32</v>
      </c>
      <c r="G31">
        <v>0.102393</v>
      </c>
      <c r="H31">
        <v>4.6697000000000002E-2</v>
      </c>
      <c r="I31">
        <v>1.96</v>
      </c>
      <c r="J31" s="1">
        <f>EXP(G31-(I31*H31))</f>
        <v>1.0109261389994206</v>
      </c>
      <c r="K31" s="1">
        <f>EXP(G31+(I31*H31))</f>
        <v>1.2139980908198111</v>
      </c>
    </row>
    <row r="32" spans="1:11" x14ac:dyDescent="0.3">
      <c r="A32" t="s">
        <v>29</v>
      </c>
      <c r="B32" s="1">
        <f>EXP(G32)</f>
        <v>1.2441667142397457</v>
      </c>
      <c r="C32" t="str">
        <f>_xlfn.CONCAT(ROUND(J32, 3), " - ", ROUND(K32, 3))</f>
        <v>1.139 - 1.359</v>
      </c>
      <c r="D32" s="2">
        <v>1.2100000000000001E-6</v>
      </c>
      <c r="G32">
        <v>0.21846599999999999</v>
      </c>
      <c r="H32">
        <v>4.4900000000000002E-2</v>
      </c>
      <c r="I32">
        <v>1.96</v>
      </c>
      <c r="J32" s="1">
        <f>EXP(G32-(I32*H32))</f>
        <v>1.1393546435944795</v>
      </c>
      <c r="K32" s="1">
        <f>EXP(G32+(I32*H32))</f>
        <v>1.3586207082446169</v>
      </c>
    </row>
    <row r="33" spans="1:11" x14ac:dyDescent="0.3">
      <c r="A33" t="s">
        <v>30</v>
      </c>
      <c r="B33" s="1">
        <f>EXP(G33)</f>
        <v>1.198478696980906</v>
      </c>
      <c r="C33" t="str">
        <f>_xlfn.CONCAT(ROUND(J33, 3), " - ", ROUND(K33, 3))</f>
        <v>1.123 - 1.279</v>
      </c>
      <c r="D33" s="2">
        <v>6.2999999999999995E-8</v>
      </c>
      <c r="G33">
        <v>0.18105299999999999</v>
      </c>
      <c r="H33">
        <v>3.3367000000000001E-2</v>
      </c>
      <c r="I33">
        <v>1.96</v>
      </c>
      <c r="J33" s="1">
        <f>EXP(G33-(I33*H33))</f>
        <v>1.1226070235397265</v>
      </c>
      <c r="K33" s="1">
        <f>EXP(G33+(I33*H33))</f>
        <v>1.2794781762437648</v>
      </c>
    </row>
    <row r="34" spans="1:11" x14ac:dyDescent="0.3">
      <c r="B34" s="1"/>
      <c r="J34" s="1"/>
      <c r="K34" s="1"/>
    </row>
    <row r="35" spans="1:11" x14ac:dyDescent="0.3">
      <c r="A35" t="s">
        <v>22</v>
      </c>
      <c r="B35" s="1"/>
      <c r="J35" s="1"/>
      <c r="K35" s="1"/>
    </row>
    <row r="36" spans="1:11" x14ac:dyDescent="0.3">
      <c r="A36" t="s">
        <v>44</v>
      </c>
      <c r="B36" s="1">
        <f>EXP(G36)</f>
        <v>0.87242987554826401</v>
      </c>
      <c r="C36" t="str">
        <f>_xlfn.CONCAT(ROUND(J36, 3), " - ", ROUND(K36, 3))</f>
        <v>0.812 - 0.937</v>
      </c>
      <c r="D36">
        <v>1.8000000000000001E-4</v>
      </c>
      <c r="G36">
        <v>-0.13647300000000001</v>
      </c>
      <c r="H36">
        <v>3.6386000000000002E-2</v>
      </c>
      <c r="I36">
        <v>1.96</v>
      </c>
      <c r="J36" s="1">
        <f>EXP(G36-(I36*H36))</f>
        <v>0.81237797554629798</v>
      </c>
      <c r="K36" s="1">
        <f>EXP(G36+(I36*H36))</f>
        <v>0.9369208800094827</v>
      </c>
    </row>
    <row r="37" spans="1:11" x14ac:dyDescent="0.3">
      <c r="A37" t="s">
        <v>28</v>
      </c>
      <c r="B37" s="1">
        <f>EXP(G37)</f>
        <v>0.87719672141709493</v>
      </c>
      <c r="C37" t="str">
        <f>_xlfn.CONCAT(ROUND(J37, 3), " - ", ROUND(K37, 3))</f>
        <v>0.801 - 0.961</v>
      </c>
      <c r="D37">
        <v>4.7280000000000004E-3</v>
      </c>
      <c r="G37">
        <v>-0.131024</v>
      </c>
      <c r="H37">
        <v>4.6338999999999998E-2</v>
      </c>
      <c r="I37">
        <v>1.96</v>
      </c>
      <c r="J37" s="1">
        <f>EXP(G37-(I37*H37))</f>
        <v>0.80103676026642912</v>
      </c>
      <c r="K37" s="1">
        <f>EXP(G37+(I37*H37))</f>
        <v>0.96059772314190572</v>
      </c>
    </row>
    <row r="38" spans="1:11" x14ac:dyDescent="0.3">
      <c r="A38" t="s">
        <v>29</v>
      </c>
      <c r="B38" s="1">
        <f>EXP(G38)</f>
        <v>0.90486275383836412</v>
      </c>
      <c r="C38" t="str">
        <f>_xlfn.CONCAT(ROUND(J38, 3), " - ", ROUND(K38, 3))</f>
        <v>0.829 - 0.987</v>
      </c>
      <c r="D38" t="s">
        <v>35</v>
      </c>
      <c r="G38">
        <v>-9.9972000000000005E-2</v>
      </c>
      <c r="H38">
        <v>4.4555999999999998E-2</v>
      </c>
      <c r="I38">
        <v>1.96</v>
      </c>
      <c r="J38" s="1">
        <f>EXP(G38-(I38*H38))</f>
        <v>0.82919348120391301</v>
      </c>
      <c r="K38" s="1">
        <f>EXP(G38+(I38*H38))</f>
        <v>0.98743733741750994</v>
      </c>
    </row>
    <row r="39" spans="1:11" x14ac:dyDescent="0.3">
      <c r="A39" t="s">
        <v>30</v>
      </c>
      <c r="B39" s="1">
        <f>EXP(G39)</f>
        <v>0.98005361463771223</v>
      </c>
      <c r="C39" t="str">
        <f>_xlfn.CONCAT(ROUND(J39, 3), " - ", ROUND(K39, 3))</f>
        <v>0.918 - 1.046</v>
      </c>
      <c r="D39">
        <v>0.54292200000000002</v>
      </c>
      <c r="G39">
        <v>-2.0147999999999999E-2</v>
      </c>
      <c r="H39">
        <v>3.3111000000000002E-2</v>
      </c>
      <c r="I39">
        <v>1.96</v>
      </c>
      <c r="J39" s="1">
        <f>EXP(G39-(I39*H39))</f>
        <v>0.91847043793504979</v>
      </c>
      <c r="K39" s="1">
        <f>EXP(G39+(I39*H39))</f>
        <v>1.045765925492278</v>
      </c>
    </row>
    <row r="40" spans="1:11" x14ac:dyDescent="0.3">
      <c r="B40" s="1"/>
      <c r="J40" s="1"/>
      <c r="K40" s="1"/>
    </row>
    <row r="41" spans="1:11" x14ac:dyDescent="0.3">
      <c r="B41" s="1"/>
      <c r="J41" s="1"/>
      <c r="K41" s="1"/>
    </row>
    <row r="42" spans="1:11" x14ac:dyDescent="0.3">
      <c r="B42" s="1"/>
      <c r="J42" s="1"/>
      <c r="K42" s="1"/>
    </row>
    <row r="43" spans="1:11" x14ac:dyDescent="0.3">
      <c r="A43" t="s">
        <v>34</v>
      </c>
      <c r="B43" s="1"/>
      <c r="J43" s="1"/>
      <c r="K43" s="1"/>
    </row>
    <row r="44" spans="1:11" x14ac:dyDescent="0.3">
      <c r="A44" t="s">
        <v>21</v>
      </c>
      <c r="B44" s="1"/>
      <c r="J44" s="1"/>
      <c r="K44" s="1"/>
    </row>
    <row r="45" spans="1:11" x14ac:dyDescent="0.3">
      <c r="A45" t="s">
        <v>27</v>
      </c>
      <c r="B45" s="1">
        <f>EXP(G45)</f>
        <v>0.90267473078194205</v>
      </c>
      <c r="C45" t="str">
        <f>_xlfn.CONCAT(ROUND(J45, 3), " - ", ROUND(K45, 3))</f>
        <v>0.824 - 0.989</v>
      </c>
      <c r="D45" t="s">
        <v>32</v>
      </c>
      <c r="G45">
        <v>-0.102393</v>
      </c>
      <c r="H45">
        <v>4.6697000000000002E-2</v>
      </c>
      <c r="I45">
        <v>1.96</v>
      </c>
      <c r="J45" s="1">
        <f>EXP(G45-(I45*H45))</f>
        <v>0.82372452441395638</v>
      </c>
      <c r="K45" s="1">
        <f>EXP(G45+(I45*H45))</f>
        <v>0.98919195124360437</v>
      </c>
    </row>
    <row r="46" spans="1:11" x14ac:dyDescent="0.3">
      <c r="A46" t="s">
        <v>44</v>
      </c>
      <c r="B46" s="1">
        <f>EXP(G46)</f>
        <v>1.1245680428353542</v>
      </c>
      <c r="C46" t="str">
        <f>_xlfn.CONCAT(ROUND(J46, 3), " - ", ROUND(K46, 3))</f>
        <v>1.038 - 1.219</v>
      </c>
      <c r="D46" t="s">
        <v>19</v>
      </c>
      <c r="G46">
        <v>0.117399</v>
      </c>
      <c r="H46">
        <v>4.0972000000000001E-2</v>
      </c>
      <c r="I46">
        <v>1.96</v>
      </c>
      <c r="J46" s="1">
        <f>EXP(G46-(I46*H46))</f>
        <v>1.0377904440319266</v>
      </c>
      <c r="K46" s="1">
        <f>EXP(G46+(I46*H46))</f>
        <v>1.2186017805803127</v>
      </c>
    </row>
    <row r="47" spans="1:11" x14ac:dyDescent="0.3">
      <c r="A47" t="s">
        <v>29</v>
      </c>
      <c r="B47" s="1">
        <f>EXP(G47)</f>
        <v>1.1230767307469234</v>
      </c>
      <c r="C47" t="str">
        <f>_xlfn.CONCAT(ROUND(J47, 3), " - ", ROUND(K47, 3))</f>
        <v>1.021 - 1.235</v>
      </c>
      <c r="D47" t="s">
        <v>36</v>
      </c>
      <c r="G47">
        <v>0.11607199999999999</v>
      </c>
      <c r="H47">
        <v>4.8522999999999997E-2</v>
      </c>
      <c r="I47">
        <v>1.96</v>
      </c>
      <c r="J47" s="1">
        <f>EXP(G47-(I47*H47))</f>
        <v>1.021188270170809</v>
      </c>
      <c r="K47" s="1">
        <f>EXP(G47+(I47*H47))</f>
        <v>1.2351310527041464</v>
      </c>
    </row>
    <row r="48" spans="1:11" x14ac:dyDescent="0.3">
      <c r="A48" t="s">
        <v>30</v>
      </c>
      <c r="B48" s="1">
        <f>EXP(G48)</f>
        <v>1.0818353533092377</v>
      </c>
      <c r="C48" t="str">
        <f>_xlfn.CONCAT(ROUND(J48, 3), " - ", ROUND(K48, 3))</f>
        <v>1.004 - 1.166</v>
      </c>
      <c r="D48" t="s">
        <v>37</v>
      </c>
      <c r="G48">
        <v>7.8659000000000007E-2</v>
      </c>
      <c r="H48">
        <v>3.8339999999999999E-2</v>
      </c>
      <c r="I48">
        <v>1.96</v>
      </c>
      <c r="J48" s="1">
        <f>EXP(G48-(I48*H48))</f>
        <v>1.0035187764090141</v>
      </c>
      <c r="K48" s="1">
        <f>EXP(G48+(I48*H48))</f>
        <v>1.1662639097374548</v>
      </c>
    </row>
    <row r="49" spans="1:11" x14ac:dyDescent="0.3">
      <c r="B49" s="1"/>
      <c r="J49" s="1"/>
      <c r="K49" s="1"/>
    </row>
    <row r="50" spans="1:11" x14ac:dyDescent="0.3">
      <c r="A50" t="s">
        <v>22</v>
      </c>
      <c r="B50" s="1"/>
      <c r="J50" s="1"/>
      <c r="K50" s="1"/>
    </row>
    <row r="51" spans="1:11" x14ac:dyDescent="0.3">
      <c r="A51" t="s">
        <v>27</v>
      </c>
      <c r="B51" s="1">
        <f>EXP(G51)</f>
        <v>1.1399951408670552</v>
      </c>
      <c r="C51" t="str">
        <f>_xlfn.CONCAT(ROUND(J51, 3), " - ", ROUND(K51, 3))</f>
        <v>1.041 - 1.248</v>
      </c>
      <c r="D51" t="s">
        <v>38</v>
      </c>
      <c r="G51">
        <v>0.131024</v>
      </c>
      <c r="H51">
        <v>4.6338999999999998E-2</v>
      </c>
      <c r="I51">
        <v>1.96</v>
      </c>
      <c r="J51" s="1">
        <f>EXP(G51-(I51*H51))</f>
        <v>1.0410184991165896</v>
      </c>
      <c r="K51" s="1">
        <f>EXP(G51+(I51*H51))</f>
        <v>1.2483821587256427</v>
      </c>
    </row>
    <row r="52" spans="1:11" x14ac:dyDescent="0.3">
      <c r="A52" t="s">
        <v>44</v>
      </c>
      <c r="B52" s="1">
        <f>EXP(G52)</f>
        <v>0.99456581887227069</v>
      </c>
      <c r="C52" t="str">
        <f>_xlfn.CONCAT(ROUND(J52, 3), " - ", ROUND(K52, 3))</f>
        <v>0.918 - 1.077</v>
      </c>
      <c r="D52">
        <v>0.893401</v>
      </c>
      <c r="G52">
        <v>-5.4489999999999999E-3</v>
      </c>
      <c r="H52">
        <v>4.0658E-2</v>
      </c>
      <c r="I52">
        <v>1.96</v>
      </c>
      <c r="J52" s="1">
        <f>EXP(G52-(I52*H52))</f>
        <v>0.91838491394992783</v>
      </c>
      <c r="K52" s="1">
        <f>EXP(G52+(I52*H52))</f>
        <v>1.0770660025486889</v>
      </c>
    </row>
    <row r="53" spans="1:11" x14ac:dyDescent="0.3">
      <c r="A53" t="s">
        <v>29</v>
      </c>
      <c r="B53" s="1">
        <f>EXP(G53)</f>
        <v>1.0315401740669756</v>
      </c>
      <c r="C53" t="str">
        <f>_xlfn.CONCAT(ROUND(J53, 3), " - ", ROUND(K53, 3))</f>
        <v>0.939 - 1.134</v>
      </c>
      <c r="D53">
        <v>0.51904799999999995</v>
      </c>
      <c r="G53">
        <v>3.1053000000000001E-2</v>
      </c>
      <c r="H53">
        <v>4.8150999999999999E-2</v>
      </c>
      <c r="I53">
        <v>1.96</v>
      </c>
      <c r="J53" s="1">
        <f>EXP(G53-(I53*H53))</f>
        <v>0.93864028146698597</v>
      </c>
      <c r="K53" s="1">
        <f>EXP(G53+(I53*H53))</f>
        <v>1.1336346326956057</v>
      </c>
    </row>
    <row r="54" spans="1:11" x14ac:dyDescent="0.3">
      <c r="A54" t="s">
        <v>30</v>
      </c>
      <c r="B54" s="1">
        <f>EXP(G54)</f>
        <v>1.1172574757331024</v>
      </c>
      <c r="C54" t="str">
        <f>_xlfn.CONCAT(ROUND(J54, 3), " - ", ROUND(K54, 3))</f>
        <v>1.037 - 1.204</v>
      </c>
      <c r="D54" t="s">
        <v>39</v>
      </c>
      <c r="G54">
        <v>0.110877</v>
      </c>
      <c r="H54">
        <v>3.8046999999999997E-2</v>
      </c>
      <c r="I54">
        <v>1.96</v>
      </c>
      <c r="J54" s="1">
        <f>EXP(G54-(I54*H54))</f>
        <v>1.0369719503098196</v>
      </c>
      <c r="K54" s="1">
        <f>EXP(G54+(I54*H54))</f>
        <v>1.2037589509615529</v>
      </c>
    </row>
    <row r="55" spans="1:11" x14ac:dyDescent="0.3">
      <c r="B55" s="1"/>
      <c r="J55" s="1"/>
      <c r="K55" s="1"/>
    </row>
    <row r="56" spans="1:11" x14ac:dyDescent="0.3">
      <c r="B56" s="1"/>
      <c r="J56" s="1"/>
      <c r="K56" s="1"/>
    </row>
    <row r="57" spans="1:11" x14ac:dyDescent="0.3">
      <c r="B57" s="1"/>
      <c r="J57" s="1"/>
      <c r="K57" s="1"/>
    </row>
    <row r="58" spans="1:11" x14ac:dyDescent="0.3">
      <c r="A58" t="s">
        <v>40</v>
      </c>
      <c r="B58" s="1"/>
      <c r="J58" s="1"/>
      <c r="K58" s="1"/>
    </row>
    <row r="59" spans="1:11" x14ac:dyDescent="0.3">
      <c r="A59" t="s">
        <v>21</v>
      </c>
      <c r="B59" s="1"/>
      <c r="J59" s="1"/>
      <c r="K59" s="1"/>
    </row>
    <row r="60" spans="1:11" x14ac:dyDescent="0.3">
      <c r="A60" t="s">
        <v>27</v>
      </c>
      <c r="B60" s="1">
        <f>EXP(G60)</f>
        <v>0.80375080650751463</v>
      </c>
      <c r="C60" t="str">
        <f>_xlfn.CONCAT(ROUND(J60, 3), " - ", ROUND(K60, 3))</f>
        <v>0.736 - 0.878</v>
      </c>
      <c r="D60" s="2">
        <v>1.2100000000000001E-6</v>
      </c>
      <c r="G60">
        <v>-0.21846599999999999</v>
      </c>
      <c r="H60">
        <v>4.4900000000000002E-2</v>
      </c>
      <c r="I60">
        <v>1.96</v>
      </c>
      <c r="J60" s="1">
        <f>EXP(G60-(I60*H60))</f>
        <v>0.73604059906611707</v>
      </c>
      <c r="K60" s="1">
        <f>EXP(G60+(I60*H60))</f>
        <v>0.87768984452914656</v>
      </c>
    </row>
    <row r="61" spans="1:11" x14ac:dyDescent="0.3">
      <c r="A61" t="s">
        <v>44</v>
      </c>
      <c r="B61" s="1">
        <f>EXP(G61)</f>
        <v>1.001327880854088</v>
      </c>
      <c r="C61" t="str">
        <f>_xlfn.CONCAT(ROUND(J61, 3), " - ", ROUND(K61, 3))</f>
        <v>0.938 - 1.069</v>
      </c>
      <c r="D61">
        <v>0.96840000000000004</v>
      </c>
      <c r="G61">
        <v>1.3270000000000001E-3</v>
      </c>
      <c r="H61">
        <v>3.3473000000000003E-2</v>
      </c>
      <c r="I61">
        <v>1.96</v>
      </c>
      <c r="J61" s="1">
        <f>EXP(G61-(I61*H61))</f>
        <v>0.93774231987783663</v>
      </c>
      <c r="K61" s="1">
        <f>EXP(G61+(I61*H61))</f>
        <v>1.0692249925399109</v>
      </c>
    </row>
    <row r="62" spans="1:11" x14ac:dyDescent="0.3">
      <c r="A62" t="s">
        <v>28</v>
      </c>
      <c r="B62" s="1">
        <f>EXP(G62)</f>
        <v>0.89041111138945161</v>
      </c>
      <c r="C62" t="str">
        <f>_xlfn.CONCAT(ROUND(J62, 3), " - ", ROUND(K62, 3))</f>
        <v>0.81 - 0.979</v>
      </c>
      <c r="D62" t="s">
        <v>36</v>
      </c>
      <c r="G62">
        <v>-0.11607199999999999</v>
      </c>
      <c r="H62">
        <v>4.8522999999999997E-2</v>
      </c>
      <c r="I62">
        <v>1.96</v>
      </c>
      <c r="J62" s="1">
        <f>EXP(G62-(I62*H62))</f>
        <v>0.80963068478493849</v>
      </c>
      <c r="K62" s="1">
        <f>EXP(G62+(I62*H62))</f>
        <v>0.9792513576685864</v>
      </c>
    </row>
    <row r="63" spans="1:11" x14ac:dyDescent="0.3">
      <c r="A63" t="s">
        <v>30</v>
      </c>
      <c r="B63" s="1">
        <f>EXP(G63)</f>
        <v>0.96327821928047841</v>
      </c>
      <c r="C63" t="str">
        <f>_xlfn.CONCAT(ROUND(J63, 3), " - ", ROUND(K63, 3))</f>
        <v>0.899 - 1.032</v>
      </c>
      <c r="D63">
        <v>0.28789999999999999</v>
      </c>
      <c r="G63">
        <v>-3.7413000000000002E-2</v>
      </c>
      <c r="H63">
        <v>3.5196999999999999E-2</v>
      </c>
      <c r="I63">
        <v>1.96</v>
      </c>
      <c r="J63" s="1">
        <f>EXP(G63-(I63*H63))</f>
        <v>0.89906574133857686</v>
      </c>
      <c r="K63" s="1">
        <f>EXP(G63+(I63*H63))</f>
        <v>1.0320768382951122</v>
      </c>
    </row>
    <row r="64" spans="1:11" x14ac:dyDescent="0.3">
      <c r="B64" s="1"/>
      <c r="J64" s="1"/>
      <c r="K64" s="1"/>
    </row>
    <row r="65" spans="1:11" x14ac:dyDescent="0.3">
      <c r="A65" t="s">
        <v>22</v>
      </c>
      <c r="B65" s="1"/>
      <c r="J65" s="1"/>
      <c r="K65" s="1"/>
    </row>
    <row r="66" spans="1:11" x14ac:dyDescent="0.3">
      <c r="A66" t="s">
        <v>27</v>
      </c>
      <c r="B66" s="1">
        <f>EXP(G66)</f>
        <v>1.1051399737231644</v>
      </c>
      <c r="C66" t="str">
        <f>_xlfn.CONCAT(ROUND(J66, 3), " - ", ROUND(K66, 3))</f>
        <v>1.013 - 1.206</v>
      </c>
      <c r="D66" t="s">
        <v>35</v>
      </c>
      <c r="G66">
        <v>9.9972000000000005E-2</v>
      </c>
      <c r="H66">
        <v>4.4555999999999998E-2</v>
      </c>
      <c r="I66">
        <v>1.96</v>
      </c>
      <c r="J66" s="1">
        <f>EXP(G66-(I66*H66))</f>
        <v>1.0127224909434209</v>
      </c>
      <c r="K66" s="1">
        <f>EXP(G66+(I66*H66))</f>
        <v>1.2059911500366496</v>
      </c>
    </row>
    <row r="67" spans="1:11" x14ac:dyDescent="0.3">
      <c r="A67" t="s">
        <v>44</v>
      </c>
      <c r="B67" s="1">
        <f>EXP(G67)</f>
        <v>0.96415712973871215</v>
      </c>
      <c r="C67" t="str">
        <f>_xlfn.CONCAT(ROUND(J67, 3), " - ", ROUND(K67, 3))</f>
        <v>0.903 - 1.029</v>
      </c>
      <c r="D67">
        <v>0.27191599999999999</v>
      </c>
      <c r="G67">
        <v>-3.6500999999999999E-2</v>
      </c>
      <c r="H67">
        <v>3.3216000000000002E-2</v>
      </c>
      <c r="I67">
        <v>1.96</v>
      </c>
      <c r="J67" s="1">
        <f>EXP(G67-(I67*H67))</f>
        <v>0.90338689696608443</v>
      </c>
      <c r="K67" s="1">
        <f>EXP(G67+(I67*H67))</f>
        <v>1.0290153354536549</v>
      </c>
    </row>
    <row r="68" spans="1:11" x14ac:dyDescent="0.3">
      <c r="A68" t="s">
        <v>28</v>
      </c>
      <c r="B68" s="1">
        <f>EXP(G68)</f>
        <v>0.96942419223225729</v>
      </c>
      <c r="C68" t="str">
        <f>_xlfn.CONCAT(ROUND(J68, 3), " - ", ROUND(K68, 3))</f>
        <v>0.882 - 1.065</v>
      </c>
      <c r="D68">
        <v>0.51904799999999995</v>
      </c>
      <c r="G68">
        <v>-3.1053000000000001E-2</v>
      </c>
      <c r="H68">
        <v>4.8150999999999999E-2</v>
      </c>
      <c r="I68">
        <v>1.96</v>
      </c>
      <c r="J68" s="1">
        <f>EXP(G68-(I68*H68))</f>
        <v>0.88211842789431782</v>
      </c>
      <c r="K68" s="1">
        <f>EXP(G68+(I68*H68))</f>
        <v>1.0653708558481167</v>
      </c>
    </row>
    <row r="69" spans="1:11" x14ac:dyDescent="0.3">
      <c r="A69" t="s">
        <v>30</v>
      </c>
      <c r="B69" s="1">
        <f>EXP(G69)</f>
        <v>1.0830964259280136</v>
      </c>
      <c r="C69" t="str">
        <f>_xlfn.CONCAT(ROUND(J69, 3), " - ", ROUND(K69, 3))</f>
        <v>1.011 - 1.16</v>
      </c>
      <c r="D69" t="s">
        <v>42</v>
      </c>
      <c r="G69">
        <v>7.9824000000000006E-2</v>
      </c>
      <c r="H69">
        <v>3.4928000000000001E-2</v>
      </c>
      <c r="I69">
        <v>1.96</v>
      </c>
      <c r="J69" s="1">
        <f>EXP(G69-(I69*H69))</f>
        <v>1.0114299483374758</v>
      </c>
      <c r="K69" s="1">
        <f>EXP(G69+(I69*H69))</f>
        <v>1.1598409457682175</v>
      </c>
    </row>
    <row r="70" spans="1:11" x14ac:dyDescent="0.3">
      <c r="B70" s="1"/>
      <c r="J70" s="1"/>
      <c r="K70" s="1"/>
    </row>
    <row r="71" spans="1:11" x14ac:dyDescent="0.3">
      <c r="B71" s="1"/>
      <c r="J71" s="1"/>
      <c r="K71" s="1"/>
    </row>
    <row r="72" spans="1:11" x14ac:dyDescent="0.3">
      <c r="B72" s="1"/>
      <c r="J72" s="1"/>
      <c r="K72" s="1"/>
    </row>
    <row r="73" spans="1:11" x14ac:dyDescent="0.3">
      <c r="A73" t="s">
        <v>41</v>
      </c>
      <c r="B73" s="1"/>
      <c r="J73" s="1"/>
      <c r="K73" s="1"/>
    </row>
    <row r="74" spans="1:11" x14ac:dyDescent="0.3">
      <c r="A74" t="s">
        <v>21</v>
      </c>
      <c r="B74" s="1"/>
      <c r="J74" s="1"/>
      <c r="K74" s="1"/>
    </row>
    <row r="75" spans="1:11" x14ac:dyDescent="0.3">
      <c r="A75" t="s">
        <v>27</v>
      </c>
      <c r="B75" s="1">
        <f>EXP(G75)</f>
        <v>0.8343911347937224</v>
      </c>
      <c r="C75" t="str">
        <f>_xlfn.CONCAT(ROUND(J75, 3), " - ", ROUND(K75, 3))</f>
        <v>0.782 - 0.891</v>
      </c>
      <c r="D75" s="2">
        <v>6.2999999999999995E-8</v>
      </c>
      <c r="G75">
        <v>-0.18105299999999999</v>
      </c>
      <c r="H75">
        <v>3.3367000000000001E-2</v>
      </c>
      <c r="I75">
        <v>1.96</v>
      </c>
      <c r="J75" s="1">
        <f>EXP(G75-(I75*H75))</f>
        <v>0.78156862584069664</v>
      </c>
      <c r="K75" s="1">
        <f>EXP(G75+(I75*H75))</f>
        <v>0.89078366608367499</v>
      </c>
    </row>
    <row r="76" spans="1:11" x14ac:dyDescent="0.3">
      <c r="A76" t="s">
        <v>44</v>
      </c>
      <c r="B76" s="1">
        <f>EXP(G76)</f>
        <v>1.0395001784656055</v>
      </c>
      <c r="C76" t="str">
        <f>_xlfn.CONCAT(ROUND(J76, 3), " - ", ROUND(K76, 3))</f>
        <v>0.993 - 1.088</v>
      </c>
      <c r="D76" t="s">
        <v>20</v>
      </c>
      <c r="G76">
        <v>3.8739999999999997E-2</v>
      </c>
      <c r="H76">
        <v>2.3172000000000002E-2</v>
      </c>
      <c r="I76">
        <v>1.96</v>
      </c>
      <c r="J76" s="1">
        <f>EXP(G76-(I76*H76))</f>
        <v>0.99334512243308193</v>
      </c>
      <c r="K76" s="1">
        <f>EXP(G76+(I76*H76))</f>
        <v>1.0877997954863057</v>
      </c>
    </row>
    <row r="77" spans="1:11" x14ac:dyDescent="0.3">
      <c r="A77" t="s">
        <v>28</v>
      </c>
      <c r="B77" s="1">
        <f>EXP(G77)</f>
        <v>0.92435507578957299</v>
      </c>
      <c r="C77" t="str">
        <f>_xlfn.CONCAT(ROUND(J77, 3), " - ", ROUND(K77, 3))</f>
        <v>0.857 - 0.996</v>
      </c>
      <c r="D77" t="s">
        <v>37</v>
      </c>
      <c r="G77">
        <v>-7.8659000000000007E-2</v>
      </c>
      <c r="H77">
        <v>3.8339999999999999E-2</v>
      </c>
      <c r="I77">
        <v>1.96</v>
      </c>
      <c r="J77" s="1">
        <f>EXP(G77-(I77*H77))</f>
        <v>0.85743886237988487</v>
      </c>
      <c r="K77" s="1">
        <f>EXP(G77+(I77*H77))</f>
        <v>0.99649356196243222</v>
      </c>
    </row>
    <row r="78" spans="1:11" x14ac:dyDescent="0.3">
      <c r="A78" t="s">
        <v>29</v>
      </c>
      <c r="B78" s="1">
        <f>EXP(G78)</f>
        <v>1.0381216765670782</v>
      </c>
      <c r="C78" t="str">
        <f>_xlfn.CONCAT(ROUND(J78, 3), " - ", ROUND(K78, 3))</f>
        <v>0.969 - 1.112</v>
      </c>
      <c r="D78">
        <v>0.28789999999999999</v>
      </c>
      <c r="G78">
        <v>3.7413000000000002E-2</v>
      </c>
      <c r="H78">
        <v>3.5196999999999999E-2</v>
      </c>
      <c r="I78">
        <v>1.96</v>
      </c>
      <c r="J78" s="1">
        <f>EXP(G78-(I78*H78))</f>
        <v>0.96892010642531234</v>
      </c>
      <c r="K78" s="1">
        <f>EXP(G78+(I78*H78))</f>
        <v>1.112265715420484</v>
      </c>
    </row>
    <row r="79" spans="1:11" x14ac:dyDescent="0.3">
      <c r="B79" s="1"/>
      <c r="J79" s="1"/>
      <c r="K79" s="1"/>
    </row>
    <row r="80" spans="1:11" x14ac:dyDescent="0.3">
      <c r="A80" t="s">
        <v>22</v>
      </c>
      <c r="B80" s="1"/>
      <c r="J80" s="1"/>
      <c r="K80" s="1"/>
    </row>
    <row r="81" spans="1:11" x14ac:dyDescent="0.3">
      <c r="A81" t="s">
        <v>27</v>
      </c>
      <c r="B81" s="1">
        <f>EXP(G81)</f>
        <v>1.0203513206470454</v>
      </c>
      <c r="C81" t="str">
        <f>_xlfn.CONCAT(ROUND(J81, 3), " - ", ROUND(K81, 3))</f>
        <v>0.956 - 1.089</v>
      </c>
      <c r="D81">
        <v>0.54292200000000002</v>
      </c>
      <c r="G81">
        <v>2.0147000000000002E-2</v>
      </c>
      <c r="H81">
        <v>3.3111000000000002E-2</v>
      </c>
      <c r="I81">
        <v>1.96</v>
      </c>
      <c r="J81" s="1">
        <f>EXP(G81-(I81*H81))</f>
        <v>0.9562359755886729</v>
      </c>
      <c r="K81" s="1">
        <f>EXP(G81+(I81*H81))</f>
        <v>1.0887655810117816</v>
      </c>
    </row>
    <row r="82" spans="1:11" x14ac:dyDescent="0.3">
      <c r="A82" t="s">
        <v>44</v>
      </c>
      <c r="B82" s="1">
        <f>EXP(G82)</f>
        <v>0.89018586587302939</v>
      </c>
      <c r="C82" t="str">
        <f>_xlfn.CONCAT(ROUND(J82, 3), " - ", ROUND(K82, 3))</f>
        <v>0.851 - 0.931</v>
      </c>
      <c r="D82" s="2">
        <v>4.5200000000000002E-7</v>
      </c>
      <c r="G82">
        <v>-0.116325</v>
      </c>
      <c r="H82">
        <v>2.2994000000000001E-2</v>
      </c>
      <c r="I82">
        <v>1.96</v>
      </c>
      <c r="J82" s="1">
        <f>EXP(G82-(I82*H82))</f>
        <v>0.8509573748254049</v>
      </c>
      <c r="K82" s="1">
        <f>EXP(G82+(I82*H82))</f>
        <v>0.93122276067317933</v>
      </c>
    </row>
    <row r="83" spans="1:11" x14ac:dyDescent="0.3">
      <c r="A83" t="s">
        <v>28</v>
      </c>
      <c r="B83" s="1">
        <f>EXP(G83)</f>
        <v>0.89504883316519102</v>
      </c>
      <c r="C83" t="str">
        <f>_xlfn.CONCAT(ROUND(J83, 3), " - ", ROUND(K83, 3))</f>
        <v>0.831 - 0.964</v>
      </c>
      <c r="D83" t="s">
        <v>39</v>
      </c>
      <c r="G83">
        <v>-0.110877</v>
      </c>
      <c r="H83">
        <v>3.8046999999999997E-2</v>
      </c>
      <c r="I83">
        <v>1.96</v>
      </c>
      <c r="J83" s="1">
        <f>EXP(G83-(I83*H83))</f>
        <v>0.83073110210412815</v>
      </c>
      <c r="K83" s="1">
        <f>EXP(G83+(I83*H83))</f>
        <v>0.96434623877842285</v>
      </c>
    </row>
    <row r="84" spans="1:11" x14ac:dyDescent="0.3">
      <c r="A84" t="s">
        <v>29</v>
      </c>
      <c r="B84" s="1">
        <f>EXP(G84)</f>
        <v>0.92327882916166459</v>
      </c>
      <c r="C84" t="str">
        <f>_xlfn.CONCAT(ROUND(J84, 3), " - ", ROUND(K84, 3))</f>
        <v>0.862 - 0.989</v>
      </c>
      <c r="D84" t="s">
        <v>42</v>
      </c>
      <c r="G84">
        <v>-7.9824000000000006E-2</v>
      </c>
      <c r="H84">
        <v>3.4928000000000001E-2</v>
      </c>
      <c r="I84">
        <v>1.96</v>
      </c>
      <c r="J84" s="1">
        <f>EXP(G84-(I84*H84))</f>
        <v>0.86218718493133795</v>
      </c>
      <c r="K84" s="1">
        <f>EXP(G84+(I84*H84))</f>
        <v>0.98869921900546498</v>
      </c>
    </row>
    <row r="99" spans="1:12" x14ac:dyDescent="0.3">
      <c r="A99" t="s">
        <v>6</v>
      </c>
      <c r="B99" t="s">
        <v>46</v>
      </c>
      <c r="C99" t="s">
        <v>47</v>
      </c>
      <c r="D99" t="s">
        <v>48</v>
      </c>
      <c r="E99" t="s">
        <v>49</v>
      </c>
      <c r="F99" t="s">
        <v>50</v>
      </c>
      <c r="H99" t="s">
        <v>57</v>
      </c>
      <c r="I99" t="s">
        <v>7</v>
      </c>
      <c r="J99" t="s">
        <v>8</v>
      </c>
      <c r="K99" t="s">
        <v>9</v>
      </c>
      <c r="L99" t="s">
        <v>58</v>
      </c>
    </row>
    <row r="100" spans="1:12" x14ac:dyDescent="0.3">
      <c r="A100" t="s">
        <v>51</v>
      </c>
      <c r="B100">
        <v>4</v>
      </c>
      <c r="C100">
        <v>4430</v>
      </c>
      <c r="D100">
        <v>1108</v>
      </c>
      <c r="E100">
        <v>9.8960000000000008</v>
      </c>
      <c r="F100" t="s">
        <v>52</v>
      </c>
      <c r="H100" t="s">
        <v>59</v>
      </c>
      <c r="I100" s="3">
        <v>4.5648</v>
      </c>
      <c r="J100" s="3">
        <v>0.94810000000000005</v>
      </c>
      <c r="K100">
        <v>4.8150000000000004</v>
      </c>
      <c r="L100" t="s">
        <v>60</v>
      </c>
    </row>
    <row r="101" spans="1:12" x14ac:dyDescent="0.3">
      <c r="A101" t="s">
        <v>11</v>
      </c>
      <c r="B101">
        <v>1</v>
      </c>
      <c r="C101">
        <v>1881</v>
      </c>
      <c r="D101">
        <v>1881</v>
      </c>
      <c r="E101">
        <v>16.806999999999999</v>
      </c>
      <c r="F101" t="s">
        <v>53</v>
      </c>
      <c r="H101" t="s">
        <v>61</v>
      </c>
      <c r="I101" s="3">
        <v>3.2856000000000001</v>
      </c>
      <c r="J101" s="3">
        <v>1.0593999999999999</v>
      </c>
      <c r="K101">
        <v>3.101</v>
      </c>
      <c r="L101" t="s">
        <v>62</v>
      </c>
    </row>
    <row r="102" spans="1:12" x14ac:dyDescent="0.3">
      <c r="A102" t="s">
        <v>12</v>
      </c>
      <c r="B102">
        <v>1</v>
      </c>
      <c r="C102">
        <v>13656</v>
      </c>
      <c r="D102">
        <v>13656</v>
      </c>
      <c r="E102">
        <v>122.012</v>
      </c>
      <c r="F102" t="s">
        <v>10</v>
      </c>
      <c r="H102" t="s">
        <v>63</v>
      </c>
      <c r="I102" s="3">
        <v>4.8085000000000004</v>
      </c>
      <c r="J102" s="3">
        <v>0.86550000000000005</v>
      </c>
      <c r="K102">
        <v>5.556</v>
      </c>
      <c r="L102" t="s">
        <v>60</v>
      </c>
    </row>
    <row r="103" spans="1:12" x14ac:dyDescent="0.3">
      <c r="A103" t="s">
        <v>54</v>
      </c>
      <c r="B103">
        <v>1</v>
      </c>
      <c r="C103">
        <v>593</v>
      </c>
      <c r="D103">
        <v>593</v>
      </c>
      <c r="E103">
        <v>5.2960000000000003</v>
      </c>
      <c r="F103" t="s">
        <v>55</v>
      </c>
      <c r="H103" t="s">
        <v>64</v>
      </c>
      <c r="I103" s="3">
        <v>1.2478</v>
      </c>
      <c r="J103" s="3">
        <v>0.59919999999999995</v>
      </c>
      <c r="K103">
        <v>2.0830000000000002</v>
      </c>
      <c r="L103">
        <v>0.21440000000000001</v>
      </c>
    </row>
    <row r="104" spans="1:12" x14ac:dyDescent="0.3">
      <c r="A104" t="s">
        <v>56</v>
      </c>
      <c r="B104">
        <v>2574</v>
      </c>
      <c r="C104">
        <v>288080</v>
      </c>
      <c r="D104">
        <v>112</v>
      </c>
      <c r="H104" t="s">
        <v>65</v>
      </c>
      <c r="I104" s="3">
        <v>-1.2791999999999999</v>
      </c>
      <c r="J104" s="3">
        <v>1.2075</v>
      </c>
      <c r="K104">
        <v>-1.0589999999999999</v>
      </c>
      <c r="L104">
        <v>0.81608999999999998</v>
      </c>
    </row>
    <row r="105" spans="1:12" x14ac:dyDescent="0.3">
      <c r="H105" t="s">
        <v>66</v>
      </c>
      <c r="I105" s="3">
        <v>0.2437</v>
      </c>
      <c r="J105" s="3">
        <v>1.161</v>
      </c>
      <c r="K105">
        <v>0.21</v>
      </c>
      <c r="L105">
        <v>0.99953000000000003</v>
      </c>
    </row>
    <row r="106" spans="1:12" x14ac:dyDescent="0.3">
      <c r="H106" t="s">
        <v>67</v>
      </c>
      <c r="I106" s="3">
        <v>-3.3170000000000002</v>
      </c>
      <c r="J106" s="3">
        <v>0.86280000000000001</v>
      </c>
      <c r="K106">
        <v>-3.8450000000000002</v>
      </c>
      <c r="L106" t="s">
        <v>68</v>
      </c>
    </row>
    <row r="107" spans="1:12" x14ac:dyDescent="0.3">
      <c r="H107" t="s">
        <v>69</v>
      </c>
      <c r="I107" s="3">
        <v>1.5228999999999999</v>
      </c>
      <c r="J107" s="3">
        <v>1.2546999999999999</v>
      </c>
      <c r="K107">
        <v>1.214</v>
      </c>
      <c r="L107">
        <v>0.72880999999999996</v>
      </c>
    </row>
    <row r="108" spans="1:12" x14ac:dyDescent="0.3">
      <c r="H108" t="s">
        <v>70</v>
      </c>
      <c r="I108" s="3">
        <v>-2.0377999999999998</v>
      </c>
      <c r="J108" s="3">
        <v>0.99139999999999995</v>
      </c>
      <c r="K108">
        <v>-2.0550000000000002</v>
      </c>
      <c r="L108">
        <v>0.22609000000000001</v>
      </c>
    </row>
    <row r="109" spans="1:12" x14ac:dyDescent="0.3">
      <c r="H109" t="s">
        <v>71</v>
      </c>
      <c r="I109" s="3">
        <v>-3.5607000000000002</v>
      </c>
      <c r="J109" s="3">
        <v>0.91010000000000002</v>
      </c>
      <c r="K109">
        <v>-3.9119999999999999</v>
      </c>
      <c r="L109" t="s">
        <v>60</v>
      </c>
    </row>
  </sheetData>
  <autoFilter ref="A1:D84" xr:uid="{141BF56C-0A96-4720-BCCC-C2A76DA5439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Formatted</vt:lpstr>
      <vt:lpstr>Formatted!_FilterDatabase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Qiu</dc:creator>
  <cp:lastModifiedBy>Steve</cp:lastModifiedBy>
  <dcterms:created xsi:type="dcterms:W3CDTF">2023-06-04T10:09:45Z</dcterms:created>
  <dcterms:modified xsi:type="dcterms:W3CDTF">2023-06-04T12:40:14Z</dcterms:modified>
</cp:coreProperties>
</file>