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Produit" sheetId="1" r:id="rId4"/>
    <sheet state="visible" name="SuiviAvancement" sheetId="2" r:id="rId5"/>
    <sheet state="visible" name="Listes" sheetId="3" r:id="rId6"/>
  </sheets>
  <definedNames/>
  <calcPr/>
  <extLst>
    <ext uri="GoogleSheetsCustomDataVersion2">
      <go:sheetsCustomData xmlns:go="http://customooxmlschemas.google.com/" r:id="rId7" roundtripDataChecksum="7t3Xnw0ijFPGzIOce2NOm1haqUJ2sXZRowBnK3cxGOE="/>
    </ext>
  </extLst>
</workbook>
</file>

<file path=xl/sharedStrings.xml><?xml version="1.0" encoding="utf-8"?>
<sst xmlns="http://schemas.openxmlformats.org/spreadsheetml/2006/main" count="85" uniqueCount="55">
  <si>
    <t>Backlog Produit</t>
  </si>
  <si>
    <t>Projet</t>
  </si>
  <si>
    <t>Mon projet</t>
  </si>
  <si>
    <t>Total SP</t>
  </si>
  <si>
    <t>Date dernière màj</t>
  </si>
  <si>
    <t>User Story</t>
  </si>
  <si>
    <t>IdStory</t>
  </si>
  <si>
    <t>Priorité</t>
  </si>
  <si>
    <t>Activité/thème</t>
  </si>
  <si>
    <t>En tant que…</t>
  </si>
  <si>
    <t>…je veux…</t>
  </si>
  <si>
    <t xml:space="preserve">…afin de </t>
  </si>
  <si>
    <t>Critères de validation</t>
  </si>
  <si>
    <t>Estimation (SP)</t>
  </si>
  <si>
    <t>Release</t>
  </si>
  <si>
    <t>Sprint</t>
  </si>
  <si>
    <t>Status</t>
  </si>
  <si>
    <t>Commentaire</t>
  </si>
  <si>
    <t>Theme1</t>
  </si>
  <si>
    <t>Utilisateur</t>
  </si>
  <si>
    <t>Créer un compte</t>
  </si>
  <si>
    <t>D'accéder à la plateforme</t>
  </si>
  <si>
    <t>Release1</t>
  </si>
  <si>
    <t>To Do</t>
  </si>
  <si>
    <t>Chanel user</t>
  </si>
  <si>
    <t>Participer à des chaines de discussion</t>
  </si>
  <si>
    <t>D'échanger des informations entre utilisateurs</t>
  </si>
  <si>
    <t>Theme2</t>
  </si>
  <si>
    <t>Rejoindre des chaines de discussion</t>
  </si>
  <si>
    <t>D'échanger et consultrer les échanges sur le sujet du chanel</t>
  </si>
  <si>
    <t>Intéragir avec mes chaines de discussion</t>
  </si>
  <si>
    <t>Discuter et poser des questions</t>
  </si>
  <si>
    <t>Release2</t>
  </si>
  <si>
    <t>Theme3</t>
  </si>
  <si>
    <t>Quitter une chaînes de discussion.</t>
  </si>
  <si>
    <t>Ne plus recevoir de notification, de message du chanel et ne plus être visible des autres utilisateurs</t>
  </si>
  <si>
    <t>Chanel owner</t>
  </si>
  <si>
    <t>Ajouter des utilisateurs à une chaine</t>
  </si>
  <si>
    <t>Discuter sur un sujet</t>
  </si>
  <si>
    <t>Accéder à une chaine de discussion</t>
  </si>
  <si>
    <t>Envoyer des messages</t>
  </si>
  <si>
    <t>Pouvoir quitter une chaine de discussion</t>
  </si>
  <si>
    <t>Ne plus être visible des autres utilisateurs</t>
  </si>
  <si>
    <t>Accéder à la liste des utilisateurs d'une chaine</t>
  </si>
  <si>
    <t>Virer des utilisateurs</t>
  </si>
  <si>
    <t>Suivi avancement</t>
  </si>
  <si>
    <t>xxxxx</t>
  </si>
  <si>
    <t>Reste à faire</t>
  </si>
  <si>
    <t>Vélocité sprint</t>
  </si>
  <si>
    <t>Variation Scope</t>
  </si>
  <si>
    <t>Idéal</t>
  </si>
  <si>
    <t>A chiffrer</t>
  </si>
  <si>
    <t>En Cours</t>
  </si>
  <si>
    <t>Terminé</t>
  </si>
  <si>
    <t>Release3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</si>
</sst>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1.0"/>
      <color theme="1"/>
      <name val="Calibri"/>
      <scheme val="minor"/>
    </font>
    <font>
      <sz val="9.0"/>
      <color theme="1"/>
      <name val="Arial"/>
    </font>
    <font>
      <b/>
      <sz val="20.0"/>
      <color rgb="FF1F497D"/>
      <name val="Calibri"/>
    </font>
    <font/>
    <font>
      <sz val="20.0"/>
      <color theme="1"/>
      <name val="Calibri"/>
    </font>
    <font>
      <b/>
      <sz val="12.0"/>
      <color rgb="FF1F497D"/>
      <name val="Arial"/>
    </font>
    <font>
      <b/>
      <sz val="12.0"/>
      <color rgb="FF95B3D7"/>
      <name val="Arial"/>
    </font>
    <font>
      <b/>
      <sz val="10.0"/>
      <color theme="1"/>
      <name val="Arial"/>
    </font>
    <font>
      <sz val="9.0"/>
      <color rgb="FF595959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20.0"/>
      <color theme="1"/>
      <name val="Arial"/>
    </font>
    <font>
      <b/>
      <sz val="20.0"/>
      <color rgb="FF95B3D7"/>
      <name val="Calibri"/>
    </font>
    <font>
      <sz val="10.0"/>
      <color theme="1"/>
      <name val="Arial"/>
    </font>
    <font>
      <sz val="9.0"/>
      <color rgb="FFA5A5A5"/>
      <name val="Arial"/>
    </font>
    <font>
      <sz val="10.0"/>
      <color rgb="FF7F7F7F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DB3E2"/>
      </left>
      <top/>
      <bottom/>
    </border>
    <border>
      <right style="thin">
        <color rgb="FF8DB3E2"/>
      </right>
      <top/>
      <bottom/>
    </border>
    <border>
      <left style="thin">
        <color rgb="FF8DB3E2"/>
      </left>
    </border>
    <border>
      <right style="thin">
        <color rgb="FF8DB3E2"/>
      </right>
    </border>
    <border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righ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right" shrinkToFit="0" wrapText="1"/>
    </xf>
    <xf borderId="5" fillId="2" fontId="7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right" shrinkToFit="0" wrapText="1"/>
    </xf>
    <xf borderId="1" fillId="2" fontId="1" numFmtId="164" xfId="0" applyAlignment="1" applyBorder="1" applyFont="1" applyNumberFormat="1">
      <alignment horizontal="left" shrinkToFit="0" wrapText="1"/>
    </xf>
    <xf borderId="0" fillId="0" fontId="1" numFmtId="0" xfId="0" applyAlignment="1" applyFont="1">
      <alignment horizontal="center" shrinkToFit="0" wrapText="1"/>
    </xf>
    <xf borderId="1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3" fontId="9" numFmtId="0" xfId="0" applyAlignment="1" applyBorder="1" applyFill="1" applyFont="1">
      <alignment horizontal="center" shrinkToFit="0" vertical="top" wrapText="1"/>
    </xf>
    <xf borderId="6" fillId="4" fontId="9" numFmtId="0" xfId="0" applyAlignment="1" applyBorder="1" applyFill="1" applyFont="1">
      <alignment horizontal="center" shrinkToFit="0" vertical="top" wrapText="1"/>
    </xf>
    <xf borderId="7" fillId="0" fontId="3" numFmtId="0" xfId="0" applyBorder="1" applyFont="1"/>
    <xf borderId="1" fillId="2" fontId="10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8" fillId="4" fontId="10" numFmtId="0" xfId="0" applyAlignment="1" applyBorder="1" applyFont="1">
      <alignment horizontal="center" shrinkToFit="0" vertical="top" wrapText="1"/>
    </xf>
    <xf borderId="0" fillId="4" fontId="10" numFmtId="0" xfId="0" applyAlignment="1" applyFont="1">
      <alignment horizontal="center" shrinkToFit="0" vertical="top" wrapText="1"/>
    </xf>
    <xf borderId="9" fillId="4" fontId="10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1" fillId="5" fontId="1" numFmtId="0" xfId="0" applyAlignment="1" applyBorder="1" applyFill="1" applyFont="1">
      <alignment shrinkToFit="0" vertical="top" wrapText="1"/>
    </xf>
    <xf borderId="0" fillId="5" fontId="1" numFmtId="0" xfId="0" applyAlignment="1" applyFont="1">
      <alignment shrinkToFit="0" vertical="top" wrapText="1"/>
    </xf>
    <xf borderId="0" fillId="5" fontId="1" numFmtId="0" xfId="0" applyAlignment="1" applyFont="1">
      <alignment readingOrder="0" shrinkToFit="0" vertical="top" wrapText="1"/>
    </xf>
    <xf borderId="0" fillId="5" fontId="1" numFmtId="0" xfId="0" applyAlignment="1" applyFont="1">
      <alignment vertical="top"/>
    </xf>
    <xf quotePrefix="1" borderId="0" fillId="5" fontId="1" numFmtId="0" xfId="0" applyAlignment="1" applyFont="1">
      <alignment shrinkToFit="0" vertical="top" wrapText="1"/>
    </xf>
    <xf quotePrefix="1"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1" fillId="2" fontId="11" numFmtId="0" xfId="0" applyBorder="1" applyFont="1"/>
    <xf borderId="2" fillId="2" fontId="12" numFmtId="0" xfId="0" applyAlignment="1" applyBorder="1" applyFont="1">
      <alignment horizontal="left" shrinkToFit="0" vertical="center" wrapText="1"/>
    </xf>
    <xf borderId="1" fillId="2" fontId="13" numFmtId="0" xfId="0" applyBorder="1" applyFont="1"/>
    <xf borderId="0" fillId="0" fontId="13" numFmtId="0" xfId="0" applyFont="1"/>
    <xf borderId="1" fillId="2" fontId="14" numFmtId="0" xfId="0" applyAlignment="1" applyBorder="1" applyFont="1">
      <alignment horizontal="right" shrinkToFit="0" wrapText="1"/>
    </xf>
    <xf borderId="1" fillId="2" fontId="15" numFmtId="0" xfId="0" applyBorder="1" applyFont="1"/>
    <xf borderId="2" fillId="2" fontId="7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1" fillId="0" fontId="13" numFmtId="0" xfId="0" applyBorder="1" applyFont="1"/>
    <xf borderId="0" fillId="0" fontId="13" numFmtId="0" xfId="0" applyFont="1"/>
    <xf borderId="0" fillId="0" fontId="13" numFmtId="1" xfId="0" applyFont="1" applyNumberFormat="1"/>
    <xf borderId="0" fillId="0" fontId="15" numFmtId="0" xfId="0" applyFont="1"/>
    <xf borderId="0" fillId="0" fontId="16" numFmtId="0" xfId="0" applyFont="1"/>
    <xf borderId="0" fillId="0" fontId="16" numFmtId="0" xfId="0" applyAlignment="1" applyFont="1">
      <alignment readingOrder="0"/>
    </xf>
  </cellXfs>
  <cellStyles count="1">
    <cellStyle xfId="0" name="Normal" builtinId="0"/>
  </cellStyles>
  <dxfs count="4">
    <dxf>
      <font>
        <strike/>
        <color rgb="FF7F7F7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BacklogProduit-style">
      <tableStyleElement dxfId="2" type="headerRow"/>
      <tableStyleElement dxfId="3" type="firstRowStripe"/>
      <tableStyleElement dxfId="3" type="secondRowStripe"/>
    </tableStyle>
    <tableStyle count="3" pivot="0" name="SuiviAvancement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Release</a:t>
            </a:r>
          </a:p>
        </c:rich>
      </c:tx>
      <c:layout>
        <c:manualLayout>
          <c:xMode val="edge"/>
          <c:yMode val="edge"/>
          <c:x val="0.44495797169755313"/>
          <c:y val="0.01574183197242923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Vélocité sprint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SuiviAvancement!$B$6:$B$17</c:f>
            </c:strRef>
          </c:cat>
          <c:val>
            <c:numRef>
              <c:f>SuiviAvancement!$D$6:$D$17</c:f>
              <c:numCache/>
            </c:numRef>
          </c:val>
        </c:ser>
        <c:ser>
          <c:idx val="1"/>
          <c:order val="1"/>
          <c:tx>
            <c:v>Variation Scope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SuiviAvancement!$B$6:$B$17</c:f>
            </c:strRef>
          </c:cat>
          <c:val>
            <c:numRef>
              <c:f>SuiviAvancement!$E$6:$E$17</c:f>
              <c:numCache/>
            </c:numRef>
          </c:val>
        </c:ser>
        <c:axId val="409045796"/>
        <c:axId val="65877594"/>
      </c:barChart>
      <c:lineChart>
        <c:ser>
          <c:idx val="2"/>
          <c:order val="2"/>
          <c:tx>
            <c:v>Reste à faire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SuiviAvancement!$B$6:$B$17</c:f>
            </c:strRef>
          </c:cat>
          <c:val>
            <c:numRef>
              <c:f>SuiviAvancement!$C$6:$C$17</c:f>
              <c:numCache/>
            </c:numRef>
          </c:val>
          <c:smooth val="0"/>
        </c:ser>
        <c:ser>
          <c:idx val="3"/>
          <c:order val="3"/>
          <c:tx>
            <c:v>Idéal</c:v>
          </c:tx>
          <c:spPr>
            <a:ln cmpd="sng" w="9525">
              <a:solidFill>
                <a:srgbClr val="8064A2"/>
              </a:solidFill>
              <a:prstDash val="dash"/>
            </a:ln>
          </c:spPr>
          <c:marker>
            <c:symbol val="none"/>
          </c:marker>
          <c:cat>
            <c:strRef>
              <c:f>SuiviAvancement!$B$6:$B$17</c:f>
            </c:strRef>
          </c:cat>
          <c:val>
            <c:numRef>
              <c:f>SuiviAvancement!$F$6:$F$17</c:f>
              <c:numCache/>
            </c:numRef>
          </c:val>
          <c:smooth val="0"/>
        </c:ser>
        <c:axId val="409045796"/>
        <c:axId val="65877594"/>
      </c:lineChart>
      <c:catAx>
        <c:axId val="40904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877594"/>
      </c:catAx>
      <c:valAx>
        <c:axId val="65877594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90457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1</xdr:row>
      <xdr:rowOff>57150</xdr:rowOff>
    </xdr:from>
    <xdr:ext cx="7677150" cy="4181475"/>
    <xdr:graphicFrame>
      <xdr:nvGraphicFramePr>
        <xdr:cNvPr id="10906715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M51" displayName="Table_1" id="1">
  <tableColumns count="12">
    <tableColumn name="IdStory" id="1"/>
    <tableColumn name="Priorité" id="2"/>
    <tableColumn name="Activité/thème" id="3"/>
    <tableColumn name="En tant que…" id="4"/>
    <tableColumn name="…je veux…" id="5"/>
    <tableColumn name="…afin de " id="6"/>
    <tableColumn name="Critères de validation" id="7"/>
    <tableColumn name="Estimation (SP)" id="8"/>
    <tableColumn name="Release" id="9"/>
    <tableColumn name="Sprint" id="10"/>
    <tableColumn name="Status" id="11"/>
    <tableColumn name="Commentaire" id="12"/>
  </tableColumns>
  <tableStyleInfo name="BacklogProduit-style" showColumnStripes="0" showFirstColumn="1" showLastColumn="1" showRowStripes="1"/>
</table>
</file>

<file path=xl/tables/table2.xml><?xml version="1.0" encoding="utf-8"?>
<table xmlns="http://schemas.openxmlformats.org/spreadsheetml/2006/main" ref="B5:F17" displayName="Table_2" id="2">
  <tableColumns count="5">
    <tableColumn name="Sprint" id="1"/>
    <tableColumn name="Reste à faire" id="2"/>
    <tableColumn name="Vélocité sprint" id="3"/>
    <tableColumn name="Variation Scope" id="4"/>
    <tableColumn name="Idéal" id="5"/>
  </tableColumns>
  <tableStyleInfo name="SuiviAvanc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3" width="9.14"/>
    <col customWidth="1" min="4" max="4" width="20.29"/>
    <col customWidth="1" min="5" max="5" width="17.43"/>
    <col customWidth="1" min="6" max="6" width="22.71"/>
    <col customWidth="1" min="7" max="7" width="21.86"/>
    <col customWidth="1" min="8" max="8" width="44.71"/>
    <col customWidth="1" min="9" max="9" width="11.86"/>
    <col customWidth="1" min="10" max="10" width="11.43"/>
    <col customWidth="1" min="11" max="11" width="7.57"/>
    <col customWidth="1" min="12" max="12" width="17.29"/>
    <col customWidth="1" min="13" max="13" width="50.14"/>
    <col customWidth="1" min="14" max="26" width="8.86"/>
  </cols>
  <sheetData>
    <row r="1" ht="38.25" customHeight="1">
      <c r="A1" s="1"/>
      <c r="B1" s="2" t="s">
        <v>0</v>
      </c>
      <c r="C1" s="3"/>
      <c r="D1" s="4"/>
      <c r="E1" s="5"/>
      <c r="F1" s="6" t="s">
        <v>1</v>
      </c>
      <c r="G1" s="7" t="s">
        <v>2</v>
      </c>
      <c r="H1" s="8"/>
      <c r="I1" s="7"/>
      <c r="J1" s="7"/>
      <c r="K1" s="1"/>
      <c r="L1" s="1"/>
      <c r="M1" s="9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0" customHeight="1">
      <c r="A2" s="10"/>
      <c r="B2" s="11" t="s">
        <v>3</v>
      </c>
      <c r="C2" s="12">
        <f>SUM(BacklogProduit!$I$6:$I$51)</f>
        <v>168</v>
      </c>
      <c r="D2" s="10"/>
      <c r="E2" s="10"/>
      <c r="F2" s="13" t="s">
        <v>4</v>
      </c>
      <c r="G2" s="14">
        <v>42696.50769675926</v>
      </c>
      <c r="H2" s="15"/>
      <c r="I2" s="10"/>
      <c r="J2" s="10"/>
      <c r="K2" s="10"/>
      <c r="L2" s="10"/>
      <c r="M2" s="10"/>
      <c r="N2" s="10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0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0" customHeight="1">
      <c r="A4" s="16"/>
      <c r="B4" s="18"/>
      <c r="C4" s="18"/>
      <c r="D4" s="18"/>
      <c r="E4" s="19" t="s">
        <v>5</v>
      </c>
      <c r="F4" s="3"/>
      <c r="G4" s="20"/>
      <c r="H4" s="18"/>
      <c r="I4" s="18"/>
      <c r="J4" s="18"/>
      <c r="K4" s="18"/>
      <c r="L4" s="18"/>
      <c r="M4" s="18"/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0" customHeight="1">
      <c r="A5" s="21"/>
      <c r="B5" s="22" t="s">
        <v>6</v>
      </c>
      <c r="C5" s="22" t="s">
        <v>7</v>
      </c>
      <c r="D5" s="22" t="s">
        <v>8</v>
      </c>
      <c r="E5" s="23" t="s">
        <v>9</v>
      </c>
      <c r="F5" s="24" t="s">
        <v>10</v>
      </c>
      <c r="G5" s="25" t="s">
        <v>11</v>
      </c>
      <c r="H5" s="22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22" t="s">
        <v>17</v>
      </c>
      <c r="N5" s="21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56.25" customHeight="1">
      <c r="A6" s="16"/>
      <c r="B6" s="27">
        <v>1.0</v>
      </c>
      <c r="C6" s="27">
        <v>1.0</v>
      </c>
      <c r="D6" s="27" t="s">
        <v>18</v>
      </c>
      <c r="E6" s="28" t="s">
        <v>19</v>
      </c>
      <c r="F6" s="28" t="s">
        <v>20</v>
      </c>
      <c r="G6" s="28" t="s">
        <v>21</v>
      </c>
      <c r="H6" s="29"/>
      <c r="I6" s="27">
        <v>20.0</v>
      </c>
      <c r="J6" s="27" t="s">
        <v>22</v>
      </c>
      <c r="K6" s="27">
        <v>1.0</v>
      </c>
      <c r="L6" s="28" t="s">
        <v>23</v>
      </c>
      <c r="M6" s="27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56.25" customHeight="1">
      <c r="A7" s="16"/>
      <c r="B7" s="27">
        <v>2.0</v>
      </c>
      <c r="C7" s="27">
        <v>3.0</v>
      </c>
      <c r="D7" s="27" t="s">
        <v>18</v>
      </c>
      <c r="E7" s="28" t="s">
        <v>24</v>
      </c>
      <c r="F7" s="28" t="s">
        <v>25</v>
      </c>
      <c r="G7" s="28" t="s">
        <v>26</v>
      </c>
      <c r="H7" s="29"/>
      <c r="I7" s="27">
        <v>100.0</v>
      </c>
      <c r="J7" s="27" t="s">
        <v>22</v>
      </c>
      <c r="K7" s="27">
        <v>1.0</v>
      </c>
      <c r="L7" s="28" t="s">
        <v>23</v>
      </c>
      <c r="M7" s="27"/>
      <c r="N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56.25" customHeight="1">
      <c r="A8" s="16"/>
      <c r="B8" s="27">
        <v>3.0</v>
      </c>
      <c r="C8" s="27">
        <v>2.0</v>
      </c>
      <c r="D8" s="27" t="s">
        <v>27</v>
      </c>
      <c r="E8" s="28" t="s">
        <v>19</v>
      </c>
      <c r="F8" s="28" t="s">
        <v>28</v>
      </c>
      <c r="G8" s="28" t="s">
        <v>29</v>
      </c>
      <c r="H8" s="29"/>
      <c r="I8" s="27">
        <v>20.0</v>
      </c>
      <c r="J8" s="27" t="s">
        <v>22</v>
      </c>
      <c r="K8" s="27">
        <v>2.0</v>
      </c>
      <c r="L8" s="28" t="s">
        <v>23</v>
      </c>
      <c r="M8" s="27"/>
      <c r="N8" s="16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56.25" customHeight="1">
      <c r="A9" s="30"/>
      <c r="B9" s="31">
        <v>4.0</v>
      </c>
      <c r="C9" s="31">
        <v>1.0</v>
      </c>
      <c r="D9" s="31" t="s">
        <v>27</v>
      </c>
      <c r="E9" s="32" t="s">
        <v>24</v>
      </c>
      <c r="F9" s="32" t="s">
        <v>30</v>
      </c>
      <c r="G9" s="32" t="s">
        <v>31</v>
      </c>
      <c r="H9" s="33"/>
      <c r="I9" s="31">
        <v>8.0</v>
      </c>
      <c r="J9" s="31" t="s">
        <v>32</v>
      </c>
      <c r="K9" s="31">
        <v>3.0</v>
      </c>
      <c r="L9" s="34" t="s">
        <v>23</v>
      </c>
      <c r="M9" s="31"/>
      <c r="N9" s="30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56.25" customHeight="1">
      <c r="A10" s="16"/>
      <c r="B10" s="27">
        <v>5.0</v>
      </c>
      <c r="C10" s="27">
        <v>1.0</v>
      </c>
      <c r="D10" s="27" t="s">
        <v>33</v>
      </c>
      <c r="E10" s="28" t="s">
        <v>24</v>
      </c>
      <c r="F10" s="28" t="s">
        <v>34</v>
      </c>
      <c r="G10" s="28" t="s">
        <v>35</v>
      </c>
      <c r="H10" s="29"/>
      <c r="I10" s="27">
        <v>20.0</v>
      </c>
      <c r="J10" s="27"/>
      <c r="K10" s="27">
        <v>3.0</v>
      </c>
      <c r="L10" s="35" t="s">
        <v>23</v>
      </c>
      <c r="M10" s="27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56.25" customHeight="1">
      <c r="A11" s="16"/>
      <c r="B11" s="28">
        <v>6.0</v>
      </c>
      <c r="C11" s="27"/>
      <c r="D11" s="28" t="s">
        <v>18</v>
      </c>
      <c r="E11" s="28" t="s">
        <v>36</v>
      </c>
      <c r="F11" s="28" t="s">
        <v>37</v>
      </c>
      <c r="G11" s="28" t="s">
        <v>38</v>
      </c>
      <c r="H11" s="36"/>
      <c r="I11" s="27"/>
      <c r="J11" s="27"/>
      <c r="K11" s="27"/>
      <c r="L11" s="27"/>
      <c r="M11" s="27"/>
      <c r="N11" s="16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56.25" customHeight="1">
      <c r="A12" s="16"/>
      <c r="B12" s="27"/>
      <c r="C12" s="27"/>
      <c r="D12" s="28"/>
      <c r="E12" s="28"/>
      <c r="F12" s="28"/>
      <c r="G12" s="28"/>
      <c r="H12" s="29"/>
      <c r="I12" s="27"/>
      <c r="J12" s="27"/>
      <c r="K12" s="27"/>
      <c r="L12" s="27"/>
      <c r="M12" s="27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56.25" customHeight="1">
      <c r="A13" s="30"/>
      <c r="B13" s="31"/>
      <c r="C13" s="31"/>
      <c r="D13" s="32" t="s">
        <v>18</v>
      </c>
      <c r="E13" s="32" t="s">
        <v>24</v>
      </c>
      <c r="F13" s="32" t="s">
        <v>39</v>
      </c>
      <c r="G13" s="32" t="s">
        <v>40</v>
      </c>
      <c r="H13" s="33"/>
      <c r="I13" s="31"/>
      <c r="J13" s="31"/>
      <c r="K13" s="31"/>
      <c r="L13" s="31"/>
      <c r="M13" s="31"/>
      <c r="N13" s="30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56.25" customHeight="1">
      <c r="A14" s="30"/>
      <c r="B14" s="31"/>
      <c r="C14" s="31"/>
      <c r="D14" s="31"/>
      <c r="E14" s="32" t="s">
        <v>24</v>
      </c>
      <c r="F14" s="32" t="s">
        <v>41</v>
      </c>
      <c r="G14" s="32" t="s">
        <v>42</v>
      </c>
      <c r="H14" s="33"/>
      <c r="I14" s="31"/>
      <c r="J14" s="31"/>
      <c r="K14" s="31"/>
      <c r="L14" s="31"/>
      <c r="M14" s="31"/>
      <c r="N14" s="30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56.25" customHeight="1">
      <c r="A15" s="16"/>
      <c r="B15" s="27"/>
      <c r="C15" s="27"/>
      <c r="D15" s="27"/>
      <c r="E15" s="28" t="s">
        <v>36</v>
      </c>
      <c r="F15" s="28" t="s">
        <v>43</v>
      </c>
      <c r="G15" s="28" t="s">
        <v>44</v>
      </c>
      <c r="H15" s="29"/>
      <c r="I15" s="27"/>
      <c r="J15" s="27"/>
      <c r="K15" s="27"/>
      <c r="L15" s="27"/>
      <c r="M15" s="27"/>
      <c r="N15" s="1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56.25" customHeight="1">
      <c r="A16" s="16"/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56.25" customHeight="1">
      <c r="A17" s="16"/>
      <c r="B17" s="27"/>
      <c r="C17" s="27"/>
      <c r="D17" s="27"/>
      <c r="E17" s="27"/>
      <c r="F17" s="27"/>
      <c r="G17" s="27"/>
      <c r="H17" s="29"/>
      <c r="I17" s="27"/>
      <c r="J17" s="27"/>
      <c r="K17" s="27"/>
      <c r="L17" s="27"/>
      <c r="M17" s="27"/>
      <c r="N17" s="16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56.25" customHeight="1">
      <c r="A18" s="16"/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/>
      <c r="M18" s="27"/>
      <c r="N18" s="16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56.25" customHeight="1">
      <c r="A19" s="16"/>
      <c r="B19" s="27"/>
      <c r="C19" s="27"/>
      <c r="D19" s="27"/>
      <c r="E19" s="27"/>
      <c r="F19" s="27"/>
      <c r="G19" s="27"/>
      <c r="H19" s="29"/>
      <c r="I19" s="27"/>
      <c r="J19" s="27"/>
      <c r="K19" s="27"/>
      <c r="L19" s="27"/>
      <c r="M19" s="27"/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56.25" customHeight="1">
      <c r="A20" s="16"/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16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56.25" customHeight="1">
      <c r="A21" s="16"/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16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56.25" customHeight="1">
      <c r="A22" s="16"/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56.25" customHeight="1">
      <c r="A23" s="16"/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16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56.25" customHeight="1">
      <c r="A24" s="16"/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/>
      <c r="M24" s="27"/>
      <c r="N24" s="1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56.25" customHeight="1">
      <c r="A25" s="16"/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16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56.25" customHeight="1">
      <c r="A26" s="16"/>
      <c r="B26" s="27"/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16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56.25" customHeight="1">
      <c r="A27" s="16"/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16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56.25" customHeight="1">
      <c r="A28" s="16"/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16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56.25" customHeight="1">
      <c r="A29" s="16"/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16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56.25" customHeight="1">
      <c r="A30" s="16"/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16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56.25" customHeight="1">
      <c r="A31" s="16"/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16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56.25" customHeight="1">
      <c r="A32" s="16"/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16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56.25" customHeight="1">
      <c r="A33" s="16"/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16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56.25" customHeight="1">
      <c r="A34" s="16"/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16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56.25" customHeight="1">
      <c r="A35" s="16"/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16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56.25" customHeight="1">
      <c r="A36" s="16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16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56.25" customHeight="1">
      <c r="A37" s="16"/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16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56.25" customHeight="1">
      <c r="A38" s="1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56.25" customHeight="1">
      <c r="A39" s="16"/>
      <c r="B39" s="27"/>
      <c r="C39" s="27"/>
      <c r="D39" s="27"/>
      <c r="E39" s="27"/>
      <c r="F39" s="27"/>
      <c r="G39" s="27"/>
      <c r="H39" s="29"/>
      <c r="I39" s="27"/>
      <c r="J39" s="27"/>
      <c r="K39" s="27"/>
      <c r="L39" s="27"/>
      <c r="M39" s="27"/>
      <c r="N39" s="1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56.25" customHeight="1">
      <c r="A40" s="16"/>
      <c r="B40" s="27"/>
      <c r="C40" s="27"/>
      <c r="D40" s="27"/>
      <c r="E40" s="27"/>
      <c r="F40" s="27"/>
      <c r="G40" s="27"/>
      <c r="H40" s="29"/>
      <c r="I40" s="27"/>
      <c r="J40" s="27"/>
      <c r="K40" s="27"/>
      <c r="L40" s="27"/>
      <c r="M40" s="27"/>
      <c r="N40" s="16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56.25" customHeight="1">
      <c r="A41" s="16"/>
      <c r="B41" s="27"/>
      <c r="C41" s="27"/>
      <c r="D41" s="27"/>
      <c r="E41" s="27"/>
      <c r="F41" s="27"/>
      <c r="G41" s="27"/>
      <c r="H41" s="29"/>
      <c r="I41" s="27"/>
      <c r="J41" s="27"/>
      <c r="K41" s="27"/>
      <c r="L41" s="27"/>
      <c r="M41" s="27"/>
      <c r="N41" s="16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56.25" customHeight="1">
      <c r="A42" s="16"/>
      <c r="B42" s="27"/>
      <c r="C42" s="27"/>
      <c r="D42" s="27"/>
      <c r="E42" s="27"/>
      <c r="F42" s="27"/>
      <c r="G42" s="27"/>
      <c r="H42" s="29"/>
      <c r="I42" s="27"/>
      <c r="J42" s="27"/>
      <c r="K42" s="27"/>
      <c r="L42" s="27"/>
      <c r="M42" s="27"/>
      <c r="N42" s="1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56.25" customHeight="1">
      <c r="A43" s="16"/>
      <c r="B43" s="27"/>
      <c r="C43" s="27"/>
      <c r="D43" s="27"/>
      <c r="E43" s="27"/>
      <c r="F43" s="27"/>
      <c r="G43" s="27"/>
      <c r="H43" s="29"/>
      <c r="I43" s="27"/>
      <c r="J43" s="27"/>
      <c r="K43" s="27"/>
      <c r="L43" s="27"/>
      <c r="M43" s="27"/>
      <c r="N43" s="16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56.25" customHeight="1">
      <c r="A44" s="16"/>
      <c r="B44" s="27"/>
      <c r="C44" s="27"/>
      <c r="D44" s="27"/>
      <c r="E44" s="27"/>
      <c r="F44" s="27"/>
      <c r="G44" s="27"/>
      <c r="H44" s="29"/>
      <c r="I44" s="27"/>
      <c r="J44" s="27"/>
      <c r="K44" s="27"/>
      <c r="L44" s="27"/>
      <c r="M44" s="27"/>
      <c r="N44" s="1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56.25" customHeight="1">
      <c r="A45" s="16"/>
      <c r="B45" s="27"/>
      <c r="C45" s="27"/>
      <c r="D45" s="27"/>
      <c r="E45" s="27"/>
      <c r="F45" s="27"/>
      <c r="G45" s="27"/>
      <c r="H45" s="29"/>
      <c r="I45" s="27"/>
      <c r="J45" s="27"/>
      <c r="K45" s="27"/>
      <c r="L45" s="27"/>
      <c r="M45" s="27"/>
      <c r="N45" s="1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56.25" customHeight="1">
      <c r="A46" s="16"/>
      <c r="B46" s="27"/>
      <c r="C46" s="27"/>
      <c r="D46" s="27"/>
      <c r="E46" s="27"/>
      <c r="F46" s="27"/>
      <c r="G46" s="27"/>
      <c r="H46" s="29"/>
      <c r="I46" s="27"/>
      <c r="J46" s="27"/>
      <c r="K46" s="27"/>
      <c r="L46" s="27"/>
      <c r="M46" s="27"/>
      <c r="N46" s="1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56.25" customHeight="1">
      <c r="A47" s="16"/>
      <c r="B47" s="27"/>
      <c r="C47" s="27"/>
      <c r="D47" s="27"/>
      <c r="E47" s="27"/>
      <c r="F47" s="27"/>
      <c r="G47" s="27"/>
      <c r="H47" s="29"/>
      <c r="I47" s="27"/>
      <c r="J47" s="27"/>
      <c r="K47" s="27"/>
      <c r="L47" s="27"/>
      <c r="M47" s="27"/>
      <c r="N47" s="16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56.25" customHeight="1">
      <c r="A48" s="16"/>
      <c r="B48" s="27"/>
      <c r="C48" s="27"/>
      <c r="D48" s="27"/>
      <c r="E48" s="27"/>
      <c r="F48" s="27"/>
      <c r="G48" s="27"/>
      <c r="H48" s="29"/>
      <c r="I48" s="27"/>
      <c r="J48" s="27"/>
      <c r="K48" s="27"/>
      <c r="L48" s="27"/>
      <c r="M48" s="27"/>
      <c r="N48" s="1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56.25" customHeight="1">
      <c r="A49" s="16"/>
      <c r="B49" s="27"/>
      <c r="C49" s="27"/>
      <c r="D49" s="27"/>
      <c r="E49" s="27"/>
      <c r="F49" s="27"/>
      <c r="G49" s="27"/>
      <c r="H49" s="29"/>
      <c r="I49" s="27"/>
      <c r="J49" s="27"/>
      <c r="K49" s="27"/>
      <c r="L49" s="27"/>
      <c r="M49" s="27"/>
      <c r="N49" s="16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56.25" customHeight="1">
      <c r="A50" s="16"/>
      <c r="B50" s="27"/>
      <c r="C50" s="27"/>
      <c r="D50" s="27"/>
      <c r="E50" s="27"/>
      <c r="F50" s="27"/>
      <c r="G50" s="27"/>
      <c r="H50" s="29"/>
      <c r="I50" s="27"/>
      <c r="J50" s="27"/>
      <c r="K50" s="27"/>
      <c r="L50" s="27"/>
      <c r="M50" s="27"/>
      <c r="N50" s="16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56.25" customHeight="1">
      <c r="A51" s="16"/>
      <c r="B51" s="27"/>
      <c r="C51" s="27"/>
      <c r="D51" s="27"/>
      <c r="E51" s="27"/>
      <c r="F51" s="27"/>
      <c r="G51" s="27"/>
      <c r="H51" s="29"/>
      <c r="I51" s="27"/>
      <c r="J51" s="27"/>
      <c r="K51" s="27"/>
      <c r="L51" s="27"/>
      <c r="M51" s="27"/>
      <c r="N51" s="16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0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0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0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0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0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0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0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0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0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0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0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0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0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0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0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0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0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0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0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0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0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0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0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0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0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0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0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0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0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0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0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0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0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0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0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0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0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0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0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0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0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0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0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0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0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0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0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0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0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0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0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0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0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0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0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0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0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0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0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0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0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0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0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0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0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0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0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0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0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0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0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0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0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0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0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0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0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0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0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0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0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0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0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0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0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0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0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0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0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0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0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0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0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0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0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0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0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0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0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0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0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0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0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0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0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0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0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0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0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0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0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0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0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0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0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0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0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0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0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0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0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0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0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0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0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0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0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0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0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0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0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0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0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0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0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0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0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0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0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0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0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0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0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0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0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0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0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0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0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0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0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0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0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0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0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0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0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0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0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0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0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0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0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0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0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0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0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0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0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0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0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0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0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0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0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0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0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0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0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0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0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0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0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0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0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0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0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0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0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0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0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0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0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0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0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0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0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0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0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0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0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0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0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0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0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0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0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0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0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0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0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0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0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0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0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0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0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0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0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0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0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0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0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0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0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0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0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0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0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0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0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0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0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0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0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0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0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0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0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0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0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0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0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0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0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0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0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0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0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0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0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0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0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0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0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0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0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0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0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0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0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0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0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0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0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0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0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0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0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0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0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0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0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0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0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0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0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0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0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0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0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0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0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0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0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0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0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0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0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0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0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0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0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0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0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0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0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0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0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0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0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0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0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0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0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0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0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0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0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0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0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0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0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0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0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0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0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0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0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0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0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0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0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0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0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0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0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0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0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0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0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0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0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0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0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0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0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0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0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0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0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0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0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0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0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0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0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0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0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0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0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0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0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0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0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0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0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0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0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0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0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0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0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0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0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0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0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0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0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0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0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0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0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0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0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0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0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0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0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0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0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0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0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0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0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0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0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0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0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0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0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0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0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0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0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0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0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0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0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0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0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0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0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0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0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0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0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0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0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0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0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0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0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0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0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0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0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0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0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0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0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0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0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0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0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0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0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0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0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0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0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0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0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0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0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0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0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0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0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0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0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0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0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0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0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0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0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0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0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0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0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0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0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0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0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0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0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0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0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0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0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0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0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0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0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0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0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0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0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0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0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0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0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0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0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0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0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0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0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0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0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0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0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0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0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0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0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0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0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0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0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0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0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0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0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0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0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0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0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0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0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0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0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0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0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0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0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0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0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0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0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0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0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0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0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0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0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0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0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0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0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0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0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0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0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0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0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0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0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0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0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0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0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0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0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0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0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0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0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0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0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0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0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0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0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0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0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0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0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0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0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0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0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0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0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0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0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0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0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0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0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0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0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0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0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0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0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0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0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0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0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0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0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0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0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0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0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0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0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0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0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0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0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0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0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0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0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0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0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0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0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0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0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0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0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0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0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0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0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0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0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0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0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0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0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0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0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0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0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0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0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0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0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0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0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0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0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0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0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0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0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0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0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0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0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0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0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0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0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0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0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0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0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0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0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0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0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0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0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0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0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0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0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0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0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0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0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0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0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0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0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0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0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0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0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0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0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0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0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0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0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0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0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0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0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0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0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0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0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0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0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0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0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0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0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0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0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0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0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0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0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0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0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0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0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0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0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0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0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0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0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0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0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0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0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0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0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0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0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0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0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0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0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0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0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0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0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0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0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0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0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0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0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0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0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0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0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0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0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0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0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0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0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0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0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0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0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0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0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0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0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0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0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0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0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0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0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0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0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0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0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0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0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0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0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0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0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0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0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0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0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0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0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0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0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0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0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0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0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0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0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0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0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0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0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0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0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0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0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0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0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0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0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0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0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0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0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0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0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0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0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0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0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0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0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0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0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0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0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0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0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0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0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0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0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0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0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0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0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0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0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0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0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0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0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0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0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0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0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0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0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0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0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0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0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0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0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0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0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0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0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0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0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0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0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0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0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0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0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0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0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0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0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0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0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0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0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0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0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0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0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0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0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0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0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0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0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0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0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0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0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0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0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0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0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0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0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0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0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0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0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0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0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0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0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0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0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0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0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0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0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0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0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0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0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0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0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0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0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0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0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0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0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0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0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0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0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0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0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0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0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0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0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0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0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0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0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0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0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0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0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0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0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0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0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0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0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0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0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0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0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0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0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0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0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0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0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0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0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0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0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0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0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0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0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0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0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0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0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0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0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0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0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0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">
    <mergeCell ref="B1:D1"/>
    <mergeCell ref="E4:G4"/>
  </mergeCells>
  <conditionalFormatting sqref="A1:A4 B1:B3 C1 F1:F3 G1:G2 K1:K1000 D2:E3 C3 M3:M1000 H4:H1000 I4:J51 L4 B5:G1000 A9:A1000">
    <cfRule type="expression" dxfId="0" priority="1">
      <formula>#REF!="rejected"</formula>
    </cfRule>
  </conditionalFormatting>
  <conditionalFormatting sqref="H1:J1 L1:L3 L5:L1000">
    <cfRule type="expression" dxfId="0" priority="2">
      <formula>#REF!="rejected"</formula>
    </cfRule>
  </conditionalFormatting>
  <conditionalFormatting sqref="E4">
    <cfRule type="expression" dxfId="0" priority="3">
      <formula>#REF!="rejected"</formula>
    </cfRule>
  </conditionalFormatting>
  <conditionalFormatting sqref="B4:D4">
    <cfRule type="expression" dxfId="0" priority="4">
      <formula>#REF!="rejected"</formula>
    </cfRule>
  </conditionalFormatting>
  <dataValidations>
    <dataValidation type="list" allowBlank="1" showErrorMessage="1" sqref="C6:C51">
      <formula1>Listes!$A$26:$A$28</formula1>
    </dataValidation>
    <dataValidation type="list" allowBlank="1" showErrorMessage="1" sqref="K52:L1000">
      <formula1>$A$2:$A$12</formula1>
    </dataValidation>
    <dataValidation type="list" allowBlank="1" showErrorMessage="1" sqref="I6:I51">
      <formula1>Listes!$A$1:$A$11</formula1>
    </dataValidation>
    <dataValidation type="list" allowBlank="1" showErrorMessage="1" sqref="E6:E51">
      <formula1>Listes!$A$31:$A$33</formula1>
    </dataValidation>
    <dataValidation type="list" allowBlank="1" showErrorMessage="1" sqref="L6:L51">
      <formula1>Listes!$A$15:$A$18</formula1>
    </dataValidation>
    <dataValidation type="list" allowBlank="1" showErrorMessage="1" sqref="K1:L4">
      <formula1>Listes!$A$2:$A$11</formula1>
    </dataValidation>
    <dataValidation type="list" allowBlank="1" showErrorMessage="1" sqref="J6:J51">
      <formula1>Listes!$A$36:$A$38</formula1>
    </dataValidation>
    <dataValidation type="list" allowBlank="1" showErrorMessage="1" sqref="D6:D50">
      <formula1>Listes!$A$21:$A$23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43"/>
    <col customWidth="1" min="3" max="3" width="15.29"/>
    <col customWidth="1" min="4" max="4" width="19.71"/>
    <col customWidth="1" min="5" max="5" width="21.0"/>
    <col customWidth="1" min="6" max="6" width="18.43"/>
    <col customWidth="1" min="7" max="7" width="11.57"/>
    <col customWidth="1" min="8" max="26" width="8.86"/>
  </cols>
  <sheetData>
    <row r="1" ht="12.75" customHeight="1">
      <c r="A1" s="37"/>
      <c r="B1" s="38" t="s">
        <v>45</v>
      </c>
      <c r="C1" s="3"/>
      <c r="D1" s="4"/>
      <c r="E1" s="8" t="s">
        <v>1</v>
      </c>
      <c r="F1" s="7" t="s">
        <v>46</v>
      </c>
      <c r="G1" s="8" t="s">
        <v>14</v>
      </c>
      <c r="H1" s="7" t="s">
        <v>46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40"/>
      <c r="X1" s="40"/>
      <c r="Y1" s="40"/>
      <c r="Z1" s="40"/>
    </row>
    <row r="2" ht="12.75" customHeight="1">
      <c r="A2" s="37"/>
      <c r="B2" s="39"/>
      <c r="C2" s="39"/>
      <c r="D2" s="39"/>
      <c r="E2" s="41" t="s">
        <v>4</v>
      </c>
      <c r="F2" s="14">
        <v>42691.0</v>
      </c>
      <c r="G2" s="42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  <c r="W2" s="40"/>
      <c r="X2" s="40"/>
      <c r="Y2" s="40"/>
      <c r="Z2" s="40"/>
    </row>
    <row r="3" ht="12.75" customHeight="1">
      <c r="A3" s="39"/>
      <c r="B3" s="39"/>
      <c r="C3" s="39"/>
      <c r="D3" s="39"/>
      <c r="E3" s="39"/>
      <c r="F3" s="42"/>
      <c r="G3" s="42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0"/>
      <c r="W3" s="40"/>
      <c r="X3" s="40"/>
      <c r="Y3" s="40"/>
      <c r="Z3" s="40"/>
    </row>
    <row r="4" ht="15.0" customHeight="1">
      <c r="A4" s="39"/>
      <c r="B4" s="43"/>
      <c r="C4" s="3"/>
      <c r="D4" s="4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  <c r="W4" s="40"/>
      <c r="X4" s="40"/>
      <c r="Y4" s="40"/>
      <c r="Z4" s="40"/>
    </row>
    <row r="5" ht="20.25" customHeight="1">
      <c r="A5" s="39"/>
      <c r="B5" s="44" t="s">
        <v>15</v>
      </c>
      <c r="C5" s="45" t="s">
        <v>47</v>
      </c>
      <c r="D5" s="45" t="s">
        <v>48</v>
      </c>
      <c r="E5" s="46" t="s">
        <v>49</v>
      </c>
      <c r="F5" s="46" t="s">
        <v>50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40"/>
      <c r="X5" s="40"/>
      <c r="Y5" s="40"/>
      <c r="Z5" s="40"/>
    </row>
    <row r="6" ht="12.75" customHeight="1">
      <c r="A6" s="39"/>
      <c r="B6" s="47">
        <v>1.0</v>
      </c>
      <c r="C6" s="48">
        <v>170.0</v>
      </c>
      <c r="D6" s="48">
        <f>SUMIFS(BacklogProduit!$I$6:$I$51,BacklogProduit!$K$6:$K$51,"1",BacklogProduit!$L$6:$L$51,"Terminé")</f>
        <v>0</v>
      </c>
      <c r="E6" s="48">
        <v>0.0</v>
      </c>
      <c r="F6" s="49">
        <v>170.0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40"/>
      <c r="X6" s="40"/>
      <c r="Y6" s="40"/>
      <c r="Z6" s="40"/>
    </row>
    <row r="7" ht="12.75" customHeight="1">
      <c r="A7" s="39"/>
      <c r="B7" s="47">
        <v>2.0</v>
      </c>
      <c r="C7" s="48">
        <f>C6-D7</f>
        <v>170</v>
      </c>
      <c r="D7" s="48">
        <f>SUMIFS(BacklogProduit!$I$6:$I$51,BacklogProduit!$K$6:$K$51,"2",BacklogProduit!$L$6:$L$51,"Terminé")</f>
        <v>0</v>
      </c>
      <c r="E7" s="48">
        <f>SuiviAvancement!$C7-(C6-D6)</f>
        <v>0</v>
      </c>
      <c r="F7" s="49">
        <f t="shared" ref="F7:F17" si="1">F6-15.45</f>
        <v>154.55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0"/>
      <c r="W7" s="40"/>
      <c r="X7" s="40"/>
      <c r="Y7" s="40"/>
      <c r="Z7" s="40"/>
    </row>
    <row r="8" ht="12.75" customHeight="1">
      <c r="A8" s="39"/>
      <c r="B8" s="47">
        <v>3.0</v>
      </c>
      <c r="C8" s="48">
        <v>160.0</v>
      </c>
      <c r="D8" s="48">
        <v>25.0</v>
      </c>
      <c r="E8" s="48">
        <f>SuiviAvancement!$C8-(C7-D7)</f>
        <v>-10</v>
      </c>
      <c r="F8" s="49">
        <f t="shared" si="1"/>
        <v>139.1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40"/>
      <c r="X8" s="40"/>
      <c r="Y8" s="40"/>
      <c r="Z8" s="40"/>
    </row>
    <row r="9" ht="12.75" customHeight="1">
      <c r="A9" s="39"/>
      <c r="B9" s="47">
        <v>4.0</v>
      </c>
      <c r="C9" s="48">
        <v>115.0</v>
      </c>
      <c r="D9" s="48">
        <v>20.0</v>
      </c>
      <c r="E9" s="48">
        <f>SuiviAvancement!$C9-(C8-D8)</f>
        <v>-20</v>
      </c>
      <c r="F9" s="49">
        <f t="shared" si="1"/>
        <v>123.65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40"/>
      <c r="X9" s="40"/>
      <c r="Y9" s="40"/>
      <c r="Z9" s="40"/>
    </row>
    <row r="10" ht="12.75" customHeight="1">
      <c r="A10" s="39"/>
      <c r="B10" s="47">
        <v>5.0</v>
      </c>
      <c r="C10" s="48">
        <f t="shared" ref="C10:C12" si="2">C9-D10</f>
        <v>90</v>
      </c>
      <c r="D10" s="48">
        <v>25.0</v>
      </c>
      <c r="E10" s="48">
        <f>SuiviAvancement!$C10-(C9-D9)</f>
        <v>-5</v>
      </c>
      <c r="F10" s="49">
        <f t="shared" si="1"/>
        <v>108.2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  <c r="W10" s="40"/>
      <c r="X10" s="40"/>
      <c r="Y10" s="40"/>
      <c r="Z10" s="40"/>
    </row>
    <row r="11" ht="12.75" customHeight="1">
      <c r="A11" s="39"/>
      <c r="B11" s="47">
        <v>6.0</v>
      </c>
      <c r="C11" s="48">
        <f t="shared" si="2"/>
        <v>55</v>
      </c>
      <c r="D11" s="48">
        <v>35.0</v>
      </c>
      <c r="E11" s="48">
        <f>SuiviAvancement!$C11-(C10-D10)</f>
        <v>-10</v>
      </c>
      <c r="F11" s="49">
        <f t="shared" si="1"/>
        <v>92.75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40"/>
      <c r="X11" s="40"/>
      <c r="Y11" s="40"/>
      <c r="Z11" s="40"/>
    </row>
    <row r="12" ht="12.75" customHeight="1">
      <c r="A12" s="39"/>
      <c r="B12" s="47">
        <v>7.0</v>
      </c>
      <c r="C12" s="48">
        <f t="shared" si="2"/>
        <v>40</v>
      </c>
      <c r="D12" s="48">
        <v>15.0</v>
      </c>
      <c r="E12" s="48">
        <f>SuiviAvancement!$C12-(C11-D11)</f>
        <v>20</v>
      </c>
      <c r="F12" s="49">
        <f t="shared" si="1"/>
        <v>77.3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0"/>
      <c r="W12" s="40"/>
      <c r="X12" s="40"/>
      <c r="Y12" s="40"/>
      <c r="Z12" s="40"/>
    </row>
    <row r="13" ht="12.75" customHeight="1">
      <c r="A13" s="39"/>
      <c r="B13" s="47">
        <v>8.0</v>
      </c>
      <c r="C13" s="48">
        <v>35.0</v>
      </c>
      <c r="D13" s="48">
        <v>18.0</v>
      </c>
      <c r="E13" s="48">
        <f>SuiviAvancement!$C13-(C12-D12)</f>
        <v>10</v>
      </c>
      <c r="F13" s="49">
        <f t="shared" si="1"/>
        <v>61.85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40"/>
      <c r="X13" s="40"/>
      <c r="Y13" s="40"/>
      <c r="Z13" s="40"/>
    </row>
    <row r="14" ht="12.75" customHeight="1">
      <c r="A14" s="39"/>
      <c r="B14" s="47">
        <v>9.0</v>
      </c>
      <c r="C14" s="48">
        <v>30.0</v>
      </c>
      <c r="D14" s="48">
        <v>10.0</v>
      </c>
      <c r="E14" s="48">
        <f>SuiviAvancement!$C14-(C13-D13)</f>
        <v>13</v>
      </c>
      <c r="F14" s="49">
        <f t="shared" si="1"/>
        <v>46.4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40"/>
      <c r="X14" s="40"/>
      <c r="Y14" s="40"/>
      <c r="Z14" s="40"/>
    </row>
    <row r="15" ht="12.75" customHeight="1">
      <c r="A15" s="39"/>
      <c r="B15" s="47">
        <v>10.0</v>
      </c>
      <c r="C15" s="48">
        <v>25.0</v>
      </c>
      <c r="D15" s="48">
        <v>10.0</v>
      </c>
      <c r="E15" s="48">
        <f>SuiviAvancement!$C15-(C14-D14)</f>
        <v>5</v>
      </c>
      <c r="F15" s="49">
        <f t="shared" si="1"/>
        <v>30.95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40"/>
      <c r="X15" s="40"/>
      <c r="Y15" s="40"/>
      <c r="Z15" s="40"/>
    </row>
    <row r="16" ht="12.75" customHeight="1">
      <c r="A16" s="39"/>
      <c r="B16" s="47">
        <v>11.0</v>
      </c>
      <c r="C16" s="48">
        <v>15.0</v>
      </c>
      <c r="D16" s="48">
        <v>15.0</v>
      </c>
      <c r="E16" s="48">
        <f>SuiviAvancement!$C16-(C15-D15)</f>
        <v>0</v>
      </c>
      <c r="F16" s="49">
        <f t="shared" si="1"/>
        <v>15.5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40"/>
      <c r="X16" s="40"/>
      <c r="Y16" s="40"/>
      <c r="Z16" s="40"/>
    </row>
    <row r="17" ht="12.75" customHeight="1">
      <c r="A17" s="39"/>
      <c r="B17" s="47">
        <v>12.0</v>
      </c>
      <c r="C17" s="48">
        <v>0.0</v>
      </c>
      <c r="D17" s="48">
        <v>15.0</v>
      </c>
      <c r="E17" s="48">
        <f>SuiviAvancement!$C17-(C16-D16)</f>
        <v>0</v>
      </c>
      <c r="F17" s="49">
        <f t="shared" si="1"/>
        <v>0.05</v>
      </c>
      <c r="G17" s="42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40"/>
      <c r="X17" s="40"/>
      <c r="Y17" s="40"/>
      <c r="Z17" s="40"/>
    </row>
    <row r="18" ht="12.75" customHeight="1">
      <c r="A18" s="39"/>
      <c r="B18" s="39"/>
      <c r="C18" s="39"/>
      <c r="D18" s="39"/>
      <c r="E18" s="39"/>
      <c r="F18" s="42"/>
      <c r="G18" s="4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40"/>
      <c r="X18" s="40"/>
      <c r="Y18" s="40"/>
      <c r="Z18" s="40"/>
    </row>
    <row r="19" ht="12.75" customHeight="1">
      <c r="A19" s="39"/>
      <c r="B19" s="39"/>
      <c r="C19" s="39"/>
      <c r="D19" s="39"/>
      <c r="E19" s="39"/>
      <c r="F19" s="42"/>
      <c r="G19" s="42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40"/>
      <c r="X19" s="40"/>
      <c r="Y19" s="40"/>
      <c r="Z19" s="40"/>
    </row>
    <row r="20" ht="12.75" customHeight="1">
      <c r="A20" s="39"/>
      <c r="B20" s="39"/>
      <c r="C20" s="39"/>
      <c r="D20" s="39"/>
      <c r="E20" s="39"/>
      <c r="F20" s="42"/>
      <c r="G20" s="42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40"/>
      <c r="X20" s="40"/>
      <c r="Y20" s="40"/>
      <c r="Z20" s="40"/>
    </row>
    <row r="21" ht="12.75" customHeight="1">
      <c r="A21" s="39"/>
      <c r="B21" s="39"/>
      <c r="C21" s="39"/>
      <c r="D21" s="39"/>
      <c r="E21" s="39"/>
      <c r="F21" s="42"/>
      <c r="G21" s="42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0"/>
      <c r="W21" s="40"/>
      <c r="X21" s="40"/>
      <c r="Y21" s="40"/>
      <c r="Z21" s="40"/>
    </row>
    <row r="22" ht="12.75" customHeight="1">
      <c r="A22" s="39"/>
      <c r="B22" s="39"/>
      <c r="C22" s="39"/>
      <c r="D22" s="39"/>
      <c r="E22" s="39"/>
      <c r="F22" s="42"/>
      <c r="G22" s="42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40"/>
      <c r="X22" s="40"/>
      <c r="Y22" s="40"/>
      <c r="Z22" s="40"/>
    </row>
    <row r="23" ht="12.75" customHeight="1">
      <c r="A23" s="39"/>
      <c r="B23" s="39"/>
      <c r="C23" s="39"/>
      <c r="D23" s="39"/>
      <c r="E23" s="39"/>
      <c r="F23" s="42"/>
      <c r="G23" s="42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40"/>
      <c r="X23" s="40"/>
      <c r="Y23" s="40"/>
      <c r="Z23" s="40"/>
    </row>
    <row r="24" ht="12.75" customHeight="1">
      <c r="A24" s="39"/>
      <c r="B24" s="39"/>
      <c r="C24" s="39"/>
      <c r="D24" s="39"/>
      <c r="E24" s="39"/>
      <c r="F24" s="42"/>
      <c r="G24" s="42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W24" s="40"/>
      <c r="X24" s="40"/>
      <c r="Y24" s="40"/>
      <c r="Z24" s="40"/>
    </row>
    <row r="25" ht="12.75" customHeight="1">
      <c r="A25" s="39"/>
      <c r="B25" s="39"/>
      <c r="C25" s="39"/>
      <c r="D25" s="39"/>
      <c r="E25" s="39"/>
      <c r="F25" s="42"/>
      <c r="G25" s="42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W25" s="40"/>
      <c r="X25" s="40"/>
      <c r="Y25" s="40"/>
      <c r="Z25" s="40"/>
    </row>
    <row r="26" ht="12.75" customHeight="1">
      <c r="A26" s="39"/>
      <c r="B26" s="39"/>
      <c r="C26" s="39"/>
      <c r="D26" s="39"/>
      <c r="E26" s="39"/>
      <c r="F26" s="42"/>
      <c r="G26" s="42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40"/>
      <c r="X26" s="40"/>
      <c r="Y26" s="40"/>
      <c r="Z26" s="40"/>
    </row>
    <row r="27" ht="12.75" customHeight="1">
      <c r="A27" s="39"/>
      <c r="B27" s="39"/>
      <c r="C27" s="39"/>
      <c r="D27" s="39"/>
      <c r="E27" s="39"/>
      <c r="F27" s="42"/>
      <c r="G27" s="42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W27" s="40"/>
      <c r="X27" s="40"/>
      <c r="Y27" s="40"/>
      <c r="Z27" s="40"/>
    </row>
    <row r="28" ht="12.75" customHeight="1">
      <c r="A28" s="39"/>
      <c r="B28" s="39"/>
      <c r="C28" s="39"/>
      <c r="D28" s="39"/>
      <c r="E28" s="39"/>
      <c r="F28" s="42"/>
      <c r="G28" s="42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W28" s="40"/>
      <c r="X28" s="40"/>
      <c r="Y28" s="40"/>
      <c r="Z28" s="40"/>
    </row>
    <row r="29" ht="12.75" customHeight="1">
      <c r="A29" s="39"/>
      <c r="B29" s="39"/>
      <c r="C29" s="39"/>
      <c r="D29" s="39"/>
      <c r="E29" s="39"/>
      <c r="F29" s="42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W29" s="40"/>
      <c r="X29" s="40"/>
      <c r="Y29" s="40"/>
      <c r="Z29" s="40"/>
    </row>
    <row r="30" ht="12.75" customHeight="1">
      <c r="A30" s="39"/>
      <c r="B30" s="39"/>
      <c r="C30" s="39"/>
      <c r="D30" s="39"/>
      <c r="E30" s="39"/>
      <c r="F30" s="42"/>
      <c r="G30" s="42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W30" s="40"/>
      <c r="X30" s="40"/>
      <c r="Y30" s="40"/>
      <c r="Z30" s="40"/>
    </row>
    <row r="31" ht="12.75" customHeight="1">
      <c r="A31" s="39"/>
      <c r="B31" s="39"/>
      <c r="C31" s="39"/>
      <c r="D31" s="39"/>
      <c r="E31" s="39"/>
      <c r="F31" s="42"/>
      <c r="G31" s="42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W31" s="40"/>
      <c r="X31" s="40"/>
      <c r="Y31" s="40"/>
      <c r="Z31" s="40"/>
    </row>
    <row r="32" ht="12.75" customHeight="1">
      <c r="A32" s="39"/>
      <c r="B32" s="39"/>
      <c r="C32" s="39"/>
      <c r="D32" s="39"/>
      <c r="E32" s="39"/>
      <c r="F32" s="42"/>
      <c r="G32" s="42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40"/>
      <c r="X32" s="40"/>
      <c r="Y32" s="40"/>
      <c r="Z32" s="40"/>
    </row>
    <row r="33" ht="12.75" customHeight="1">
      <c r="A33" s="39"/>
      <c r="B33" s="39"/>
      <c r="C33" s="39"/>
      <c r="D33" s="39"/>
      <c r="E33" s="39"/>
      <c r="F33" s="42"/>
      <c r="G33" s="42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s="40"/>
      <c r="X33" s="40"/>
      <c r="Y33" s="40"/>
      <c r="Z33" s="40"/>
    </row>
    <row r="34" ht="12.75" customHeight="1">
      <c r="A34" s="39"/>
      <c r="B34" s="39"/>
      <c r="C34" s="39"/>
      <c r="D34" s="39"/>
      <c r="E34" s="39"/>
      <c r="F34" s="42"/>
      <c r="G34" s="42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s="40"/>
      <c r="X34" s="40"/>
      <c r="Y34" s="40"/>
      <c r="Z34" s="40"/>
    </row>
    <row r="35" ht="12.75" customHeight="1">
      <c r="A35" s="39"/>
      <c r="B35" s="39"/>
      <c r="C35" s="39"/>
      <c r="D35" s="39"/>
      <c r="E35" s="39"/>
      <c r="F35" s="42"/>
      <c r="G35" s="42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40"/>
      <c r="X35" s="40"/>
      <c r="Y35" s="40"/>
      <c r="Z35" s="40"/>
    </row>
    <row r="36" ht="12.75" customHeight="1">
      <c r="A36" s="39"/>
      <c r="B36" s="39"/>
      <c r="C36" s="39"/>
      <c r="D36" s="39"/>
      <c r="E36" s="39"/>
      <c r="F36" s="42"/>
      <c r="G36" s="42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W36" s="40"/>
      <c r="X36" s="40"/>
      <c r="Y36" s="40"/>
      <c r="Z36" s="40"/>
    </row>
    <row r="37" ht="12.75" customHeight="1">
      <c r="A37" s="39"/>
      <c r="B37" s="39"/>
      <c r="C37" s="39"/>
      <c r="D37" s="39"/>
      <c r="E37" s="39"/>
      <c r="F37" s="42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0"/>
      <c r="W37" s="40"/>
      <c r="X37" s="40"/>
      <c r="Y37" s="40"/>
      <c r="Z37" s="40"/>
    </row>
    <row r="38" ht="12.75" customHeight="1">
      <c r="A38" s="39"/>
      <c r="B38" s="39"/>
      <c r="C38" s="39"/>
      <c r="D38" s="39"/>
      <c r="E38" s="39"/>
      <c r="F38" s="42"/>
      <c r="G38" s="42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40"/>
      <c r="X38" s="40"/>
      <c r="Y38" s="40"/>
      <c r="Z38" s="40"/>
    </row>
    <row r="39" ht="12.75" customHeight="1">
      <c r="A39" s="39"/>
      <c r="B39" s="39"/>
      <c r="C39" s="39"/>
      <c r="D39" s="39"/>
      <c r="E39" s="39"/>
      <c r="F39" s="42"/>
      <c r="G39" s="42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/>
      <c r="W39" s="40"/>
      <c r="X39" s="40"/>
      <c r="Y39" s="40"/>
      <c r="Z39" s="40"/>
    </row>
    <row r="40" ht="12.75" customHeight="1">
      <c r="A40" s="39"/>
      <c r="B40" s="39"/>
      <c r="C40" s="39"/>
      <c r="D40" s="39"/>
      <c r="E40" s="39"/>
      <c r="F40" s="42"/>
      <c r="G40" s="42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50"/>
      <c r="G41" s="5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50"/>
      <c r="G42" s="5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50"/>
      <c r="G43" s="5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50"/>
      <c r="G44" s="5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50"/>
      <c r="G45" s="5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50"/>
      <c r="G46" s="5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50"/>
      <c r="G47" s="5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50"/>
      <c r="G48" s="5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50"/>
      <c r="G49" s="5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50"/>
      <c r="G50" s="5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50"/>
      <c r="G51" s="5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50"/>
      <c r="G52" s="5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50"/>
      <c r="G53" s="5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50"/>
      <c r="G54" s="5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50"/>
      <c r="G55" s="5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50"/>
      <c r="G56" s="5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50"/>
      <c r="G57" s="5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50"/>
      <c r="G58" s="5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50"/>
      <c r="G59" s="5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50"/>
      <c r="G60" s="5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50"/>
      <c r="G61" s="5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50"/>
      <c r="G62" s="5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50"/>
      <c r="G63" s="5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50"/>
      <c r="G64" s="5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50"/>
      <c r="G65" s="5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50"/>
      <c r="G66" s="5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50"/>
      <c r="G67" s="5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50"/>
      <c r="G68" s="5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50"/>
      <c r="G69" s="5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50"/>
      <c r="G70" s="5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50"/>
      <c r="G71" s="5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50"/>
      <c r="G72" s="5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50"/>
      <c r="G73" s="5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50"/>
      <c r="G74" s="5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50"/>
      <c r="G75" s="5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50"/>
      <c r="G76" s="5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50"/>
      <c r="G77" s="5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50"/>
      <c r="G78" s="5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50"/>
      <c r="G79" s="5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50"/>
      <c r="G80" s="5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50"/>
      <c r="G81" s="5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50"/>
      <c r="G82" s="5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50"/>
      <c r="G83" s="5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50"/>
      <c r="G84" s="5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50"/>
      <c r="G85" s="5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50"/>
      <c r="G86" s="5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50"/>
      <c r="G87" s="5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50"/>
      <c r="G88" s="5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50"/>
      <c r="G89" s="5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50"/>
      <c r="G90" s="5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50"/>
      <c r="G91" s="5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50"/>
      <c r="G92" s="5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50"/>
      <c r="G93" s="5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50"/>
      <c r="G94" s="5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50"/>
      <c r="G95" s="5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50"/>
      <c r="G96" s="5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50"/>
      <c r="G97" s="5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50"/>
      <c r="G98" s="5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50"/>
      <c r="G99" s="5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50"/>
      <c r="G100" s="5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50"/>
      <c r="G101" s="5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50"/>
      <c r="G102" s="5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50"/>
      <c r="G103" s="5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50"/>
      <c r="G104" s="5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50"/>
      <c r="G105" s="5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50"/>
      <c r="G106" s="5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50"/>
      <c r="G107" s="5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50"/>
      <c r="G108" s="5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50"/>
      <c r="G109" s="5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50"/>
      <c r="G110" s="5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50"/>
      <c r="G111" s="5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50"/>
      <c r="G112" s="5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50"/>
      <c r="G113" s="5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50"/>
      <c r="G114" s="5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50"/>
      <c r="G115" s="5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50"/>
      <c r="G116" s="5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50"/>
      <c r="G117" s="5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50"/>
      <c r="G118" s="5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50"/>
      <c r="G119" s="5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50"/>
      <c r="G120" s="5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50"/>
      <c r="G121" s="5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50"/>
      <c r="G122" s="5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50"/>
      <c r="G123" s="5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50"/>
      <c r="G124" s="5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50"/>
      <c r="G125" s="5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50"/>
      <c r="G126" s="5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50"/>
      <c r="G127" s="5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50"/>
      <c r="G128" s="5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50"/>
      <c r="G129" s="5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50"/>
      <c r="G130" s="5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50"/>
      <c r="G131" s="5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50"/>
      <c r="G132" s="5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50"/>
      <c r="G133" s="5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50"/>
      <c r="G134" s="5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50"/>
      <c r="G135" s="5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50"/>
      <c r="G136" s="5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50"/>
      <c r="G137" s="5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50"/>
      <c r="G138" s="5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50"/>
      <c r="G139" s="5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50"/>
      <c r="G140" s="5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50"/>
      <c r="G141" s="5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50"/>
      <c r="G142" s="5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50"/>
      <c r="G143" s="5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50"/>
      <c r="G144" s="5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50"/>
      <c r="G145" s="5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50"/>
      <c r="G146" s="5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50"/>
      <c r="G147" s="5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50"/>
      <c r="G148" s="5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50"/>
      <c r="G149" s="5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50"/>
      <c r="G150" s="5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50"/>
      <c r="G151" s="5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50"/>
      <c r="G152" s="5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50"/>
      <c r="G153" s="5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50"/>
      <c r="G154" s="5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50"/>
      <c r="G155" s="5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50"/>
      <c r="G156" s="5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50"/>
      <c r="G157" s="5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50"/>
      <c r="G158" s="5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50"/>
      <c r="G159" s="5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50"/>
      <c r="G160" s="5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50"/>
      <c r="G161" s="5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50"/>
      <c r="G162" s="5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50"/>
      <c r="G163" s="5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50"/>
      <c r="G164" s="5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50"/>
      <c r="G165" s="5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50"/>
      <c r="G166" s="5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50"/>
      <c r="G167" s="5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50"/>
      <c r="G168" s="5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50"/>
      <c r="G169" s="5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50"/>
      <c r="G170" s="5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50"/>
      <c r="G171" s="5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50"/>
      <c r="G172" s="5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50"/>
      <c r="G173" s="5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50"/>
      <c r="G174" s="5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50"/>
      <c r="G175" s="5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50"/>
      <c r="G176" s="5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50"/>
      <c r="G177" s="5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50"/>
      <c r="G178" s="5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50"/>
      <c r="G179" s="5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50"/>
      <c r="G180" s="5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50"/>
      <c r="G181" s="5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50"/>
      <c r="G182" s="5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50"/>
      <c r="G183" s="5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50"/>
      <c r="G184" s="5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50"/>
      <c r="G185" s="5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50"/>
      <c r="G186" s="5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50"/>
      <c r="G187" s="5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50"/>
      <c r="G188" s="5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50"/>
      <c r="G189" s="5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50"/>
      <c r="G190" s="5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50"/>
      <c r="G191" s="5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50"/>
      <c r="G192" s="5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50"/>
      <c r="G193" s="5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50"/>
      <c r="G194" s="5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50"/>
      <c r="G195" s="5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50"/>
      <c r="G196" s="5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50"/>
      <c r="G197" s="5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50"/>
      <c r="G198" s="5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50"/>
      <c r="G199" s="5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50"/>
      <c r="G200" s="5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50"/>
      <c r="G201" s="5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50"/>
      <c r="G202" s="5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50"/>
      <c r="G203" s="5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50"/>
      <c r="G204" s="5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50"/>
      <c r="G205" s="5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50"/>
      <c r="G206" s="5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50"/>
      <c r="G207" s="5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50"/>
      <c r="G208" s="5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50"/>
      <c r="G209" s="5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50"/>
      <c r="G210" s="5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50"/>
      <c r="G211" s="5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50"/>
      <c r="G212" s="5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50"/>
      <c r="G213" s="5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50"/>
      <c r="G214" s="5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50"/>
      <c r="G215" s="5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50"/>
      <c r="G216" s="5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50"/>
      <c r="G217" s="5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50"/>
      <c r="G218" s="5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50"/>
      <c r="G219" s="5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50"/>
      <c r="G220" s="5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50"/>
      <c r="G221" s="5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50"/>
      <c r="G222" s="5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50"/>
      <c r="G223" s="5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50"/>
      <c r="G224" s="5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50"/>
      <c r="G225" s="5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50"/>
      <c r="G226" s="5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50"/>
      <c r="G227" s="5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50"/>
      <c r="G228" s="5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50"/>
      <c r="G229" s="5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50"/>
      <c r="G230" s="5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50"/>
      <c r="G231" s="5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50"/>
      <c r="G232" s="5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50"/>
      <c r="G233" s="5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50"/>
      <c r="G234" s="5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50"/>
      <c r="G235" s="5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50"/>
      <c r="G236" s="5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50"/>
      <c r="G237" s="5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50"/>
      <c r="G238" s="5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50"/>
      <c r="G239" s="5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50"/>
      <c r="G240" s="5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50"/>
      <c r="G241" s="5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50"/>
      <c r="G242" s="5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50"/>
      <c r="G243" s="5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50"/>
      <c r="G244" s="5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50"/>
      <c r="G245" s="5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50"/>
      <c r="G246" s="5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50"/>
      <c r="G247" s="5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50"/>
      <c r="G248" s="5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50"/>
      <c r="G249" s="5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50"/>
      <c r="G250" s="5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50"/>
      <c r="G251" s="5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50"/>
      <c r="G252" s="5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50"/>
      <c r="G253" s="5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50"/>
      <c r="G254" s="5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50"/>
      <c r="G255" s="5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50"/>
      <c r="G256" s="5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50"/>
      <c r="G257" s="5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50"/>
      <c r="G258" s="5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50"/>
      <c r="G259" s="5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50"/>
      <c r="G260" s="5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50"/>
      <c r="G261" s="5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50"/>
      <c r="G262" s="5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50"/>
      <c r="G263" s="5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50"/>
      <c r="G264" s="5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50"/>
      <c r="G265" s="5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50"/>
      <c r="G266" s="5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50"/>
      <c r="G267" s="5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50"/>
      <c r="G268" s="5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50"/>
      <c r="G269" s="5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50"/>
      <c r="G270" s="5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50"/>
      <c r="G271" s="5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50"/>
      <c r="G272" s="5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50"/>
      <c r="G273" s="5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50"/>
      <c r="G274" s="5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50"/>
      <c r="G275" s="5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50"/>
      <c r="G276" s="5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50"/>
      <c r="G277" s="5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50"/>
      <c r="G278" s="5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50"/>
      <c r="G279" s="5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50"/>
      <c r="G280" s="5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50"/>
      <c r="G281" s="5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50"/>
      <c r="G282" s="5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50"/>
      <c r="G283" s="5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50"/>
      <c r="G284" s="5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50"/>
      <c r="G285" s="5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50"/>
      <c r="G286" s="5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50"/>
      <c r="G287" s="5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50"/>
      <c r="G288" s="5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50"/>
      <c r="G289" s="5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50"/>
      <c r="G290" s="5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50"/>
      <c r="G291" s="5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50"/>
      <c r="G292" s="5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50"/>
      <c r="G293" s="5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50"/>
      <c r="G294" s="5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50"/>
      <c r="G295" s="5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50"/>
      <c r="G296" s="5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50"/>
      <c r="G297" s="5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50"/>
      <c r="G298" s="5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50"/>
      <c r="G299" s="5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50"/>
      <c r="G300" s="5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50"/>
      <c r="G301" s="5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50"/>
      <c r="G302" s="5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50"/>
      <c r="G303" s="5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50"/>
      <c r="G304" s="5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50"/>
      <c r="G305" s="5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50"/>
      <c r="G306" s="5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50"/>
      <c r="G307" s="5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50"/>
      <c r="G308" s="5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50"/>
      <c r="G309" s="5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50"/>
      <c r="G310" s="5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50"/>
      <c r="G311" s="5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50"/>
      <c r="G312" s="5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50"/>
      <c r="G313" s="5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50"/>
      <c r="G314" s="5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50"/>
      <c r="G315" s="5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50"/>
      <c r="G316" s="5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50"/>
      <c r="G317" s="5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50"/>
      <c r="G318" s="5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50"/>
      <c r="G319" s="5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50"/>
      <c r="G320" s="5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50"/>
      <c r="G321" s="5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50"/>
      <c r="G322" s="5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50"/>
      <c r="G323" s="5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50"/>
      <c r="G324" s="5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50"/>
      <c r="G325" s="5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50"/>
      <c r="G326" s="5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50"/>
      <c r="G327" s="5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50"/>
      <c r="G328" s="5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50"/>
      <c r="G329" s="5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50"/>
      <c r="G330" s="5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50"/>
      <c r="G331" s="5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50"/>
      <c r="G332" s="5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50"/>
      <c r="G333" s="5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50"/>
      <c r="G334" s="5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50"/>
      <c r="G335" s="5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50"/>
      <c r="G336" s="5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50"/>
      <c r="G337" s="5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50"/>
      <c r="G338" s="5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50"/>
      <c r="G339" s="5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50"/>
      <c r="G340" s="5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50"/>
      <c r="G341" s="5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50"/>
      <c r="G342" s="5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50"/>
      <c r="G343" s="5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50"/>
      <c r="G344" s="5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50"/>
      <c r="G345" s="5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50"/>
      <c r="G346" s="5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50"/>
      <c r="G347" s="5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50"/>
      <c r="G348" s="5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50"/>
      <c r="G349" s="5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50"/>
      <c r="G350" s="5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50"/>
      <c r="G351" s="5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50"/>
      <c r="G352" s="5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50"/>
      <c r="G353" s="5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50"/>
      <c r="G354" s="5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50"/>
      <c r="G355" s="5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50"/>
      <c r="G356" s="5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50"/>
      <c r="G357" s="5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50"/>
      <c r="G358" s="5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50"/>
      <c r="G359" s="5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50"/>
      <c r="G360" s="5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50"/>
      <c r="G361" s="5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50"/>
      <c r="G362" s="5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50"/>
      <c r="G363" s="5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50"/>
      <c r="G364" s="5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50"/>
      <c r="G365" s="5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50"/>
      <c r="G366" s="5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50"/>
      <c r="G367" s="5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50"/>
      <c r="G368" s="5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50"/>
      <c r="G369" s="5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50"/>
      <c r="G370" s="5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50"/>
      <c r="G371" s="5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50"/>
      <c r="G372" s="5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50"/>
      <c r="G373" s="5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50"/>
      <c r="G374" s="5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50"/>
      <c r="G375" s="5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50"/>
      <c r="G376" s="5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50"/>
      <c r="G377" s="5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50"/>
      <c r="G378" s="5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50"/>
      <c r="G379" s="5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50"/>
      <c r="G380" s="5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50"/>
      <c r="G381" s="5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50"/>
      <c r="G382" s="5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50"/>
      <c r="G383" s="5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50"/>
      <c r="G384" s="5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50"/>
      <c r="G385" s="5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50"/>
      <c r="G386" s="5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50"/>
      <c r="G387" s="5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50"/>
      <c r="G388" s="5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50"/>
      <c r="G389" s="5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50"/>
      <c r="G390" s="5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50"/>
      <c r="G391" s="5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50"/>
      <c r="G392" s="5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50"/>
      <c r="G393" s="5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50"/>
      <c r="G394" s="5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50"/>
      <c r="G395" s="5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50"/>
      <c r="G396" s="5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50"/>
      <c r="G397" s="5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50"/>
      <c r="G398" s="5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50"/>
      <c r="G399" s="5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50"/>
      <c r="G400" s="5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50"/>
      <c r="G401" s="5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50"/>
      <c r="G402" s="5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50"/>
      <c r="G403" s="5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50"/>
      <c r="G404" s="5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50"/>
      <c r="G405" s="5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50"/>
      <c r="G406" s="5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50"/>
      <c r="G407" s="5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50"/>
      <c r="G408" s="5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50"/>
      <c r="G409" s="5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50"/>
      <c r="G410" s="5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50"/>
      <c r="G411" s="5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50"/>
      <c r="G412" s="5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50"/>
      <c r="G413" s="5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50"/>
      <c r="G414" s="5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50"/>
      <c r="G415" s="5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50"/>
      <c r="G416" s="5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50"/>
      <c r="G417" s="5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50"/>
      <c r="G418" s="5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50"/>
      <c r="G419" s="5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50"/>
      <c r="G420" s="5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50"/>
      <c r="G421" s="5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50"/>
      <c r="G422" s="5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50"/>
      <c r="G423" s="5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50"/>
      <c r="G424" s="5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50"/>
      <c r="G425" s="5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50"/>
      <c r="G426" s="5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50"/>
      <c r="G427" s="5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50"/>
      <c r="G428" s="5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50"/>
      <c r="G429" s="5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50"/>
      <c r="G430" s="5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50"/>
      <c r="G431" s="5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50"/>
      <c r="G432" s="5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50"/>
      <c r="G433" s="5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50"/>
      <c r="G434" s="5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50"/>
      <c r="G435" s="5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50"/>
      <c r="G436" s="5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50"/>
      <c r="G437" s="5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50"/>
      <c r="G438" s="5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50"/>
      <c r="G439" s="5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50"/>
      <c r="G440" s="5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50"/>
      <c r="G441" s="5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50"/>
      <c r="G442" s="5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50"/>
      <c r="G443" s="5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50"/>
      <c r="G444" s="5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50"/>
      <c r="G445" s="5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50"/>
      <c r="G446" s="5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50"/>
      <c r="G447" s="5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50"/>
      <c r="G448" s="5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50"/>
      <c r="G449" s="5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50"/>
      <c r="G450" s="5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50"/>
      <c r="G451" s="5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50"/>
      <c r="G452" s="5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50"/>
      <c r="G453" s="5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50"/>
      <c r="G454" s="5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50"/>
      <c r="G455" s="5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50"/>
      <c r="G456" s="5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50"/>
      <c r="G457" s="5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50"/>
      <c r="G458" s="5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50"/>
      <c r="G459" s="5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50"/>
      <c r="G460" s="5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50"/>
      <c r="G461" s="5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50"/>
      <c r="G462" s="5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50"/>
      <c r="G463" s="5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50"/>
      <c r="G464" s="5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50"/>
      <c r="G465" s="5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50"/>
      <c r="G466" s="5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50"/>
      <c r="G467" s="5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50"/>
      <c r="G468" s="5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50"/>
      <c r="G469" s="5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50"/>
      <c r="G470" s="5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50"/>
      <c r="G471" s="5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50"/>
      <c r="G472" s="5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50"/>
      <c r="G473" s="5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50"/>
      <c r="G474" s="5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50"/>
      <c r="G475" s="5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50"/>
      <c r="G476" s="5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50"/>
      <c r="G477" s="5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50"/>
      <c r="G478" s="5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50"/>
      <c r="G479" s="5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50"/>
      <c r="G480" s="5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50"/>
      <c r="G481" s="5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50"/>
      <c r="G482" s="5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50"/>
      <c r="G483" s="5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50"/>
      <c r="G484" s="5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50"/>
      <c r="G485" s="5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50"/>
      <c r="G486" s="5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50"/>
      <c r="G487" s="5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50"/>
      <c r="G488" s="5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50"/>
      <c r="G489" s="5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50"/>
      <c r="G490" s="5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50"/>
      <c r="G491" s="5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50"/>
      <c r="G492" s="5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50"/>
      <c r="G493" s="5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50"/>
      <c r="G494" s="5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50"/>
      <c r="G495" s="5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50"/>
      <c r="G496" s="5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50"/>
      <c r="G497" s="5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50"/>
      <c r="G498" s="5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50"/>
      <c r="G499" s="5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50"/>
      <c r="G500" s="5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50"/>
      <c r="G501" s="5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50"/>
      <c r="G502" s="5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50"/>
      <c r="G503" s="5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50"/>
      <c r="G504" s="5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50"/>
      <c r="G505" s="5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50"/>
      <c r="G506" s="5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50"/>
      <c r="G507" s="5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50"/>
      <c r="G508" s="5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50"/>
      <c r="G509" s="5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50"/>
      <c r="G510" s="5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50"/>
      <c r="G511" s="5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50"/>
      <c r="G512" s="5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50"/>
      <c r="G513" s="5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50"/>
      <c r="G514" s="5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50"/>
      <c r="G515" s="5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50"/>
      <c r="G516" s="5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50"/>
      <c r="G517" s="5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50"/>
      <c r="G518" s="5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50"/>
      <c r="G519" s="5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50"/>
      <c r="G520" s="5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50"/>
      <c r="G521" s="5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50"/>
      <c r="G522" s="5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50"/>
      <c r="G523" s="5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50"/>
      <c r="G524" s="5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50"/>
      <c r="G525" s="5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50"/>
      <c r="G526" s="5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50"/>
      <c r="G527" s="5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50"/>
      <c r="G528" s="5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50"/>
      <c r="G529" s="5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50"/>
      <c r="G530" s="5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50"/>
      <c r="G531" s="5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50"/>
      <c r="G532" s="5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50"/>
      <c r="G533" s="5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50"/>
      <c r="G534" s="5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50"/>
      <c r="G535" s="5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50"/>
      <c r="G536" s="5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50"/>
      <c r="G537" s="5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50"/>
      <c r="G538" s="5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50"/>
      <c r="G539" s="5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50"/>
      <c r="G540" s="5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50"/>
      <c r="G541" s="5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50"/>
      <c r="G542" s="5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50"/>
      <c r="G543" s="5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50"/>
      <c r="G544" s="5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50"/>
      <c r="G545" s="5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50"/>
      <c r="G546" s="5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50"/>
      <c r="G547" s="5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50"/>
      <c r="G548" s="5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50"/>
      <c r="G549" s="5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50"/>
      <c r="G550" s="5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50"/>
      <c r="G551" s="5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50"/>
      <c r="G552" s="5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50"/>
      <c r="G553" s="5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50"/>
      <c r="G554" s="5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50"/>
      <c r="G555" s="5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50"/>
      <c r="G556" s="5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50"/>
      <c r="G557" s="5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50"/>
      <c r="G558" s="5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50"/>
      <c r="G559" s="5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50"/>
      <c r="G560" s="5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50"/>
      <c r="G561" s="5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50"/>
      <c r="G562" s="5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50"/>
      <c r="G563" s="5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50"/>
      <c r="G564" s="5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50"/>
      <c r="G565" s="5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50"/>
      <c r="G566" s="5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50"/>
      <c r="G567" s="5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50"/>
      <c r="G568" s="5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50"/>
      <c r="G569" s="5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50"/>
      <c r="G570" s="5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50"/>
      <c r="G571" s="5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50"/>
      <c r="G572" s="5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50"/>
      <c r="G573" s="5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50"/>
      <c r="G574" s="5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50"/>
      <c r="G575" s="5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50"/>
      <c r="G576" s="5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50"/>
      <c r="G577" s="5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50"/>
      <c r="G578" s="5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50"/>
      <c r="G579" s="5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50"/>
      <c r="G580" s="5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50"/>
      <c r="G581" s="5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50"/>
      <c r="G582" s="5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50"/>
      <c r="G583" s="5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50"/>
      <c r="G584" s="5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50"/>
      <c r="G585" s="5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50"/>
      <c r="G586" s="5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50"/>
      <c r="G587" s="5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50"/>
      <c r="G588" s="5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50"/>
      <c r="G589" s="5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50"/>
      <c r="G590" s="5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50"/>
      <c r="G591" s="5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50"/>
      <c r="G592" s="5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50"/>
      <c r="G593" s="5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50"/>
      <c r="G594" s="5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50"/>
      <c r="G595" s="5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50"/>
      <c r="G596" s="5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50"/>
      <c r="G597" s="5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50"/>
      <c r="G598" s="5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50"/>
      <c r="G599" s="5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50"/>
      <c r="G600" s="5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50"/>
      <c r="G601" s="5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50"/>
      <c r="G602" s="5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50"/>
      <c r="G603" s="5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50"/>
      <c r="G604" s="5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50"/>
      <c r="G605" s="5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50"/>
      <c r="G606" s="5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50"/>
      <c r="G607" s="5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50"/>
      <c r="G608" s="5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50"/>
      <c r="G609" s="5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50"/>
      <c r="G610" s="5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50"/>
      <c r="G611" s="5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50"/>
      <c r="G612" s="5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50"/>
      <c r="G613" s="5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50"/>
      <c r="G614" s="5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50"/>
      <c r="G615" s="5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50"/>
      <c r="G616" s="5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50"/>
      <c r="G617" s="5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50"/>
      <c r="G618" s="5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50"/>
      <c r="G619" s="5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50"/>
      <c r="G620" s="5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50"/>
      <c r="G621" s="5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50"/>
      <c r="G622" s="5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50"/>
      <c r="G623" s="5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50"/>
      <c r="G624" s="5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50"/>
      <c r="G625" s="5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50"/>
      <c r="G626" s="5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50"/>
      <c r="G627" s="5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50"/>
      <c r="G628" s="5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50"/>
      <c r="G629" s="5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50"/>
      <c r="G630" s="5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50"/>
      <c r="G631" s="5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50"/>
      <c r="G632" s="5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50"/>
      <c r="G633" s="5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50"/>
      <c r="G634" s="5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50"/>
      <c r="G635" s="5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50"/>
      <c r="G636" s="5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50"/>
      <c r="G637" s="5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50"/>
      <c r="G638" s="5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50"/>
      <c r="G639" s="5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50"/>
      <c r="G640" s="5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50"/>
      <c r="G641" s="5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50"/>
      <c r="G642" s="5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50"/>
      <c r="G643" s="5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50"/>
      <c r="G644" s="5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50"/>
      <c r="G645" s="5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50"/>
      <c r="G646" s="5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50"/>
      <c r="G647" s="5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50"/>
      <c r="G648" s="5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50"/>
      <c r="G649" s="5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50"/>
      <c r="G650" s="5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50"/>
      <c r="G651" s="5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50"/>
      <c r="G652" s="5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50"/>
      <c r="G653" s="5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50"/>
      <c r="G654" s="5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50"/>
      <c r="G655" s="5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50"/>
      <c r="G656" s="5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50"/>
      <c r="G657" s="5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50"/>
      <c r="G658" s="5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50"/>
      <c r="G659" s="5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50"/>
      <c r="G660" s="5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50"/>
      <c r="G661" s="5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50"/>
      <c r="G662" s="5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50"/>
      <c r="G663" s="5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50"/>
      <c r="G664" s="5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50"/>
      <c r="G665" s="5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50"/>
      <c r="G666" s="5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50"/>
      <c r="G667" s="5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50"/>
      <c r="G668" s="5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50"/>
      <c r="G669" s="5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50"/>
      <c r="G670" s="5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50"/>
      <c r="G671" s="5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50"/>
      <c r="G672" s="5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50"/>
      <c r="G673" s="5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50"/>
      <c r="G674" s="5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50"/>
      <c r="G675" s="5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50"/>
      <c r="G676" s="5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50"/>
      <c r="G677" s="5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50"/>
      <c r="G678" s="5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50"/>
      <c r="G679" s="5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50"/>
      <c r="G680" s="5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50"/>
      <c r="G681" s="5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50"/>
      <c r="G682" s="5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50"/>
      <c r="G683" s="5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50"/>
      <c r="G684" s="5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50"/>
      <c r="G685" s="5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50"/>
      <c r="G686" s="5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50"/>
      <c r="G687" s="5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50"/>
      <c r="G688" s="5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50"/>
      <c r="G689" s="5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50"/>
      <c r="G690" s="5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50"/>
      <c r="G691" s="5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50"/>
      <c r="G692" s="5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50"/>
      <c r="G693" s="5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50"/>
      <c r="G694" s="5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50"/>
      <c r="G695" s="5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50"/>
      <c r="G696" s="5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50"/>
      <c r="G697" s="5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50"/>
      <c r="G698" s="5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50"/>
      <c r="G699" s="5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50"/>
      <c r="G700" s="5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50"/>
      <c r="G701" s="5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50"/>
      <c r="G702" s="5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50"/>
      <c r="G703" s="5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50"/>
      <c r="G704" s="5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50"/>
      <c r="G705" s="5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50"/>
      <c r="G706" s="5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50"/>
      <c r="G707" s="5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50"/>
      <c r="G708" s="5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50"/>
      <c r="G709" s="5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50"/>
      <c r="G710" s="5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50"/>
      <c r="G711" s="5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50"/>
      <c r="G712" s="5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50"/>
      <c r="G713" s="5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50"/>
      <c r="G714" s="5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50"/>
      <c r="G715" s="5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50"/>
      <c r="G716" s="5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50"/>
      <c r="G717" s="5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50"/>
      <c r="G718" s="5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50"/>
      <c r="G719" s="5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50"/>
      <c r="G720" s="5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50"/>
      <c r="G721" s="5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50"/>
      <c r="G722" s="5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50"/>
      <c r="G723" s="5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50"/>
      <c r="G724" s="5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50"/>
      <c r="G725" s="5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50"/>
      <c r="G726" s="5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50"/>
      <c r="G727" s="5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50"/>
      <c r="G728" s="5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50"/>
      <c r="G729" s="5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50"/>
      <c r="G730" s="5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50"/>
      <c r="G731" s="5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50"/>
      <c r="G732" s="5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50"/>
      <c r="G733" s="5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50"/>
      <c r="G734" s="5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50"/>
      <c r="G735" s="5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50"/>
      <c r="G736" s="5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50"/>
      <c r="G737" s="5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50"/>
      <c r="G738" s="5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50"/>
      <c r="G739" s="5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50"/>
      <c r="G740" s="5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50"/>
      <c r="G741" s="5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50"/>
      <c r="G742" s="5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50"/>
      <c r="G743" s="5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50"/>
      <c r="G744" s="5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50"/>
      <c r="G745" s="5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50"/>
      <c r="G746" s="5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50"/>
      <c r="G747" s="5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50"/>
      <c r="G748" s="5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50"/>
      <c r="G749" s="5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50"/>
      <c r="G750" s="5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50"/>
      <c r="G751" s="5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50"/>
      <c r="G752" s="5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50"/>
      <c r="G753" s="5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50"/>
      <c r="G754" s="5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50"/>
      <c r="G755" s="5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50"/>
      <c r="G756" s="5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50"/>
      <c r="G757" s="5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50"/>
      <c r="G758" s="5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50"/>
      <c r="G759" s="5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50"/>
      <c r="G760" s="5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50"/>
      <c r="G761" s="5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50"/>
      <c r="G762" s="5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50"/>
      <c r="G763" s="5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50"/>
      <c r="G764" s="5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50"/>
      <c r="G765" s="5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50"/>
      <c r="G766" s="5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50"/>
      <c r="G767" s="5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50"/>
      <c r="G768" s="5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50"/>
      <c r="G769" s="5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50"/>
      <c r="G770" s="5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50"/>
      <c r="G771" s="5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50"/>
      <c r="G772" s="5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50"/>
      <c r="G773" s="5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50"/>
      <c r="G774" s="5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50"/>
      <c r="G775" s="5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50"/>
      <c r="G776" s="5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50"/>
      <c r="G777" s="5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50"/>
      <c r="G778" s="5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50"/>
      <c r="G779" s="5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50"/>
      <c r="G780" s="5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50"/>
      <c r="G781" s="5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50"/>
      <c r="G782" s="5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50"/>
      <c r="G783" s="5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50"/>
      <c r="G784" s="5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50"/>
      <c r="G785" s="5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50"/>
      <c r="G786" s="5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50"/>
      <c r="G787" s="5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50"/>
      <c r="G788" s="5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50"/>
      <c r="G789" s="5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50"/>
      <c r="G790" s="5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50"/>
      <c r="G791" s="5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50"/>
      <c r="G792" s="5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50"/>
      <c r="G793" s="5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50"/>
      <c r="G794" s="5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50"/>
      <c r="G795" s="5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50"/>
      <c r="G796" s="5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50"/>
      <c r="G797" s="5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50"/>
      <c r="G798" s="5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50"/>
      <c r="G799" s="5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50"/>
      <c r="G800" s="5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50"/>
      <c r="G801" s="5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50"/>
      <c r="G802" s="5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50"/>
      <c r="G803" s="5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50"/>
      <c r="G804" s="5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50"/>
      <c r="G805" s="5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50"/>
      <c r="G806" s="5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50"/>
      <c r="G807" s="5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50"/>
      <c r="G808" s="5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50"/>
      <c r="G809" s="5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50"/>
      <c r="G810" s="5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50"/>
      <c r="G811" s="5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50"/>
      <c r="G812" s="5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50"/>
      <c r="G813" s="5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50"/>
      <c r="G814" s="5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50"/>
      <c r="G815" s="5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50"/>
      <c r="G816" s="5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50"/>
      <c r="G817" s="5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50"/>
      <c r="G818" s="5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50"/>
      <c r="G819" s="5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50"/>
      <c r="G820" s="5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50"/>
      <c r="G821" s="5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50"/>
      <c r="G822" s="5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50"/>
      <c r="G823" s="5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50"/>
      <c r="G824" s="5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50"/>
      <c r="G825" s="5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50"/>
      <c r="G826" s="5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50"/>
      <c r="G827" s="5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50"/>
      <c r="G828" s="5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50"/>
      <c r="G829" s="5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50"/>
      <c r="G830" s="5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50"/>
      <c r="G831" s="5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50"/>
      <c r="G832" s="5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50"/>
      <c r="G833" s="5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50"/>
      <c r="G834" s="5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50"/>
      <c r="G835" s="5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50"/>
      <c r="G836" s="5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50"/>
      <c r="G837" s="5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50"/>
      <c r="G838" s="5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50"/>
      <c r="G839" s="5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50"/>
      <c r="G840" s="5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50"/>
      <c r="G841" s="5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50"/>
      <c r="G842" s="5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50"/>
      <c r="G843" s="5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50"/>
      <c r="G844" s="5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50"/>
      <c r="G845" s="5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50"/>
      <c r="G846" s="5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50"/>
      <c r="G847" s="5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50"/>
      <c r="G848" s="5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50"/>
      <c r="G849" s="5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50"/>
      <c r="G850" s="5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50"/>
      <c r="G851" s="5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50"/>
      <c r="G852" s="5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50"/>
      <c r="G853" s="5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50"/>
      <c r="G854" s="5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50"/>
      <c r="G855" s="5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50"/>
      <c r="G856" s="5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50"/>
      <c r="G857" s="5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50"/>
      <c r="G858" s="5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50"/>
      <c r="G859" s="5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50"/>
      <c r="G860" s="5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50"/>
      <c r="G861" s="5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50"/>
      <c r="G862" s="5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50"/>
      <c r="G863" s="5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50"/>
      <c r="G864" s="5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50"/>
      <c r="G865" s="5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50"/>
      <c r="G866" s="5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50"/>
      <c r="G867" s="5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50"/>
      <c r="G868" s="5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50"/>
      <c r="G869" s="5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50"/>
      <c r="G870" s="5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50"/>
      <c r="G871" s="5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50"/>
      <c r="G872" s="5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50"/>
      <c r="G873" s="5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50"/>
      <c r="G874" s="5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50"/>
      <c r="G875" s="5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50"/>
      <c r="G876" s="5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50"/>
      <c r="G877" s="5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50"/>
      <c r="G878" s="5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50"/>
      <c r="G879" s="5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50"/>
      <c r="G880" s="5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50"/>
      <c r="G881" s="5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50"/>
      <c r="G882" s="5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50"/>
      <c r="G883" s="5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50"/>
      <c r="G884" s="5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50"/>
      <c r="G885" s="5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50"/>
      <c r="G886" s="5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50"/>
      <c r="G887" s="5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50"/>
      <c r="G888" s="5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50"/>
      <c r="G889" s="5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50"/>
      <c r="G890" s="5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50"/>
      <c r="G891" s="5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50"/>
      <c r="G892" s="5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50"/>
      <c r="G893" s="5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50"/>
      <c r="G894" s="5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50"/>
      <c r="G895" s="5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50"/>
      <c r="G896" s="5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50"/>
      <c r="G897" s="5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50"/>
      <c r="G898" s="5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50"/>
      <c r="G899" s="5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50"/>
      <c r="G900" s="5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50"/>
      <c r="G901" s="5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50"/>
      <c r="G902" s="5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50"/>
      <c r="G903" s="5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50"/>
      <c r="G904" s="5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50"/>
      <c r="G905" s="5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50"/>
      <c r="G906" s="5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50"/>
      <c r="G907" s="5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50"/>
      <c r="G908" s="5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50"/>
      <c r="G909" s="5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50"/>
      <c r="G910" s="5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50"/>
      <c r="G911" s="5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50"/>
      <c r="G912" s="5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50"/>
      <c r="G913" s="5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50"/>
      <c r="G914" s="5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50"/>
      <c r="G915" s="5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50"/>
      <c r="G916" s="5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50"/>
      <c r="G917" s="5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50"/>
      <c r="G918" s="5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50"/>
      <c r="G919" s="5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50"/>
      <c r="G920" s="5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50"/>
      <c r="G921" s="5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50"/>
      <c r="G922" s="5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50"/>
      <c r="G923" s="5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50"/>
      <c r="G924" s="5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50"/>
      <c r="G925" s="5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50"/>
      <c r="G926" s="5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50"/>
      <c r="G927" s="5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50"/>
      <c r="G928" s="5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50"/>
      <c r="G929" s="5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50"/>
      <c r="G930" s="5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50"/>
      <c r="G931" s="5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50"/>
      <c r="G932" s="5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50"/>
      <c r="G933" s="5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50"/>
      <c r="G934" s="5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50"/>
      <c r="G935" s="5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50"/>
      <c r="G936" s="5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50"/>
      <c r="G937" s="5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50"/>
      <c r="G938" s="5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50"/>
      <c r="G939" s="5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50"/>
      <c r="G940" s="5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50"/>
      <c r="G941" s="5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50"/>
      <c r="G942" s="5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50"/>
      <c r="G943" s="5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50"/>
      <c r="G944" s="5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50"/>
      <c r="G945" s="5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50"/>
      <c r="G946" s="5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50"/>
      <c r="G947" s="5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50"/>
      <c r="G948" s="5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50"/>
      <c r="G949" s="5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50"/>
      <c r="G950" s="5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50"/>
      <c r="G951" s="5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50"/>
      <c r="G952" s="5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50"/>
      <c r="G953" s="5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50"/>
      <c r="G954" s="5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50"/>
      <c r="G955" s="5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50"/>
      <c r="G956" s="5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50"/>
      <c r="G957" s="5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50"/>
      <c r="G958" s="5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50"/>
      <c r="G959" s="5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50"/>
      <c r="G960" s="5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50"/>
      <c r="G961" s="5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50"/>
      <c r="G962" s="5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50"/>
      <c r="G963" s="5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50"/>
      <c r="G964" s="5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50"/>
      <c r="G965" s="5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50"/>
      <c r="G966" s="5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50"/>
      <c r="G967" s="5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50"/>
      <c r="G968" s="5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50"/>
      <c r="G969" s="5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50"/>
      <c r="G970" s="5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50"/>
      <c r="G971" s="5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50"/>
      <c r="G972" s="5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50"/>
      <c r="G973" s="5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50"/>
      <c r="G974" s="5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50"/>
      <c r="G975" s="5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50"/>
      <c r="G976" s="5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50"/>
      <c r="G977" s="5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50"/>
      <c r="G978" s="5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50"/>
      <c r="G979" s="5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50"/>
      <c r="G980" s="5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50"/>
      <c r="G981" s="5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50"/>
      <c r="G982" s="5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50"/>
      <c r="G983" s="5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50"/>
      <c r="G984" s="5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50"/>
      <c r="G985" s="5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50"/>
      <c r="G986" s="5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50"/>
      <c r="G987" s="5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50"/>
      <c r="G988" s="5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50"/>
      <c r="G989" s="5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50"/>
      <c r="G990" s="5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50"/>
      <c r="G991" s="5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50"/>
      <c r="G992" s="5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50"/>
      <c r="G993" s="5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50"/>
      <c r="G994" s="5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50"/>
      <c r="G995" s="5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50"/>
      <c r="G996" s="5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50"/>
      <c r="G997" s="5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50"/>
      <c r="G998" s="5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50"/>
      <c r="G999" s="5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50"/>
      <c r="G1000" s="5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2">
    <mergeCell ref="B1:D1"/>
    <mergeCell ref="B4:D4"/>
  </mergeCells>
  <conditionalFormatting sqref="B1">
    <cfRule type="expression" dxfId="0" priority="1">
      <formula>#REF!="rejected"</formula>
    </cfRule>
  </conditionalFormatting>
  <conditionalFormatting sqref="E1:F2">
    <cfRule type="expression" dxfId="0" priority="2">
      <formula>#REF!="rejected"</formula>
    </cfRule>
  </conditionalFormatting>
  <conditionalFormatting sqref="G1:H1">
    <cfRule type="expression" dxfId="0" priority="3">
      <formula>#REF!="rejected"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>
      <c r="A1" s="51">
        <v>0.5</v>
      </c>
    </row>
    <row r="2">
      <c r="A2" s="51">
        <v>0.0</v>
      </c>
    </row>
    <row r="3">
      <c r="A3" s="51">
        <v>1.0</v>
      </c>
    </row>
    <row r="4">
      <c r="A4" s="51">
        <v>2.0</v>
      </c>
    </row>
    <row r="5">
      <c r="A5" s="51">
        <v>3.0</v>
      </c>
    </row>
    <row r="6">
      <c r="A6" s="51">
        <v>5.0</v>
      </c>
    </row>
    <row r="7">
      <c r="A7" s="51">
        <v>8.0</v>
      </c>
    </row>
    <row r="8">
      <c r="A8" s="51">
        <v>13.0</v>
      </c>
    </row>
    <row r="9">
      <c r="A9" s="51">
        <v>20.0</v>
      </c>
    </row>
    <row r="10">
      <c r="A10" s="51">
        <v>40.0</v>
      </c>
    </row>
    <row r="11">
      <c r="A11" s="51">
        <v>100.0</v>
      </c>
    </row>
    <row r="15">
      <c r="A15" s="51" t="s">
        <v>51</v>
      </c>
    </row>
    <row r="16">
      <c r="A16" s="51" t="s">
        <v>23</v>
      </c>
    </row>
    <row r="17">
      <c r="A17" s="51" t="s">
        <v>52</v>
      </c>
    </row>
    <row r="18">
      <c r="A18" s="51" t="s">
        <v>53</v>
      </c>
    </row>
    <row r="21" ht="15.75" customHeight="1">
      <c r="A21" s="51" t="s">
        <v>18</v>
      </c>
    </row>
    <row r="22" ht="15.75" customHeight="1">
      <c r="A22" s="51" t="s">
        <v>27</v>
      </c>
    </row>
    <row r="23" ht="15.75" customHeight="1">
      <c r="A23" s="51" t="s">
        <v>33</v>
      </c>
    </row>
    <row r="24" ht="15.75" customHeight="1"/>
    <row r="25" ht="15.75" customHeight="1"/>
    <row r="26" ht="15.75" customHeight="1">
      <c r="A26" s="51">
        <v>1.0</v>
      </c>
    </row>
    <row r="27" ht="15.75" customHeight="1">
      <c r="A27" s="51">
        <v>2.0</v>
      </c>
    </row>
    <row r="28" ht="15.75" customHeight="1">
      <c r="A28" s="51">
        <v>3.0</v>
      </c>
    </row>
    <row r="29" ht="15.75" customHeight="1"/>
    <row r="30" ht="15.75" customHeight="1"/>
    <row r="31" ht="15.75" customHeight="1">
      <c r="A31" s="52" t="s">
        <v>19</v>
      </c>
    </row>
    <row r="32" ht="15.75" customHeight="1">
      <c r="A32" s="52" t="s">
        <v>24</v>
      </c>
    </row>
    <row r="33" ht="15.75" customHeight="1">
      <c r="A33" s="52" t="s">
        <v>36</v>
      </c>
    </row>
    <row r="34" ht="15.75" customHeight="1"/>
    <row r="35" ht="15.75" customHeight="1"/>
    <row r="36" ht="15.75" customHeight="1">
      <c r="A36" s="51" t="s">
        <v>22</v>
      </c>
    </row>
    <row r="37" ht="15.75" customHeight="1">
      <c r="A37" s="51" t="s">
        <v>32</v>
      </c>
    </row>
    <row r="38" ht="15.75" customHeight="1">
      <c r="A38" s="51" t="s">
        <v>54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2014-04-10T04:38:41Z</dcterms:created>
  <dc:creator>Jean-Paul SUBRA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0x0101000434BCB0CBC86F41AE4E7050A6D6F2F3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53e4738d-6dcd-484e-b0a6-9e3a4a9d2eee</vt:lpwstr>
  </property>
  <property fmtid="{D5CDD505-2E9C-101B-9397-08002B2CF9AE}" pid="8" name="MediaServiceImageTags">
    <vt:lpwstr/>
  </property>
</Properties>
</file>