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ephenjerome/Desktop/"/>
    </mc:Choice>
  </mc:AlternateContent>
  <xr:revisionPtr revIDLastSave="0" documentId="13_ncr:1_{ACECA4A0-38E7-BF44-B196-AB34DCFA3C72}" xr6:coauthVersionLast="47" xr6:coauthVersionMax="47" xr10:uidLastSave="{00000000-0000-0000-0000-000000000000}"/>
  <bookViews>
    <workbookView xWindow="2980" yWindow="600" windowWidth="35320" windowHeight="19280" xr2:uid="{FDF1AE98-64F2-B14A-8997-A1014AC90869}"/>
  </bookViews>
  <sheets>
    <sheet name="20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5" i="1" l="1"/>
  <c r="J206" i="1"/>
  <c r="J216" i="1"/>
  <c r="L6" i="1"/>
  <c r="N6" i="1"/>
  <c r="J208" i="1"/>
  <c r="J207" i="1"/>
  <c r="J204" i="1"/>
  <c r="J203" i="1"/>
  <c r="J202" i="1"/>
  <c r="J198" i="1"/>
  <c r="J190" i="1"/>
  <c r="J189" i="1"/>
  <c r="J188" i="1"/>
  <c r="J187" i="1"/>
  <c r="J186" i="1"/>
  <c r="J185" i="1"/>
  <c r="J184" i="1"/>
  <c r="I179" i="1"/>
  <c r="J179" i="1"/>
  <c r="J171" i="1"/>
  <c r="J170" i="1"/>
  <c r="J169" i="1"/>
  <c r="J168" i="1"/>
  <c r="J167" i="1"/>
  <c r="J166" i="1"/>
  <c r="J165" i="1"/>
  <c r="J148" i="1" l="1"/>
  <c r="J161" i="1"/>
  <c r="J153" i="1"/>
  <c r="J152" i="1"/>
  <c r="J151" i="1"/>
  <c r="J150" i="1"/>
  <c r="J149" i="1"/>
  <c r="J147" i="1"/>
  <c r="I125" i="1"/>
  <c r="I143" i="1"/>
  <c r="J143" i="1"/>
  <c r="J135" i="1"/>
  <c r="J134" i="1"/>
  <c r="J133" i="1"/>
  <c r="J132" i="1"/>
  <c r="J131" i="1"/>
  <c r="J130" i="1"/>
  <c r="J129" i="1"/>
  <c r="J125" i="1"/>
  <c r="J117" i="1"/>
  <c r="J116" i="1"/>
  <c r="J115" i="1"/>
  <c r="J114" i="1"/>
  <c r="J113" i="1"/>
  <c r="J112" i="1"/>
  <c r="J111" i="1"/>
  <c r="I107" i="1"/>
  <c r="J107" i="1"/>
  <c r="J99" i="1"/>
  <c r="J98" i="1"/>
  <c r="J97" i="1"/>
  <c r="J96" i="1"/>
  <c r="J95" i="1"/>
  <c r="J94" i="1"/>
  <c r="J93" i="1"/>
  <c r="J89" i="1"/>
  <c r="J72" i="1"/>
  <c r="J56" i="1"/>
  <c r="I89" i="1"/>
  <c r="J82" i="1"/>
  <c r="J81" i="1"/>
  <c r="J80" i="1"/>
  <c r="J79" i="1"/>
  <c r="J78" i="1"/>
  <c r="J77" i="1"/>
  <c r="J76" i="1"/>
  <c r="I72" i="1"/>
  <c r="J66" i="1"/>
  <c r="J62" i="1"/>
  <c r="J61" i="1"/>
  <c r="J60" i="1"/>
  <c r="J63" i="1"/>
  <c r="J65" i="1"/>
  <c r="J64" i="1"/>
  <c r="I56" i="1"/>
  <c r="J47" i="1"/>
  <c r="I41" i="1"/>
  <c r="C35" i="1" l="1"/>
  <c r="J41" i="1" s="1"/>
  <c r="J48" i="1"/>
  <c r="J46" i="1"/>
  <c r="J45" i="1"/>
  <c r="J34" i="1"/>
  <c r="J33" i="1"/>
  <c r="J32" i="1"/>
  <c r="I28" i="1"/>
  <c r="T3" i="1" s="1"/>
  <c r="J19" i="1"/>
  <c r="J20" i="1"/>
  <c r="J7" i="1"/>
  <c r="J6" i="1"/>
  <c r="J28" i="1"/>
  <c r="R3" i="1"/>
  <c r="Q3" i="1"/>
  <c r="P3" i="1"/>
  <c r="O3" i="1"/>
  <c r="N3" i="1"/>
  <c r="L3" i="1"/>
  <c r="J15" i="1"/>
  <c r="M3" i="1" l="1"/>
  <c r="S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tc={FB9C863D-60F5-1940-9819-000D4ABFECCB}</author>
    <author>tc={6E14A8A6-1283-5E4D-B48C-509D5F2512E5}</author>
    <author>tc={FFA9B3A3-5392-7240-A75D-820E0AD42BF6}</author>
    <author>tc={F5144833-32C6-6544-8335-F70B58BFE30D}</author>
    <author>tc={380E6B88-2663-4044-89AA-7286DD1BF05F}</author>
    <author>tc={C5015B9C-39E6-0C44-9CF8-8B7F1D163E96}</author>
    <author>tc={FD4BEDD3-9A41-3D41-9543-7C0F16CA1090}</author>
    <author>tc={220D5D97-FA40-304C-9814-AE7B821BAD4F}</author>
    <author>tc={1529EEB1-870F-8C45-BEB6-06FF1C3EA6E9}</author>
    <author>tc={404D11C8-B3C0-BE49-BD6E-394BCD7CE4DF}</author>
    <author>tc={40D9C561-190F-FB40-92CB-C2F15748BF69}</author>
    <author>tc={45682102-6A19-AA48-8FCF-112813144323}</author>
    <author>tc={EE2FBE15-B145-C745-B5D4-23C7C1C0B2E7}</author>
    <author>tc={AE908649-14E4-8C47-82F5-C5FBC53AB845}</author>
    <author>tc={296DD2A0-97A5-4846-98EF-4F01718B43E9}</author>
    <author>tc={B6058127-B739-B043-A7C6-E1160C57D054}</author>
    <author>tc={CE094FC6-B9DF-C64C-A4D4-05CA7766F570}</author>
    <author>tc={08790303-4DDE-2E45-933B-0BE51C6844E6}</author>
    <author>tc={4517D28F-3577-EA4F-BB36-3904563B4160}</author>
    <author>tc={29CA1255-8515-6443-8D48-5502B2F902F7}</author>
    <author>tc={2F775292-DA25-A04B-B96B-13EECA5C2E63}</author>
    <author>tc={E05AD2CA-531C-8F4F-82AE-ADAF5D78CFD1}</author>
    <author>tc={C6E6423D-D841-A247-A897-C461F5D0CA32}</author>
    <author>tc={8105FC69-B22C-0B46-A890-334774085058}</author>
    <author>tc={E390B82D-4C17-F945-974D-98CD158B3AB2}</author>
    <author>tc={F846CF81-0A54-9A4C-A148-E5A40ABB7965}</author>
    <author>tc={CF3AABF3-64B1-4E48-959D-E0C1E7C73384}</author>
    <author>tc={903401A0-3EB2-A643-9DBF-5CC7F3058C6B}</author>
    <author>tc={1D946932-186E-BE45-B935-6532A4FA03CA}</author>
    <author>tc={6DE6E991-6E90-4041-9C2B-B8E63E9E2CA8}</author>
    <author>tc={8E00044C-DA61-1643-A094-6786E228E23F}</author>
    <author>tc={C91D4DB7-0DB3-2E41-87D1-7CD7E009060D}</author>
    <author>tc={88951577-847E-3744-9B37-5A8A4D56C48F}</author>
    <author>tc={0EE0A63F-9E6D-BF48-9AB8-25B21551BA52}</author>
    <author>tc={2F8A80D9-9F57-0040-A48F-5B4A51F87B83}</author>
    <author>tc={DFF8FF8B-0DD4-184C-964C-02A2A736F125}</author>
    <author>tc={C3666F66-6F1F-134F-9AB1-810C0BDFEBD6}</author>
    <author>tc={EA90B1FE-2592-4C47-A078-FEAB823327A3}</author>
    <author>tc={5FEC5E57-BF1C-A841-9BC5-0C9BE9A046B8}</author>
    <author>tc={603F0056-646B-2C41-881E-7EE3C3D5B4E4}</author>
    <author>tc={03A5C215-D2A7-2A49-96B0-A6F84DCE245E}</author>
    <author>tc={4331E63C-4E5A-C149-AE67-17AD6A8D1C2C}</author>
    <author>tc={DE716721-DEF7-0748-AC59-388BC21D723D}</author>
    <author>tc={DDFD3DD8-7C5D-7748-A041-38FB08B5CF0E}</author>
    <author>tc={C8581068-FE96-A24D-A5EB-1CC24E5C805C}</author>
    <author>tc={A42EAC38-33ED-E44D-84EF-C70300EEA37C}</author>
    <author>tc={E0482AB3-2C83-444F-8506-17E3AF517780}</author>
    <author>tc={8FB57140-E6AB-E140-A88A-B78142E847C0}</author>
    <author>tc={6A642A02-A24C-5C42-A4D1-0F139AF29CA8}</author>
    <author>tc={9029B2A6-A005-FC4E-A51B-1C7ECA36E59A}</author>
    <author>tc={90CDBE2D-E41C-A04C-92F4-7BCDE193B692}</author>
    <author>tc={A079AF3D-9D8C-8740-8218-7DE0FB2BD109}</author>
    <author>tc={D2A53D13-D6B0-3348-AD18-630EA00255BC}</author>
    <author>tc={DA92E871-E158-A646-8160-B1CF7FEED6C1}</author>
    <author>tc={6C1CAD7C-DC8B-9E4C-95C2-82152A1934E8}</author>
    <author>tc={A6591B03-1C06-DA45-90E2-BE4AF5C2182B}</author>
    <author>tc={2E280E3A-8680-9B4D-AB7D-802E03E71D02}</author>
    <author>tc={C2D78C47-ADF0-4045-8FE0-BDF621A86F3B}</author>
    <author>tc={D0CC543E-6700-514F-9362-917007DB663D}</author>
    <author>tc={859037AD-2F1B-E349-84B4-53DD4873275F}</author>
    <author>tc={AADC79ED-9C30-D449-B731-433571A5AB91}</author>
    <author>tc={33553295-53B6-494B-9C4A-353A4B7E3E4C}</author>
    <author>tc={A56C3256-D700-6049-86B8-AF6E931B3F9C}</author>
    <author>tc={04D6DB6F-68C8-674C-9B5B-DE1DB5E0087A}</author>
    <author>tc={BCF7F5D1-8AEB-8344-99AA-33909D87E40E}</author>
    <author>tc={916D2890-D1FB-D34A-8BAD-0575372A7686}</author>
    <author>tc={F4D461A2-64DA-2A44-8D25-EF06C222E551}</author>
    <author>tc={6F93866E-CA95-0B40-84A3-541F1F1F1726}</author>
    <author>tc={83F5B52A-F654-8F49-BA51-BAC110374FD7}</author>
    <author>tc={0A5B410D-3DDF-5146-868B-39BC7C1C0064}</author>
    <author>tc={FFA442F2-9959-CC4B-976C-E81F9804F8D4}</author>
    <author>tc={1E292B6E-304B-4940-9474-8228678E618B}</author>
    <author>tc={CFB27A7A-8620-7343-AA34-75C4620F2731}</author>
    <author>tc={B28CEB92-8B4B-4F40-ADC7-18FED95C0D27}</author>
    <author>tc={CD20DCC4-F727-9C41-BC4E-1E41539A4B1A}</author>
    <author>tc={22465F10-119B-1D4D-813E-6653504E1515}</author>
    <author>tc={0C2E4379-A5D3-2C4F-8D44-3DF2E9DBDDEE}</author>
    <author>tc={48B5248C-AB65-124B-BDDF-BB832EFCF7CD}</author>
    <author>tc={D3CE064B-4937-4743-A8D7-46D8E48359C6}</author>
    <author>tc={421FEB35-C06B-F24A-BD13-70DB45B13D25}</author>
    <author>tc={074A6C81-57A3-6C4B-AE53-52D45E29B958}</author>
    <author>tc={61567D5F-E4A4-3346-8CF5-66D25F4FFCC3}</author>
    <author>tc={5612105D-570B-724A-B046-7E12A7EA542E}</author>
    <author>tc={C1F140DE-9964-E044-A7C2-ECDCEBABE307}</author>
    <author>tc={7D807E53-B34A-BB47-ABE8-5DE45D204D9B}</author>
  </authors>
  <commentList>
    <comment ref="B7" authorId="0" shapeId="0" xr:uid="{FB9C863D-60F5-1940-9819-000D4ABFECCB}">
      <text>
        <t>[Threaded comment]
Your version of Excel allows you to read this threaded comment; however, any edits to it will get removed if the file is opened in a newer version of Excel. Learn more: https://go.microsoft.com/fwlink/?linkid=870924
Comment:
    2ed</t>
      </text>
    </comment>
    <comment ref="B8" authorId="1" shapeId="0" xr:uid="{6E14A8A6-1283-5E4D-B48C-509D5F2512E5}">
      <text>
        <t>[Threaded comment]
Your version of Excel allows you to read this threaded comment; however, any edits to it will get removed if the file is opened in a newer version of Excel. Learn more: https://go.microsoft.com/fwlink/?linkid=870924
Comment:
    WIN pd. 6.10</t>
      </text>
    </comment>
    <comment ref="B11" authorId="2" shapeId="0" xr:uid="{FFA9B3A3-5392-7240-A75D-820E0AD42BF6}">
      <text>
        <t>[Threaded comment]
Your version of Excel allows you to read this threaded comment; however, any edits to it will get removed if the file is opened in a newer version of Excel. Learn more: https://go.microsoft.com/fwlink/?linkid=870924
Comment:
    2ed</t>
      </text>
    </comment>
    <comment ref="B12" authorId="3" shapeId="0" xr:uid="{F5144833-32C6-6544-8335-F70B58BFE30D}">
      <text>
        <t>[Threaded comment]
Your version of Excel allows you to read this threaded comment; however, any edits to it will get removed if the file is opened in a newer version of Excel. Learn more: https://go.microsoft.com/fwlink/?linkid=870924
Comment:
    WIN pd 11.20</t>
      </text>
    </comment>
    <comment ref="C12" authorId="4" shapeId="0" xr:uid="{380E6B88-2663-4044-89AA-7286DD1BF05F}">
      <text>
        <t>[Threaded comment]
Your version of Excel allows you to read this threaded comment; however, any edits to it will get removed if the file is opened in a newer version of Excel. Learn more: https://go.microsoft.com/fwlink/?linkid=870924
Comment:
    3rd</t>
      </text>
    </comment>
    <comment ref="C13" authorId="5" shapeId="0" xr:uid="{C5015B9C-39E6-0C44-9CF8-8B7F1D163E96}">
      <text>
        <t>[Threaded comment]
Your version of Excel allows you to read this threaded comment; however, any edits to it will get removed if the file is opened in a newer version of Excel. Learn more: https://go.microsoft.com/fwlink/?linkid=870924
Comment:
    2ed</t>
      </text>
    </comment>
    <comment ref="B19" authorId="6" shapeId="0" xr:uid="{FD4BEDD3-9A41-3D41-9543-7C0F16CA109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2ed
</t>
      </text>
    </comment>
    <comment ref="C19" authorId="7" shapeId="0" xr:uid="{220D5D97-FA40-304C-9814-AE7B821BAD4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WIN paid 3.00
</t>
      </text>
    </comment>
    <comment ref="C20" authorId="8" shapeId="0" xr:uid="{1529EEB1-870F-8C45-BEB6-06FF1C3EA6E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2ed
</t>
      </text>
    </comment>
    <comment ref="C21" authorId="9" shapeId="0" xr:uid="{404D11C8-B3C0-BE49-BD6E-394BCD7CE4D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2ed
</t>
      </text>
    </comment>
    <comment ref="C22" authorId="10" shapeId="0" xr:uid="{40D9C561-190F-FB40-92CB-C2F15748BF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3rd
</t>
      </text>
    </comment>
    <comment ref="B23" authorId="11" shapeId="0" xr:uid="{45682102-6A19-AA48-8FCF-11281314432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WIN paid 9.10
</t>
      </text>
    </comment>
    <comment ref="C23" authorId="12" shapeId="0" xr:uid="{EE2FBE15-B145-C745-B5D4-23C7C1C0B2E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WIN paid 4.20
</t>
      </text>
    </comment>
    <comment ref="B26" authorId="13" shapeId="0" xr:uid="{AE908649-14E4-8C47-82F5-C5FBC53AB845}">
      <text>
        <t>[Threaded comment]
Your version of Excel allows you to read this threaded comment; however, any edits to it will get removed if the file is opened in a newer version of Excel. Learn more: https://go.microsoft.com/fwlink/?linkid=870924
Comment:
    WIN paid 22.60</t>
      </text>
    </comment>
    <comment ref="C26" authorId="14" shapeId="0" xr:uid="{296DD2A0-97A5-4846-98EF-4F01718B43E9}">
      <text>
        <t>[Threaded comment]
Your version of Excel allows you to read this threaded comment; however, any edits to it will get removed if the file is opened in a newer version of Excel. Learn more: https://go.microsoft.com/fwlink/?linkid=870924
Comment:
    2ed</t>
      </text>
    </comment>
    <comment ref="B32" authorId="15" shapeId="0" xr:uid="{B6058127-B739-B043-A7C6-E1160C57D05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WIN paid 10.60
</t>
      </text>
    </comment>
    <comment ref="D32" authorId="16" shapeId="0" xr:uid="{CE094FC6-B9DF-C64C-A4D4-05CA7766F570}">
      <text>
        <t>[Threaded comment]
Your version of Excel allows you to read this threaded comment; however, any edits to it will get removed if the file is opened in a newer version of Excel. Learn more: https://go.microsoft.com/fwlink/?linkid=870924
Comment:
    2ed</t>
      </text>
    </comment>
    <comment ref="B34" authorId="17" shapeId="0" xr:uid="{08790303-4DDE-2E45-933B-0BE51C6844E6}">
      <text>
        <t>[Threaded comment]
Your version of Excel allows you to read this threaded comment; however, any edits to it will get removed if the file is opened in a newer version of Excel. Learn more: https://go.microsoft.com/fwlink/?linkid=870924
Comment:
    2ed photo</t>
      </text>
    </comment>
    <comment ref="D34" authorId="18" shapeId="0" xr:uid="{4517D28F-3577-EA4F-BB36-3904563B416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3rd
</t>
      </text>
    </comment>
    <comment ref="C35" authorId="19" shapeId="0" xr:uid="{29CA1255-8515-6443-8D48-5502B2F902F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WIN paid 9.20
</t>
      </text>
    </comment>
    <comment ref="D35" authorId="20" shapeId="0" xr:uid="{2F775292-DA25-A04B-B96B-13EECA5C2E6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WIN paid 51.00
</t>
      </text>
    </comment>
    <comment ref="B39" authorId="21" shapeId="0" xr:uid="{E05AD2CA-531C-8F4F-82AE-ADAF5D78CFD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WIN pd 24.60
</t>
      </text>
    </comment>
    <comment ref="C39" authorId="22" shapeId="0" xr:uid="{C6E6423D-D841-A247-A897-C461F5D0CA32}">
      <text>
        <t>[Threaded comment]
Your version of Excel allows you to read this threaded comment; however, any edits to it will get removed if the file is opened in a newer version of Excel. Learn more: https://go.microsoft.com/fwlink/?linkid=870924
Comment:
    WIN paid 11.40</t>
      </text>
    </comment>
    <comment ref="D46" authorId="23" shapeId="0" xr:uid="{8105FC69-B22C-0B46-A890-334774085058}">
      <text>
        <t>[Threaded comment]
Your version of Excel allows you to read this threaded comment; however, any edits to it will get removed if the file is opened in a newer version of Excel. Learn more: https://go.microsoft.com/fwlink/?linkid=870924
Comment:
    3rd...16/1 shot lead the whole way lost at the wire</t>
      </text>
    </comment>
    <comment ref="E46" authorId="24" shapeId="0" xr:uid="{E390B82D-4C17-F945-974D-98CD158B3AB2}">
      <text>
        <t>[Threaded comment]
Your version of Excel allows you to read this threaded comment; however, any edits to it will get removed if the file is opened in a newer version of Excel. Learn more: https://go.microsoft.com/fwlink/?linkid=870924
Comment:
    WIN pd 8.80</t>
      </text>
    </comment>
    <comment ref="D48" authorId="25" shapeId="0" xr:uid="{F846CF81-0A54-9A4C-A148-E5A40ABB7965}">
      <text>
        <t>[Threaded comment]
Your version of Excel allows you to read this threaded comment; however, any edits to it will get removed if the file is opened in a newer version of Excel. Learn more: https://go.microsoft.com/fwlink/?linkid=870924
Comment:
    WIN pd 3.70</t>
      </text>
    </comment>
    <comment ref="E48" authorId="26" shapeId="0" xr:uid="{CF3AABF3-64B1-4E48-959D-E0C1E7C7338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3rd
</t>
      </text>
    </comment>
    <comment ref="E50" authorId="27" shapeId="0" xr:uid="{903401A0-3EB2-A643-9DBF-5CC7F3058C6B}">
      <text>
        <t>[Threaded comment]
Your version of Excel allows you to read this threaded comment; however, any edits to it will get removed if the file is opened in a newer version of Excel. Learn more: https://go.microsoft.com/fwlink/?linkid=870924
Comment:
    WIN pd 4.20</t>
      </text>
    </comment>
    <comment ref="D53" authorId="28" shapeId="0" xr:uid="{1D946932-186E-BE45-B935-6532A4FA03C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3rd
</t>
      </text>
    </comment>
    <comment ref="D54" authorId="29" shapeId="0" xr:uid="{6DE6E991-6E90-4041-9C2B-B8E63E9E2CA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WIN pd 6.40
</t>
      </text>
    </comment>
    <comment ref="D55" authorId="30" shapeId="0" xr:uid="{8E00044C-DA61-1643-A094-6786E228E23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3rd
</t>
      </text>
    </comment>
    <comment ref="D60" authorId="31" shapeId="0" xr:uid="{C91D4DB7-0DB3-2E41-87D1-7CD7E00906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3rd
</t>
      </text>
    </comment>
    <comment ref="D61" authorId="32" shapeId="0" xr:uid="{88951577-847E-3744-9B37-5A8A4D56C48F}">
      <text>
        <t>[Threaded comment]
Your version of Excel allows you to read this threaded comment; however, any edits to it will get removed if the file is opened in a newer version of Excel. Learn more: https://go.microsoft.com/fwlink/?linkid=870924
Comment:
    3rd</t>
      </text>
    </comment>
    <comment ref="G61" authorId="33" shapeId="0" xr:uid="{0EE0A63F-9E6D-BF48-9AB8-25B21551BA52}">
      <text>
        <t>[Threaded comment]
Your version of Excel allows you to read this threaded comment; however, any edits to it will get removed if the file is opened in a newer version of Excel. Learn more: https://go.microsoft.com/fwlink/?linkid=870924
Comment:
    2ed</t>
      </text>
    </comment>
    <comment ref="D62" authorId="34" shapeId="0" xr:uid="{2F8A80D9-9F57-0040-A48F-5B4A51F87B83}">
      <text>
        <t>[Threaded comment]
Your version of Excel allows you to read this threaded comment; however, any edits to it will get removed if the file is opened in a newer version of Excel. Learn more: https://go.microsoft.com/fwlink/?linkid=870924
Comment:
    WIN pd 8.50</t>
      </text>
    </comment>
    <comment ref="G62" authorId="35" shapeId="0" xr:uid="{DFF8FF8B-0DD4-184C-964C-02A2A736F125}">
      <text>
        <t>[Threaded comment]
Your version of Excel allows you to read this threaded comment; however, any edits to it will get removed if the file is opened in a newer version of Excel. Learn more: https://go.microsoft.com/fwlink/?linkid=870924
Comment:
    2ed</t>
      </text>
    </comment>
    <comment ref="D63" authorId="36" shapeId="0" xr:uid="{C3666F66-6F1F-134F-9AB1-810C0BDFEBD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3rd
</t>
      </text>
    </comment>
    <comment ref="G63" authorId="37" shapeId="0" xr:uid="{EA90B1FE-2592-4C47-A078-FEAB823327A3}">
      <text>
        <t>[Threaded comment]
Your version of Excel allows you to read this threaded comment; however, any edits to it will get removed if the file is opened in a newer version of Excel. Learn more: https://go.microsoft.com/fwlink/?linkid=870924
Comment:
    3rd</t>
      </text>
    </comment>
    <comment ref="G64" authorId="38" shapeId="0" xr:uid="{5FEC5E57-BF1C-A841-9BC5-0C9BE9A046B8}">
      <text>
        <t>[Threaded comment]
Your version of Excel allows you to read this threaded comment; however, any edits to it will get removed if the file is opened in a newer version of Excel. Learn more: https://go.microsoft.com/fwlink/?linkid=870924
Comment:
    2ed 55/1</t>
      </text>
    </comment>
    <comment ref="D65" authorId="39" shapeId="0" xr:uid="{603F0056-646B-2C41-881E-7EE3C3D5B4E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3rd
</t>
      </text>
    </comment>
    <comment ref="G65" authorId="40" shapeId="0" xr:uid="{03A5C215-D2A7-2A49-96B0-A6F84DCE245E}">
      <text>
        <t>[Threaded comment]
Your version of Excel allows you to read this threaded comment; however, any edits to it will get removed if the file is opened in a newer version of Excel. Learn more: https://go.microsoft.com/fwlink/?linkid=870924
Comment:
    WIN pd 10.20</t>
      </text>
    </comment>
    <comment ref="G66" authorId="41" shapeId="0" xr:uid="{4331E63C-4E5A-C149-AE67-17AD6A8D1C2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2ed
</t>
      </text>
    </comment>
    <comment ref="D68" authorId="42" shapeId="0" xr:uid="{DE716721-DEF7-0748-AC59-388BC21D723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2ed
</t>
      </text>
    </comment>
    <comment ref="D69" authorId="43" shapeId="0" xr:uid="{DDFD3DD8-7C5D-7748-A041-38FB08B5CF0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3rd
</t>
      </text>
    </comment>
    <comment ref="E76" authorId="44" shapeId="0" xr:uid="{C8581068-FE96-A24D-A5EB-1CC24E5C805C}">
      <text>
        <t>[Threaded comment]
Your version of Excel allows you to read this threaded comment; however, any edits to it will get removed if the file is opened in a newer version of Excel. Learn more: https://go.microsoft.com/fwlink/?linkid=870924
Comment:
    2ed</t>
      </text>
    </comment>
    <comment ref="D78" authorId="45" shapeId="0" xr:uid="{A42EAC38-33ED-E44D-84EF-C70300EEA37C}">
      <text>
        <t>[Threaded comment]
Your version of Excel allows you to read this threaded comment; however, any edits to it will get removed if the file is opened in a newer version of Excel. Learn more: https://go.microsoft.com/fwlink/?linkid=870924
Comment:
    WIN pd 6.70</t>
      </text>
    </comment>
    <comment ref="E78" authorId="46" shapeId="0" xr:uid="{E0482AB3-2C83-444F-8506-17E3AF51778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3rd
</t>
      </text>
    </comment>
    <comment ref="G78" authorId="47" shapeId="0" xr:uid="{8FB57140-E6AB-E140-A88A-B78142E847C0}">
      <text>
        <t>[Threaded comment]
Your version of Excel allows you to read this threaded comment; however, any edits to it will get removed if the file is opened in a newer version of Excel. Learn more: https://go.microsoft.com/fwlink/?linkid=870924
Comment:
    3rd</t>
      </text>
    </comment>
    <comment ref="E79" authorId="48" shapeId="0" xr:uid="{6A642A02-A24C-5C42-A4D1-0F139AF29CA8}">
      <text>
        <t>[Threaded comment]
Your version of Excel allows you to read this threaded comment; however, any edits to it will get removed if the file is opened in a newer version of Excel. Learn more: https://go.microsoft.com/fwlink/?linkid=870924
Comment:
    3rd</t>
      </text>
    </comment>
    <comment ref="D80" authorId="49" shapeId="0" xr:uid="{9029B2A6-A005-FC4E-A51B-1C7ECA36E59A}">
      <text>
        <t>[Threaded comment]
Your version of Excel allows you to read this threaded comment; however, any edits to it will get removed if the file is opened in a newer version of Excel. Learn more: https://go.microsoft.com/fwlink/?linkid=870924
Comment:
    3rd</t>
      </text>
    </comment>
    <comment ref="E80" authorId="50" shapeId="0" xr:uid="{90CDBE2D-E41C-A04C-92F4-7BCDE193B69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WIN pd 4.80
</t>
      </text>
    </comment>
    <comment ref="D81" authorId="51" shapeId="0" xr:uid="{A079AF3D-9D8C-8740-8218-7DE0FB2BD109}">
      <text>
        <t>[Threaded comment]
Your version of Excel allows you to read this threaded comment; however, any edits to it will get removed if the file is opened in a newer version of Excel. Learn more: https://go.microsoft.com/fwlink/?linkid=870924
Comment:
    2ed</t>
      </text>
    </comment>
    <comment ref="E81" authorId="52" shapeId="0" xr:uid="{D2A53D13-D6B0-3348-AD18-630EA00255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3rd
</t>
      </text>
    </comment>
    <comment ref="G81" authorId="53" shapeId="0" xr:uid="{DA92E871-E158-A646-8160-B1CF7FEED6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3rd
</t>
      </text>
    </comment>
    <comment ref="E82" authorId="54" shapeId="0" xr:uid="{6C1CAD7C-DC8B-9E4C-95C2-82152A1934E8}">
      <text>
        <t>[Threaded comment]
Your version of Excel allows you to read this threaded comment; however, any edits to it will get removed if the file is opened in a newer version of Excel. Learn more: https://go.microsoft.com/fwlink/?linkid=870924
Comment:
    2ed 23/1 shot</t>
      </text>
    </comment>
    <comment ref="E83" authorId="55" shapeId="0" xr:uid="{A6591B03-1C06-DA45-90E2-BE4AF5C2182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2ed
</t>
      </text>
    </comment>
    <comment ref="G84" authorId="56" shapeId="0" xr:uid="{2E280E3A-8680-9B4D-AB7D-802E03E71D0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WIN pd 8.20
</t>
      </text>
    </comment>
    <comment ref="D85" authorId="57" shapeId="0" xr:uid="{C2D78C47-ADF0-4045-8FE0-BDF621A86F3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3rd
</t>
      </text>
    </comment>
    <comment ref="E86" authorId="58" shapeId="0" xr:uid="{D0CC543E-6700-514F-9362-917007DB663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WIN pd 6.20
</t>
      </text>
    </comment>
    <comment ref="D87" authorId="59" shapeId="0" xr:uid="{859037AD-2F1B-E349-84B4-53DD4873275F}">
      <text>
        <t>[Threaded comment]
Your version of Excel allows you to read this threaded comment; however, any edits to it will get removed if the file is opened in a newer version of Excel. Learn more: https://go.microsoft.com/fwlink/?linkid=870924
Comment:
    3rd</t>
      </text>
    </comment>
    <comment ref="B112" authorId="60" shapeId="0" xr:uid="{AADC79ED-9C30-D449-B731-433571A5AB9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3rd
</t>
      </text>
    </comment>
    <comment ref="C113" authorId="61" shapeId="0" xr:uid="{33553295-53B6-494B-9C4A-353A4B7E3E4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WIN paid 8.80
</t>
      </text>
    </comment>
    <comment ref="D114" authorId="62" shapeId="0" xr:uid="{A56C3256-D700-6049-86B8-AF6E931B3F9C}">
      <text>
        <t>[Threaded comment]
Your version of Excel allows you to read this threaded comment; however, any edits to it will get removed if the file is opened in a newer version of Excel. Learn more: https://go.microsoft.com/fwlink/?linkid=870924
Comment:
    2ed paid 7.62 Place</t>
      </text>
    </comment>
    <comment ref="C115" authorId="63" shapeId="0" xr:uid="{04D6DB6F-68C8-674C-9B5B-DE1DB5E0087A}">
      <text>
        <t>[Threaded comment]
Your version of Excel allows you to read this threaded comment; however, any edits to it will get removed if the file is opened in a newer version of Excel. Learn more: https://go.microsoft.com/fwlink/?linkid=870924
Comment:
    WIN pd 3.20</t>
      </text>
    </comment>
    <comment ref="E115" authorId="64" shapeId="0" xr:uid="{BCF7F5D1-8AEB-8344-99AA-33909D87E40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2ed
</t>
      </text>
    </comment>
    <comment ref="C117" authorId="65" shapeId="0" xr:uid="{916D2890-D1FB-D34A-8BAD-0575372A768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2ed
</t>
      </text>
    </comment>
    <comment ref="B119" authorId="66" shapeId="0" xr:uid="{F4D461A2-64DA-2A44-8D25-EF06C222E55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WIN pd 8.74
</t>
      </text>
    </comment>
    <comment ref="E120" authorId="67" shapeId="0" xr:uid="{6F93866E-CA95-0B40-84A3-541F1F1F172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2ed pd 4.40 show
</t>
      </text>
    </comment>
    <comment ref="D121" authorId="68" shapeId="0" xr:uid="{83F5B52A-F654-8F49-BA51-BAC110374FD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WIN pd 6.88
</t>
      </text>
    </comment>
    <comment ref="B129" authorId="69" shapeId="0" xr:uid="{0A5B410D-3DDF-5146-868B-39BC7C1C00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WIN paid 10.66
</t>
      </text>
    </comment>
    <comment ref="C129" authorId="70" shapeId="0" xr:uid="{FFA442F2-9959-CC4B-976C-E81F9804F8D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3rd
</t>
      </text>
    </comment>
    <comment ref="C130" authorId="71" shapeId="0" xr:uid="{1E292B6E-304B-4940-9474-8228678E618B}">
      <text>
        <t>[Threaded comment]
Your version of Excel allows you to read this threaded comment; however, any edits to it will get removed if the file is opened in a newer version of Excel. Learn more: https://go.microsoft.com/fwlink/?linkid=870924
Comment:
    2ed</t>
      </text>
    </comment>
    <comment ref="C131" authorId="72" shapeId="0" xr:uid="{CFB27A7A-8620-7343-AA34-75C4620F2731}">
      <text>
        <t>[Threaded comment]
Your version of Excel allows you to read this threaded comment; however, any edits to it will get removed if the file is opened in a newer version of Excel. Learn more: https://go.microsoft.com/fwlink/?linkid=870924
Comment:
    WIN pd 13.60 win by 10 lengths</t>
      </text>
    </comment>
    <comment ref="B132" authorId="73" shapeId="0" xr:uid="{B28CEB92-8B4B-4F40-ADC7-18FED95C0D2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3rd </t>
      </text>
    </comment>
    <comment ref="C132" authorId="74" shapeId="0" xr:uid="{CD20DCC4-F727-9C41-BC4E-1E41539A4B1A}">
      <text>
        <t>[Threaded comment]
Your version of Excel allows you to read this threaded comment; however, any edits to it will get removed if the file is opened in a newer version of Excel. Learn more: https://go.microsoft.com/fwlink/?linkid=870924
Comment:
    3rd bad ride in the home strech</t>
      </text>
    </comment>
    <comment ref="C133" authorId="75" shapeId="0" xr:uid="{22465F10-119B-1D4D-813E-6653504E1515}">
      <text>
        <t>[Threaded comment]
Your version of Excel allows you to read this threaded comment; however, any edits to it will get removed if the file is opened in a newer version of Excel. Learn more: https://go.microsoft.com/fwlink/?linkid=870924
Comment:
    4th</t>
      </text>
    </comment>
    <comment ref="C148" authorId="76" shapeId="0" xr:uid="{0C2E4379-A5D3-2C4F-8D44-3DF2E9DBDDEE}">
      <text>
        <t>[Threaded comment]
Your version of Excel allows you to read this threaded comment; however, any edits to it will get removed if the file is opened in a newer version of Excel. Learn more: https://go.microsoft.com/fwlink/?linkid=870924
Comment:
    2ed</t>
      </text>
    </comment>
    <comment ref="B149" authorId="77" shapeId="0" xr:uid="{48B5248C-AB65-124B-BDDF-BB832EFCF7CD}">
      <text>
        <t>[Threaded comment]
Your version of Excel allows you to read this threaded comment; however, any edits to it will get removed if the file is opened in a newer version of Excel. Learn more: https://go.microsoft.com/fwlink/?linkid=870924
Comment:
    3rd</t>
      </text>
    </comment>
    <comment ref="C150" authorId="78" shapeId="0" xr:uid="{D3CE064B-4937-4743-A8D7-46D8E48359C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WIN pd 12.00
</t>
      </text>
    </comment>
    <comment ref="B151" authorId="79" shapeId="0" xr:uid="{421FEB35-C06B-F24A-BD13-70DB45B13D2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WIN paid 9.94
</t>
      </text>
    </comment>
    <comment ref="C151" authorId="80" shapeId="0" xr:uid="{074A6C81-57A3-6C4B-AE53-52D45E29B958}">
      <text>
        <t>[Threaded comment]
Your version of Excel allows you to read this threaded comment; however, any edits to it will get removed if the file is opened in a newer version of Excel. Learn more: https://go.microsoft.com/fwlink/?linkid=870924
Comment:
    3rd</t>
      </text>
    </comment>
    <comment ref="E165" authorId="81" shapeId="0" xr:uid="{61567D5F-E4A4-3346-8CF5-66D25F4FFCC3}">
      <text>
        <t>[Threaded comment]
Your version of Excel allows you to read this threaded comment; however, any edits to it will get removed if the file is opened in a newer version of Excel. Learn more: https://go.microsoft.com/fwlink/?linkid=870924
Comment:
    WIN pd
 win by 5 lengths</t>
      </text>
    </comment>
    <comment ref="G165" authorId="82" shapeId="0" xr:uid="{5612105D-570B-724A-B046-7E12A7EA542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4th lead the entire way beat in the home strech 12/1 </t>
      </text>
    </comment>
    <comment ref="E166" authorId="83" shapeId="0" xr:uid="{C1F140DE-9964-E044-A7C2-ECDCEBABE307}">
      <text>
        <t>[Threaded comment]
Your version of Excel allows you to read this threaded comment; however, any edits to it will get removed if the file is opened in a newer version of Excel. Learn more: https://go.microsoft.com/fwlink/?linkid=870924
Comment:
    2ed by a neck</t>
      </text>
    </comment>
    <comment ref="G171" authorId="84" shapeId="0" xr:uid="{7D807E53-B34A-BB47-ABE8-5DE45D204D9B}">
      <text>
        <t>[Threaded comment]
Your version of Excel allows you to read this threaded comment; however, any edits to it will get removed if the file is opened in a newer version of Excel. Learn more: https://go.microsoft.com/fwlink/?linkid=870924
Comment:
    2ed</t>
      </text>
    </comment>
  </commentList>
</comments>
</file>

<file path=xl/sharedStrings.xml><?xml version="1.0" encoding="utf-8"?>
<sst xmlns="http://schemas.openxmlformats.org/spreadsheetml/2006/main" count="1022" uniqueCount="21">
  <si>
    <t>Race</t>
  </si>
  <si>
    <t>FL</t>
  </si>
  <si>
    <t>SAR</t>
  </si>
  <si>
    <t>DEL</t>
  </si>
  <si>
    <t>SA</t>
  </si>
  <si>
    <t>GULF</t>
  </si>
  <si>
    <t>KEEN</t>
  </si>
  <si>
    <t>DAY TOTAL</t>
  </si>
  <si>
    <t>-</t>
  </si>
  <si>
    <t>TRACKS</t>
  </si>
  <si>
    <t>LIFETIME NUMBERS</t>
  </si>
  <si>
    <t>PARX</t>
  </si>
  <si>
    <t>STEVE ACTUAL</t>
  </si>
  <si>
    <t>LIFETIME TOTAL THEO</t>
  </si>
  <si>
    <t>STEVE LIFETIME ACTUAL</t>
  </si>
  <si>
    <t>THEO</t>
  </si>
  <si>
    <t>SCR</t>
  </si>
  <si>
    <t>LA DOWNS</t>
  </si>
  <si>
    <t>LAUREL</t>
  </si>
  <si>
    <t>WOOD</t>
  </si>
  <si>
    <t>KY DOWNS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</si>
</sst>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.00;[Red]&quot;$&quot;#,##0.00"/>
    <numFmt numFmtId="166" formatCode="0.0"/>
  </numFmts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sz val="14"/>
      <color theme="9"/>
      <name val="Aptos Narrow"/>
      <scheme val="minor"/>
    </font>
    <font>
      <sz val="14"/>
      <color rgb="FFFF0000"/>
      <name val="Aptos Narrow"/>
      <scheme val="minor"/>
    </font>
    <font>
      <sz val="14"/>
      <color theme="1" tint="4.9989318521683403E-2"/>
      <name val="Aptos Narrow"/>
      <scheme val="minor"/>
    </font>
    <font>
      <b/>
      <sz val="18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 applyAlignment="1">
      <alignment horizontal="center" vertical="center"/>
    </xf>
    <xf numFmtId="0" fontId="3" fillId="0" borderId="0" xfId="0" applyFont="1"/>
    <xf numFmtId="8" fontId="3" fillId="0" borderId="0" xfId="0" applyNumberFormat="1" applyFont="1"/>
    <xf numFmtId="0" fontId="0" fillId="2" borderId="0" xfId="0" applyFill="1" applyAlignment="1">
      <alignment horizontal="center"/>
    </xf>
    <xf numFmtId="8" fontId="3" fillId="0" borderId="0" xfId="0" applyNumberFormat="1" applyFont="1" applyAlignment="1">
      <alignment horizontal="center"/>
    </xf>
    <xf numFmtId="6" fontId="3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4" fontId="3" fillId="0" borderId="4" xfId="1" applyNumberFormat="1" applyFont="1" applyBorder="1" applyAlignment="1">
      <alignment horizontal="center"/>
    </xf>
    <xf numFmtId="165" fontId="3" fillId="0" borderId="4" xfId="1" applyNumberFormat="1" applyFont="1" applyBorder="1" applyAlignment="1">
      <alignment horizontal="center"/>
    </xf>
    <xf numFmtId="8" fontId="3" fillId="0" borderId="4" xfId="0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8" fontId="5" fillId="0" borderId="4" xfId="0" applyNumberFormat="1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44" fontId="3" fillId="0" borderId="4" xfId="1" applyFont="1" applyBorder="1" applyAlignment="1">
      <alignment horizontal="center"/>
    </xf>
    <xf numFmtId="0" fontId="3" fillId="0" borderId="4" xfId="0" applyFont="1" applyBorder="1"/>
    <xf numFmtId="0" fontId="7" fillId="0" borderId="4" xfId="0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6" fontId="3" fillId="0" borderId="3" xfId="0" applyNumberFormat="1" applyFont="1" applyBorder="1" applyAlignment="1">
      <alignment horizontal="center"/>
    </xf>
    <xf numFmtId="0" fontId="3" fillId="0" borderId="4" xfId="0" quotePrefix="1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ephen Jerome" id="{6118233A-8594-CE46-8EF2-4C8DC4C13512}" userId="8a1fab7fcb59220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5-08-25T22:35:07.15" personId="{6118233A-8594-CE46-8EF2-4C8DC4C13512}" id="{FB9C863D-60F5-1940-9819-000D4ABFECCB}">
    <text>2ed</text>
  </threadedComment>
  <threadedComment ref="B8" dT="2025-08-25T22:35:21.56" personId="{6118233A-8594-CE46-8EF2-4C8DC4C13512}" id="{6E14A8A6-1283-5E4D-B48C-509D5F2512E5}">
    <text>WIN pd. 6.10</text>
  </threadedComment>
  <threadedComment ref="B11" dT="2025-08-25T22:35:43.04" personId="{6118233A-8594-CE46-8EF2-4C8DC4C13512}" id="{FFA9B3A3-5392-7240-A75D-820E0AD42BF6}">
    <text>2ed</text>
  </threadedComment>
  <threadedComment ref="B12" dT="2025-08-25T22:35:53.41" personId="{6118233A-8594-CE46-8EF2-4C8DC4C13512}" id="{F5144833-32C6-6544-8335-F70B58BFE30D}">
    <text>WIN pd 11.20</text>
  </threadedComment>
  <threadedComment ref="C12" dT="2025-08-25T22:37:07.51" personId="{6118233A-8594-CE46-8EF2-4C8DC4C13512}" id="{380E6B88-2663-4044-89AA-7286DD1BF05F}">
    <text>3rd</text>
  </threadedComment>
  <threadedComment ref="C13" dT="2025-08-25T22:36:58.89" personId="{6118233A-8594-CE46-8EF2-4C8DC4C13512}" id="{C5015B9C-39E6-0C44-9CF8-8B7F1D163E96}">
    <text>2ed</text>
  </threadedComment>
  <threadedComment ref="B19" dT="2025-08-26T18:40:31.30" personId="{6118233A-8594-CE46-8EF2-4C8DC4C13512}" id="{FD4BEDD3-9A41-3D41-9543-7C0F16CA1090}">
    <text xml:space="preserve">2ed
</text>
  </threadedComment>
  <threadedComment ref="C19" dT="2025-08-26T18:42:18.54" personId="{6118233A-8594-CE46-8EF2-4C8DC4C13512}" id="{220D5D97-FA40-304C-9814-AE7B821BAD4F}">
    <text xml:space="preserve">WIN paid 3.00
</text>
  </threadedComment>
  <threadedComment ref="C20" dT="2025-08-26T18:42:46.97" personId="{6118233A-8594-CE46-8EF2-4C8DC4C13512}" id="{1529EEB1-870F-8C45-BEB6-06FF1C3EA6E9}">
    <text xml:space="preserve">2ed
</text>
  </threadedComment>
  <threadedComment ref="C21" dT="2025-08-26T18:43:10.37" personId="{6118233A-8594-CE46-8EF2-4C8DC4C13512}" id="{404D11C8-B3C0-BE49-BD6E-394BCD7CE4DF}">
    <text xml:space="preserve">2ed
</text>
  </threadedComment>
  <threadedComment ref="C22" dT="2025-08-26T18:43:30.08" personId="{6118233A-8594-CE46-8EF2-4C8DC4C13512}" id="{40D9C561-190F-FB40-92CB-C2F15748BF69}">
    <text xml:space="preserve">3rd
</text>
  </threadedComment>
  <threadedComment ref="B23" dT="2025-08-26T19:15:35.21" personId="{6118233A-8594-CE46-8EF2-4C8DC4C13512}" id="{45682102-6A19-AA48-8FCF-112813144323}">
    <text xml:space="preserve">WIN paid 9.10
</text>
  </threadedComment>
  <threadedComment ref="C23" dT="2025-08-26T18:59:30.29" personId="{6118233A-8594-CE46-8EF2-4C8DC4C13512}" id="{EE2FBE15-B145-C745-B5D4-23C7C1C0B2E7}">
    <text xml:space="preserve">WIN paid 4.20
</text>
  </threadedComment>
  <threadedComment ref="B26" dT="2025-08-26T20:55:07.64" personId="{6118233A-8594-CE46-8EF2-4C8DC4C13512}" id="{AE908649-14E4-8C47-82F5-C5FBC53AB845}">
    <text>WIN paid 22.60</text>
  </threadedComment>
  <threadedComment ref="C26" dT="2025-08-26T20:08:24.69" personId="{6118233A-8594-CE46-8EF2-4C8DC4C13512}" id="{296DD2A0-97A5-4846-98EF-4F01718B43E9}">
    <text>2ed</text>
  </threadedComment>
  <threadedComment ref="B32" dT="2025-08-27T17:34:47.45" personId="{6118233A-8594-CE46-8EF2-4C8DC4C13512}" id="{B6058127-B739-B043-A7C6-E1160C57D054}">
    <text xml:space="preserve">WIN paid 10.60
</text>
  </threadedComment>
  <threadedComment ref="D32" dT="2025-08-27T17:35:59.71" personId="{6118233A-8594-CE46-8EF2-4C8DC4C13512}" id="{CE094FC6-B9DF-C64C-A4D4-05CA7766F570}">
    <text>2ed</text>
  </threadedComment>
  <threadedComment ref="B34" dT="2025-08-27T18:22:51.78" personId="{6118233A-8594-CE46-8EF2-4C8DC4C13512}" id="{08790303-4DDE-2E45-933B-0BE51C6844E6}">
    <text>2ed photo</text>
  </threadedComment>
  <threadedComment ref="D34" dT="2025-08-27T18:25:07.57" personId="{6118233A-8594-CE46-8EF2-4C8DC4C13512}" id="{4517D28F-3577-EA4F-BB36-3904563B4160}">
    <text xml:space="preserve">3rd
</text>
  </threadedComment>
  <threadedComment ref="C35" dT="2025-08-27T18:11:01.66" personId="{6118233A-8594-CE46-8EF2-4C8DC4C13512}" id="{29CA1255-8515-6443-8D48-5502B2F902F7}">
    <text xml:space="preserve">WIN paid 9.20
</text>
  </threadedComment>
  <threadedComment ref="D35" dT="2025-08-27T19:08:27.80" personId="{6118233A-8594-CE46-8EF2-4C8DC4C13512}" id="{2F775292-DA25-A04B-B96B-13EECA5C2E63}">
    <text xml:space="preserve">WIN paid 51.00
</text>
  </threadedComment>
  <threadedComment ref="B39" dT="2025-08-27T21:01:41.93" personId="{6118233A-8594-CE46-8EF2-4C8DC4C13512}" id="{E05AD2CA-531C-8F4F-82AE-ADAF5D78CFD1}">
    <text xml:space="preserve">WIN pd 24.60
</text>
  </threadedComment>
  <threadedComment ref="C39" dT="2025-08-27T20:02:06.21" personId="{6118233A-8594-CE46-8EF2-4C8DC4C13512}" id="{C6E6423D-D841-A247-A897-C461F5D0CA32}">
    <text>WIN paid 11.40</text>
  </threadedComment>
  <threadedComment ref="D46" dT="2025-08-28T17:54:36.15" personId="{6118233A-8594-CE46-8EF2-4C8DC4C13512}" id="{8105FC69-B22C-0B46-A890-334774085058}">
    <text>3rd...16/1 shot lead the whole way lost at the wire</text>
  </threadedComment>
  <threadedComment ref="E46" dT="2025-08-28T21:41:21.95" personId="{6118233A-8594-CE46-8EF2-4C8DC4C13512}" id="{E390B82D-4C17-F945-974D-98CD158B3AB2}">
    <text>WIN pd 8.80</text>
  </threadedComment>
  <threadedComment ref="D48" dT="2025-08-28T19:01:26.46" personId="{6118233A-8594-CE46-8EF2-4C8DC4C13512}" id="{F846CF81-0A54-9A4C-A148-E5A40ABB7965}">
    <text>WIN pd 3.70</text>
  </threadedComment>
  <threadedComment ref="E48" dT="2025-08-28T22:39:06.49" personId="{6118233A-8594-CE46-8EF2-4C8DC4C13512}" id="{CF3AABF3-64B1-4E48-959D-E0C1E7C73384}">
    <text xml:space="preserve">3rd
</text>
  </threadedComment>
  <threadedComment ref="E50" dT="2025-08-28T23:42:07.18" personId="{6118233A-8594-CE46-8EF2-4C8DC4C13512}" id="{903401A0-3EB2-A643-9DBF-5CC7F3058C6B}">
    <text>WIN pd 4.20</text>
  </threadedComment>
  <threadedComment ref="D53" dT="2025-08-28T21:44:42.83" personId="{6118233A-8594-CE46-8EF2-4C8DC4C13512}" id="{1D946932-186E-BE45-B935-6532A4FA03CA}">
    <text xml:space="preserve">3rd
</text>
  </threadedComment>
  <threadedComment ref="D54" dT="2025-08-29T03:33:27.65" personId="{6118233A-8594-CE46-8EF2-4C8DC4C13512}" id="{6DE6E991-6E90-4041-9C2B-B8E63E9E2CA8}">
    <text xml:space="preserve">WIN pd 6.40
</text>
  </threadedComment>
  <threadedComment ref="D55" dT="2025-08-28T22:53:59.78" personId="{6118233A-8594-CE46-8EF2-4C8DC4C13512}" id="{8E00044C-DA61-1643-A094-6786E228E23F}">
    <text xml:space="preserve">3rd
</text>
  </threadedComment>
  <threadedComment ref="D60" dT="2025-08-29T16:41:23.61" personId="{6118233A-8594-CE46-8EF2-4C8DC4C13512}" id="{C91D4DB7-0DB3-2E41-87D1-7CD7E009060D}">
    <text xml:space="preserve">3rd
</text>
  </threadedComment>
  <threadedComment ref="D61" dT="2025-08-29T17:13:07.65" personId="{6118233A-8594-CE46-8EF2-4C8DC4C13512}" id="{88951577-847E-3744-9B37-5A8A4D56C48F}">
    <text>3rd</text>
  </threadedComment>
  <threadedComment ref="G61" dT="2025-08-29T17:28:38.87" personId="{6118233A-8594-CE46-8EF2-4C8DC4C13512}" id="{0EE0A63F-9E6D-BF48-9AB8-25B21551BA52}">
    <text>2ed</text>
  </threadedComment>
  <threadedComment ref="D62" dT="2025-08-29T18:03:18.12" personId="{6118233A-8594-CE46-8EF2-4C8DC4C13512}" id="{2F8A80D9-9F57-0040-A48F-5B4A51F87B83}">
    <text>WIN pd 8.50</text>
  </threadedComment>
  <threadedComment ref="G62" dT="2025-08-29T18:01:45.30" personId="{6118233A-8594-CE46-8EF2-4C8DC4C13512}" id="{DFF8FF8B-0DD4-184C-964C-02A2A736F125}">
    <text>2ed</text>
  </threadedComment>
  <threadedComment ref="D63" dT="2025-08-29T18:42:14.39" personId="{6118233A-8594-CE46-8EF2-4C8DC4C13512}" id="{C3666F66-6F1F-134F-9AB1-810C0BDFEBD6}">
    <text xml:space="preserve">3rd
</text>
  </threadedComment>
  <threadedComment ref="G63" dT="2025-08-29T18:34:49.58" personId="{6118233A-8594-CE46-8EF2-4C8DC4C13512}" id="{EA90B1FE-2592-4C47-A078-FEAB823327A3}">
    <text>3rd</text>
  </threadedComment>
  <threadedComment ref="G64" dT="2025-08-29T19:12:32.01" personId="{6118233A-8594-CE46-8EF2-4C8DC4C13512}" id="{5FEC5E57-BF1C-A841-9BC5-0C9BE9A046B8}">
    <text>2ed 55/1</text>
  </threadedComment>
  <threadedComment ref="D65" dT="2025-08-29T19:30:49.19" personId="{6118233A-8594-CE46-8EF2-4C8DC4C13512}" id="{603F0056-646B-2C41-881E-7EE3C3D5B4E4}">
    <text xml:space="preserve">3rd
</text>
  </threadedComment>
  <threadedComment ref="G65" dT="2025-08-29T19:52:18.88" personId="{6118233A-8594-CE46-8EF2-4C8DC4C13512}" id="{03A5C215-D2A7-2A49-96B0-A6F84DCE245E}">
    <text>WIN pd 10.20</text>
  </threadedComment>
  <threadedComment ref="G66" dT="2025-08-29T20:18:51.99" personId="{6118233A-8594-CE46-8EF2-4C8DC4C13512}" id="{4331E63C-4E5A-C149-AE67-17AD6A8D1C2C}">
    <text xml:space="preserve">2ed
</text>
  </threadedComment>
  <threadedComment ref="D68" dT="2025-08-29T21:15:08.18" personId="{6118233A-8594-CE46-8EF2-4C8DC4C13512}" id="{DE716721-DEF7-0748-AC59-388BC21D723D}">
    <text xml:space="preserve">2ed
</text>
  </threadedComment>
  <threadedComment ref="D69" dT="2025-08-29T21:43:57.97" personId="{6118233A-8594-CE46-8EF2-4C8DC4C13512}" id="{DDFD3DD8-7C5D-7748-A041-38FB08B5CF0E}">
    <text xml:space="preserve">3rd
</text>
  </threadedComment>
  <threadedComment ref="E76" dT="2025-08-30T20:37:27.11" personId="{6118233A-8594-CE46-8EF2-4C8DC4C13512}" id="{C8581068-FE96-A24D-A5EB-1CC24E5C805C}">
    <text>2ed</text>
  </threadedComment>
  <threadedComment ref="D78" dT="2025-08-30T17:28:13.90" personId="{6118233A-8594-CE46-8EF2-4C8DC4C13512}" id="{A42EAC38-33ED-E44D-84EF-C70300EEA37C}">
    <text>WIN pd 6.70</text>
  </threadedComment>
  <threadedComment ref="E78" dT="2025-08-30T21:38:50.58" personId="{6118233A-8594-CE46-8EF2-4C8DC4C13512}" id="{E0482AB3-2C83-444F-8506-17E3AF517780}">
    <text xml:space="preserve">3rd
</text>
  </threadedComment>
  <threadedComment ref="G78" dT="2025-08-30T17:57:10.90" personId="{6118233A-8594-CE46-8EF2-4C8DC4C13512}" id="{8FB57140-E6AB-E140-A88A-B78142E847C0}">
    <text>3rd</text>
  </threadedComment>
  <threadedComment ref="E79" dT="2025-08-30T22:08:29.70" personId="{6118233A-8594-CE46-8EF2-4C8DC4C13512}" id="{6A642A02-A24C-5C42-A4D1-0F139AF29CA8}">
    <text>3rd</text>
  </threadedComment>
  <threadedComment ref="D80" dT="2025-08-30T18:23:14.37" personId="{6118233A-8594-CE46-8EF2-4C8DC4C13512}" id="{9029B2A6-A005-FC4E-A51B-1C7ECA36E59A}">
    <text>3rd</text>
  </threadedComment>
  <threadedComment ref="E80" dT="2025-08-30T22:44:57.28" personId="{6118233A-8594-CE46-8EF2-4C8DC4C13512}" id="{90CDBE2D-E41C-A04C-92F4-7BCDE193B692}">
    <text xml:space="preserve">WIN pd 4.80
</text>
  </threadedComment>
  <threadedComment ref="D81" dT="2025-08-30T18:52:06.56" personId="{6118233A-8594-CE46-8EF2-4C8DC4C13512}" id="{A079AF3D-9D8C-8740-8218-7DE0FB2BD109}">
    <text>2ed</text>
  </threadedComment>
  <threadedComment ref="E81" dT="2025-08-30T23:53:16.24" personId="{6118233A-8594-CE46-8EF2-4C8DC4C13512}" id="{D2A53D13-D6B0-3348-AD18-630EA00255BC}">
    <text xml:space="preserve">3rd
</text>
  </threadedComment>
  <threadedComment ref="G81" dT="2025-08-30T19:58:12.93" personId="{6118233A-8594-CE46-8EF2-4C8DC4C13512}" id="{DA92E871-E158-A646-8160-B1CF7FEED6C1}">
    <text xml:space="preserve">3rd
</text>
  </threadedComment>
  <threadedComment ref="E82" dT="2025-08-30T23:53:59.87" personId="{6118233A-8594-CE46-8EF2-4C8DC4C13512}" id="{6C1CAD7C-DC8B-9E4C-95C2-82152A1934E8}">
    <text>2ed 23/1 shot</text>
  </threadedComment>
  <threadedComment ref="E83" dT="2025-08-31T00:18:22.24" personId="{6118233A-8594-CE46-8EF2-4C8DC4C13512}" id="{A6591B03-1C06-DA45-90E2-BE4AF5C2182B}">
    <text xml:space="preserve">2ed
</text>
  </threadedComment>
  <threadedComment ref="G84" dT="2025-08-30T21:28:58.96" personId="{6118233A-8594-CE46-8EF2-4C8DC4C13512}" id="{2E280E3A-8680-9B4D-AB7D-802E03E71D02}">
    <text xml:space="preserve">WIN pd 8.20
</text>
  </threadedComment>
  <threadedComment ref="D85" dT="2025-08-30T21:09:31.89" personId="{6118233A-8594-CE46-8EF2-4C8DC4C13512}" id="{C2D78C47-ADF0-4045-8FE0-BDF621A86F3B}">
    <text xml:space="preserve">3rd
</text>
  </threadedComment>
  <threadedComment ref="E86" dT="2025-08-31T01:54:19.28" personId="{6118233A-8594-CE46-8EF2-4C8DC4C13512}" id="{D0CC543E-6700-514F-9362-917007DB663D}">
    <text xml:space="preserve">WIN pd 6.20
</text>
  </threadedComment>
  <threadedComment ref="D87" dT="2025-08-30T22:18:54.65" personId="{6118233A-8594-CE46-8EF2-4C8DC4C13512}" id="{859037AD-2F1B-E349-84B4-53DD4873275F}">
    <text>3rd</text>
  </threadedComment>
  <threadedComment ref="B112" dT="2025-09-01T17:59:33.75" personId="{6118233A-8594-CE46-8EF2-4C8DC4C13512}" id="{AADC79ED-9C30-D449-B731-433571A5AB91}">
    <text xml:space="preserve">3rd
</text>
  </threadedComment>
  <threadedComment ref="C113" dT="2025-09-01T18:08:39.38" personId="{6118233A-8594-CE46-8EF2-4C8DC4C13512}" id="{33553295-53B6-494B-9C4A-353A4B7E3E4C}">
    <text xml:space="preserve">WIN paid 8.80
</text>
  </threadedComment>
  <threadedComment ref="D114" dT="2025-09-01T18:11:46.30" personId="{6118233A-8594-CE46-8EF2-4C8DC4C13512}" id="{A56C3256-D700-6049-86B8-AF6E931B3F9C}">
    <text>2ed paid 7.62 Place</text>
  </threadedComment>
  <threadedComment ref="C115" dT="2025-09-01T19:07:52.23" personId="{6118233A-8594-CE46-8EF2-4C8DC4C13512}" id="{04D6DB6F-68C8-674C-9B5B-DE1DB5E0087A}">
    <text>WIN pd 3.20</text>
  </threadedComment>
  <threadedComment ref="E115" dT="2025-09-01T23:10:46.06" personId="{6118233A-8594-CE46-8EF2-4C8DC4C13512}" id="{BCF7F5D1-8AEB-8344-99AA-33909D87E40E}">
    <text xml:space="preserve">2ed
</text>
  </threadedComment>
  <threadedComment ref="C117" dT="2025-09-01T20:08:39.63" personId="{6118233A-8594-CE46-8EF2-4C8DC4C13512}" id="{916D2890-D1FB-D34A-8BAD-0575372A7686}">
    <text xml:space="preserve">2ed
</text>
  </threadedComment>
  <threadedComment ref="B119" dT="2025-09-01T21:26:27.22" personId="{6118233A-8594-CE46-8EF2-4C8DC4C13512}" id="{F4D461A2-64DA-2A44-8D25-EF06C222E551}">
    <text xml:space="preserve">WIN pd 8.74
</text>
  </threadedComment>
  <threadedComment ref="E120" dT="2025-09-02T03:21:18.96" personId="{6118233A-8594-CE46-8EF2-4C8DC4C13512}" id="{6F93866E-CA95-0B40-84A3-541F1F1F1726}">
    <text xml:space="preserve">2ed pd 4.40 show
</text>
  </threadedComment>
  <threadedComment ref="D121" dT="2025-09-02T03:19:07.17" personId="{6118233A-8594-CE46-8EF2-4C8DC4C13512}" id="{83F5B52A-F654-8F49-BA51-BAC110374FD7}">
    <text xml:space="preserve">WIN pd 6.88
</text>
  </threadedComment>
  <threadedComment ref="B129" dT="2025-09-02T17:11:03.42" personId="{6118233A-8594-CE46-8EF2-4C8DC4C13512}" id="{0A5B410D-3DDF-5146-868B-39BC7C1C0064}">
    <text xml:space="preserve">WIN paid 10.66
</text>
  </threadedComment>
  <threadedComment ref="C129" dT="2025-09-02T16:44:24.57" personId="{6118233A-8594-CE46-8EF2-4C8DC4C13512}" id="{FFA442F2-9959-CC4B-976C-E81F9804F8D4}">
    <text xml:space="preserve">3rd
</text>
  </threadedComment>
  <threadedComment ref="C130" dT="2025-09-02T17:11:24.18" personId="{6118233A-8594-CE46-8EF2-4C8DC4C13512}" id="{1E292B6E-304B-4940-9474-8228678E618B}">
    <text>2ed</text>
  </threadedComment>
  <threadedComment ref="C131" dT="2025-09-02T17:49:38.83" personId="{6118233A-8594-CE46-8EF2-4C8DC4C13512}" id="{CFB27A7A-8620-7343-AA34-75C4620F2731}">
    <text>WIN pd 13.60 win by 10 lengths</text>
  </threadedComment>
  <threadedComment ref="B132" dT="2025-09-02T18:35:25.13" personId="{6118233A-8594-CE46-8EF2-4C8DC4C13512}" id="{B28CEB92-8B4B-4F40-ADC7-18FED95C0D27}">
    <text xml:space="preserve">3rd </text>
  </threadedComment>
  <threadedComment ref="C132" dT="2025-09-02T18:10:17.29" personId="{6118233A-8594-CE46-8EF2-4C8DC4C13512}" id="{CD20DCC4-F727-9C41-BC4E-1E41539A4B1A}">
    <text>3rd bad ride in the home strech</text>
  </threadedComment>
  <threadedComment ref="C133" dT="2025-09-02T18:48:45.37" personId="{6118233A-8594-CE46-8EF2-4C8DC4C13512}" id="{22465F10-119B-1D4D-813E-6653504E1515}">
    <text>4th</text>
  </threadedComment>
  <threadedComment ref="C148" dT="2025-09-03T17:25:58.49" personId="{6118233A-8594-CE46-8EF2-4C8DC4C13512}" id="{0C2E4379-A5D3-2C4F-8D44-3DF2E9DBDDEE}">
    <text>2ed</text>
  </threadedComment>
  <threadedComment ref="B149" dT="2025-09-03T18:22:37.22" personId="{6118233A-8594-CE46-8EF2-4C8DC4C13512}" id="{48B5248C-AB65-124B-BDDF-BB832EFCF7CD}">
    <text>3rd</text>
  </threadedComment>
  <threadedComment ref="C150" dT="2025-09-03T18:15:10.98" personId="{6118233A-8594-CE46-8EF2-4C8DC4C13512}" id="{D3CE064B-4937-4743-A8D7-46D8E48359C6}">
    <text xml:space="preserve">WIN pd 12.00
</text>
  </threadedComment>
  <threadedComment ref="B151" dT="2025-09-03T19:24:58.83" personId="{6118233A-8594-CE46-8EF2-4C8DC4C13512}" id="{421FEB35-C06B-F24A-BD13-70DB45B13D25}">
    <text xml:space="preserve">WIN paid 9.94
</text>
  </threadedComment>
  <threadedComment ref="C151" dT="2025-09-03T18:37:25.72" personId="{6118233A-8594-CE46-8EF2-4C8DC4C13512}" id="{074A6C81-57A3-6C4B-AE53-52D45E29B958}">
    <text>3rd</text>
  </threadedComment>
  <threadedComment ref="E165" dT="2025-09-05T22:03:58.62" personId="{6118233A-8594-CE46-8EF2-4C8DC4C13512}" id="{61567D5F-E4A4-3346-8CF5-66D25F4FFCC3}">
    <text>WIN pd
 win by 5 lengths</text>
  </threadedComment>
  <threadedComment ref="G165" dT="2025-09-05T16:58:21.75" personId="{6118233A-8594-CE46-8EF2-4C8DC4C13512}" id="{5612105D-570B-724A-B046-7E12A7EA542E}">
    <text xml:space="preserve">4th lead the entire way beat in the home strech 12/1 </text>
  </threadedComment>
  <threadedComment ref="E166" dT="2025-09-05T22:36:37.62" personId="{6118233A-8594-CE46-8EF2-4C8DC4C13512}" id="{C1F140DE-9964-E044-A7C2-ECDCEBABE307}">
    <text>2ed by a neck</text>
  </threadedComment>
  <threadedComment ref="G171" dT="2025-09-05T20:10:52.31" personId="{6118233A-8594-CE46-8EF2-4C8DC4C13512}" id="{7D807E53-B34A-BB47-ABE8-5DE45D204D9B}">
    <text>2ed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F097-8826-CC4D-94E7-B96F333EC2BE}">
  <dimension ref="A1:T236"/>
  <sheetViews>
    <sheetView tabSelected="1" zoomScale="125" zoomScaleNormal="125" workbookViewId="0">
      <selection activeCell="O7" sqref="O7"/>
    </sheetView>
  </sheetViews>
  <sheetFormatPr baseColWidth="10" defaultRowHeight="16" x14ac:dyDescent="0.2"/>
  <cols>
    <col min="4" max="4" width="10.6640625" customWidth="1"/>
    <col min="7" max="7" width="10.83203125" customWidth="1"/>
    <col min="9" max="9" width="15.33203125" bestFit="1" customWidth="1"/>
    <col min="10" max="10" width="13" bestFit="1" customWidth="1"/>
    <col min="11" max="11" width="3.5" customWidth="1"/>
    <col min="12" max="12" width="12.33203125" bestFit="1" customWidth="1"/>
    <col min="13" max="13" width="12.6640625" customWidth="1"/>
    <col min="14" max="14" width="12.1640625" customWidth="1"/>
    <col min="15" max="15" width="12.6640625" customWidth="1"/>
    <col min="16" max="16" width="11.33203125" customWidth="1"/>
    <col min="17" max="17" width="14.6640625" customWidth="1"/>
    <col min="18" max="18" width="11" customWidth="1"/>
    <col min="19" max="19" width="22" bestFit="1" customWidth="1"/>
    <col min="20" max="20" width="25.1640625" bestFit="1" customWidth="1"/>
  </cols>
  <sheetData>
    <row r="1" spans="1:20" ht="17" thickTop="1" x14ac:dyDescent="0.2">
      <c r="A1" s="34"/>
      <c r="B1" s="44" t="s">
        <v>9</v>
      </c>
      <c r="C1" s="44"/>
      <c r="D1" s="44"/>
      <c r="E1" s="44"/>
      <c r="F1" s="44"/>
      <c r="G1" s="44"/>
      <c r="H1" s="44"/>
      <c r="I1" s="36"/>
      <c r="J1" s="38"/>
      <c r="K1" s="40"/>
      <c r="L1" s="46" t="s">
        <v>10</v>
      </c>
      <c r="M1" s="46"/>
      <c r="N1" s="46"/>
      <c r="O1" s="46"/>
      <c r="P1" s="46"/>
      <c r="Q1" s="46"/>
      <c r="R1" s="46"/>
      <c r="S1" s="46"/>
      <c r="T1" s="46"/>
    </row>
    <row r="2" spans="1:20" ht="19" x14ac:dyDescent="0.2">
      <c r="A2" s="35"/>
      <c r="B2" s="45"/>
      <c r="C2" s="45"/>
      <c r="D2" s="45"/>
      <c r="E2" s="45"/>
      <c r="F2" s="45"/>
      <c r="G2" s="45"/>
      <c r="H2" s="45"/>
      <c r="I2" s="37"/>
      <c r="J2" s="39"/>
      <c r="K2" s="41"/>
      <c r="L2" s="1" t="s">
        <v>1</v>
      </c>
      <c r="M2" s="1" t="s">
        <v>11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6</v>
      </c>
      <c r="S2" s="1" t="s">
        <v>13</v>
      </c>
      <c r="T2" s="1" t="s">
        <v>14</v>
      </c>
    </row>
    <row r="3" spans="1:20" ht="19" x14ac:dyDescent="0.25">
      <c r="A3" s="35"/>
      <c r="B3" s="45"/>
      <c r="C3" s="45"/>
      <c r="D3" s="45"/>
      <c r="E3" s="45"/>
      <c r="F3" s="45"/>
      <c r="G3" s="45"/>
      <c r="H3" s="45"/>
      <c r="I3" s="37"/>
      <c r="J3" s="39"/>
      <c r="K3" s="42"/>
      <c r="L3" s="5">
        <f t="shared" ref="L3:R3" si="0">SUM(B:B)</f>
        <v>1177</v>
      </c>
      <c r="M3" s="5">
        <f t="shared" si="0"/>
        <v>-1530</v>
      </c>
      <c r="N3" s="5">
        <f t="shared" si="0"/>
        <v>-973</v>
      </c>
      <c r="O3" s="5">
        <f t="shared" si="0"/>
        <v>-4295</v>
      </c>
      <c r="P3" s="5">
        <f t="shared" si="0"/>
        <v>0</v>
      </c>
      <c r="Q3" s="5">
        <f t="shared" si="0"/>
        <v>-3806.5</v>
      </c>
      <c r="R3" s="5">
        <f t="shared" si="0"/>
        <v>0</v>
      </c>
      <c r="S3" s="6">
        <f>SUM(L3:R3)+L6+M6+N6+O6</f>
        <v>-9679.75</v>
      </c>
      <c r="T3" s="6">
        <f>SUM(I:I)</f>
        <v>-42592.109999999993</v>
      </c>
    </row>
    <row r="4" spans="1:20" ht="19" x14ac:dyDescent="0.25">
      <c r="A4" s="7">
        <v>9.25</v>
      </c>
      <c r="B4" s="8" t="s">
        <v>1</v>
      </c>
      <c r="C4" s="8" t="s">
        <v>11</v>
      </c>
      <c r="D4" s="8" t="s">
        <v>2</v>
      </c>
      <c r="E4" s="8" t="s">
        <v>3</v>
      </c>
      <c r="F4" s="8" t="s">
        <v>4</v>
      </c>
      <c r="G4" s="8" t="s">
        <v>5</v>
      </c>
      <c r="H4" s="8" t="s">
        <v>6</v>
      </c>
      <c r="I4" s="8" t="s">
        <v>12</v>
      </c>
      <c r="J4" s="8" t="s">
        <v>15</v>
      </c>
      <c r="K4" s="43"/>
    </row>
    <row r="5" spans="1:20" ht="19" x14ac:dyDescent="0.25">
      <c r="A5" s="9" t="s">
        <v>0</v>
      </c>
      <c r="B5" s="10"/>
      <c r="C5" s="10"/>
      <c r="D5" s="10"/>
      <c r="E5" s="10"/>
      <c r="F5" s="10"/>
      <c r="G5" s="10"/>
      <c r="H5" s="10"/>
      <c r="I5" s="10"/>
      <c r="J5" s="11"/>
      <c r="K5" s="41"/>
      <c r="L5" s="1" t="s">
        <v>19</v>
      </c>
      <c r="M5" s="1" t="s">
        <v>17</v>
      </c>
      <c r="N5" s="1" t="s">
        <v>18</v>
      </c>
      <c r="O5" s="1" t="s">
        <v>20</v>
      </c>
      <c r="P5" s="1"/>
      <c r="Q5" s="1"/>
      <c r="R5" s="1"/>
    </row>
    <row r="6" spans="1:20" ht="19" x14ac:dyDescent="0.25">
      <c r="A6" s="7">
        <v>1</v>
      </c>
      <c r="B6" s="11">
        <v>-100</v>
      </c>
      <c r="C6" s="11">
        <v>-100</v>
      </c>
      <c r="D6" s="11" t="s">
        <v>8</v>
      </c>
      <c r="E6" s="11" t="s">
        <v>8</v>
      </c>
      <c r="F6" s="11" t="s">
        <v>8</v>
      </c>
      <c r="G6" s="11" t="s">
        <v>8</v>
      </c>
      <c r="H6" s="11" t="s">
        <v>8</v>
      </c>
      <c r="I6" s="10"/>
      <c r="J6" s="12">
        <f>SUM(B6:B14)</f>
        <v>65</v>
      </c>
      <c r="K6" s="41"/>
      <c r="L6" s="5">
        <f>112.25</f>
        <v>112.25</v>
      </c>
      <c r="M6" s="5">
        <v>0</v>
      </c>
      <c r="N6" s="5">
        <f>-138.5</f>
        <v>-138.5</v>
      </c>
      <c r="O6" s="5">
        <v>-226</v>
      </c>
      <c r="P6" s="2"/>
      <c r="Q6" s="2"/>
      <c r="R6" s="2"/>
      <c r="S6" s="3"/>
    </row>
    <row r="7" spans="1:20" ht="19" x14ac:dyDescent="0.25">
      <c r="A7" s="7">
        <v>2</v>
      </c>
      <c r="B7" s="11">
        <v>-100</v>
      </c>
      <c r="C7" s="11">
        <v>-100</v>
      </c>
      <c r="D7" s="11" t="s">
        <v>8</v>
      </c>
      <c r="E7" s="11" t="s">
        <v>8</v>
      </c>
      <c r="F7" s="11" t="s">
        <v>8</v>
      </c>
      <c r="G7" s="11" t="s">
        <v>8</v>
      </c>
      <c r="H7" s="11" t="s">
        <v>8</v>
      </c>
      <c r="I7" s="10"/>
      <c r="J7" s="13">
        <f>SUM(C6:C14)</f>
        <v>-900</v>
      </c>
      <c r="K7" s="41"/>
    </row>
    <row r="8" spans="1:20" ht="19" x14ac:dyDescent="0.25">
      <c r="A8" s="7">
        <v>3</v>
      </c>
      <c r="B8" s="14">
        <v>205</v>
      </c>
      <c r="C8" s="11">
        <v>-100</v>
      </c>
      <c r="D8" s="11" t="s">
        <v>8</v>
      </c>
      <c r="E8" s="11" t="s">
        <v>8</v>
      </c>
      <c r="F8" s="11" t="s">
        <v>8</v>
      </c>
      <c r="G8" s="11" t="s">
        <v>8</v>
      </c>
      <c r="H8" s="11" t="s">
        <v>8</v>
      </c>
      <c r="I8" s="10"/>
      <c r="J8" s="11"/>
      <c r="K8" s="41"/>
    </row>
    <row r="9" spans="1:20" ht="19" x14ac:dyDescent="0.25">
      <c r="A9" s="7">
        <v>4</v>
      </c>
      <c r="B9" s="11">
        <v>-100</v>
      </c>
      <c r="C9" s="11">
        <v>-100</v>
      </c>
      <c r="D9" s="11" t="s">
        <v>8</v>
      </c>
      <c r="E9" s="11" t="s">
        <v>8</v>
      </c>
      <c r="F9" s="11" t="s">
        <v>8</v>
      </c>
      <c r="G9" s="11" t="s">
        <v>8</v>
      </c>
      <c r="H9" s="11" t="s">
        <v>8</v>
      </c>
      <c r="I9" s="10"/>
      <c r="J9" s="11"/>
      <c r="K9" s="41"/>
    </row>
    <row r="10" spans="1:20" ht="19" x14ac:dyDescent="0.25">
      <c r="A10" s="7">
        <v>5</v>
      </c>
      <c r="B10" s="11">
        <v>-100</v>
      </c>
      <c r="C10" s="11">
        <v>-100</v>
      </c>
      <c r="D10" s="11" t="s">
        <v>8</v>
      </c>
      <c r="E10" s="11" t="s">
        <v>8</v>
      </c>
      <c r="F10" s="11" t="s">
        <v>8</v>
      </c>
      <c r="G10" s="11" t="s">
        <v>8</v>
      </c>
      <c r="H10" s="11" t="s">
        <v>8</v>
      </c>
      <c r="I10" s="10"/>
      <c r="J10" s="11"/>
      <c r="K10" s="41"/>
    </row>
    <row r="11" spans="1:20" ht="19" x14ac:dyDescent="0.25">
      <c r="A11" s="7">
        <v>6</v>
      </c>
      <c r="B11" s="11">
        <v>-100</v>
      </c>
      <c r="C11" s="11">
        <v>-100</v>
      </c>
      <c r="D11" s="11" t="s">
        <v>8</v>
      </c>
      <c r="E11" s="11" t="s">
        <v>8</v>
      </c>
      <c r="F11" s="11" t="s">
        <v>8</v>
      </c>
      <c r="G11" s="11" t="s">
        <v>8</v>
      </c>
      <c r="H11" s="11" t="s">
        <v>8</v>
      </c>
      <c r="I11" s="10"/>
      <c r="J11" s="11"/>
      <c r="K11" s="41"/>
    </row>
    <row r="12" spans="1:20" ht="19" x14ac:dyDescent="0.25">
      <c r="A12" s="7">
        <v>7</v>
      </c>
      <c r="B12" s="14">
        <v>460</v>
      </c>
      <c r="C12" s="11">
        <v>-100</v>
      </c>
      <c r="D12" s="11" t="s">
        <v>8</v>
      </c>
      <c r="E12" s="11" t="s">
        <v>8</v>
      </c>
      <c r="F12" s="11" t="s">
        <v>8</v>
      </c>
      <c r="G12" s="11" t="s">
        <v>8</v>
      </c>
      <c r="H12" s="11" t="s">
        <v>8</v>
      </c>
      <c r="I12" s="10"/>
      <c r="J12" s="11"/>
      <c r="K12" s="41"/>
    </row>
    <row r="13" spans="1:20" ht="19" x14ac:dyDescent="0.25">
      <c r="A13" s="7">
        <v>8</v>
      </c>
      <c r="B13" s="11">
        <v>-100</v>
      </c>
      <c r="C13" s="11">
        <v>-100</v>
      </c>
      <c r="D13" s="11" t="s">
        <v>8</v>
      </c>
      <c r="E13" s="11" t="s">
        <v>8</v>
      </c>
      <c r="F13" s="11" t="s">
        <v>8</v>
      </c>
      <c r="G13" s="11" t="s">
        <v>8</v>
      </c>
      <c r="H13" s="11" t="s">
        <v>8</v>
      </c>
      <c r="I13" s="10"/>
      <c r="J13" s="11"/>
      <c r="K13" s="41"/>
    </row>
    <row r="14" spans="1:20" ht="19" x14ac:dyDescent="0.25">
      <c r="A14" s="7">
        <v>9</v>
      </c>
      <c r="B14" s="11" t="s">
        <v>8</v>
      </c>
      <c r="C14" s="11">
        <v>-100</v>
      </c>
      <c r="D14" s="11" t="s">
        <v>8</v>
      </c>
      <c r="E14" s="11" t="s">
        <v>8</v>
      </c>
      <c r="F14" s="11" t="s">
        <v>8</v>
      </c>
      <c r="G14" s="11" t="s">
        <v>8</v>
      </c>
      <c r="H14" s="11" t="s">
        <v>8</v>
      </c>
      <c r="I14" s="33" t="s">
        <v>7</v>
      </c>
      <c r="J14" s="33"/>
      <c r="K14" s="41"/>
    </row>
    <row r="15" spans="1:20" ht="19" x14ac:dyDescent="0.25">
      <c r="A15" s="7"/>
      <c r="B15" s="15"/>
      <c r="C15" s="16"/>
      <c r="D15" s="11"/>
      <c r="E15" s="11"/>
      <c r="F15" s="11"/>
      <c r="G15" s="11"/>
      <c r="H15" s="11"/>
      <c r="I15" s="17">
        <v>-245</v>
      </c>
      <c r="J15" s="17">
        <f>SUM(B6:C14)</f>
        <v>-835</v>
      </c>
      <c r="K15" s="41"/>
    </row>
    <row r="16" spans="1:20" ht="19" x14ac:dyDescent="0.25">
      <c r="A16" s="18"/>
      <c r="B16" s="10"/>
      <c r="C16" s="10"/>
      <c r="D16" s="10"/>
      <c r="E16" s="10"/>
      <c r="F16" s="10"/>
      <c r="G16" s="10"/>
      <c r="H16" s="10"/>
      <c r="I16" s="10"/>
      <c r="J16" s="10"/>
      <c r="K16" s="41"/>
    </row>
    <row r="17" spans="1:11" ht="19" x14ac:dyDescent="0.25">
      <c r="A17" s="7">
        <v>9.26</v>
      </c>
      <c r="B17" s="8" t="s">
        <v>1</v>
      </c>
      <c r="C17" s="8" t="s">
        <v>11</v>
      </c>
      <c r="D17" s="8" t="s">
        <v>2</v>
      </c>
      <c r="E17" s="8" t="s">
        <v>3</v>
      </c>
      <c r="F17" s="8" t="s">
        <v>4</v>
      </c>
      <c r="G17" s="8" t="s">
        <v>5</v>
      </c>
      <c r="H17" s="8" t="s">
        <v>6</v>
      </c>
      <c r="I17" s="8" t="s">
        <v>12</v>
      </c>
      <c r="J17" s="8" t="s">
        <v>15</v>
      </c>
      <c r="K17" s="41"/>
    </row>
    <row r="18" spans="1:11" ht="19" x14ac:dyDescent="0.25">
      <c r="A18" s="9" t="s">
        <v>0</v>
      </c>
      <c r="B18" s="10"/>
      <c r="C18" s="10"/>
      <c r="D18" s="10"/>
      <c r="E18" s="10"/>
      <c r="F18" s="10"/>
      <c r="G18" s="10"/>
      <c r="H18" s="10"/>
      <c r="I18" s="10"/>
      <c r="J18" s="11"/>
      <c r="K18" s="41"/>
    </row>
    <row r="19" spans="1:11" ht="19" x14ac:dyDescent="0.25">
      <c r="A19" s="7">
        <v>1</v>
      </c>
      <c r="B19" s="11">
        <v>-100</v>
      </c>
      <c r="C19" s="14">
        <v>50</v>
      </c>
      <c r="D19" s="11" t="s">
        <v>8</v>
      </c>
      <c r="E19" s="11" t="s">
        <v>8</v>
      </c>
      <c r="F19" s="11" t="s">
        <v>8</v>
      </c>
      <c r="G19" s="11" t="s">
        <v>8</v>
      </c>
      <c r="H19" s="11" t="s">
        <v>8</v>
      </c>
      <c r="I19" s="10"/>
      <c r="J19" s="12">
        <f>SUM(B19:B27)</f>
        <v>785</v>
      </c>
      <c r="K19" s="41"/>
    </row>
    <row r="20" spans="1:11" ht="19" x14ac:dyDescent="0.25">
      <c r="A20" s="7">
        <v>2</v>
      </c>
      <c r="B20" s="11">
        <v>-100</v>
      </c>
      <c r="C20" s="11">
        <v>-100</v>
      </c>
      <c r="D20" s="11" t="s">
        <v>8</v>
      </c>
      <c r="E20" s="11" t="s">
        <v>8</v>
      </c>
      <c r="F20" s="11" t="s">
        <v>8</v>
      </c>
      <c r="G20" s="11" t="s">
        <v>8</v>
      </c>
      <c r="H20" s="11" t="s">
        <v>8</v>
      </c>
      <c r="I20" s="10"/>
      <c r="J20" s="13">
        <f>SUM(C19:C27)</f>
        <v>-440</v>
      </c>
      <c r="K20" s="41"/>
    </row>
    <row r="21" spans="1:11" ht="19" x14ac:dyDescent="0.25">
      <c r="A21" s="7">
        <v>3</v>
      </c>
      <c r="B21" s="11">
        <v>-100</v>
      </c>
      <c r="C21" s="11">
        <v>-100</v>
      </c>
      <c r="D21" s="11" t="s">
        <v>8</v>
      </c>
      <c r="E21" s="11" t="s">
        <v>8</v>
      </c>
      <c r="F21" s="11" t="s">
        <v>8</v>
      </c>
      <c r="G21" s="11" t="s">
        <v>8</v>
      </c>
      <c r="H21" s="11" t="s">
        <v>8</v>
      </c>
      <c r="I21" s="10"/>
      <c r="J21" s="11"/>
      <c r="K21" s="41"/>
    </row>
    <row r="22" spans="1:11" ht="19" x14ac:dyDescent="0.25">
      <c r="A22" s="7">
        <v>4</v>
      </c>
      <c r="B22" s="11">
        <v>-100</v>
      </c>
      <c r="C22" s="11">
        <v>-100</v>
      </c>
      <c r="D22" s="11" t="s">
        <v>8</v>
      </c>
      <c r="E22" s="11" t="s">
        <v>8</v>
      </c>
      <c r="F22" s="11" t="s">
        <v>8</v>
      </c>
      <c r="G22" s="11" t="s">
        <v>8</v>
      </c>
      <c r="H22" s="11" t="s">
        <v>8</v>
      </c>
      <c r="I22" s="10"/>
      <c r="J22" s="11"/>
      <c r="K22" s="41"/>
    </row>
    <row r="23" spans="1:11" ht="19" x14ac:dyDescent="0.25">
      <c r="A23" s="7">
        <v>5</v>
      </c>
      <c r="B23" s="14">
        <v>355</v>
      </c>
      <c r="C23" s="14">
        <v>110</v>
      </c>
      <c r="D23" s="11" t="s">
        <v>8</v>
      </c>
      <c r="E23" s="11" t="s">
        <v>8</v>
      </c>
      <c r="F23" s="11" t="s">
        <v>8</v>
      </c>
      <c r="G23" s="11" t="s">
        <v>8</v>
      </c>
      <c r="H23" s="11" t="s">
        <v>8</v>
      </c>
      <c r="I23" s="10"/>
      <c r="J23" s="11"/>
      <c r="K23" s="41"/>
    </row>
    <row r="24" spans="1:11" ht="19" x14ac:dyDescent="0.25">
      <c r="A24" s="7">
        <v>6</v>
      </c>
      <c r="B24" s="11" t="s">
        <v>16</v>
      </c>
      <c r="C24" s="11">
        <v>-100</v>
      </c>
      <c r="D24" s="11" t="s">
        <v>8</v>
      </c>
      <c r="E24" s="11" t="s">
        <v>8</v>
      </c>
      <c r="F24" s="11" t="s">
        <v>8</v>
      </c>
      <c r="G24" s="11" t="s">
        <v>8</v>
      </c>
      <c r="H24" s="11" t="s">
        <v>8</v>
      </c>
      <c r="I24" s="10"/>
      <c r="J24" s="11"/>
      <c r="K24" s="41"/>
    </row>
    <row r="25" spans="1:11" ht="19" x14ac:dyDescent="0.25">
      <c r="A25" s="7">
        <v>7</v>
      </c>
      <c r="B25" s="11">
        <v>-100</v>
      </c>
      <c r="C25" s="11">
        <v>-100</v>
      </c>
      <c r="D25" s="11" t="s">
        <v>8</v>
      </c>
      <c r="E25" s="11" t="s">
        <v>8</v>
      </c>
      <c r="F25" s="11" t="s">
        <v>8</v>
      </c>
      <c r="G25" s="11" t="s">
        <v>8</v>
      </c>
      <c r="H25" s="11" t="s">
        <v>8</v>
      </c>
      <c r="I25" s="10"/>
      <c r="J25" s="11"/>
      <c r="K25" s="41"/>
    </row>
    <row r="26" spans="1:11" ht="19" x14ac:dyDescent="0.25">
      <c r="A26" s="7">
        <v>8</v>
      </c>
      <c r="B26" s="19">
        <v>1030</v>
      </c>
      <c r="C26" s="11">
        <v>-100</v>
      </c>
      <c r="D26" s="11" t="s">
        <v>8</v>
      </c>
      <c r="E26" s="11" t="s">
        <v>8</v>
      </c>
      <c r="F26" s="11" t="s">
        <v>8</v>
      </c>
      <c r="G26" s="11" t="s">
        <v>8</v>
      </c>
      <c r="H26" s="11" t="s">
        <v>8</v>
      </c>
      <c r="I26" s="10"/>
      <c r="J26" s="11"/>
      <c r="K26" s="41"/>
    </row>
    <row r="27" spans="1:11" ht="19" x14ac:dyDescent="0.25">
      <c r="A27" s="7">
        <v>9</v>
      </c>
      <c r="B27" s="11">
        <v>-100</v>
      </c>
      <c r="C27" s="11">
        <v>0</v>
      </c>
      <c r="D27" s="11" t="s">
        <v>8</v>
      </c>
      <c r="E27" s="11" t="s">
        <v>8</v>
      </c>
      <c r="F27" s="11" t="s">
        <v>8</v>
      </c>
      <c r="G27" s="11" t="s">
        <v>8</v>
      </c>
      <c r="H27" s="11" t="s">
        <v>8</v>
      </c>
      <c r="I27" s="33" t="s">
        <v>7</v>
      </c>
      <c r="J27" s="33"/>
      <c r="K27" s="41"/>
    </row>
    <row r="28" spans="1:11" ht="19" x14ac:dyDescent="0.25">
      <c r="A28" s="7"/>
      <c r="B28" s="15"/>
      <c r="C28" s="16"/>
      <c r="D28" s="11"/>
      <c r="E28" s="11"/>
      <c r="F28" s="11"/>
      <c r="G28" s="11"/>
      <c r="H28" s="11"/>
      <c r="I28" s="20">
        <f>-50+1545-286</f>
        <v>1209</v>
      </c>
      <c r="J28" s="20">
        <f>SUM(B19:C27)</f>
        <v>345</v>
      </c>
      <c r="K28" s="41"/>
    </row>
    <row r="29" spans="1:11" x14ac:dyDescent="0.2">
      <c r="A29" s="21"/>
      <c r="B29" s="22"/>
      <c r="C29" s="22"/>
      <c r="D29" s="22"/>
      <c r="E29" s="22"/>
      <c r="F29" s="22"/>
      <c r="G29" s="22"/>
      <c r="H29" s="22"/>
      <c r="I29" s="22"/>
      <c r="J29" s="22"/>
      <c r="K29" s="41"/>
    </row>
    <row r="30" spans="1:11" ht="19" x14ac:dyDescent="0.25">
      <c r="A30" s="7">
        <v>9.27</v>
      </c>
      <c r="B30" s="8" t="s">
        <v>1</v>
      </c>
      <c r="C30" s="8" t="s">
        <v>11</v>
      </c>
      <c r="D30" s="8" t="s">
        <v>2</v>
      </c>
      <c r="E30" s="8" t="s">
        <v>3</v>
      </c>
      <c r="F30" s="8" t="s">
        <v>4</v>
      </c>
      <c r="G30" s="8" t="s">
        <v>5</v>
      </c>
      <c r="H30" s="8" t="s">
        <v>6</v>
      </c>
      <c r="I30" s="8" t="s">
        <v>12</v>
      </c>
      <c r="J30" s="8" t="s">
        <v>15</v>
      </c>
      <c r="K30" s="41"/>
    </row>
    <row r="31" spans="1:11" ht="19" x14ac:dyDescent="0.25">
      <c r="A31" s="9" t="s">
        <v>0</v>
      </c>
      <c r="B31" s="10"/>
      <c r="C31" s="10"/>
      <c r="D31" s="10"/>
      <c r="E31" s="10"/>
      <c r="F31" s="10"/>
      <c r="G31" s="10"/>
      <c r="H31" s="10"/>
      <c r="I31" s="10"/>
      <c r="J31" s="11"/>
      <c r="K31" s="41"/>
    </row>
    <row r="32" spans="1:11" ht="19" x14ac:dyDescent="0.25">
      <c r="A32" s="7">
        <v>1</v>
      </c>
      <c r="B32" s="14">
        <v>430</v>
      </c>
      <c r="C32" s="11">
        <v>-100</v>
      </c>
      <c r="D32" s="11">
        <v>-100</v>
      </c>
      <c r="E32" s="11" t="s">
        <v>8</v>
      </c>
      <c r="F32" s="11" t="s">
        <v>8</v>
      </c>
      <c r="G32" s="11" t="s">
        <v>8</v>
      </c>
      <c r="H32" s="11" t="s">
        <v>8</v>
      </c>
      <c r="I32" s="10"/>
      <c r="J32" s="12">
        <f>SUM(B32:B40)</f>
        <v>1160</v>
      </c>
      <c r="K32" s="41"/>
    </row>
    <row r="33" spans="1:11" ht="19" x14ac:dyDescent="0.25">
      <c r="A33" s="7">
        <v>2</v>
      </c>
      <c r="B33" s="11">
        <v>-100</v>
      </c>
      <c r="C33" s="11">
        <v>-100</v>
      </c>
      <c r="D33" s="11" t="s">
        <v>16</v>
      </c>
      <c r="E33" s="11" t="s">
        <v>8</v>
      </c>
      <c r="F33" s="11" t="s">
        <v>8</v>
      </c>
      <c r="G33" s="11" t="s">
        <v>8</v>
      </c>
      <c r="H33" s="11" t="s">
        <v>8</v>
      </c>
      <c r="I33" s="10"/>
      <c r="J33" s="12">
        <f>SUM(C32:C40)</f>
        <v>230</v>
      </c>
      <c r="K33" s="41"/>
    </row>
    <row r="34" spans="1:11" ht="19" x14ac:dyDescent="0.25">
      <c r="A34" s="7">
        <v>3</v>
      </c>
      <c r="B34" s="11">
        <v>-100</v>
      </c>
      <c r="C34" s="11">
        <v>-100</v>
      </c>
      <c r="D34" s="11">
        <v>-100</v>
      </c>
      <c r="E34" s="11" t="s">
        <v>8</v>
      </c>
      <c r="F34" s="11" t="s">
        <v>8</v>
      </c>
      <c r="G34" s="11" t="s">
        <v>8</v>
      </c>
      <c r="H34" s="11" t="s">
        <v>8</v>
      </c>
      <c r="I34" s="10"/>
      <c r="J34" s="12">
        <f>SUM(D31:D40)</f>
        <v>1750</v>
      </c>
      <c r="K34" s="41"/>
    </row>
    <row r="35" spans="1:11" ht="19" x14ac:dyDescent="0.25">
      <c r="A35" s="7">
        <v>4</v>
      </c>
      <c r="B35" s="11" t="s">
        <v>16</v>
      </c>
      <c r="C35" s="14">
        <f>360</f>
        <v>360</v>
      </c>
      <c r="D35" s="19">
        <v>2450</v>
      </c>
      <c r="E35" s="11" t="s">
        <v>8</v>
      </c>
      <c r="F35" s="11" t="s">
        <v>8</v>
      </c>
      <c r="G35" s="11" t="s">
        <v>8</v>
      </c>
      <c r="H35" s="11" t="s">
        <v>8</v>
      </c>
      <c r="I35" s="10"/>
      <c r="J35" s="11"/>
      <c r="K35" s="41"/>
    </row>
    <row r="36" spans="1:11" ht="19" x14ac:dyDescent="0.25">
      <c r="A36" s="7">
        <v>5</v>
      </c>
      <c r="B36" s="11" t="s">
        <v>16</v>
      </c>
      <c r="C36" s="11" t="s">
        <v>16</v>
      </c>
      <c r="D36" s="11">
        <v>-100</v>
      </c>
      <c r="E36" s="11" t="s">
        <v>8</v>
      </c>
      <c r="F36" s="11" t="s">
        <v>8</v>
      </c>
      <c r="G36" s="11" t="s">
        <v>8</v>
      </c>
      <c r="H36" s="11" t="s">
        <v>8</v>
      </c>
      <c r="I36" s="10"/>
      <c r="J36" s="11"/>
      <c r="K36" s="41"/>
    </row>
    <row r="37" spans="1:11" ht="19" x14ac:dyDescent="0.25">
      <c r="A37" s="7">
        <v>6</v>
      </c>
      <c r="B37" s="11">
        <v>-100</v>
      </c>
      <c r="C37" s="11">
        <v>-100</v>
      </c>
      <c r="D37" s="11">
        <v>-100</v>
      </c>
      <c r="E37" s="11" t="s">
        <v>8</v>
      </c>
      <c r="F37" s="11" t="s">
        <v>8</v>
      </c>
      <c r="G37" s="11" t="s">
        <v>8</v>
      </c>
      <c r="H37" s="11" t="s">
        <v>8</v>
      </c>
      <c r="I37" s="10"/>
      <c r="J37" s="11"/>
      <c r="K37" s="41"/>
    </row>
    <row r="38" spans="1:11" ht="19" x14ac:dyDescent="0.25">
      <c r="A38" s="7">
        <v>7</v>
      </c>
      <c r="B38" s="11">
        <v>-100</v>
      </c>
      <c r="C38" s="11">
        <v>-100</v>
      </c>
      <c r="D38" s="11">
        <v>-100</v>
      </c>
      <c r="E38" s="11" t="s">
        <v>8</v>
      </c>
      <c r="F38" s="11" t="s">
        <v>8</v>
      </c>
      <c r="G38" s="11" t="s">
        <v>8</v>
      </c>
      <c r="H38" s="11" t="s">
        <v>8</v>
      </c>
      <c r="I38" s="10"/>
      <c r="J38" s="11"/>
      <c r="K38" s="41"/>
    </row>
    <row r="39" spans="1:11" ht="19" x14ac:dyDescent="0.25">
      <c r="A39" s="7">
        <v>8</v>
      </c>
      <c r="B39" s="19">
        <v>1130</v>
      </c>
      <c r="C39" s="19">
        <v>470</v>
      </c>
      <c r="D39" s="11">
        <v>-100</v>
      </c>
      <c r="E39" s="11" t="s">
        <v>8</v>
      </c>
      <c r="F39" s="11" t="s">
        <v>8</v>
      </c>
      <c r="G39" s="11" t="s">
        <v>8</v>
      </c>
      <c r="H39" s="11" t="s">
        <v>8</v>
      </c>
      <c r="I39" s="10"/>
      <c r="J39" s="11"/>
      <c r="K39" s="41"/>
    </row>
    <row r="40" spans="1:11" ht="19" x14ac:dyDescent="0.25">
      <c r="A40" s="7">
        <v>9</v>
      </c>
      <c r="B40" s="11" t="s">
        <v>8</v>
      </c>
      <c r="C40" s="11">
        <v>-100</v>
      </c>
      <c r="D40" s="11">
        <v>-100</v>
      </c>
      <c r="E40" s="11" t="s">
        <v>8</v>
      </c>
      <c r="F40" s="11" t="s">
        <v>8</v>
      </c>
      <c r="G40" s="11" t="s">
        <v>8</v>
      </c>
      <c r="H40" s="11" t="s">
        <v>8</v>
      </c>
      <c r="I40" s="33" t="s">
        <v>7</v>
      </c>
      <c r="J40" s="33"/>
      <c r="K40" s="41"/>
    </row>
    <row r="41" spans="1:11" ht="19" x14ac:dyDescent="0.25">
      <c r="A41" s="7"/>
      <c r="B41" s="15"/>
      <c r="C41" s="16"/>
      <c r="D41" s="11"/>
      <c r="E41" s="11"/>
      <c r="F41" s="11"/>
      <c r="G41" s="11"/>
      <c r="H41" s="11"/>
      <c r="I41" s="20">
        <f>7772.5+1497+710+405+930</f>
        <v>11314.5</v>
      </c>
      <c r="J41" s="20">
        <f>SUM(B32:H40)</f>
        <v>3140</v>
      </c>
      <c r="K41" s="41"/>
    </row>
    <row r="42" spans="1:11" x14ac:dyDescent="0.2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41"/>
    </row>
    <row r="43" spans="1:11" ht="19" x14ac:dyDescent="0.25">
      <c r="A43" s="7">
        <v>9.2799999999999994</v>
      </c>
      <c r="B43" s="8" t="s">
        <v>1</v>
      </c>
      <c r="C43" s="8" t="s">
        <v>11</v>
      </c>
      <c r="D43" s="8" t="s">
        <v>2</v>
      </c>
      <c r="E43" s="8" t="s">
        <v>3</v>
      </c>
      <c r="F43" s="8" t="s">
        <v>4</v>
      </c>
      <c r="G43" s="8" t="s">
        <v>5</v>
      </c>
      <c r="H43" s="8" t="s">
        <v>6</v>
      </c>
      <c r="I43" s="8" t="s">
        <v>12</v>
      </c>
      <c r="J43" s="8" t="s">
        <v>15</v>
      </c>
      <c r="K43" s="41"/>
    </row>
    <row r="44" spans="1:11" ht="19" x14ac:dyDescent="0.25">
      <c r="A44" s="9" t="s">
        <v>0</v>
      </c>
      <c r="B44" s="10"/>
      <c r="C44" s="10"/>
      <c r="D44" s="10"/>
      <c r="E44" s="10"/>
      <c r="F44" s="10"/>
      <c r="G44" s="10"/>
      <c r="H44" s="10"/>
      <c r="I44" s="10"/>
      <c r="J44" s="11"/>
      <c r="K44" s="41"/>
    </row>
    <row r="45" spans="1:11" ht="19" x14ac:dyDescent="0.25">
      <c r="A45" s="7">
        <v>1</v>
      </c>
      <c r="B45" s="11" t="s">
        <v>8</v>
      </c>
      <c r="C45" s="11" t="s">
        <v>8</v>
      </c>
      <c r="D45" s="11">
        <v>-100</v>
      </c>
      <c r="E45" s="11">
        <v>-100</v>
      </c>
      <c r="F45" s="11" t="s">
        <v>8</v>
      </c>
      <c r="G45" s="11" t="s">
        <v>8</v>
      </c>
      <c r="H45" s="11" t="s">
        <v>8</v>
      </c>
      <c r="I45" s="10"/>
      <c r="J45" s="23">
        <f>SUM(B45:B53)</f>
        <v>0</v>
      </c>
      <c r="K45" s="41"/>
    </row>
    <row r="46" spans="1:11" ht="19" x14ac:dyDescent="0.25">
      <c r="A46" s="7">
        <v>2</v>
      </c>
      <c r="B46" s="11" t="s">
        <v>8</v>
      </c>
      <c r="C46" s="11" t="s">
        <v>8</v>
      </c>
      <c r="D46" s="11">
        <v>-100</v>
      </c>
      <c r="E46" s="14">
        <v>340</v>
      </c>
      <c r="F46" s="11" t="s">
        <v>8</v>
      </c>
      <c r="G46" s="11" t="s">
        <v>8</v>
      </c>
      <c r="H46" s="11" t="s">
        <v>8</v>
      </c>
      <c r="I46" s="10"/>
      <c r="J46" s="23">
        <f>SUM(C45:C53)</f>
        <v>0</v>
      </c>
      <c r="K46" s="41"/>
    </row>
    <row r="47" spans="1:11" ht="19" x14ac:dyDescent="0.25">
      <c r="A47" s="7">
        <v>3</v>
      </c>
      <c r="B47" s="11" t="s">
        <v>8</v>
      </c>
      <c r="C47" s="11" t="s">
        <v>8</v>
      </c>
      <c r="D47" s="11">
        <v>-100</v>
      </c>
      <c r="E47" s="11" t="s">
        <v>16</v>
      </c>
      <c r="F47" s="11" t="s">
        <v>8</v>
      </c>
      <c r="G47" s="11" t="s">
        <v>8</v>
      </c>
      <c r="H47" s="11" t="s">
        <v>8</v>
      </c>
      <c r="I47" s="10"/>
      <c r="J47" s="13">
        <f>SUM(D44:D55)</f>
        <v>-495</v>
      </c>
      <c r="K47" s="41"/>
    </row>
    <row r="48" spans="1:11" ht="19" x14ac:dyDescent="0.25">
      <c r="A48" s="7">
        <v>4</v>
      </c>
      <c r="B48" s="11" t="s">
        <v>8</v>
      </c>
      <c r="C48" s="11" t="s">
        <v>8</v>
      </c>
      <c r="D48" s="14">
        <v>85</v>
      </c>
      <c r="E48" s="11">
        <v>-100</v>
      </c>
      <c r="F48" s="11" t="s">
        <v>8</v>
      </c>
      <c r="G48" s="11" t="s">
        <v>8</v>
      </c>
      <c r="H48" s="11" t="s">
        <v>8</v>
      </c>
      <c r="I48" s="10"/>
      <c r="J48" s="12">
        <f>SUM(E45:E53)</f>
        <v>50</v>
      </c>
      <c r="K48" s="41"/>
    </row>
    <row r="49" spans="1:11" ht="19" x14ac:dyDescent="0.25">
      <c r="A49" s="7">
        <v>5</v>
      </c>
      <c r="B49" s="11" t="s">
        <v>8</v>
      </c>
      <c r="C49" s="11" t="s">
        <v>8</v>
      </c>
      <c r="D49" s="11">
        <v>-100</v>
      </c>
      <c r="E49" s="11" t="s">
        <v>16</v>
      </c>
      <c r="F49" s="11" t="s">
        <v>8</v>
      </c>
      <c r="G49" s="11" t="s">
        <v>8</v>
      </c>
      <c r="H49" s="11" t="s">
        <v>8</v>
      </c>
      <c r="I49" s="10"/>
      <c r="J49" s="11"/>
      <c r="K49" s="41"/>
    </row>
    <row r="50" spans="1:11" ht="19" x14ac:dyDescent="0.25">
      <c r="A50" s="7">
        <v>6</v>
      </c>
      <c r="B50" s="11" t="s">
        <v>8</v>
      </c>
      <c r="C50" s="11" t="s">
        <v>8</v>
      </c>
      <c r="D50" s="11">
        <v>-100</v>
      </c>
      <c r="E50" s="14">
        <v>110</v>
      </c>
      <c r="F50" s="11" t="s">
        <v>8</v>
      </c>
      <c r="G50" s="11" t="s">
        <v>8</v>
      </c>
      <c r="H50" s="11" t="s">
        <v>8</v>
      </c>
      <c r="I50" s="10"/>
      <c r="J50" s="11"/>
      <c r="K50" s="41"/>
    </row>
    <row r="51" spans="1:11" ht="19" x14ac:dyDescent="0.25">
      <c r="A51" s="7">
        <v>7</v>
      </c>
      <c r="B51" s="11" t="s">
        <v>8</v>
      </c>
      <c r="C51" s="11" t="s">
        <v>8</v>
      </c>
      <c r="D51" s="11">
        <v>-100</v>
      </c>
      <c r="E51" s="11">
        <v>-100</v>
      </c>
      <c r="F51" s="11" t="s">
        <v>8</v>
      </c>
      <c r="G51" s="11" t="s">
        <v>8</v>
      </c>
      <c r="H51" s="11" t="s">
        <v>8</v>
      </c>
      <c r="I51" s="10"/>
      <c r="J51" s="11"/>
      <c r="K51" s="41"/>
    </row>
    <row r="52" spans="1:11" ht="19" x14ac:dyDescent="0.25">
      <c r="A52" s="7">
        <v>8</v>
      </c>
      <c r="B52" s="11" t="s">
        <v>8</v>
      </c>
      <c r="C52" s="11" t="s">
        <v>8</v>
      </c>
      <c r="D52" s="11" t="s">
        <v>16</v>
      </c>
      <c r="E52" s="11">
        <v>-100</v>
      </c>
      <c r="F52" s="11" t="s">
        <v>8</v>
      </c>
      <c r="G52" s="11" t="s">
        <v>8</v>
      </c>
      <c r="H52" s="11" t="s">
        <v>8</v>
      </c>
      <c r="I52" s="10"/>
      <c r="J52" s="11"/>
      <c r="K52" s="41"/>
    </row>
    <row r="53" spans="1:11" ht="19" x14ac:dyDescent="0.25">
      <c r="A53" s="7">
        <v>9</v>
      </c>
      <c r="B53" s="11" t="s">
        <v>8</v>
      </c>
      <c r="C53" s="11" t="s">
        <v>8</v>
      </c>
      <c r="D53" s="11">
        <v>-100</v>
      </c>
      <c r="E53" s="11" t="s">
        <v>8</v>
      </c>
      <c r="F53" s="11" t="s">
        <v>8</v>
      </c>
      <c r="G53" s="11" t="s">
        <v>8</v>
      </c>
      <c r="H53" s="11" t="s">
        <v>8</v>
      </c>
      <c r="I53" s="10"/>
      <c r="J53" s="24"/>
      <c r="K53" s="41"/>
    </row>
    <row r="54" spans="1:11" ht="19" x14ac:dyDescent="0.25">
      <c r="A54" s="7">
        <v>10</v>
      </c>
      <c r="B54" s="11" t="s">
        <v>8</v>
      </c>
      <c r="C54" s="11" t="s">
        <v>8</v>
      </c>
      <c r="D54" s="14">
        <v>220</v>
      </c>
      <c r="E54" s="11" t="s">
        <v>8</v>
      </c>
      <c r="F54" s="11" t="s">
        <v>8</v>
      </c>
      <c r="G54" s="11" t="s">
        <v>8</v>
      </c>
      <c r="H54" s="11" t="s">
        <v>8</v>
      </c>
      <c r="I54" s="10"/>
      <c r="J54" s="11"/>
      <c r="K54" s="41"/>
    </row>
    <row r="55" spans="1:11" ht="19" x14ac:dyDescent="0.25">
      <c r="A55" s="7">
        <v>11</v>
      </c>
      <c r="B55" s="11" t="s">
        <v>8</v>
      </c>
      <c r="C55" s="11" t="s">
        <v>8</v>
      </c>
      <c r="D55" s="11">
        <v>-100</v>
      </c>
      <c r="E55" s="11" t="s">
        <v>8</v>
      </c>
      <c r="F55" s="11" t="s">
        <v>8</v>
      </c>
      <c r="G55" s="11" t="s">
        <v>8</v>
      </c>
      <c r="H55" s="11" t="s">
        <v>8</v>
      </c>
      <c r="I55" s="33" t="s">
        <v>7</v>
      </c>
      <c r="J55" s="33"/>
      <c r="K55" s="41"/>
    </row>
    <row r="56" spans="1:11" ht="19" x14ac:dyDescent="0.25">
      <c r="A56" s="7"/>
      <c r="B56" s="15"/>
      <c r="C56" s="16"/>
      <c r="D56" s="11"/>
      <c r="E56" s="11"/>
      <c r="F56" s="11"/>
      <c r="G56" s="11"/>
      <c r="H56" s="11"/>
      <c r="I56" s="17">
        <f>-1220-258-2935.5-1379-875</f>
        <v>-6667.5</v>
      </c>
      <c r="J56" s="17">
        <f>SUM(B45:H55)</f>
        <v>-445</v>
      </c>
      <c r="K56" s="41"/>
    </row>
    <row r="57" spans="1:11" x14ac:dyDescent="0.2">
      <c r="A57" s="21"/>
      <c r="B57" s="22"/>
      <c r="C57" s="22"/>
      <c r="D57" s="22"/>
      <c r="E57" s="22"/>
      <c r="F57" s="22"/>
      <c r="G57" s="22"/>
      <c r="H57" s="22"/>
      <c r="I57" s="22"/>
      <c r="J57" s="22"/>
      <c r="K57" s="41"/>
    </row>
    <row r="58" spans="1:11" ht="19" x14ac:dyDescent="0.25">
      <c r="A58" s="7">
        <v>9.2899999999999991</v>
      </c>
      <c r="B58" s="8" t="s">
        <v>1</v>
      </c>
      <c r="C58" s="8" t="s">
        <v>11</v>
      </c>
      <c r="D58" s="8" t="s">
        <v>2</v>
      </c>
      <c r="E58" s="8" t="s">
        <v>3</v>
      </c>
      <c r="F58" s="8" t="s">
        <v>4</v>
      </c>
      <c r="G58" s="8" t="s">
        <v>5</v>
      </c>
      <c r="H58" s="8" t="s">
        <v>6</v>
      </c>
      <c r="I58" s="8" t="s">
        <v>12</v>
      </c>
      <c r="J58" s="8" t="s">
        <v>15</v>
      </c>
      <c r="K58" s="41"/>
    </row>
    <row r="59" spans="1:11" ht="19" x14ac:dyDescent="0.25">
      <c r="A59" s="9" t="s">
        <v>0</v>
      </c>
      <c r="B59" s="10"/>
      <c r="C59" s="10"/>
      <c r="D59" s="10"/>
      <c r="E59" s="10"/>
      <c r="F59" s="10"/>
      <c r="G59" s="10"/>
      <c r="H59" s="10"/>
      <c r="I59" s="10"/>
      <c r="J59" s="11"/>
      <c r="K59" s="41"/>
    </row>
    <row r="60" spans="1:11" ht="19" x14ac:dyDescent="0.25">
      <c r="A60" s="7">
        <v>1</v>
      </c>
      <c r="B60" s="11" t="s">
        <v>8</v>
      </c>
      <c r="C60" s="11" t="s">
        <v>8</v>
      </c>
      <c r="D60" s="11">
        <v>-100</v>
      </c>
      <c r="E60" s="11">
        <v>-100</v>
      </c>
      <c r="F60" s="11" t="s">
        <v>8</v>
      </c>
      <c r="G60" s="11">
        <v>-100</v>
      </c>
      <c r="H60" s="11" t="s">
        <v>8</v>
      </c>
      <c r="I60" s="10"/>
      <c r="J60" s="23">
        <f>SUM(B60:B68)</f>
        <v>0</v>
      </c>
      <c r="K60" s="41"/>
    </row>
    <row r="61" spans="1:11" ht="19" x14ac:dyDescent="0.25">
      <c r="A61" s="7">
        <v>2</v>
      </c>
      <c r="B61" s="11" t="s">
        <v>8</v>
      </c>
      <c r="C61" s="11" t="s">
        <v>8</v>
      </c>
      <c r="D61" s="11">
        <v>-100</v>
      </c>
      <c r="E61" s="11">
        <v>-100</v>
      </c>
      <c r="F61" s="11" t="s">
        <v>8</v>
      </c>
      <c r="G61" s="11">
        <v>-100</v>
      </c>
      <c r="H61" s="11" t="s">
        <v>8</v>
      </c>
      <c r="I61" s="10"/>
      <c r="J61" s="23">
        <f>SUM(C60:C68)</f>
        <v>0</v>
      </c>
      <c r="K61" s="41"/>
    </row>
    <row r="62" spans="1:11" ht="19" x14ac:dyDescent="0.25">
      <c r="A62" s="7">
        <v>3</v>
      </c>
      <c r="B62" s="11" t="s">
        <v>8</v>
      </c>
      <c r="C62" s="11" t="s">
        <v>8</v>
      </c>
      <c r="D62" s="14">
        <v>325</v>
      </c>
      <c r="E62" s="11" t="s">
        <v>16</v>
      </c>
      <c r="F62" s="11" t="s">
        <v>8</v>
      </c>
      <c r="G62" s="11">
        <v>-100</v>
      </c>
      <c r="H62" s="11" t="s">
        <v>8</v>
      </c>
      <c r="I62" s="10"/>
      <c r="J62" s="13">
        <f>SUM(D59:D71)</f>
        <v>-675</v>
      </c>
      <c r="K62" s="41"/>
    </row>
    <row r="63" spans="1:11" ht="19" x14ac:dyDescent="0.25">
      <c r="A63" s="7">
        <v>4</v>
      </c>
      <c r="B63" s="11" t="s">
        <v>8</v>
      </c>
      <c r="C63" s="11" t="s">
        <v>8</v>
      </c>
      <c r="D63" s="25">
        <v>-100</v>
      </c>
      <c r="E63" s="11">
        <v>-100</v>
      </c>
      <c r="F63" s="11" t="s">
        <v>8</v>
      </c>
      <c r="G63" s="11">
        <v>-100</v>
      </c>
      <c r="H63" s="11" t="s">
        <v>8</v>
      </c>
      <c r="I63" s="10"/>
      <c r="J63" s="13">
        <f>SUM(E60:E67)</f>
        <v>-400</v>
      </c>
      <c r="K63" s="41"/>
    </row>
    <row r="64" spans="1:11" ht="19" x14ac:dyDescent="0.25">
      <c r="A64" s="7">
        <v>5</v>
      </c>
      <c r="B64" s="11" t="s">
        <v>8</v>
      </c>
      <c r="C64" s="11" t="s">
        <v>8</v>
      </c>
      <c r="D64" s="11">
        <v>-100</v>
      </c>
      <c r="E64" s="11" t="s">
        <v>16</v>
      </c>
      <c r="F64" s="11" t="s">
        <v>8</v>
      </c>
      <c r="G64" s="11">
        <v>-100</v>
      </c>
      <c r="H64" s="11" t="s">
        <v>8</v>
      </c>
      <c r="I64" s="10"/>
      <c r="J64" s="23">
        <f>SUM(F60:F71)</f>
        <v>0</v>
      </c>
      <c r="K64" s="41"/>
    </row>
    <row r="65" spans="1:11" ht="19" x14ac:dyDescent="0.25">
      <c r="A65" s="7">
        <v>6</v>
      </c>
      <c r="B65" s="11" t="s">
        <v>8</v>
      </c>
      <c r="C65" s="11" t="s">
        <v>8</v>
      </c>
      <c r="D65" s="11">
        <v>-100</v>
      </c>
      <c r="E65" s="11" t="s">
        <v>16</v>
      </c>
      <c r="F65" s="11" t="s">
        <v>8</v>
      </c>
      <c r="G65" s="14">
        <v>410</v>
      </c>
      <c r="H65" s="11" t="s">
        <v>8</v>
      </c>
      <c r="I65" s="10"/>
      <c r="J65" s="13">
        <f>SUM(G60:G71)</f>
        <v>-490</v>
      </c>
      <c r="K65" s="41"/>
    </row>
    <row r="66" spans="1:11" ht="19" x14ac:dyDescent="0.25">
      <c r="A66" s="7">
        <v>7</v>
      </c>
      <c r="B66" s="11" t="s">
        <v>8</v>
      </c>
      <c r="C66" s="11" t="s">
        <v>8</v>
      </c>
      <c r="D66" s="11" t="s">
        <v>16</v>
      </c>
      <c r="E66" s="11" t="s">
        <v>16</v>
      </c>
      <c r="F66" s="11" t="s">
        <v>8</v>
      </c>
      <c r="G66" s="11">
        <v>-100</v>
      </c>
      <c r="H66" s="11" t="s">
        <v>8</v>
      </c>
      <c r="I66" s="10"/>
      <c r="J66" s="23">
        <f>SUM(H60:H71)</f>
        <v>0</v>
      </c>
      <c r="K66" s="41"/>
    </row>
    <row r="67" spans="1:11" ht="19" x14ac:dyDescent="0.25">
      <c r="A67" s="7">
        <v>8</v>
      </c>
      <c r="B67" s="11" t="s">
        <v>8</v>
      </c>
      <c r="C67" s="11" t="s">
        <v>8</v>
      </c>
      <c r="D67" s="11">
        <v>-100</v>
      </c>
      <c r="E67" s="11">
        <v>-100</v>
      </c>
      <c r="F67" s="11" t="s">
        <v>8</v>
      </c>
      <c r="G67" s="11">
        <v>-100</v>
      </c>
      <c r="H67" s="11" t="s">
        <v>8</v>
      </c>
      <c r="I67" s="10"/>
      <c r="J67" s="11"/>
      <c r="K67" s="41"/>
    </row>
    <row r="68" spans="1:11" ht="19" x14ac:dyDescent="0.25">
      <c r="A68" s="7">
        <v>9</v>
      </c>
      <c r="B68" s="11" t="s">
        <v>8</v>
      </c>
      <c r="C68" s="11" t="s">
        <v>8</v>
      </c>
      <c r="D68" s="11">
        <v>-100</v>
      </c>
      <c r="E68" s="11" t="s">
        <v>8</v>
      </c>
      <c r="F68" s="11" t="s">
        <v>8</v>
      </c>
      <c r="G68" s="11">
        <v>-100</v>
      </c>
      <c r="H68" s="11" t="s">
        <v>8</v>
      </c>
      <c r="I68" s="10"/>
      <c r="J68" s="24"/>
      <c r="K68" s="41"/>
    </row>
    <row r="69" spans="1:11" ht="19" x14ac:dyDescent="0.25">
      <c r="A69" s="7">
        <v>10</v>
      </c>
      <c r="B69" s="11" t="s">
        <v>8</v>
      </c>
      <c r="C69" s="11" t="s">
        <v>8</v>
      </c>
      <c r="D69" s="25">
        <v>-100</v>
      </c>
      <c r="E69" s="11" t="s">
        <v>8</v>
      </c>
      <c r="F69" s="11" t="s">
        <v>8</v>
      </c>
      <c r="G69" s="11">
        <v>-100</v>
      </c>
      <c r="H69" s="11" t="s">
        <v>8</v>
      </c>
      <c r="I69" s="10"/>
      <c r="J69" s="11"/>
      <c r="K69" s="41"/>
    </row>
    <row r="70" spans="1:11" ht="19" x14ac:dyDescent="0.25">
      <c r="A70" s="7">
        <v>11</v>
      </c>
      <c r="B70" s="11" t="s">
        <v>8</v>
      </c>
      <c r="C70" s="11" t="s">
        <v>8</v>
      </c>
      <c r="D70" s="11">
        <v>-100</v>
      </c>
      <c r="E70" s="11" t="s">
        <v>8</v>
      </c>
      <c r="F70" s="11" t="s">
        <v>8</v>
      </c>
      <c r="G70" s="11" t="s">
        <v>8</v>
      </c>
      <c r="H70" s="11" t="s">
        <v>8</v>
      </c>
      <c r="I70" s="10"/>
      <c r="J70" s="11"/>
      <c r="K70" s="41"/>
    </row>
    <row r="71" spans="1:11" ht="19" x14ac:dyDescent="0.25">
      <c r="A71" s="7">
        <v>12</v>
      </c>
      <c r="B71" s="11" t="s">
        <v>8</v>
      </c>
      <c r="C71" s="11" t="s">
        <v>8</v>
      </c>
      <c r="D71" s="11">
        <v>-100</v>
      </c>
      <c r="E71" s="11" t="s">
        <v>8</v>
      </c>
      <c r="F71" s="11" t="s">
        <v>8</v>
      </c>
      <c r="G71" s="11" t="s">
        <v>8</v>
      </c>
      <c r="H71" s="11" t="s">
        <v>8</v>
      </c>
      <c r="I71" s="33" t="s">
        <v>7</v>
      </c>
      <c r="J71" s="33"/>
      <c r="K71" s="41"/>
    </row>
    <row r="72" spans="1:11" ht="19" x14ac:dyDescent="0.25">
      <c r="A72" s="7"/>
      <c r="B72" s="15"/>
      <c r="C72" s="16"/>
      <c r="D72" s="11"/>
      <c r="E72" s="11"/>
      <c r="F72" s="11"/>
      <c r="G72" s="11"/>
      <c r="H72" s="11"/>
      <c r="I72" s="17">
        <f>-8260-1448-2018-1298.47-1398.92-3230-2815-1836.5</f>
        <v>-22304.89</v>
      </c>
      <c r="J72" s="17">
        <f>SUM(B60:H71)</f>
        <v>-1565</v>
      </c>
      <c r="K72" s="41"/>
    </row>
    <row r="73" spans="1:11" x14ac:dyDescent="0.2">
      <c r="A73" s="21"/>
      <c r="B73" s="22"/>
      <c r="C73" s="22"/>
      <c r="D73" s="22"/>
      <c r="E73" s="22"/>
      <c r="F73" s="22"/>
      <c r="G73" s="22"/>
      <c r="H73" s="22"/>
      <c r="I73" s="22"/>
      <c r="J73" s="22"/>
      <c r="K73" s="41"/>
    </row>
    <row r="74" spans="1:11" ht="19" x14ac:dyDescent="0.25">
      <c r="A74" s="26">
        <v>9.3000000000000007</v>
      </c>
      <c r="B74" s="8" t="s">
        <v>1</v>
      </c>
      <c r="C74" s="8" t="s">
        <v>11</v>
      </c>
      <c r="D74" s="8" t="s">
        <v>2</v>
      </c>
      <c r="E74" s="8" t="s">
        <v>3</v>
      </c>
      <c r="F74" s="8" t="s">
        <v>4</v>
      </c>
      <c r="G74" s="8" t="s">
        <v>5</v>
      </c>
      <c r="H74" s="8" t="s">
        <v>6</v>
      </c>
      <c r="I74" s="8" t="s">
        <v>12</v>
      </c>
      <c r="J74" s="8" t="s">
        <v>15</v>
      </c>
      <c r="K74" s="41"/>
    </row>
    <row r="75" spans="1:11" ht="19" x14ac:dyDescent="0.25">
      <c r="A75" s="9" t="s">
        <v>0</v>
      </c>
      <c r="B75" s="10"/>
      <c r="C75" s="10"/>
      <c r="D75" s="10"/>
      <c r="E75" s="10"/>
      <c r="F75" s="10"/>
      <c r="G75" s="10"/>
      <c r="H75" s="10"/>
      <c r="I75" s="10"/>
      <c r="J75" s="11"/>
      <c r="K75" s="41"/>
    </row>
    <row r="76" spans="1:11" ht="19" x14ac:dyDescent="0.25">
      <c r="A76" s="7">
        <v>1</v>
      </c>
      <c r="B76" s="11" t="s">
        <v>8</v>
      </c>
      <c r="C76" s="11" t="s">
        <v>8</v>
      </c>
      <c r="D76" s="11">
        <v>-100</v>
      </c>
      <c r="E76" s="11">
        <v>-100</v>
      </c>
      <c r="F76" s="11" t="s">
        <v>8</v>
      </c>
      <c r="G76" s="11">
        <v>-100</v>
      </c>
      <c r="H76" s="11" t="s">
        <v>8</v>
      </c>
      <c r="I76" s="10"/>
      <c r="J76" s="23">
        <f>SUM(B76:B84)</f>
        <v>0</v>
      </c>
      <c r="K76" s="41"/>
    </row>
    <row r="77" spans="1:11" ht="19" x14ac:dyDescent="0.25">
      <c r="A77" s="7">
        <v>2</v>
      </c>
      <c r="B77" s="11" t="s">
        <v>8</v>
      </c>
      <c r="C77" s="11" t="s">
        <v>8</v>
      </c>
      <c r="D77" s="11">
        <v>-100</v>
      </c>
      <c r="E77" s="11">
        <v>-100</v>
      </c>
      <c r="F77" s="11" t="s">
        <v>8</v>
      </c>
      <c r="G77" s="11">
        <v>-100</v>
      </c>
      <c r="H77" s="11" t="s">
        <v>8</v>
      </c>
      <c r="I77" s="10"/>
      <c r="J77" s="23">
        <f>SUM(C76:C84)</f>
        <v>0</v>
      </c>
      <c r="K77" s="41"/>
    </row>
    <row r="78" spans="1:11" ht="19" x14ac:dyDescent="0.25">
      <c r="A78" s="7">
        <v>3</v>
      </c>
      <c r="B78" s="11" t="s">
        <v>8</v>
      </c>
      <c r="C78" s="11" t="s">
        <v>8</v>
      </c>
      <c r="D78" s="14">
        <v>235</v>
      </c>
      <c r="E78" s="11">
        <v>-100</v>
      </c>
      <c r="F78" s="11" t="s">
        <v>8</v>
      </c>
      <c r="G78" s="11">
        <v>-100</v>
      </c>
      <c r="H78" s="11" t="s">
        <v>8</v>
      </c>
      <c r="I78" s="10"/>
      <c r="J78" s="13">
        <f>SUM(D75:D88)</f>
        <v>-965</v>
      </c>
      <c r="K78" s="41"/>
    </row>
    <row r="79" spans="1:11" ht="19" x14ac:dyDescent="0.25">
      <c r="A79" s="7">
        <v>4</v>
      </c>
      <c r="B79" s="11" t="s">
        <v>8</v>
      </c>
      <c r="C79" s="11" t="s">
        <v>8</v>
      </c>
      <c r="D79" s="25">
        <v>-100</v>
      </c>
      <c r="E79" s="11">
        <v>-100</v>
      </c>
      <c r="F79" s="11" t="s">
        <v>8</v>
      </c>
      <c r="G79" s="11">
        <v>-100</v>
      </c>
      <c r="H79" s="11" t="s">
        <v>8</v>
      </c>
      <c r="I79" s="10"/>
      <c r="J79" s="13">
        <f>SUM(E76:E83)</f>
        <v>-560</v>
      </c>
      <c r="K79" s="41"/>
    </row>
    <row r="80" spans="1:11" ht="19" x14ac:dyDescent="0.25">
      <c r="A80" s="7">
        <v>5</v>
      </c>
      <c r="B80" s="11" t="s">
        <v>8</v>
      </c>
      <c r="C80" s="11" t="s">
        <v>8</v>
      </c>
      <c r="D80" s="11">
        <v>-100</v>
      </c>
      <c r="E80" s="14">
        <v>140</v>
      </c>
      <c r="F80" s="11" t="s">
        <v>8</v>
      </c>
      <c r="G80" s="11">
        <v>-100</v>
      </c>
      <c r="H80" s="11" t="s">
        <v>8</v>
      </c>
      <c r="I80" s="10"/>
      <c r="J80" s="23">
        <f>SUM(F76:F88)</f>
        <v>0</v>
      </c>
      <c r="K80" s="41"/>
    </row>
    <row r="81" spans="1:11" ht="19" x14ac:dyDescent="0.25">
      <c r="A81" s="7">
        <v>6</v>
      </c>
      <c r="B81" s="11" t="s">
        <v>8</v>
      </c>
      <c r="C81" s="11" t="s">
        <v>8</v>
      </c>
      <c r="D81" s="11">
        <v>-100</v>
      </c>
      <c r="E81" s="11">
        <v>-100</v>
      </c>
      <c r="F81" s="11" t="s">
        <v>8</v>
      </c>
      <c r="G81" s="11">
        <v>-100</v>
      </c>
      <c r="H81" s="11" t="s">
        <v>8</v>
      </c>
      <c r="I81" s="10"/>
      <c r="J81" s="13">
        <f>SUM(G76:G88)</f>
        <v>-690</v>
      </c>
      <c r="K81" s="41"/>
    </row>
    <row r="82" spans="1:11" ht="19" x14ac:dyDescent="0.25">
      <c r="A82" s="7">
        <v>7</v>
      </c>
      <c r="B82" s="11" t="s">
        <v>8</v>
      </c>
      <c r="C82" s="11" t="s">
        <v>8</v>
      </c>
      <c r="D82" s="11">
        <v>-100</v>
      </c>
      <c r="E82" s="11">
        <v>-100</v>
      </c>
      <c r="F82" s="11" t="s">
        <v>8</v>
      </c>
      <c r="G82" s="11">
        <v>-100</v>
      </c>
      <c r="H82" s="11" t="s">
        <v>8</v>
      </c>
      <c r="I82" s="10"/>
      <c r="J82" s="23">
        <f>SUM(H76:H88)</f>
        <v>0</v>
      </c>
      <c r="K82" s="41"/>
    </row>
    <row r="83" spans="1:11" ht="19" x14ac:dyDescent="0.25">
      <c r="A83" s="7">
        <v>8</v>
      </c>
      <c r="B83" s="11" t="s">
        <v>8</v>
      </c>
      <c r="C83" s="11" t="s">
        <v>8</v>
      </c>
      <c r="D83" s="11">
        <v>-100</v>
      </c>
      <c r="E83" s="11">
        <v>-100</v>
      </c>
      <c r="F83" s="11" t="s">
        <v>8</v>
      </c>
      <c r="G83" s="11">
        <v>-100</v>
      </c>
      <c r="H83" s="11" t="s">
        <v>8</v>
      </c>
      <c r="I83" s="10"/>
      <c r="J83" s="11"/>
      <c r="K83" s="41"/>
    </row>
    <row r="84" spans="1:11" ht="19" x14ac:dyDescent="0.25">
      <c r="A84" s="7">
        <v>9</v>
      </c>
      <c r="B84" s="11" t="s">
        <v>8</v>
      </c>
      <c r="C84" s="11" t="s">
        <v>8</v>
      </c>
      <c r="D84" s="11">
        <v>-100</v>
      </c>
      <c r="E84" s="11" t="s">
        <v>16</v>
      </c>
      <c r="F84" s="11" t="s">
        <v>8</v>
      </c>
      <c r="G84" s="14">
        <v>310</v>
      </c>
      <c r="H84" s="11" t="s">
        <v>8</v>
      </c>
      <c r="I84" s="10"/>
      <c r="J84" s="24"/>
      <c r="K84" s="41"/>
    </row>
    <row r="85" spans="1:11" ht="19" x14ac:dyDescent="0.25">
      <c r="A85" s="7">
        <v>10</v>
      </c>
      <c r="B85" s="11" t="s">
        <v>8</v>
      </c>
      <c r="C85" s="11" t="s">
        <v>8</v>
      </c>
      <c r="D85" s="25">
        <v>-100</v>
      </c>
      <c r="E85" s="11">
        <v>-100</v>
      </c>
      <c r="F85" s="11" t="s">
        <v>8</v>
      </c>
      <c r="G85" s="11">
        <v>-100</v>
      </c>
      <c r="H85" s="11" t="s">
        <v>8</v>
      </c>
      <c r="I85" s="10"/>
      <c r="J85" s="11"/>
      <c r="K85" s="41"/>
    </row>
    <row r="86" spans="1:11" ht="19" x14ac:dyDescent="0.25">
      <c r="A86" s="7">
        <v>11</v>
      </c>
      <c r="B86" s="11" t="s">
        <v>8</v>
      </c>
      <c r="C86" s="11" t="s">
        <v>8</v>
      </c>
      <c r="D86" s="25">
        <v>-100</v>
      </c>
      <c r="E86" s="14">
        <v>210</v>
      </c>
      <c r="F86" s="11" t="s">
        <v>8</v>
      </c>
      <c r="G86" s="11">
        <v>-100</v>
      </c>
      <c r="H86" s="11" t="s">
        <v>8</v>
      </c>
      <c r="I86" s="10"/>
      <c r="J86" s="11"/>
      <c r="K86" s="41"/>
    </row>
    <row r="87" spans="1:11" ht="19" x14ac:dyDescent="0.25">
      <c r="A87" s="7">
        <v>12</v>
      </c>
      <c r="B87" s="11" t="s">
        <v>8</v>
      </c>
      <c r="C87" s="11" t="s">
        <v>8</v>
      </c>
      <c r="D87" s="11">
        <v>-100</v>
      </c>
      <c r="E87" s="11" t="s">
        <v>8</v>
      </c>
      <c r="F87" s="11" t="s">
        <v>8</v>
      </c>
      <c r="G87" s="11" t="s">
        <v>8</v>
      </c>
      <c r="H87" s="11" t="s">
        <v>8</v>
      </c>
      <c r="I87" s="10"/>
      <c r="J87" s="11"/>
      <c r="K87" s="41"/>
    </row>
    <row r="88" spans="1:11" ht="19" x14ac:dyDescent="0.25">
      <c r="A88" s="7">
        <v>13</v>
      </c>
      <c r="B88" s="11" t="s">
        <v>8</v>
      </c>
      <c r="C88" s="11" t="s">
        <v>8</v>
      </c>
      <c r="D88" s="11">
        <v>-100</v>
      </c>
      <c r="E88" s="11" t="s">
        <v>8</v>
      </c>
      <c r="F88" s="11" t="s">
        <v>8</v>
      </c>
      <c r="G88" s="11" t="s">
        <v>8</v>
      </c>
      <c r="H88" s="11" t="s">
        <v>8</v>
      </c>
      <c r="I88" s="33" t="s">
        <v>7</v>
      </c>
      <c r="J88" s="33"/>
      <c r="K88" s="41"/>
    </row>
    <row r="89" spans="1:11" ht="19" x14ac:dyDescent="0.25">
      <c r="A89" s="7"/>
      <c r="B89" s="15"/>
      <c r="C89" s="16"/>
      <c r="D89" s="11"/>
      <c r="E89" s="11"/>
      <c r="F89" s="11"/>
      <c r="G89" s="11"/>
      <c r="H89" s="11"/>
      <c r="I89" s="17">
        <f>-5771-400-1086-2135.88-799.98-1325-1098-2010.5</f>
        <v>-14626.36</v>
      </c>
      <c r="J89" s="17">
        <f>SUM(B76:H88)</f>
        <v>-2105</v>
      </c>
      <c r="K89" s="41"/>
    </row>
    <row r="90" spans="1:11" x14ac:dyDescent="0.2">
      <c r="A90" s="21"/>
      <c r="B90" s="22"/>
      <c r="C90" s="22"/>
      <c r="D90" s="22"/>
      <c r="E90" s="22"/>
      <c r="F90" s="22"/>
      <c r="G90" s="22"/>
      <c r="H90" s="22"/>
      <c r="I90" s="22"/>
      <c r="J90" s="22"/>
      <c r="K90" s="41"/>
    </row>
    <row r="91" spans="1:11" ht="19" x14ac:dyDescent="0.25">
      <c r="A91" s="26">
        <v>9.31</v>
      </c>
      <c r="B91" s="8" t="s">
        <v>1</v>
      </c>
      <c r="C91" s="8" t="s">
        <v>11</v>
      </c>
      <c r="D91" s="8" t="s">
        <v>2</v>
      </c>
      <c r="E91" s="8" t="s">
        <v>3</v>
      </c>
      <c r="F91" s="8" t="s">
        <v>4</v>
      </c>
      <c r="G91" s="8" t="s">
        <v>5</v>
      </c>
      <c r="H91" s="8" t="s">
        <v>6</v>
      </c>
      <c r="I91" s="8" t="s">
        <v>12</v>
      </c>
      <c r="J91" s="8" t="s">
        <v>15</v>
      </c>
      <c r="K91" s="41"/>
    </row>
    <row r="92" spans="1:11" ht="19" x14ac:dyDescent="0.25">
      <c r="A92" s="9" t="s">
        <v>0</v>
      </c>
      <c r="B92" s="10"/>
      <c r="C92" s="10"/>
      <c r="D92" s="10"/>
      <c r="E92" s="10"/>
      <c r="F92" s="10"/>
      <c r="G92" s="10"/>
      <c r="H92" s="10"/>
      <c r="I92" s="10"/>
      <c r="J92" s="11"/>
      <c r="K92" s="41"/>
    </row>
    <row r="93" spans="1:11" ht="19" x14ac:dyDescent="0.25">
      <c r="A93" s="7">
        <v>1</v>
      </c>
      <c r="B93" s="11" t="s">
        <v>8</v>
      </c>
      <c r="C93" s="11" t="s">
        <v>8</v>
      </c>
      <c r="D93" s="27">
        <v>-100</v>
      </c>
      <c r="E93" s="27">
        <v>-100</v>
      </c>
      <c r="F93" s="11" t="s">
        <v>8</v>
      </c>
      <c r="G93" s="27">
        <v>-100</v>
      </c>
      <c r="H93" s="11" t="s">
        <v>8</v>
      </c>
      <c r="I93" s="10"/>
      <c r="J93" s="23">
        <f>SUM(B93:B101)</f>
        <v>0</v>
      </c>
      <c r="K93" s="41"/>
    </row>
    <row r="94" spans="1:11" ht="19" x14ac:dyDescent="0.25">
      <c r="A94" s="7">
        <v>2</v>
      </c>
      <c r="B94" s="11" t="s">
        <v>8</v>
      </c>
      <c r="C94" s="11" t="s">
        <v>8</v>
      </c>
      <c r="D94" s="11">
        <v>0</v>
      </c>
      <c r="E94" s="11" t="s">
        <v>16</v>
      </c>
      <c r="F94" s="11" t="s">
        <v>8</v>
      </c>
      <c r="G94" s="11">
        <v>0</v>
      </c>
      <c r="H94" s="11" t="s">
        <v>8</v>
      </c>
      <c r="I94" s="10"/>
      <c r="J94" s="23">
        <f>SUM(C93:C101)</f>
        <v>0</v>
      </c>
      <c r="K94" s="41"/>
    </row>
    <row r="95" spans="1:11" ht="19" x14ac:dyDescent="0.25">
      <c r="A95" s="7">
        <v>3</v>
      </c>
      <c r="B95" s="11" t="s">
        <v>8</v>
      </c>
      <c r="C95" s="11" t="s">
        <v>8</v>
      </c>
      <c r="D95" s="11">
        <v>0</v>
      </c>
      <c r="E95" s="11">
        <v>0</v>
      </c>
      <c r="F95" s="11" t="s">
        <v>8</v>
      </c>
      <c r="G95" s="27">
        <v>-100</v>
      </c>
      <c r="H95" s="11" t="s">
        <v>8</v>
      </c>
      <c r="I95" s="10"/>
      <c r="J95" s="13">
        <f>SUM(D92:D106)</f>
        <v>-200</v>
      </c>
      <c r="K95" s="41"/>
    </row>
    <row r="96" spans="1:11" ht="19" x14ac:dyDescent="0.25">
      <c r="A96" s="7">
        <v>4</v>
      </c>
      <c r="B96" s="11" t="s">
        <v>8</v>
      </c>
      <c r="C96" s="11" t="s">
        <v>8</v>
      </c>
      <c r="D96" s="11">
        <v>0</v>
      </c>
      <c r="E96" s="11">
        <v>0</v>
      </c>
      <c r="F96" s="11" t="s">
        <v>8</v>
      </c>
      <c r="G96" s="27">
        <v>-100</v>
      </c>
      <c r="H96" s="11" t="s">
        <v>8</v>
      </c>
      <c r="I96" s="10"/>
      <c r="J96" s="13">
        <f>SUM(E93:E100)</f>
        <v>-100</v>
      </c>
      <c r="K96" s="41"/>
    </row>
    <row r="97" spans="1:11" ht="19" x14ac:dyDescent="0.25">
      <c r="A97" s="7">
        <v>5</v>
      </c>
      <c r="B97" s="11" t="s">
        <v>8</v>
      </c>
      <c r="C97" s="11" t="s">
        <v>8</v>
      </c>
      <c r="D97" s="27">
        <v>-100</v>
      </c>
      <c r="E97" s="11">
        <v>0</v>
      </c>
      <c r="F97" s="11" t="s">
        <v>8</v>
      </c>
      <c r="G97" s="27">
        <v>-100</v>
      </c>
      <c r="H97" s="11" t="s">
        <v>8</v>
      </c>
      <c r="I97" s="10"/>
      <c r="J97" s="23">
        <f>SUM(F93:F106)</f>
        <v>0</v>
      </c>
      <c r="K97" s="41"/>
    </row>
    <row r="98" spans="1:11" ht="19" x14ac:dyDescent="0.25">
      <c r="A98" s="7">
        <v>6</v>
      </c>
      <c r="B98" s="11" t="s">
        <v>8</v>
      </c>
      <c r="C98" s="11" t="s">
        <v>8</v>
      </c>
      <c r="D98" s="11">
        <v>0</v>
      </c>
      <c r="E98" s="11">
        <v>0</v>
      </c>
      <c r="F98" s="11" t="s">
        <v>8</v>
      </c>
      <c r="G98" s="11" t="s">
        <v>16</v>
      </c>
      <c r="H98" s="11" t="s">
        <v>8</v>
      </c>
      <c r="I98" s="10"/>
      <c r="J98" s="13">
        <f>SUM(G93:G106)</f>
        <v>-600</v>
      </c>
      <c r="K98" s="41"/>
    </row>
    <row r="99" spans="1:11" ht="19" x14ac:dyDescent="0.25">
      <c r="A99" s="7">
        <v>7</v>
      </c>
      <c r="B99" s="11" t="s">
        <v>8</v>
      </c>
      <c r="C99" s="11" t="s">
        <v>8</v>
      </c>
      <c r="D99" s="11">
        <v>0</v>
      </c>
      <c r="E99" s="11">
        <v>0</v>
      </c>
      <c r="F99" s="11" t="s">
        <v>8</v>
      </c>
      <c r="G99" s="11">
        <v>0</v>
      </c>
      <c r="H99" s="11" t="s">
        <v>8</v>
      </c>
      <c r="I99" s="10"/>
      <c r="J99" s="23">
        <f>SUM(H93:H106)</f>
        <v>0</v>
      </c>
      <c r="K99" s="41"/>
    </row>
    <row r="100" spans="1:11" ht="19" x14ac:dyDescent="0.25">
      <c r="A100" s="7">
        <v>8</v>
      </c>
      <c r="B100" s="11" t="s">
        <v>8</v>
      </c>
      <c r="C100" s="11" t="s">
        <v>8</v>
      </c>
      <c r="D100" s="11">
        <v>0</v>
      </c>
      <c r="E100" s="11">
        <v>0</v>
      </c>
      <c r="F100" s="11" t="s">
        <v>8</v>
      </c>
      <c r="G100" s="27">
        <v>-100</v>
      </c>
      <c r="H100" s="11" t="s">
        <v>8</v>
      </c>
      <c r="I100" s="10"/>
      <c r="J100" s="11"/>
      <c r="K100" s="41"/>
    </row>
    <row r="101" spans="1:11" ht="19" x14ac:dyDescent="0.25">
      <c r="A101" s="7">
        <v>9</v>
      </c>
      <c r="B101" s="11" t="s">
        <v>8</v>
      </c>
      <c r="C101" s="11" t="s">
        <v>8</v>
      </c>
      <c r="D101" s="11">
        <v>0</v>
      </c>
      <c r="E101" s="27">
        <v>-100</v>
      </c>
      <c r="F101" s="11" t="s">
        <v>8</v>
      </c>
      <c r="G101" s="27">
        <v>-100</v>
      </c>
      <c r="H101" s="11" t="s">
        <v>8</v>
      </c>
      <c r="I101" s="10"/>
      <c r="J101" s="24"/>
      <c r="K101" s="41"/>
    </row>
    <row r="102" spans="1:11" ht="19" x14ac:dyDescent="0.25">
      <c r="A102" s="7">
        <v>10</v>
      </c>
      <c r="B102" s="11" t="s">
        <v>8</v>
      </c>
      <c r="C102" s="11" t="s">
        <v>8</v>
      </c>
      <c r="D102" s="11">
        <v>0</v>
      </c>
      <c r="E102" s="27">
        <v>-100</v>
      </c>
      <c r="F102" s="11" t="s">
        <v>8</v>
      </c>
      <c r="G102" s="11">
        <v>0</v>
      </c>
      <c r="H102" s="11" t="s">
        <v>8</v>
      </c>
      <c r="I102" s="10"/>
      <c r="J102" s="11"/>
      <c r="K102" s="41"/>
    </row>
    <row r="103" spans="1:11" ht="19" x14ac:dyDescent="0.25">
      <c r="A103" s="7">
        <v>11</v>
      </c>
      <c r="B103" s="11" t="s">
        <v>8</v>
      </c>
      <c r="C103" s="11" t="s">
        <v>8</v>
      </c>
      <c r="D103" s="11">
        <v>0</v>
      </c>
      <c r="E103" s="11">
        <v>0</v>
      </c>
      <c r="F103" s="11" t="s">
        <v>8</v>
      </c>
      <c r="G103" s="11">
        <v>0</v>
      </c>
      <c r="H103" s="11" t="s">
        <v>8</v>
      </c>
      <c r="I103" s="10"/>
      <c r="J103" s="11"/>
      <c r="K103" s="41"/>
    </row>
    <row r="104" spans="1:11" ht="19" x14ac:dyDescent="0.25">
      <c r="A104" s="7">
        <v>12</v>
      </c>
      <c r="B104" s="11" t="s">
        <v>8</v>
      </c>
      <c r="C104" s="11" t="s">
        <v>8</v>
      </c>
      <c r="D104" s="11">
        <v>0</v>
      </c>
      <c r="E104" s="11" t="s">
        <v>8</v>
      </c>
      <c r="F104" s="11" t="s">
        <v>8</v>
      </c>
      <c r="G104" s="11" t="s">
        <v>8</v>
      </c>
      <c r="H104" s="11" t="s">
        <v>8</v>
      </c>
      <c r="I104" s="10"/>
      <c r="J104" s="11"/>
      <c r="K104" s="41"/>
    </row>
    <row r="105" spans="1:11" ht="19" x14ac:dyDescent="0.25">
      <c r="A105" s="7">
        <v>13</v>
      </c>
      <c r="B105" s="11" t="s">
        <v>8</v>
      </c>
      <c r="C105" s="11" t="s">
        <v>8</v>
      </c>
      <c r="D105" s="11">
        <v>0</v>
      </c>
      <c r="E105" s="11" t="s">
        <v>8</v>
      </c>
      <c r="F105" s="11" t="s">
        <v>8</v>
      </c>
      <c r="G105" s="11" t="s">
        <v>8</v>
      </c>
      <c r="H105" s="11" t="s">
        <v>8</v>
      </c>
      <c r="I105" s="10"/>
      <c r="J105" s="11"/>
      <c r="K105" s="41"/>
    </row>
    <row r="106" spans="1:11" ht="19" x14ac:dyDescent="0.25">
      <c r="A106" s="7">
        <v>14</v>
      </c>
      <c r="B106" s="11" t="s">
        <v>8</v>
      </c>
      <c r="C106" s="11" t="s">
        <v>8</v>
      </c>
      <c r="D106" s="11">
        <v>0</v>
      </c>
      <c r="E106" s="11" t="s">
        <v>8</v>
      </c>
      <c r="F106" s="11" t="s">
        <v>8</v>
      </c>
      <c r="G106" s="11" t="s">
        <v>8</v>
      </c>
      <c r="H106" s="11" t="s">
        <v>8</v>
      </c>
      <c r="I106" s="33" t="s">
        <v>7</v>
      </c>
      <c r="J106" s="33"/>
      <c r="K106" s="41"/>
    </row>
    <row r="107" spans="1:11" ht="19" x14ac:dyDescent="0.25">
      <c r="A107" s="7"/>
      <c r="B107" s="15"/>
      <c r="C107" s="16"/>
      <c r="D107" s="11"/>
      <c r="E107" s="11"/>
      <c r="F107" s="11"/>
      <c r="G107" s="11"/>
      <c r="H107" s="11"/>
      <c r="I107" s="17">
        <f>-1690-300-342.7-475-389</f>
        <v>-3196.7</v>
      </c>
      <c r="J107" s="17">
        <f>SUM(B93:H106)</f>
        <v>-1100</v>
      </c>
      <c r="K107" s="41"/>
    </row>
    <row r="108" spans="1:11" x14ac:dyDescent="0.2">
      <c r="A108" s="21"/>
      <c r="B108" s="22"/>
      <c r="C108" s="22"/>
      <c r="D108" s="22"/>
      <c r="E108" s="22"/>
      <c r="F108" s="22"/>
      <c r="G108" s="22"/>
      <c r="H108" s="22"/>
      <c r="I108" s="22"/>
      <c r="J108" s="22"/>
      <c r="K108" s="41"/>
    </row>
    <row r="109" spans="1:11" ht="19" x14ac:dyDescent="0.25">
      <c r="A109" s="28">
        <v>10.1</v>
      </c>
      <c r="B109" s="8" t="s">
        <v>1</v>
      </c>
      <c r="C109" s="8" t="s">
        <v>11</v>
      </c>
      <c r="D109" s="8" t="s">
        <v>2</v>
      </c>
      <c r="E109" s="8" t="s">
        <v>3</v>
      </c>
      <c r="F109" s="8" t="s">
        <v>4</v>
      </c>
      <c r="G109" s="8" t="s">
        <v>5</v>
      </c>
      <c r="H109" s="8" t="s">
        <v>6</v>
      </c>
      <c r="I109" s="8" t="s">
        <v>12</v>
      </c>
      <c r="J109" s="8" t="s">
        <v>15</v>
      </c>
      <c r="K109" s="41"/>
    </row>
    <row r="110" spans="1:11" ht="19" x14ac:dyDescent="0.25">
      <c r="A110" s="9" t="s">
        <v>0</v>
      </c>
      <c r="B110" s="10"/>
      <c r="C110" s="10"/>
      <c r="D110" s="10"/>
      <c r="E110" s="10"/>
      <c r="F110" s="10"/>
      <c r="G110" s="10"/>
      <c r="H110" s="10"/>
      <c r="I110" s="10"/>
      <c r="J110" s="11"/>
      <c r="K110" s="41"/>
    </row>
    <row r="111" spans="1:11" ht="19" x14ac:dyDescent="0.25">
      <c r="A111" s="7">
        <v>1</v>
      </c>
      <c r="B111" s="11">
        <v>-100</v>
      </c>
      <c r="C111" s="11">
        <v>-100</v>
      </c>
      <c r="D111" s="14">
        <v>68</v>
      </c>
      <c r="E111" s="11">
        <v>-100</v>
      </c>
      <c r="F111" s="11" t="s">
        <v>8</v>
      </c>
      <c r="G111" s="11" t="s">
        <v>8</v>
      </c>
      <c r="H111" s="11" t="s">
        <v>8</v>
      </c>
      <c r="I111" s="10"/>
      <c r="J111" s="13">
        <f>SUM(B111:B119)</f>
        <v>-463</v>
      </c>
      <c r="K111" s="41"/>
    </row>
    <row r="112" spans="1:11" ht="19" x14ac:dyDescent="0.25">
      <c r="A112" s="7">
        <v>2</v>
      </c>
      <c r="B112" s="11">
        <v>-100</v>
      </c>
      <c r="C112" s="11">
        <v>-100</v>
      </c>
      <c r="D112" s="11">
        <v>-100</v>
      </c>
      <c r="E112" s="11">
        <v>-100</v>
      </c>
      <c r="F112" s="11" t="s">
        <v>8</v>
      </c>
      <c r="G112" s="11" t="s">
        <v>8</v>
      </c>
      <c r="H112" s="11" t="s">
        <v>8</v>
      </c>
      <c r="I112" s="10"/>
      <c r="J112" s="12">
        <f>SUM(C111:C119)</f>
        <v>-100</v>
      </c>
      <c r="K112" s="41"/>
    </row>
    <row r="113" spans="1:11" ht="19" x14ac:dyDescent="0.25">
      <c r="A113" s="7">
        <v>3</v>
      </c>
      <c r="B113" s="11">
        <v>-100</v>
      </c>
      <c r="C113" s="14">
        <v>340</v>
      </c>
      <c r="D113" s="11" t="s">
        <v>16</v>
      </c>
      <c r="E113" s="11">
        <v>-100</v>
      </c>
      <c r="F113" s="11" t="s">
        <v>8</v>
      </c>
      <c r="G113" s="11" t="s">
        <v>8</v>
      </c>
      <c r="H113" s="11" t="s">
        <v>8</v>
      </c>
      <c r="I113" s="10"/>
      <c r="J113" s="13">
        <f>SUM(D110:D124)</f>
        <v>-388</v>
      </c>
      <c r="K113" s="41"/>
    </row>
    <row r="114" spans="1:11" ht="19" x14ac:dyDescent="0.25">
      <c r="A114" s="7">
        <v>4</v>
      </c>
      <c r="B114" s="11">
        <v>-100</v>
      </c>
      <c r="C114" s="11" t="s">
        <v>16</v>
      </c>
      <c r="D114" s="11">
        <v>-100</v>
      </c>
      <c r="E114" s="11">
        <v>-100</v>
      </c>
      <c r="F114" s="11" t="s">
        <v>8</v>
      </c>
      <c r="G114" s="11" t="s">
        <v>8</v>
      </c>
      <c r="H114" s="11" t="s">
        <v>8</v>
      </c>
      <c r="I114" s="10"/>
      <c r="J114" s="13">
        <f>SUM(E111:E118)</f>
        <v>-700</v>
      </c>
      <c r="K114" s="41"/>
    </row>
    <row r="115" spans="1:11" ht="19" x14ac:dyDescent="0.25">
      <c r="A115" s="7">
        <v>5</v>
      </c>
      <c r="B115" s="11">
        <v>-100</v>
      </c>
      <c r="C115" s="14">
        <v>160</v>
      </c>
      <c r="D115" s="11">
        <v>-100</v>
      </c>
      <c r="E115" s="11">
        <v>-100</v>
      </c>
      <c r="F115" s="11" t="s">
        <v>8</v>
      </c>
      <c r="G115" s="11" t="s">
        <v>8</v>
      </c>
      <c r="H115" s="11" t="s">
        <v>8</v>
      </c>
      <c r="I115" s="10"/>
      <c r="J115" s="23">
        <f>SUM(F111:F124)</f>
        <v>0</v>
      </c>
      <c r="K115" s="41"/>
    </row>
    <row r="116" spans="1:11" ht="19" x14ac:dyDescent="0.25">
      <c r="A116" s="7">
        <v>6</v>
      </c>
      <c r="B116" s="11">
        <v>-100</v>
      </c>
      <c r="C116" s="11">
        <v>-100</v>
      </c>
      <c r="D116" s="11">
        <v>-100</v>
      </c>
      <c r="E116" s="11">
        <v>-100</v>
      </c>
      <c r="F116" s="11" t="s">
        <v>8</v>
      </c>
      <c r="G116" s="11" t="s">
        <v>8</v>
      </c>
      <c r="H116" s="11" t="s">
        <v>8</v>
      </c>
      <c r="I116" s="10"/>
      <c r="J116" s="23">
        <f>SUM(G111:G124)</f>
        <v>0</v>
      </c>
      <c r="K116" s="41"/>
    </row>
    <row r="117" spans="1:11" ht="19" x14ac:dyDescent="0.25">
      <c r="A117" s="7">
        <v>7</v>
      </c>
      <c r="B117" s="11">
        <v>-100</v>
      </c>
      <c r="C117" s="11">
        <v>-100</v>
      </c>
      <c r="D117" s="11">
        <v>-100</v>
      </c>
      <c r="E117" s="11">
        <v>-100</v>
      </c>
      <c r="F117" s="11" t="s">
        <v>8</v>
      </c>
      <c r="G117" s="11" t="s">
        <v>8</v>
      </c>
      <c r="H117" s="11" t="s">
        <v>8</v>
      </c>
      <c r="I117" s="10"/>
      <c r="J117" s="23">
        <f>SUM(H111:H124)</f>
        <v>0</v>
      </c>
      <c r="K117" s="41"/>
    </row>
    <row r="118" spans="1:11" ht="19" x14ac:dyDescent="0.25">
      <c r="A118" s="7">
        <v>8</v>
      </c>
      <c r="B118" s="11">
        <v>-100</v>
      </c>
      <c r="C118" s="11">
        <v>-100</v>
      </c>
      <c r="D118" s="11">
        <v>-100</v>
      </c>
      <c r="E118" s="11" t="s">
        <v>16</v>
      </c>
      <c r="F118" s="11" t="s">
        <v>8</v>
      </c>
      <c r="G118" s="11" t="s">
        <v>8</v>
      </c>
      <c r="H118" s="11" t="s">
        <v>8</v>
      </c>
      <c r="I118" s="10"/>
      <c r="J118" s="11"/>
      <c r="K118" s="41"/>
    </row>
    <row r="119" spans="1:11" ht="19" x14ac:dyDescent="0.25">
      <c r="A119" s="7">
        <v>9</v>
      </c>
      <c r="B119" s="14">
        <v>337</v>
      </c>
      <c r="C119" s="11">
        <v>-100</v>
      </c>
      <c r="D119" s="11" t="s">
        <v>16</v>
      </c>
      <c r="E119" s="11">
        <v>-100</v>
      </c>
      <c r="F119" s="11" t="s">
        <v>8</v>
      </c>
      <c r="G119" s="11" t="s">
        <v>8</v>
      </c>
      <c r="H119" s="11" t="s">
        <v>8</v>
      </c>
      <c r="I119" s="10"/>
      <c r="J119" s="24"/>
      <c r="K119" s="41"/>
    </row>
    <row r="120" spans="1:11" ht="19" x14ac:dyDescent="0.25">
      <c r="A120" s="7">
        <v>10</v>
      </c>
      <c r="B120" s="29" t="s">
        <v>8</v>
      </c>
      <c r="C120" s="11" t="s">
        <v>8</v>
      </c>
      <c r="D120" s="11">
        <v>-100</v>
      </c>
      <c r="E120" s="11">
        <v>-100</v>
      </c>
      <c r="F120" s="11" t="s">
        <v>8</v>
      </c>
      <c r="G120" s="11" t="s">
        <v>8</v>
      </c>
      <c r="H120" s="11" t="s">
        <v>8</v>
      </c>
      <c r="I120" s="10"/>
      <c r="J120" s="11"/>
      <c r="K120" s="41"/>
    </row>
    <row r="121" spans="1:11" ht="19" x14ac:dyDescent="0.25">
      <c r="A121" s="7">
        <v>11</v>
      </c>
      <c r="B121" s="11" t="s">
        <v>8</v>
      </c>
      <c r="C121" s="11" t="s">
        <v>8</v>
      </c>
      <c r="D121" s="14">
        <v>244</v>
      </c>
      <c r="E121" s="11">
        <v>-100</v>
      </c>
      <c r="F121" s="11" t="s">
        <v>8</v>
      </c>
      <c r="G121" s="11" t="s">
        <v>8</v>
      </c>
      <c r="H121" s="11" t="s">
        <v>8</v>
      </c>
      <c r="I121" s="10"/>
      <c r="J121" s="11"/>
      <c r="K121" s="41"/>
    </row>
    <row r="122" spans="1:11" ht="19" x14ac:dyDescent="0.25">
      <c r="A122" s="7">
        <v>12</v>
      </c>
      <c r="B122" s="11" t="s">
        <v>8</v>
      </c>
      <c r="C122" s="11" t="s">
        <v>8</v>
      </c>
      <c r="D122" s="11" t="s">
        <v>8</v>
      </c>
      <c r="E122" s="11" t="s">
        <v>8</v>
      </c>
      <c r="F122" s="11" t="s">
        <v>8</v>
      </c>
      <c r="G122" s="11" t="s">
        <v>8</v>
      </c>
      <c r="H122" s="11" t="s">
        <v>8</v>
      </c>
      <c r="I122" s="10"/>
      <c r="J122" s="11"/>
      <c r="K122" s="41"/>
    </row>
    <row r="123" spans="1:11" ht="19" x14ac:dyDescent="0.25">
      <c r="A123" s="7">
        <v>13</v>
      </c>
      <c r="B123" s="11" t="s">
        <v>8</v>
      </c>
      <c r="C123" s="11" t="s">
        <v>8</v>
      </c>
      <c r="D123" s="11" t="s">
        <v>8</v>
      </c>
      <c r="E123" s="11" t="s">
        <v>8</v>
      </c>
      <c r="F123" s="11" t="s">
        <v>8</v>
      </c>
      <c r="G123" s="11" t="s">
        <v>8</v>
      </c>
      <c r="H123" s="11" t="s">
        <v>8</v>
      </c>
      <c r="I123" s="10"/>
      <c r="J123" s="11"/>
      <c r="K123" s="41"/>
    </row>
    <row r="124" spans="1:11" ht="19" x14ac:dyDescent="0.25">
      <c r="A124" s="7">
        <v>14</v>
      </c>
      <c r="B124" s="11" t="s">
        <v>8</v>
      </c>
      <c r="C124" s="11" t="s">
        <v>8</v>
      </c>
      <c r="D124" s="11" t="s">
        <v>8</v>
      </c>
      <c r="E124" s="11" t="s">
        <v>8</v>
      </c>
      <c r="F124" s="11" t="s">
        <v>8</v>
      </c>
      <c r="G124" s="11" t="s">
        <v>8</v>
      </c>
      <c r="H124" s="11" t="s">
        <v>8</v>
      </c>
      <c r="I124" s="33" t="s">
        <v>7</v>
      </c>
      <c r="J124" s="33"/>
      <c r="K124" s="41"/>
    </row>
    <row r="125" spans="1:11" ht="19" x14ac:dyDescent="0.25">
      <c r="A125" s="7"/>
      <c r="B125" s="15"/>
      <c r="C125" s="16"/>
      <c r="D125" s="11"/>
      <c r="E125" s="11"/>
      <c r="F125" s="11"/>
      <c r="G125" s="11"/>
      <c r="H125" s="11"/>
      <c r="I125" s="17">
        <f>-1750-753.71-399-275</f>
        <v>-3177.71</v>
      </c>
      <c r="J125" s="17">
        <f>SUM(B111:H124)</f>
        <v>-1951</v>
      </c>
      <c r="K125" s="41"/>
    </row>
    <row r="126" spans="1:11" x14ac:dyDescent="0.2">
      <c r="A126" s="21"/>
      <c r="B126" s="22"/>
      <c r="C126" s="22"/>
      <c r="D126" s="22"/>
      <c r="E126" s="22"/>
      <c r="F126" s="22"/>
      <c r="G126" s="22"/>
      <c r="H126" s="22"/>
      <c r="I126" s="22"/>
      <c r="J126" s="22"/>
      <c r="K126" s="41"/>
    </row>
    <row r="127" spans="1:11" ht="19" x14ac:dyDescent="0.25">
      <c r="A127" s="28">
        <v>10.199999999999999</v>
      </c>
      <c r="B127" s="8" t="s">
        <v>1</v>
      </c>
      <c r="C127" s="8" t="s">
        <v>11</v>
      </c>
      <c r="D127" s="8" t="s">
        <v>2</v>
      </c>
      <c r="E127" s="8" t="s">
        <v>3</v>
      </c>
      <c r="F127" s="8" t="s">
        <v>4</v>
      </c>
      <c r="G127" s="8" t="s">
        <v>5</v>
      </c>
      <c r="H127" s="8" t="s">
        <v>6</v>
      </c>
      <c r="I127" s="8" t="s">
        <v>12</v>
      </c>
      <c r="J127" s="8" t="s">
        <v>15</v>
      </c>
      <c r="K127" s="41"/>
    </row>
    <row r="128" spans="1:11" ht="19" x14ac:dyDescent="0.25">
      <c r="A128" s="9" t="s">
        <v>0</v>
      </c>
      <c r="B128" s="10"/>
      <c r="C128" s="10"/>
      <c r="D128" s="10"/>
      <c r="E128" s="10"/>
      <c r="F128" s="10"/>
      <c r="G128" s="10"/>
      <c r="H128" s="10"/>
      <c r="I128" s="10"/>
      <c r="J128" s="11"/>
      <c r="K128" s="41"/>
    </row>
    <row r="129" spans="1:11" ht="19" x14ac:dyDescent="0.25">
      <c r="A129" s="7">
        <v>1</v>
      </c>
      <c r="B129" s="14">
        <v>433</v>
      </c>
      <c r="C129" s="11">
        <v>-100</v>
      </c>
      <c r="D129" s="11" t="s">
        <v>8</v>
      </c>
      <c r="E129" s="11" t="s">
        <v>8</v>
      </c>
      <c r="F129" s="11" t="s">
        <v>8</v>
      </c>
      <c r="G129" s="11" t="s">
        <v>8</v>
      </c>
      <c r="H129" s="11" t="s">
        <v>8</v>
      </c>
      <c r="I129" s="10"/>
      <c r="J129" s="13">
        <f>SUM(B129:B137)</f>
        <v>-167</v>
      </c>
      <c r="K129" s="41"/>
    </row>
    <row r="130" spans="1:11" ht="19" x14ac:dyDescent="0.25">
      <c r="A130" s="7">
        <v>2</v>
      </c>
      <c r="B130" s="11">
        <v>-100</v>
      </c>
      <c r="C130" s="11">
        <v>-100</v>
      </c>
      <c r="D130" s="11" t="s">
        <v>8</v>
      </c>
      <c r="E130" s="11" t="s">
        <v>8</v>
      </c>
      <c r="F130" s="11" t="s">
        <v>8</v>
      </c>
      <c r="G130" s="11" t="s">
        <v>8</v>
      </c>
      <c r="H130" s="11" t="s">
        <v>8</v>
      </c>
      <c r="I130" s="10"/>
      <c r="J130" s="13">
        <f>SUM(C129:C137)</f>
        <v>-120</v>
      </c>
      <c r="K130" s="41"/>
    </row>
    <row r="131" spans="1:11" ht="19" x14ac:dyDescent="0.25">
      <c r="A131" s="7">
        <v>3</v>
      </c>
      <c r="B131" s="11">
        <v>-100</v>
      </c>
      <c r="C131" s="14">
        <v>580</v>
      </c>
      <c r="D131" s="11" t="s">
        <v>8</v>
      </c>
      <c r="E131" s="11" t="s">
        <v>8</v>
      </c>
      <c r="F131" s="11" t="s">
        <v>8</v>
      </c>
      <c r="G131" s="11" t="s">
        <v>8</v>
      </c>
      <c r="H131" s="11" t="s">
        <v>8</v>
      </c>
      <c r="I131" s="10"/>
      <c r="J131" s="23">
        <f>SUM(D128:D142)</f>
        <v>0</v>
      </c>
      <c r="K131" s="41"/>
    </row>
    <row r="132" spans="1:11" ht="19" x14ac:dyDescent="0.25">
      <c r="A132" s="7">
        <v>4</v>
      </c>
      <c r="B132" s="11">
        <v>-100</v>
      </c>
      <c r="C132" s="11">
        <v>-100</v>
      </c>
      <c r="D132" s="11" t="s">
        <v>8</v>
      </c>
      <c r="E132" s="11" t="s">
        <v>8</v>
      </c>
      <c r="F132" s="11" t="s">
        <v>8</v>
      </c>
      <c r="G132" s="11" t="s">
        <v>8</v>
      </c>
      <c r="H132" s="11" t="s">
        <v>8</v>
      </c>
      <c r="I132" s="10"/>
      <c r="J132" s="23">
        <f>SUM(E129:E136)</f>
        <v>0</v>
      </c>
      <c r="K132" s="41"/>
    </row>
    <row r="133" spans="1:11" ht="19" x14ac:dyDescent="0.25">
      <c r="A133" s="7">
        <v>5</v>
      </c>
      <c r="B133" s="11">
        <v>-100</v>
      </c>
      <c r="C133" s="11">
        <v>-100</v>
      </c>
      <c r="D133" s="11" t="s">
        <v>8</v>
      </c>
      <c r="E133" s="11" t="s">
        <v>8</v>
      </c>
      <c r="F133" s="11" t="s">
        <v>8</v>
      </c>
      <c r="G133" s="11" t="s">
        <v>8</v>
      </c>
      <c r="H133" s="11" t="s">
        <v>8</v>
      </c>
      <c r="I133" s="10"/>
      <c r="J133" s="23">
        <f>SUM(F129:F142)</f>
        <v>0</v>
      </c>
      <c r="K133" s="41"/>
    </row>
    <row r="134" spans="1:11" ht="19" x14ac:dyDescent="0.25">
      <c r="A134" s="7">
        <v>6</v>
      </c>
      <c r="B134" s="11" t="s">
        <v>16</v>
      </c>
      <c r="C134" s="11" t="s">
        <v>16</v>
      </c>
      <c r="D134" s="11" t="s">
        <v>8</v>
      </c>
      <c r="E134" s="11" t="s">
        <v>8</v>
      </c>
      <c r="F134" s="11" t="s">
        <v>8</v>
      </c>
      <c r="G134" s="11" t="s">
        <v>8</v>
      </c>
      <c r="H134" s="11" t="s">
        <v>8</v>
      </c>
      <c r="I134" s="10"/>
      <c r="J134" s="23">
        <f>SUM(G129:G142)</f>
        <v>0</v>
      </c>
      <c r="K134" s="41"/>
    </row>
    <row r="135" spans="1:11" ht="19" x14ac:dyDescent="0.25">
      <c r="A135" s="7">
        <v>7</v>
      </c>
      <c r="B135" s="11">
        <v>-100</v>
      </c>
      <c r="C135" s="11">
        <v>-100</v>
      </c>
      <c r="D135" s="11" t="s">
        <v>8</v>
      </c>
      <c r="E135" s="11" t="s">
        <v>8</v>
      </c>
      <c r="F135" s="11" t="s">
        <v>8</v>
      </c>
      <c r="G135" s="11" t="s">
        <v>8</v>
      </c>
      <c r="H135" s="11" t="s">
        <v>8</v>
      </c>
      <c r="I135" s="10"/>
      <c r="J135" s="23">
        <f>SUM(H129:H142)</f>
        <v>0</v>
      </c>
      <c r="K135" s="41"/>
    </row>
    <row r="136" spans="1:11" ht="19" x14ac:dyDescent="0.25">
      <c r="A136" s="7">
        <v>8</v>
      </c>
      <c r="B136" s="11">
        <v>-100</v>
      </c>
      <c r="C136" s="11">
        <v>-100</v>
      </c>
      <c r="D136" s="11" t="s">
        <v>8</v>
      </c>
      <c r="E136" s="11" t="s">
        <v>8</v>
      </c>
      <c r="F136" s="11" t="s">
        <v>8</v>
      </c>
      <c r="G136" s="11" t="s">
        <v>8</v>
      </c>
      <c r="H136" s="11" t="s">
        <v>8</v>
      </c>
      <c r="I136" s="10"/>
      <c r="J136" s="11"/>
      <c r="K136" s="41"/>
    </row>
    <row r="137" spans="1:11" ht="19" x14ac:dyDescent="0.25">
      <c r="A137" s="7">
        <v>9</v>
      </c>
      <c r="B137" s="11" t="s">
        <v>8</v>
      </c>
      <c r="C137" s="11">
        <v>-100</v>
      </c>
      <c r="D137" s="11" t="s">
        <v>8</v>
      </c>
      <c r="E137" s="11" t="s">
        <v>8</v>
      </c>
      <c r="F137" s="11" t="s">
        <v>8</v>
      </c>
      <c r="G137" s="11" t="s">
        <v>8</v>
      </c>
      <c r="H137" s="11" t="s">
        <v>8</v>
      </c>
      <c r="I137" s="10"/>
      <c r="J137" s="24"/>
      <c r="K137" s="41"/>
    </row>
    <row r="138" spans="1:11" ht="19" x14ac:dyDescent="0.25">
      <c r="A138" s="7">
        <v>10</v>
      </c>
      <c r="B138" s="29" t="s">
        <v>8</v>
      </c>
      <c r="C138" s="11" t="s">
        <v>8</v>
      </c>
      <c r="D138" s="11" t="s">
        <v>8</v>
      </c>
      <c r="E138" s="11" t="s">
        <v>8</v>
      </c>
      <c r="F138" s="11" t="s">
        <v>8</v>
      </c>
      <c r="G138" s="11" t="s">
        <v>8</v>
      </c>
      <c r="H138" s="11" t="s">
        <v>8</v>
      </c>
      <c r="I138" s="10"/>
      <c r="J138" s="11"/>
      <c r="K138" s="41"/>
    </row>
    <row r="139" spans="1:11" ht="19" x14ac:dyDescent="0.25">
      <c r="A139" s="7">
        <v>11</v>
      </c>
      <c r="B139" s="11" t="s">
        <v>8</v>
      </c>
      <c r="C139" s="11" t="s">
        <v>8</v>
      </c>
      <c r="D139" s="11" t="s">
        <v>8</v>
      </c>
      <c r="E139" s="11" t="s">
        <v>8</v>
      </c>
      <c r="F139" s="11" t="s">
        <v>8</v>
      </c>
      <c r="G139" s="11" t="s">
        <v>8</v>
      </c>
      <c r="H139" s="11" t="s">
        <v>8</v>
      </c>
      <c r="I139" s="10"/>
      <c r="J139" s="11"/>
      <c r="K139" s="41"/>
    </row>
    <row r="140" spans="1:11" ht="19" x14ac:dyDescent="0.25">
      <c r="A140" s="7">
        <v>12</v>
      </c>
      <c r="B140" s="11" t="s">
        <v>8</v>
      </c>
      <c r="C140" s="11" t="s">
        <v>8</v>
      </c>
      <c r="D140" s="11" t="s">
        <v>8</v>
      </c>
      <c r="E140" s="11" t="s">
        <v>8</v>
      </c>
      <c r="F140" s="11" t="s">
        <v>8</v>
      </c>
      <c r="G140" s="11" t="s">
        <v>8</v>
      </c>
      <c r="H140" s="11" t="s">
        <v>8</v>
      </c>
      <c r="I140" s="10"/>
      <c r="J140" s="11"/>
      <c r="K140" s="41"/>
    </row>
    <row r="141" spans="1:11" ht="19" x14ac:dyDescent="0.25">
      <c r="A141" s="7">
        <v>13</v>
      </c>
      <c r="B141" s="11" t="s">
        <v>8</v>
      </c>
      <c r="C141" s="11" t="s">
        <v>8</v>
      </c>
      <c r="D141" s="11" t="s">
        <v>8</v>
      </c>
      <c r="E141" s="11" t="s">
        <v>8</v>
      </c>
      <c r="F141" s="11" t="s">
        <v>8</v>
      </c>
      <c r="G141" s="11" t="s">
        <v>8</v>
      </c>
      <c r="H141" s="11" t="s">
        <v>8</v>
      </c>
      <c r="I141" s="10"/>
      <c r="J141" s="11"/>
      <c r="K141" s="41"/>
    </row>
    <row r="142" spans="1:11" ht="19" x14ac:dyDescent="0.25">
      <c r="A142" s="7">
        <v>14</v>
      </c>
      <c r="B142" s="11" t="s">
        <v>8</v>
      </c>
      <c r="C142" s="11" t="s">
        <v>8</v>
      </c>
      <c r="D142" s="11" t="s">
        <v>8</v>
      </c>
      <c r="E142" s="11" t="s">
        <v>8</v>
      </c>
      <c r="F142" s="11" t="s">
        <v>8</v>
      </c>
      <c r="G142" s="11" t="s">
        <v>8</v>
      </c>
      <c r="H142" s="11" t="s">
        <v>8</v>
      </c>
      <c r="I142" s="33" t="s">
        <v>7</v>
      </c>
      <c r="J142" s="33"/>
      <c r="K142" s="41"/>
    </row>
    <row r="143" spans="1:11" ht="19" x14ac:dyDescent="0.25">
      <c r="A143" s="7"/>
      <c r="B143" s="15"/>
      <c r="C143" s="16"/>
      <c r="D143" s="11"/>
      <c r="E143" s="11"/>
      <c r="F143" s="11"/>
      <c r="G143" s="11"/>
      <c r="H143" s="11"/>
      <c r="I143" s="17">
        <f>-759-12-609-625-901</f>
        <v>-2906</v>
      </c>
      <c r="J143" s="17">
        <f>SUM(B129:H142)</f>
        <v>-287</v>
      </c>
      <c r="K143" s="41"/>
    </row>
    <row r="144" spans="1:11" x14ac:dyDescent="0.2">
      <c r="A144" s="21"/>
      <c r="B144" s="22"/>
      <c r="C144" s="22"/>
      <c r="D144" s="22"/>
      <c r="E144" s="22"/>
      <c r="F144" s="22"/>
      <c r="G144" s="22"/>
      <c r="H144" s="22"/>
      <c r="I144" s="22"/>
      <c r="J144" s="22"/>
      <c r="K144" s="41"/>
    </row>
    <row r="145" spans="1:11" ht="19" x14ac:dyDescent="0.25">
      <c r="A145" s="28">
        <v>10.3</v>
      </c>
      <c r="B145" s="8" t="s">
        <v>1</v>
      </c>
      <c r="C145" s="8" t="s">
        <v>11</v>
      </c>
      <c r="D145" s="8" t="s">
        <v>2</v>
      </c>
      <c r="E145" s="8" t="s">
        <v>3</v>
      </c>
      <c r="F145" s="8" t="s">
        <v>4</v>
      </c>
      <c r="G145" s="8" t="s">
        <v>5</v>
      </c>
      <c r="H145" s="8" t="s">
        <v>6</v>
      </c>
      <c r="I145" s="8" t="s">
        <v>12</v>
      </c>
      <c r="J145" s="8" t="s">
        <v>15</v>
      </c>
      <c r="K145" s="41"/>
    </row>
    <row r="146" spans="1:11" ht="19" x14ac:dyDescent="0.25">
      <c r="A146" s="9" t="s">
        <v>0</v>
      </c>
      <c r="B146" s="10"/>
      <c r="C146" s="10"/>
      <c r="D146" s="10"/>
      <c r="E146" s="10"/>
      <c r="F146" s="10"/>
      <c r="G146" s="10"/>
      <c r="H146" s="10"/>
      <c r="I146" s="10"/>
      <c r="J146" s="11"/>
      <c r="K146" s="41"/>
    </row>
    <row r="147" spans="1:11" ht="19" x14ac:dyDescent="0.25">
      <c r="A147" s="7">
        <v>1</v>
      </c>
      <c r="B147" s="11">
        <v>-100</v>
      </c>
      <c r="C147" s="11">
        <v>-100</v>
      </c>
      <c r="D147" s="11" t="s">
        <v>8</v>
      </c>
      <c r="E147" s="11" t="s">
        <v>8</v>
      </c>
      <c r="F147" s="11" t="s">
        <v>8</v>
      </c>
      <c r="G147" s="11" t="s">
        <v>8</v>
      </c>
      <c r="H147" s="11" t="s">
        <v>8</v>
      </c>
      <c r="I147" s="10"/>
      <c r="J147" s="13">
        <f>SUM(B147:B155)</f>
        <v>-203</v>
      </c>
      <c r="K147" s="41"/>
    </row>
    <row r="148" spans="1:11" ht="19" x14ac:dyDescent="0.25">
      <c r="A148" s="7">
        <v>2</v>
      </c>
      <c r="B148" s="11" t="s">
        <v>16</v>
      </c>
      <c r="C148" s="11">
        <v>-100</v>
      </c>
      <c r="D148" s="11" t="s">
        <v>8</v>
      </c>
      <c r="E148" s="11" t="s">
        <v>8</v>
      </c>
      <c r="F148" s="11" t="s">
        <v>8</v>
      </c>
      <c r="G148" s="11" t="s">
        <v>8</v>
      </c>
      <c r="H148" s="11" t="s">
        <v>8</v>
      </c>
      <c r="I148" s="10"/>
      <c r="J148" s="13">
        <f>SUM(C147:C155)</f>
        <v>-200</v>
      </c>
      <c r="K148" s="41"/>
    </row>
    <row r="149" spans="1:11" ht="19" x14ac:dyDescent="0.25">
      <c r="A149" s="7">
        <v>3</v>
      </c>
      <c r="B149" s="11">
        <v>-100</v>
      </c>
      <c r="C149" s="11">
        <v>-100</v>
      </c>
      <c r="D149" s="11" t="s">
        <v>8</v>
      </c>
      <c r="E149" s="11" t="s">
        <v>8</v>
      </c>
      <c r="F149" s="11" t="s">
        <v>8</v>
      </c>
      <c r="G149" s="11" t="s">
        <v>8</v>
      </c>
      <c r="H149" s="11" t="s">
        <v>8</v>
      </c>
      <c r="I149" s="10"/>
      <c r="J149" s="23">
        <f>SUM(D146:D160)</f>
        <v>0</v>
      </c>
      <c r="K149" s="41"/>
    </row>
    <row r="150" spans="1:11" ht="19" x14ac:dyDescent="0.25">
      <c r="A150" s="7">
        <v>4</v>
      </c>
      <c r="B150" s="11">
        <v>-100</v>
      </c>
      <c r="C150" s="14">
        <v>500</v>
      </c>
      <c r="D150" s="11" t="s">
        <v>8</v>
      </c>
      <c r="E150" s="11" t="s">
        <v>8</v>
      </c>
      <c r="F150" s="11" t="s">
        <v>8</v>
      </c>
      <c r="G150" s="11" t="s">
        <v>8</v>
      </c>
      <c r="H150" s="11" t="s">
        <v>8</v>
      </c>
      <c r="I150" s="10"/>
      <c r="J150" s="23">
        <f>SUM(E147:E154)</f>
        <v>0</v>
      </c>
      <c r="K150" s="41"/>
    </row>
    <row r="151" spans="1:11" ht="19" x14ac:dyDescent="0.25">
      <c r="A151" s="7">
        <v>5</v>
      </c>
      <c r="B151" s="14">
        <v>397</v>
      </c>
      <c r="C151" s="11">
        <v>-100</v>
      </c>
      <c r="D151" s="11" t="s">
        <v>8</v>
      </c>
      <c r="E151" s="11" t="s">
        <v>8</v>
      </c>
      <c r="F151" s="11" t="s">
        <v>8</v>
      </c>
      <c r="G151" s="11" t="s">
        <v>8</v>
      </c>
      <c r="H151" s="11" t="s">
        <v>8</v>
      </c>
      <c r="I151" s="10"/>
      <c r="J151" s="23">
        <f>SUM(F147:F160)</f>
        <v>0</v>
      </c>
      <c r="K151" s="41"/>
    </row>
    <row r="152" spans="1:11" ht="19" x14ac:dyDescent="0.25">
      <c r="A152" s="7">
        <v>6</v>
      </c>
      <c r="B152" s="11">
        <v>-100</v>
      </c>
      <c r="C152" s="11">
        <v>-100</v>
      </c>
      <c r="D152" s="11" t="s">
        <v>8</v>
      </c>
      <c r="E152" s="11" t="s">
        <v>8</v>
      </c>
      <c r="F152" s="11" t="s">
        <v>8</v>
      </c>
      <c r="G152" s="11" t="s">
        <v>8</v>
      </c>
      <c r="H152" s="11" t="s">
        <v>8</v>
      </c>
      <c r="I152" s="10"/>
      <c r="J152" s="23">
        <f>SUM(G147:G160)</f>
        <v>0</v>
      </c>
      <c r="K152" s="41"/>
    </row>
    <row r="153" spans="1:11" ht="19" x14ac:dyDescent="0.25">
      <c r="A153" s="7">
        <v>7</v>
      </c>
      <c r="B153" s="11">
        <v>-100</v>
      </c>
      <c r="C153" s="11">
        <v>-100</v>
      </c>
      <c r="D153" s="11" t="s">
        <v>8</v>
      </c>
      <c r="E153" s="11" t="s">
        <v>8</v>
      </c>
      <c r="F153" s="11" t="s">
        <v>8</v>
      </c>
      <c r="G153" s="11" t="s">
        <v>8</v>
      </c>
      <c r="H153" s="11" t="s">
        <v>8</v>
      </c>
      <c r="I153" s="10"/>
      <c r="J153" s="23">
        <f>SUM(H147:H160)</f>
        <v>0</v>
      </c>
      <c r="K153" s="41"/>
    </row>
    <row r="154" spans="1:11" ht="19" x14ac:dyDescent="0.25">
      <c r="A154" s="7">
        <v>8</v>
      </c>
      <c r="B154" s="11">
        <v>-100</v>
      </c>
      <c r="C154" s="11">
        <v>-100</v>
      </c>
      <c r="D154" s="11" t="s">
        <v>8</v>
      </c>
      <c r="E154" s="11" t="s">
        <v>8</v>
      </c>
      <c r="F154" s="11" t="s">
        <v>8</v>
      </c>
      <c r="G154" s="11" t="s">
        <v>8</v>
      </c>
      <c r="H154" s="11" t="s">
        <v>8</v>
      </c>
      <c r="I154" s="10"/>
      <c r="J154" s="11"/>
      <c r="K154" s="41"/>
    </row>
    <row r="155" spans="1:11" ht="19" x14ac:dyDescent="0.25">
      <c r="A155" s="7">
        <v>9</v>
      </c>
      <c r="B155" s="11" t="s">
        <v>8</v>
      </c>
      <c r="C155" s="11" t="s">
        <v>16</v>
      </c>
      <c r="D155" s="11" t="s">
        <v>8</v>
      </c>
      <c r="E155" s="11" t="s">
        <v>8</v>
      </c>
      <c r="F155" s="11" t="s">
        <v>8</v>
      </c>
      <c r="G155" s="11" t="s">
        <v>8</v>
      </c>
      <c r="H155" s="11" t="s">
        <v>8</v>
      </c>
      <c r="I155" s="10"/>
      <c r="J155" s="24"/>
      <c r="K155" s="41"/>
    </row>
    <row r="156" spans="1:11" ht="19" x14ac:dyDescent="0.25">
      <c r="A156" s="7">
        <v>10</v>
      </c>
      <c r="B156" s="29" t="s">
        <v>8</v>
      </c>
      <c r="C156" s="11" t="s">
        <v>8</v>
      </c>
      <c r="D156" s="11" t="s">
        <v>8</v>
      </c>
      <c r="E156" s="11" t="s">
        <v>8</v>
      </c>
      <c r="F156" s="11" t="s">
        <v>8</v>
      </c>
      <c r="G156" s="11" t="s">
        <v>8</v>
      </c>
      <c r="H156" s="11" t="s">
        <v>8</v>
      </c>
      <c r="I156" s="10"/>
      <c r="J156" s="11"/>
      <c r="K156" s="41"/>
    </row>
    <row r="157" spans="1:11" ht="19" x14ac:dyDescent="0.25">
      <c r="A157" s="7">
        <v>11</v>
      </c>
      <c r="B157" s="11" t="s">
        <v>8</v>
      </c>
      <c r="C157" s="11" t="s">
        <v>8</v>
      </c>
      <c r="D157" s="11" t="s">
        <v>8</v>
      </c>
      <c r="E157" s="11" t="s">
        <v>8</v>
      </c>
      <c r="F157" s="11" t="s">
        <v>8</v>
      </c>
      <c r="G157" s="11" t="s">
        <v>8</v>
      </c>
      <c r="H157" s="11" t="s">
        <v>8</v>
      </c>
      <c r="I157" s="10"/>
      <c r="J157" s="11"/>
      <c r="K157" s="41"/>
    </row>
    <row r="158" spans="1:11" ht="19" x14ac:dyDescent="0.25">
      <c r="A158" s="7">
        <v>12</v>
      </c>
      <c r="B158" s="11" t="s">
        <v>8</v>
      </c>
      <c r="C158" s="11" t="s">
        <v>8</v>
      </c>
      <c r="D158" s="11" t="s">
        <v>8</v>
      </c>
      <c r="E158" s="11" t="s">
        <v>8</v>
      </c>
      <c r="F158" s="11" t="s">
        <v>8</v>
      </c>
      <c r="G158" s="11" t="s">
        <v>8</v>
      </c>
      <c r="H158" s="11" t="s">
        <v>8</v>
      </c>
      <c r="I158" s="10"/>
      <c r="J158" s="11"/>
      <c r="K158" s="41"/>
    </row>
    <row r="159" spans="1:11" ht="19" x14ac:dyDescent="0.25">
      <c r="A159" s="7">
        <v>13</v>
      </c>
      <c r="B159" s="11" t="s">
        <v>8</v>
      </c>
      <c r="C159" s="11" t="s">
        <v>8</v>
      </c>
      <c r="D159" s="11" t="s">
        <v>8</v>
      </c>
      <c r="E159" s="11" t="s">
        <v>8</v>
      </c>
      <c r="F159" s="11" t="s">
        <v>8</v>
      </c>
      <c r="G159" s="11" t="s">
        <v>8</v>
      </c>
      <c r="H159" s="11" t="s">
        <v>8</v>
      </c>
      <c r="I159" s="10"/>
      <c r="J159" s="11"/>
      <c r="K159" s="41"/>
    </row>
    <row r="160" spans="1:11" ht="19" x14ac:dyDescent="0.25">
      <c r="A160" s="7">
        <v>14</v>
      </c>
      <c r="B160" s="11" t="s">
        <v>8</v>
      </c>
      <c r="C160" s="11" t="s">
        <v>8</v>
      </c>
      <c r="D160" s="11" t="s">
        <v>8</v>
      </c>
      <c r="E160" s="11" t="s">
        <v>8</v>
      </c>
      <c r="F160" s="11" t="s">
        <v>8</v>
      </c>
      <c r="G160" s="11" t="s">
        <v>8</v>
      </c>
      <c r="H160" s="11" t="s">
        <v>8</v>
      </c>
      <c r="I160" s="33" t="s">
        <v>7</v>
      </c>
      <c r="J160" s="33"/>
      <c r="K160" s="41"/>
    </row>
    <row r="161" spans="1:11" ht="19" x14ac:dyDescent="0.25">
      <c r="A161" s="7"/>
      <c r="B161" s="15"/>
      <c r="C161" s="16"/>
      <c r="D161" s="11"/>
      <c r="E161" s="11"/>
      <c r="F161" s="11"/>
      <c r="G161" s="11"/>
      <c r="H161" s="11"/>
      <c r="I161" s="17">
        <v>-800</v>
      </c>
      <c r="J161" s="17">
        <f>SUM(B147:H160)</f>
        <v>-403</v>
      </c>
      <c r="K161" s="41"/>
    </row>
    <row r="162" spans="1:11" x14ac:dyDescent="0.2">
      <c r="A162" s="21"/>
      <c r="B162" s="22"/>
      <c r="C162" s="22"/>
      <c r="D162" s="22"/>
      <c r="E162" s="22"/>
      <c r="F162" s="22"/>
      <c r="G162" s="22"/>
      <c r="H162" s="22"/>
      <c r="I162" s="22"/>
      <c r="J162" s="22"/>
      <c r="K162" s="41"/>
    </row>
    <row r="163" spans="1:11" ht="19" x14ac:dyDescent="0.25">
      <c r="A163" s="28">
        <v>10.5</v>
      </c>
      <c r="B163" s="8" t="s">
        <v>1</v>
      </c>
      <c r="C163" s="8" t="s">
        <v>11</v>
      </c>
      <c r="D163" s="8" t="s">
        <v>2</v>
      </c>
      <c r="E163" s="8" t="s">
        <v>3</v>
      </c>
      <c r="F163" s="8" t="s">
        <v>4</v>
      </c>
      <c r="G163" s="8" t="s">
        <v>5</v>
      </c>
      <c r="H163" s="8" t="s">
        <v>6</v>
      </c>
      <c r="I163" s="8" t="s">
        <v>12</v>
      </c>
      <c r="J163" s="8" t="s">
        <v>15</v>
      </c>
      <c r="K163" s="41"/>
    </row>
    <row r="164" spans="1:11" ht="19" x14ac:dyDescent="0.25">
      <c r="A164" s="9" t="s">
        <v>0</v>
      </c>
      <c r="B164" s="10"/>
      <c r="C164" s="10"/>
      <c r="D164" s="10"/>
      <c r="E164" s="10"/>
      <c r="F164" s="10"/>
      <c r="G164" s="10"/>
      <c r="H164" s="10"/>
      <c r="I164" s="10"/>
      <c r="J164" s="11"/>
      <c r="K164" s="41"/>
    </row>
    <row r="165" spans="1:11" ht="19" x14ac:dyDescent="0.25">
      <c r="A165" s="7">
        <v>1</v>
      </c>
      <c r="B165" s="11" t="s">
        <v>8</v>
      </c>
      <c r="C165" s="11" t="s">
        <v>8</v>
      </c>
      <c r="D165" s="11" t="s">
        <v>8</v>
      </c>
      <c r="E165" s="14">
        <v>270</v>
      </c>
      <c r="F165" s="11" t="s">
        <v>8</v>
      </c>
      <c r="G165" s="11">
        <v>-100</v>
      </c>
      <c r="H165" s="11" t="s">
        <v>8</v>
      </c>
      <c r="I165" s="10"/>
      <c r="J165" s="23">
        <f>SUM(B165:B173)</f>
        <v>0</v>
      </c>
      <c r="K165" s="41"/>
    </row>
    <row r="166" spans="1:11" ht="19" x14ac:dyDescent="0.25">
      <c r="A166" s="7">
        <v>2</v>
      </c>
      <c r="B166" s="11" t="s">
        <v>8</v>
      </c>
      <c r="C166" s="11" t="s">
        <v>8</v>
      </c>
      <c r="D166" s="11" t="s">
        <v>8</v>
      </c>
      <c r="E166" s="11">
        <v>-100</v>
      </c>
      <c r="F166" s="11" t="s">
        <v>8</v>
      </c>
      <c r="G166" s="11" t="s">
        <v>8</v>
      </c>
      <c r="H166" s="11" t="s">
        <v>8</v>
      </c>
      <c r="I166" s="10"/>
      <c r="J166" s="23">
        <f>SUM(C165:C173)</f>
        <v>0</v>
      </c>
      <c r="K166" s="41"/>
    </row>
    <row r="167" spans="1:11" ht="19" x14ac:dyDescent="0.25">
      <c r="A167" s="7">
        <v>3</v>
      </c>
      <c r="B167" s="11" t="s">
        <v>8</v>
      </c>
      <c r="C167" s="11" t="s">
        <v>8</v>
      </c>
      <c r="D167" s="11" t="s">
        <v>8</v>
      </c>
      <c r="E167" s="11">
        <v>-100</v>
      </c>
      <c r="F167" s="11" t="s">
        <v>8</v>
      </c>
      <c r="G167" s="11" t="s">
        <v>16</v>
      </c>
      <c r="H167" s="11" t="s">
        <v>8</v>
      </c>
      <c r="I167" s="10"/>
      <c r="J167" s="23">
        <f>SUM(D164:D178)</f>
        <v>0</v>
      </c>
      <c r="K167" s="41"/>
    </row>
    <row r="168" spans="1:11" ht="19" x14ac:dyDescent="0.25">
      <c r="A168" s="7">
        <v>4</v>
      </c>
      <c r="B168" s="11" t="s">
        <v>8</v>
      </c>
      <c r="C168" s="11" t="s">
        <v>8</v>
      </c>
      <c r="D168" s="11" t="s">
        <v>8</v>
      </c>
      <c r="E168" s="11" t="s">
        <v>8</v>
      </c>
      <c r="F168" s="11" t="s">
        <v>8</v>
      </c>
      <c r="G168" s="11" t="s">
        <v>16</v>
      </c>
      <c r="H168" s="11" t="s">
        <v>8</v>
      </c>
      <c r="I168" s="10"/>
      <c r="J168" s="23">
        <f>SUM(E165:E172)</f>
        <v>-30</v>
      </c>
      <c r="K168" s="41"/>
    </row>
    <row r="169" spans="1:11" ht="19" x14ac:dyDescent="0.25">
      <c r="A169" s="7">
        <v>5</v>
      </c>
      <c r="B169" s="11" t="s">
        <v>8</v>
      </c>
      <c r="C169" s="11" t="s">
        <v>8</v>
      </c>
      <c r="D169" s="11" t="s">
        <v>8</v>
      </c>
      <c r="E169" s="11" t="s">
        <v>8</v>
      </c>
      <c r="F169" s="11" t="s">
        <v>8</v>
      </c>
      <c r="G169" s="11">
        <v>-100</v>
      </c>
      <c r="H169" s="11" t="s">
        <v>8</v>
      </c>
      <c r="I169" s="10"/>
      <c r="J169" s="23">
        <f>SUM(F165:F178)</f>
        <v>0</v>
      </c>
      <c r="K169" s="41"/>
    </row>
    <row r="170" spans="1:11" ht="19" x14ac:dyDescent="0.25">
      <c r="A170" s="7">
        <v>6</v>
      </c>
      <c r="B170" s="11" t="s">
        <v>8</v>
      </c>
      <c r="C170" s="11" t="s">
        <v>8</v>
      </c>
      <c r="D170" s="11" t="s">
        <v>8</v>
      </c>
      <c r="E170" s="11" t="s">
        <v>8</v>
      </c>
      <c r="F170" s="11" t="s">
        <v>8</v>
      </c>
      <c r="G170" s="11" t="s">
        <v>16</v>
      </c>
      <c r="H170" s="11" t="s">
        <v>8</v>
      </c>
      <c r="I170" s="10"/>
      <c r="J170" s="13">
        <f>SUM(G165:G178)</f>
        <v>-400</v>
      </c>
      <c r="K170" s="41"/>
    </row>
    <row r="171" spans="1:11" ht="19" x14ac:dyDescent="0.25">
      <c r="A171" s="7">
        <v>7</v>
      </c>
      <c r="B171" s="11" t="s">
        <v>8</v>
      </c>
      <c r="C171" s="11" t="s">
        <v>8</v>
      </c>
      <c r="D171" s="11" t="s">
        <v>8</v>
      </c>
      <c r="E171" s="11">
        <v>-100</v>
      </c>
      <c r="F171" s="11" t="s">
        <v>8</v>
      </c>
      <c r="G171" s="11">
        <v>-100</v>
      </c>
      <c r="H171" s="11" t="s">
        <v>8</v>
      </c>
      <c r="I171" s="10"/>
      <c r="J171" s="23">
        <f>SUM(H165:H178)</f>
        <v>0</v>
      </c>
      <c r="K171" s="41"/>
    </row>
    <row r="172" spans="1:11" ht="19" x14ac:dyDescent="0.25">
      <c r="A172" s="7">
        <v>8</v>
      </c>
      <c r="B172" s="11" t="s">
        <v>8</v>
      </c>
      <c r="C172" s="11" t="s">
        <v>8</v>
      </c>
      <c r="D172" s="11" t="s">
        <v>8</v>
      </c>
      <c r="E172" s="11" t="s">
        <v>8</v>
      </c>
      <c r="F172" s="11" t="s">
        <v>8</v>
      </c>
      <c r="G172" s="11">
        <v>-100</v>
      </c>
      <c r="H172" s="11" t="s">
        <v>8</v>
      </c>
      <c r="I172" s="10"/>
      <c r="J172" s="11"/>
      <c r="K172" s="41"/>
    </row>
    <row r="173" spans="1:11" ht="19" x14ac:dyDescent="0.25">
      <c r="A173" s="7">
        <v>9</v>
      </c>
      <c r="B173" s="11" t="s">
        <v>8</v>
      </c>
      <c r="C173" s="11" t="s">
        <v>8</v>
      </c>
      <c r="D173" s="11" t="s">
        <v>8</v>
      </c>
      <c r="E173" s="11" t="s">
        <v>8</v>
      </c>
      <c r="F173" s="11" t="s">
        <v>8</v>
      </c>
      <c r="G173" s="11" t="s">
        <v>16</v>
      </c>
      <c r="H173" s="11" t="s">
        <v>8</v>
      </c>
      <c r="I173" s="10"/>
      <c r="J173" s="24"/>
      <c r="K173" s="41"/>
    </row>
    <row r="174" spans="1:11" ht="19" x14ac:dyDescent="0.25">
      <c r="A174" s="7">
        <v>10</v>
      </c>
      <c r="B174" s="29" t="s">
        <v>8</v>
      </c>
      <c r="C174" s="11" t="s">
        <v>8</v>
      </c>
      <c r="D174" s="11" t="s">
        <v>8</v>
      </c>
      <c r="E174" s="11" t="s">
        <v>8</v>
      </c>
      <c r="F174" s="11" t="s">
        <v>8</v>
      </c>
      <c r="G174" s="11" t="s">
        <v>8</v>
      </c>
      <c r="H174" s="11" t="s">
        <v>8</v>
      </c>
      <c r="I174" s="10"/>
      <c r="J174" s="11"/>
      <c r="K174" s="41"/>
    </row>
    <row r="175" spans="1:11" ht="19" x14ac:dyDescent="0.25">
      <c r="A175" s="7">
        <v>11</v>
      </c>
      <c r="B175" s="11" t="s">
        <v>8</v>
      </c>
      <c r="C175" s="11" t="s">
        <v>8</v>
      </c>
      <c r="D175" s="11" t="s">
        <v>8</v>
      </c>
      <c r="E175" s="11" t="s">
        <v>8</v>
      </c>
      <c r="F175" s="11" t="s">
        <v>8</v>
      </c>
      <c r="G175" s="11" t="s">
        <v>8</v>
      </c>
      <c r="H175" s="11" t="s">
        <v>8</v>
      </c>
      <c r="I175" s="10"/>
      <c r="J175" s="11"/>
      <c r="K175" s="41"/>
    </row>
    <row r="176" spans="1:11" ht="19" x14ac:dyDescent="0.25">
      <c r="A176" s="7">
        <v>12</v>
      </c>
      <c r="B176" s="11" t="s">
        <v>8</v>
      </c>
      <c r="C176" s="11" t="s">
        <v>8</v>
      </c>
      <c r="D176" s="11" t="s">
        <v>8</v>
      </c>
      <c r="E176" s="11" t="s">
        <v>8</v>
      </c>
      <c r="F176" s="11" t="s">
        <v>8</v>
      </c>
      <c r="G176" s="11" t="s">
        <v>8</v>
      </c>
      <c r="H176" s="11" t="s">
        <v>8</v>
      </c>
      <c r="I176" s="10"/>
      <c r="J176" s="11"/>
      <c r="K176" s="41"/>
    </row>
    <row r="177" spans="1:11" ht="19" x14ac:dyDescent="0.25">
      <c r="A177" s="7">
        <v>13</v>
      </c>
      <c r="B177" s="11" t="s">
        <v>8</v>
      </c>
      <c r="C177" s="11" t="s">
        <v>8</v>
      </c>
      <c r="D177" s="11" t="s">
        <v>8</v>
      </c>
      <c r="E177" s="11" t="s">
        <v>8</v>
      </c>
      <c r="F177" s="11" t="s">
        <v>8</v>
      </c>
      <c r="G177" s="11" t="s">
        <v>8</v>
      </c>
      <c r="H177" s="11" t="s">
        <v>8</v>
      </c>
      <c r="I177" s="10"/>
      <c r="J177" s="11"/>
      <c r="K177" s="41"/>
    </row>
    <row r="178" spans="1:11" ht="19" x14ac:dyDescent="0.25">
      <c r="A178" s="7">
        <v>14</v>
      </c>
      <c r="B178" s="11" t="s">
        <v>8</v>
      </c>
      <c r="C178" s="11" t="s">
        <v>8</v>
      </c>
      <c r="D178" s="11" t="s">
        <v>8</v>
      </c>
      <c r="E178" s="11" t="s">
        <v>8</v>
      </c>
      <c r="F178" s="11" t="s">
        <v>8</v>
      </c>
      <c r="G178" s="11" t="s">
        <v>8</v>
      </c>
      <c r="H178" s="11" t="s">
        <v>8</v>
      </c>
      <c r="I178" s="33" t="s">
        <v>7</v>
      </c>
      <c r="J178" s="33"/>
      <c r="K178" s="41"/>
    </row>
    <row r="179" spans="1:11" ht="19" x14ac:dyDescent="0.25">
      <c r="A179" s="7"/>
      <c r="B179" s="15"/>
      <c r="C179" s="16"/>
      <c r="D179" s="11"/>
      <c r="E179" s="11"/>
      <c r="F179" s="11"/>
      <c r="G179" s="11"/>
      <c r="H179" s="11"/>
      <c r="I179" s="17">
        <f>-200-100-150</f>
        <v>-450</v>
      </c>
      <c r="J179" s="17">
        <f>SUM(B165:H178)</f>
        <v>-430</v>
      </c>
      <c r="K179" s="42"/>
    </row>
    <row r="180" spans="1:11" x14ac:dyDescent="0.2">
      <c r="A180" s="30"/>
      <c r="B180" s="31"/>
      <c r="C180" s="31"/>
      <c r="D180" s="31"/>
      <c r="E180" s="31"/>
      <c r="F180" s="31"/>
      <c r="G180" s="31"/>
      <c r="H180" s="31"/>
      <c r="I180" s="31"/>
      <c r="J180" s="31"/>
      <c r="K180" s="32"/>
    </row>
    <row r="181" spans="1:11" x14ac:dyDescent="0.2">
      <c r="A181" s="21"/>
      <c r="B181" s="22"/>
      <c r="C181" s="22"/>
      <c r="D181" s="22"/>
      <c r="E181" s="22"/>
      <c r="F181" s="22"/>
      <c r="G181" s="22"/>
      <c r="H181" s="22"/>
      <c r="I181" s="22"/>
      <c r="J181" s="22"/>
      <c r="K181" s="4"/>
    </row>
    <row r="182" spans="1:11" ht="19" x14ac:dyDescent="0.25">
      <c r="A182" s="28">
        <v>10.6</v>
      </c>
      <c r="B182" s="8" t="s">
        <v>1</v>
      </c>
      <c r="C182" s="8" t="s">
        <v>11</v>
      </c>
      <c r="D182" s="8" t="s">
        <v>2</v>
      </c>
      <c r="E182" s="8" t="s">
        <v>3</v>
      </c>
      <c r="F182" s="8" t="s">
        <v>4</v>
      </c>
      <c r="G182" s="8" t="s">
        <v>5</v>
      </c>
      <c r="H182" s="8" t="s">
        <v>6</v>
      </c>
      <c r="I182" s="8" t="s">
        <v>12</v>
      </c>
      <c r="J182" s="8" t="s">
        <v>15</v>
      </c>
      <c r="K182" s="4"/>
    </row>
    <row r="183" spans="1:11" ht="19" x14ac:dyDescent="0.25">
      <c r="A183" s="9" t="s">
        <v>0</v>
      </c>
      <c r="B183" s="10"/>
      <c r="C183" s="10"/>
      <c r="D183" s="10"/>
      <c r="E183" s="10"/>
      <c r="F183" s="10"/>
      <c r="G183" s="10"/>
      <c r="H183" s="10"/>
      <c r="I183" s="10"/>
      <c r="J183" s="11"/>
      <c r="K183" s="4"/>
    </row>
    <row r="184" spans="1:11" ht="19" x14ac:dyDescent="0.25">
      <c r="A184" s="7">
        <v>1</v>
      </c>
      <c r="B184" s="11" t="s">
        <v>8</v>
      </c>
      <c r="C184" s="11" t="s">
        <v>8</v>
      </c>
      <c r="D184" s="11" t="s">
        <v>8</v>
      </c>
      <c r="E184" s="14">
        <v>0</v>
      </c>
      <c r="F184" s="11" t="s">
        <v>8</v>
      </c>
      <c r="G184" s="11">
        <v>0</v>
      </c>
      <c r="H184" s="11" t="s">
        <v>8</v>
      </c>
      <c r="I184" s="10"/>
      <c r="J184" s="23">
        <f>SUM(B184:B192)</f>
        <v>0</v>
      </c>
      <c r="K184" s="4"/>
    </row>
    <row r="185" spans="1:11" ht="19" x14ac:dyDescent="0.25">
      <c r="A185" s="7">
        <v>2</v>
      </c>
      <c r="B185" s="11" t="s">
        <v>8</v>
      </c>
      <c r="C185" s="11" t="s">
        <v>8</v>
      </c>
      <c r="D185" s="11" t="s">
        <v>8</v>
      </c>
      <c r="E185" s="11">
        <v>-1500</v>
      </c>
      <c r="F185" s="11" t="s">
        <v>8</v>
      </c>
      <c r="G185" s="11">
        <v>0</v>
      </c>
      <c r="H185" s="11" t="s">
        <v>8</v>
      </c>
      <c r="I185" s="10"/>
      <c r="J185" s="23">
        <f>SUM(C184:C192)</f>
        <v>0</v>
      </c>
      <c r="K185" s="4"/>
    </row>
    <row r="186" spans="1:11" ht="19" x14ac:dyDescent="0.25">
      <c r="A186" s="7">
        <v>3</v>
      </c>
      <c r="B186" s="11" t="s">
        <v>8</v>
      </c>
      <c r="C186" s="11" t="s">
        <v>8</v>
      </c>
      <c r="D186" s="11" t="s">
        <v>8</v>
      </c>
      <c r="E186" s="11" t="s">
        <v>8</v>
      </c>
      <c r="F186" s="11" t="s">
        <v>8</v>
      </c>
      <c r="G186" s="11">
        <v>0</v>
      </c>
      <c r="H186" s="11" t="s">
        <v>8</v>
      </c>
      <c r="I186" s="10"/>
      <c r="J186" s="23">
        <f>SUM(D183:D197)</f>
        <v>0</v>
      </c>
      <c r="K186" s="4"/>
    </row>
    <row r="187" spans="1:11" ht="19" x14ac:dyDescent="0.25">
      <c r="A187" s="7">
        <v>4</v>
      </c>
      <c r="B187" s="11" t="s">
        <v>8</v>
      </c>
      <c r="C187" s="11" t="s">
        <v>8</v>
      </c>
      <c r="D187" s="11" t="s">
        <v>8</v>
      </c>
      <c r="E187" s="11" t="s">
        <v>8</v>
      </c>
      <c r="F187" s="11" t="s">
        <v>8</v>
      </c>
      <c r="G187" s="11">
        <v>0</v>
      </c>
      <c r="H187" s="11" t="s">
        <v>8</v>
      </c>
      <c r="I187" s="10"/>
      <c r="J187" s="13">
        <f>SUM(E184:E191)</f>
        <v>-2115</v>
      </c>
      <c r="K187" s="4"/>
    </row>
    <row r="188" spans="1:11" ht="19" x14ac:dyDescent="0.25">
      <c r="A188" s="7">
        <v>5</v>
      </c>
      <c r="B188" s="11" t="s">
        <v>8</v>
      </c>
      <c r="C188" s="11" t="s">
        <v>8</v>
      </c>
      <c r="D188" s="11" t="s">
        <v>8</v>
      </c>
      <c r="E188" s="11" t="s">
        <v>8</v>
      </c>
      <c r="F188" s="11" t="s">
        <v>8</v>
      </c>
      <c r="G188" s="11">
        <v>-1500</v>
      </c>
      <c r="H188" s="11" t="s">
        <v>8</v>
      </c>
      <c r="I188" s="10"/>
      <c r="J188" s="23">
        <f>SUM(F184:F197)</f>
        <v>0</v>
      </c>
      <c r="K188" s="4"/>
    </row>
    <row r="189" spans="1:11" ht="19" x14ac:dyDescent="0.25">
      <c r="A189" s="7">
        <v>6</v>
      </c>
      <c r="B189" s="11" t="s">
        <v>8</v>
      </c>
      <c r="C189" s="11" t="s">
        <v>8</v>
      </c>
      <c r="D189" s="11" t="s">
        <v>8</v>
      </c>
      <c r="E189" s="11">
        <v>-615</v>
      </c>
      <c r="F189" s="11" t="s">
        <v>8</v>
      </c>
      <c r="G189" s="11">
        <v>0</v>
      </c>
      <c r="H189" s="11" t="s">
        <v>8</v>
      </c>
      <c r="I189" s="10"/>
      <c r="J189" s="13">
        <f>SUM(G184:G197)</f>
        <v>-1500</v>
      </c>
      <c r="K189" s="4"/>
    </row>
    <row r="190" spans="1:11" ht="19" x14ac:dyDescent="0.25">
      <c r="A190" s="7">
        <v>7</v>
      </c>
      <c r="B190" s="11" t="s">
        <v>8</v>
      </c>
      <c r="C190" s="11" t="s">
        <v>8</v>
      </c>
      <c r="D190" s="11" t="s">
        <v>8</v>
      </c>
      <c r="E190" s="11" t="s">
        <v>8</v>
      </c>
      <c r="F190" s="11" t="s">
        <v>8</v>
      </c>
      <c r="G190" s="11">
        <v>0</v>
      </c>
      <c r="H190" s="11" t="s">
        <v>8</v>
      </c>
      <c r="I190" s="10"/>
      <c r="J190" s="23">
        <f>SUM(H184:H197)</f>
        <v>0</v>
      </c>
      <c r="K190" s="4"/>
    </row>
    <row r="191" spans="1:11" ht="19" x14ac:dyDescent="0.25">
      <c r="A191" s="7">
        <v>8</v>
      </c>
      <c r="B191" s="11" t="s">
        <v>8</v>
      </c>
      <c r="C191" s="11" t="s">
        <v>8</v>
      </c>
      <c r="D191" s="11" t="s">
        <v>8</v>
      </c>
      <c r="E191" s="11" t="s">
        <v>8</v>
      </c>
      <c r="F191" s="11" t="s">
        <v>8</v>
      </c>
      <c r="G191" s="11">
        <v>0</v>
      </c>
      <c r="H191" s="11" t="s">
        <v>8</v>
      </c>
      <c r="I191" s="10"/>
      <c r="J191" s="11"/>
      <c r="K191" s="4"/>
    </row>
    <row r="192" spans="1:11" ht="19" x14ac:dyDescent="0.25">
      <c r="A192" s="7">
        <v>9</v>
      </c>
      <c r="B192" s="11" t="s">
        <v>8</v>
      </c>
      <c r="C192" s="11" t="s">
        <v>8</v>
      </c>
      <c r="D192" s="11" t="s">
        <v>8</v>
      </c>
      <c r="E192" s="11" t="s">
        <v>8</v>
      </c>
      <c r="F192" s="11" t="s">
        <v>8</v>
      </c>
      <c r="G192" s="11">
        <v>0</v>
      </c>
      <c r="H192" s="11" t="s">
        <v>8</v>
      </c>
      <c r="I192" s="10"/>
      <c r="J192" s="24"/>
      <c r="K192" s="4"/>
    </row>
    <row r="193" spans="1:11" ht="19" x14ac:dyDescent="0.25">
      <c r="A193" s="7">
        <v>10</v>
      </c>
      <c r="B193" s="29" t="s">
        <v>8</v>
      </c>
      <c r="C193" s="11" t="s">
        <v>8</v>
      </c>
      <c r="D193" s="11" t="s">
        <v>8</v>
      </c>
      <c r="E193" s="11" t="s">
        <v>8</v>
      </c>
      <c r="F193" s="11" t="s">
        <v>8</v>
      </c>
      <c r="G193" s="11" t="s">
        <v>8</v>
      </c>
      <c r="H193" s="11" t="s">
        <v>8</v>
      </c>
      <c r="I193" s="10"/>
      <c r="J193" s="11"/>
      <c r="K193" s="4"/>
    </row>
    <row r="194" spans="1:11" ht="19" x14ac:dyDescent="0.25">
      <c r="A194" s="7">
        <v>11</v>
      </c>
      <c r="B194" s="11" t="s">
        <v>8</v>
      </c>
      <c r="C194" s="11" t="s">
        <v>8</v>
      </c>
      <c r="D194" s="11" t="s">
        <v>8</v>
      </c>
      <c r="E194" s="11" t="s">
        <v>8</v>
      </c>
      <c r="F194" s="11" t="s">
        <v>8</v>
      </c>
      <c r="G194" s="11" t="s">
        <v>8</v>
      </c>
      <c r="H194" s="11" t="s">
        <v>8</v>
      </c>
      <c r="I194" s="10"/>
      <c r="J194" s="11"/>
      <c r="K194" s="4"/>
    </row>
    <row r="195" spans="1:11" ht="19" x14ac:dyDescent="0.25">
      <c r="A195" s="7">
        <v>12</v>
      </c>
      <c r="B195" s="11" t="s">
        <v>8</v>
      </c>
      <c r="C195" s="11" t="s">
        <v>8</v>
      </c>
      <c r="D195" s="11" t="s">
        <v>8</v>
      </c>
      <c r="E195" s="11" t="s">
        <v>8</v>
      </c>
      <c r="F195" s="11" t="s">
        <v>8</v>
      </c>
      <c r="G195" s="11" t="s">
        <v>8</v>
      </c>
      <c r="H195" s="11" t="s">
        <v>8</v>
      </c>
      <c r="I195" s="10"/>
      <c r="J195" s="11"/>
      <c r="K195" s="4"/>
    </row>
    <row r="196" spans="1:11" ht="19" x14ac:dyDescent="0.25">
      <c r="A196" s="7">
        <v>13</v>
      </c>
      <c r="B196" s="11" t="s">
        <v>8</v>
      </c>
      <c r="C196" s="11" t="s">
        <v>8</v>
      </c>
      <c r="D196" s="11" t="s">
        <v>8</v>
      </c>
      <c r="E196" s="11" t="s">
        <v>8</v>
      </c>
      <c r="F196" s="11" t="s">
        <v>8</v>
      </c>
      <c r="G196" s="11" t="s">
        <v>8</v>
      </c>
      <c r="H196" s="11" t="s">
        <v>8</v>
      </c>
      <c r="I196" s="10"/>
      <c r="J196" s="11"/>
      <c r="K196" s="4"/>
    </row>
    <row r="197" spans="1:11" ht="19" x14ac:dyDescent="0.25">
      <c r="A197" s="7">
        <v>14</v>
      </c>
      <c r="B197" s="11" t="s">
        <v>8</v>
      </c>
      <c r="C197" s="11" t="s">
        <v>8</v>
      </c>
      <c r="D197" s="11" t="s">
        <v>8</v>
      </c>
      <c r="E197" s="11" t="s">
        <v>8</v>
      </c>
      <c r="F197" s="11" t="s">
        <v>8</v>
      </c>
      <c r="G197" s="11" t="s">
        <v>8</v>
      </c>
      <c r="H197" s="11" t="s">
        <v>8</v>
      </c>
      <c r="I197" s="33" t="s">
        <v>7</v>
      </c>
      <c r="J197" s="33"/>
      <c r="K197" s="4"/>
    </row>
    <row r="198" spans="1:11" ht="19" x14ac:dyDescent="0.25">
      <c r="A198" s="7"/>
      <c r="B198" s="15"/>
      <c r="C198" s="16"/>
      <c r="D198" s="11"/>
      <c r="E198" s="11"/>
      <c r="F198" s="11"/>
      <c r="G198" s="11"/>
      <c r="H198" s="11"/>
      <c r="I198" s="17">
        <v>-363.7</v>
      </c>
      <c r="J198" s="17">
        <f>SUM(B184:H197)</f>
        <v>-3615</v>
      </c>
      <c r="K198" s="4"/>
    </row>
    <row r="199" spans="1:11" x14ac:dyDescent="0.2">
      <c r="A199" s="30"/>
      <c r="B199" s="31"/>
      <c r="C199" s="31"/>
      <c r="D199" s="31"/>
      <c r="E199" s="31"/>
      <c r="F199" s="31"/>
      <c r="G199" s="31"/>
      <c r="H199" s="31"/>
      <c r="I199" s="31"/>
      <c r="J199" s="31"/>
      <c r="K199" s="32"/>
    </row>
    <row r="200" spans="1:11" ht="19" x14ac:dyDescent="0.25">
      <c r="A200" s="28">
        <v>10.7</v>
      </c>
      <c r="B200" s="8" t="s">
        <v>1</v>
      </c>
      <c r="C200" s="8" t="s">
        <v>11</v>
      </c>
      <c r="D200" s="8" t="s">
        <v>2</v>
      </c>
      <c r="E200" s="8" t="s">
        <v>3</v>
      </c>
      <c r="F200" s="8" t="s">
        <v>4</v>
      </c>
      <c r="G200" s="8" t="s">
        <v>5</v>
      </c>
      <c r="H200" s="8" t="s">
        <v>6</v>
      </c>
      <c r="I200" s="8" t="s">
        <v>12</v>
      </c>
      <c r="J200" s="8" t="s">
        <v>15</v>
      </c>
      <c r="K200" s="4"/>
    </row>
    <row r="201" spans="1:11" ht="19" x14ac:dyDescent="0.25">
      <c r="A201" s="9" t="s">
        <v>0</v>
      </c>
      <c r="B201" s="10"/>
      <c r="C201" s="10"/>
      <c r="D201" s="10"/>
      <c r="E201" s="10"/>
      <c r="F201" s="10"/>
      <c r="G201" s="10"/>
      <c r="H201" s="10"/>
      <c r="I201" s="10"/>
      <c r="J201" s="11"/>
      <c r="K201" s="4"/>
    </row>
    <row r="202" spans="1:11" ht="19" x14ac:dyDescent="0.25">
      <c r="A202" s="7">
        <v>1</v>
      </c>
      <c r="B202" s="11" t="s">
        <v>8</v>
      </c>
      <c r="C202" s="11" t="s">
        <v>8</v>
      </c>
      <c r="D202" s="11" t="s">
        <v>8</v>
      </c>
      <c r="E202" s="11">
        <v>0</v>
      </c>
      <c r="F202" s="11" t="s">
        <v>8</v>
      </c>
      <c r="G202" s="11">
        <v>0</v>
      </c>
      <c r="H202" s="11" t="s">
        <v>8</v>
      </c>
      <c r="I202" s="10"/>
      <c r="J202" s="23">
        <f>SUM(B202:B210)</f>
        <v>0</v>
      </c>
      <c r="K202" s="4"/>
    </row>
    <row r="203" spans="1:11" ht="19" x14ac:dyDescent="0.25">
      <c r="A203" s="7">
        <v>2</v>
      </c>
      <c r="B203" s="11" t="s">
        <v>8</v>
      </c>
      <c r="C203" s="11" t="s">
        <v>8</v>
      </c>
      <c r="D203" s="11" t="s">
        <v>8</v>
      </c>
      <c r="E203" s="11">
        <v>-275</v>
      </c>
      <c r="F203" s="11" t="s">
        <v>8</v>
      </c>
      <c r="G203" s="11">
        <v>0</v>
      </c>
      <c r="H203" s="11" t="s">
        <v>8</v>
      </c>
      <c r="I203" s="10"/>
      <c r="J203" s="23">
        <f>SUM(C202:C210)</f>
        <v>0</v>
      </c>
      <c r="K203" s="4"/>
    </row>
    <row r="204" spans="1:11" ht="19" x14ac:dyDescent="0.25">
      <c r="A204" s="7">
        <v>3</v>
      </c>
      <c r="B204" s="11" t="s">
        <v>8</v>
      </c>
      <c r="C204" s="11" t="s">
        <v>8</v>
      </c>
      <c r="D204" s="11" t="s">
        <v>8</v>
      </c>
      <c r="E204" s="11" t="s">
        <v>8</v>
      </c>
      <c r="F204" s="11" t="s">
        <v>8</v>
      </c>
      <c r="G204" s="11">
        <v>0</v>
      </c>
      <c r="H204" s="11" t="s">
        <v>8</v>
      </c>
      <c r="I204" s="10"/>
      <c r="J204" s="23">
        <f>SUM(D201:D215)</f>
        <v>0</v>
      </c>
      <c r="K204" s="4"/>
    </row>
    <row r="205" spans="1:11" ht="19" x14ac:dyDescent="0.25">
      <c r="A205" s="7">
        <v>4</v>
      </c>
      <c r="B205" s="11" t="s">
        <v>8</v>
      </c>
      <c r="C205" s="11" t="s">
        <v>8</v>
      </c>
      <c r="D205" s="11" t="s">
        <v>8</v>
      </c>
      <c r="E205" s="11" t="s">
        <v>8</v>
      </c>
      <c r="F205" s="11" t="s">
        <v>8</v>
      </c>
      <c r="G205" s="11">
        <v>0</v>
      </c>
      <c r="H205" s="11" t="s">
        <v>8</v>
      </c>
      <c r="I205" s="10"/>
      <c r="J205" s="13">
        <f>SUM(E202:E211)</f>
        <v>-50</v>
      </c>
      <c r="K205" s="4"/>
    </row>
    <row r="206" spans="1:11" ht="19" x14ac:dyDescent="0.25">
      <c r="A206" s="7">
        <v>5</v>
      </c>
      <c r="B206" s="11" t="s">
        <v>8</v>
      </c>
      <c r="C206" s="11" t="s">
        <v>8</v>
      </c>
      <c r="D206" s="11" t="s">
        <v>8</v>
      </c>
      <c r="E206" s="11" t="s">
        <v>8</v>
      </c>
      <c r="F206" s="11" t="s">
        <v>8</v>
      </c>
      <c r="G206" s="11">
        <v>0</v>
      </c>
      <c r="H206" s="11" t="s">
        <v>8</v>
      </c>
      <c r="I206" s="10"/>
      <c r="J206" s="23">
        <f>SUM(F202:F215)</f>
        <v>0</v>
      </c>
      <c r="K206" s="4"/>
    </row>
    <row r="207" spans="1:11" ht="19" x14ac:dyDescent="0.25">
      <c r="A207" s="7">
        <v>6</v>
      </c>
      <c r="B207" s="11" t="s">
        <v>8</v>
      </c>
      <c r="C207" s="11" t="s">
        <v>8</v>
      </c>
      <c r="D207" s="11" t="s">
        <v>8</v>
      </c>
      <c r="E207" s="11" t="s">
        <v>8</v>
      </c>
      <c r="F207" s="11" t="s">
        <v>8</v>
      </c>
      <c r="G207" s="11">
        <v>0</v>
      </c>
      <c r="H207" s="11" t="s">
        <v>8</v>
      </c>
      <c r="I207" s="10"/>
      <c r="J207" s="13">
        <f>SUM(G202:G215)</f>
        <v>-126.5</v>
      </c>
      <c r="K207" s="4"/>
    </row>
    <row r="208" spans="1:11" ht="19" x14ac:dyDescent="0.25">
      <c r="A208" s="7">
        <v>7</v>
      </c>
      <c r="B208" s="11" t="s">
        <v>8</v>
      </c>
      <c r="C208" s="11" t="s">
        <v>8</v>
      </c>
      <c r="D208" s="11" t="s">
        <v>8</v>
      </c>
      <c r="E208" s="11" t="s">
        <v>8</v>
      </c>
      <c r="F208" s="11" t="s">
        <v>8</v>
      </c>
      <c r="G208" s="11">
        <v>0</v>
      </c>
      <c r="H208" s="11" t="s">
        <v>8</v>
      </c>
      <c r="I208" s="10"/>
      <c r="J208" s="23">
        <f>SUM(H202:H215)</f>
        <v>0</v>
      </c>
      <c r="K208" s="4"/>
    </row>
    <row r="209" spans="1:11" ht="19" x14ac:dyDescent="0.25">
      <c r="A209" s="7">
        <v>8</v>
      </c>
      <c r="B209" s="11" t="s">
        <v>8</v>
      </c>
      <c r="C209" s="11" t="s">
        <v>8</v>
      </c>
      <c r="D209" s="11" t="s">
        <v>8</v>
      </c>
      <c r="E209" s="11" t="s">
        <v>8</v>
      </c>
      <c r="F209" s="11" t="s">
        <v>8</v>
      </c>
      <c r="G209" s="11">
        <v>0</v>
      </c>
      <c r="H209" s="11" t="s">
        <v>8</v>
      </c>
      <c r="I209" s="10"/>
      <c r="J209" s="11"/>
      <c r="K209" s="4"/>
    </row>
    <row r="210" spans="1:11" ht="19" x14ac:dyDescent="0.25">
      <c r="A210" s="7">
        <v>9</v>
      </c>
      <c r="B210" s="11" t="s">
        <v>8</v>
      </c>
      <c r="C210" s="11" t="s">
        <v>8</v>
      </c>
      <c r="D210" s="11" t="s">
        <v>8</v>
      </c>
      <c r="E210" s="11" t="s">
        <v>8</v>
      </c>
      <c r="F210" s="11" t="s">
        <v>8</v>
      </c>
      <c r="G210" s="11">
        <v>-126.5</v>
      </c>
      <c r="H210" s="11" t="s">
        <v>8</v>
      </c>
      <c r="I210" s="10"/>
      <c r="J210" s="24"/>
      <c r="K210" s="4"/>
    </row>
    <row r="211" spans="1:11" ht="19" x14ac:dyDescent="0.25">
      <c r="A211" s="7">
        <v>10</v>
      </c>
      <c r="B211" s="29" t="s">
        <v>8</v>
      </c>
      <c r="C211" s="11" t="s">
        <v>8</v>
      </c>
      <c r="D211" s="11" t="s">
        <v>8</v>
      </c>
      <c r="E211" s="11">
        <v>225</v>
      </c>
      <c r="F211" s="11" t="s">
        <v>8</v>
      </c>
      <c r="G211" s="11" t="s">
        <v>8</v>
      </c>
      <c r="H211" s="11" t="s">
        <v>8</v>
      </c>
      <c r="I211" s="10"/>
      <c r="J211" s="11"/>
      <c r="K211" s="4"/>
    </row>
    <row r="212" spans="1:11" ht="19" x14ac:dyDescent="0.25">
      <c r="A212" s="7">
        <v>11</v>
      </c>
      <c r="B212" s="11" t="s">
        <v>8</v>
      </c>
      <c r="C212" s="11" t="s">
        <v>8</v>
      </c>
      <c r="D212" s="11" t="s">
        <v>8</v>
      </c>
      <c r="E212" s="11" t="s">
        <v>8</v>
      </c>
      <c r="F212" s="11" t="s">
        <v>8</v>
      </c>
      <c r="G212" s="11" t="s">
        <v>8</v>
      </c>
      <c r="H212" s="11" t="s">
        <v>8</v>
      </c>
      <c r="I212" s="10"/>
      <c r="J212" s="11"/>
      <c r="K212" s="4"/>
    </row>
    <row r="213" spans="1:11" ht="19" x14ac:dyDescent="0.25">
      <c r="A213" s="7">
        <v>12</v>
      </c>
      <c r="B213" s="11" t="s">
        <v>8</v>
      </c>
      <c r="C213" s="11" t="s">
        <v>8</v>
      </c>
      <c r="D213" s="11" t="s">
        <v>8</v>
      </c>
      <c r="E213" s="11" t="s">
        <v>8</v>
      </c>
      <c r="F213" s="11" t="s">
        <v>8</v>
      </c>
      <c r="G213" s="11" t="s">
        <v>8</v>
      </c>
      <c r="H213" s="11" t="s">
        <v>8</v>
      </c>
      <c r="I213" s="10"/>
      <c r="J213" s="11"/>
      <c r="K213" s="4"/>
    </row>
    <row r="214" spans="1:11" ht="19" x14ac:dyDescent="0.25">
      <c r="A214" s="7">
        <v>13</v>
      </c>
      <c r="B214" s="11" t="s">
        <v>8</v>
      </c>
      <c r="C214" s="11" t="s">
        <v>8</v>
      </c>
      <c r="D214" s="11" t="s">
        <v>8</v>
      </c>
      <c r="E214" s="11" t="s">
        <v>8</v>
      </c>
      <c r="F214" s="11" t="s">
        <v>8</v>
      </c>
      <c r="G214" s="11" t="s">
        <v>8</v>
      </c>
      <c r="H214" s="11" t="s">
        <v>8</v>
      </c>
      <c r="I214" s="10"/>
      <c r="J214" s="11"/>
      <c r="K214" s="4"/>
    </row>
    <row r="215" spans="1:11" ht="19" x14ac:dyDescent="0.25">
      <c r="A215" s="7">
        <v>14</v>
      </c>
      <c r="B215" s="11" t="s">
        <v>8</v>
      </c>
      <c r="C215" s="11" t="s">
        <v>8</v>
      </c>
      <c r="D215" s="11" t="s">
        <v>8</v>
      </c>
      <c r="E215" s="11" t="s">
        <v>8</v>
      </c>
      <c r="F215" s="11" t="s">
        <v>8</v>
      </c>
      <c r="G215" s="11" t="s">
        <v>8</v>
      </c>
      <c r="H215" s="11" t="s">
        <v>8</v>
      </c>
      <c r="I215" s="33" t="s">
        <v>7</v>
      </c>
      <c r="J215" s="33"/>
      <c r="K215" s="4"/>
    </row>
    <row r="216" spans="1:11" ht="19" x14ac:dyDescent="0.25">
      <c r="A216" s="7"/>
      <c r="B216" s="15"/>
      <c r="C216" s="16"/>
      <c r="D216" s="11"/>
      <c r="E216" s="11"/>
      <c r="F216" s="11"/>
      <c r="G216" s="11"/>
      <c r="H216" s="11"/>
      <c r="I216" s="17">
        <v>-377.75</v>
      </c>
      <c r="J216" s="17">
        <f>SUM(B202:H215)</f>
        <v>-176.5</v>
      </c>
      <c r="K216" s="4"/>
    </row>
    <row r="217" spans="1:11" x14ac:dyDescent="0.2">
      <c r="A217" s="30"/>
      <c r="B217" s="31"/>
      <c r="C217" s="31"/>
      <c r="D217" s="31"/>
      <c r="E217" s="31"/>
      <c r="F217" s="31"/>
      <c r="G217" s="31"/>
      <c r="H217" s="31"/>
      <c r="I217" s="31"/>
      <c r="J217" s="31"/>
      <c r="K217" s="32"/>
    </row>
    <row r="218" spans="1:11" x14ac:dyDescent="0.2">
      <c r="K218" s="4"/>
    </row>
    <row r="219" spans="1:11" x14ac:dyDescent="0.2">
      <c r="K219" s="4"/>
    </row>
    <row r="220" spans="1:11" x14ac:dyDescent="0.2">
      <c r="K220" s="4"/>
    </row>
    <row r="221" spans="1:11" x14ac:dyDescent="0.2">
      <c r="K221" s="4"/>
    </row>
    <row r="222" spans="1:11" x14ac:dyDescent="0.2">
      <c r="K222" s="4"/>
    </row>
    <row r="223" spans="1:11" x14ac:dyDescent="0.2">
      <c r="K223" s="4"/>
    </row>
    <row r="224" spans="1:11" x14ac:dyDescent="0.2">
      <c r="K224" s="4"/>
    </row>
    <row r="225" spans="11:11" x14ac:dyDescent="0.2">
      <c r="K225" s="4"/>
    </row>
    <row r="226" spans="11:11" x14ac:dyDescent="0.2">
      <c r="K226" s="4"/>
    </row>
    <row r="227" spans="11:11" x14ac:dyDescent="0.2">
      <c r="K227" s="4"/>
    </row>
    <row r="228" spans="11:11" x14ac:dyDescent="0.2">
      <c r="K228" s="4"/>
    </row>
    <row r="229" spans="11:11" x14ac:dyDescent="0.2">
      <c r="K229" s="4"/>
    </row>
    <row r="230" spans="11:11" x14ac:dyDescent="0.2">
      <c r="K230" s="4"/>
    </row>
    <row r="231" spans="11:11" x14ac:dyDescent="0.2">
      <c r="K231" s="4"/>
    </row>
    <row r="232" spans="11:11" x14ac:dyDescent="0.2">
      <c r="K232" s="4"/>
    </row>
    <row r="233" spans="11:11" x14ac:dyDescent="0.2">
      <c r="K233" s="4"/>
    </row>
    <row r="234" spans="11:11" x14ac:dyDescent="0.2">
      <c r="K234" s="4"/>
    </row>
    <row r="235" spans="11:11" x14ac:dyDescent="0.2">
      <c r="K235" s="4"/>
    </row>
    <row r="236" spans="11:11" x14ac:dyDescent="0.2">
      <c r="K236" s="4"/>
    </row>
  </sheetData>
  <mergeCells count="20">
    <mergeCell ref="L1:T1"/>
    <mergeCell ref="I14:J14"/>
    <mergeCell ref="I27:J27"/>
    <mergeCell ref="I40:J40"/>
    <mergeCell ref="I106:J106"/>
    <mergeCell ref="I55:J55"/>
    <mergeCell ref="I71:J71"/>
    <mergeCell ref="I88:J88"/>
    <mergeCell ref="I215:J215"/>
    <mergeCell ref="A1:A3"/>
    <mergeCell ref="I1:I3"/>
    <mergeCell ref="J1:J3"/>
    <mergeCell ref="K1:K3"/>
    <mergeCell ref="K4:K179"/>
    <mergeCell ref="I142:J142"/>
    <mergeCell ref="I160:J160"/>
    <mergeCell ref="I178:J178"/>
    <mergeCell ref="I124:J124"/>
    <mergeCell ref="B1:H3"/>
    <mergeCell ref="I197:J19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Jerome</dc:creator>
  <cp:lastModifiedBy>Stephen Jerome</cp:lastModifiedBy>
  <dcterms:created xsi:type="dcterms:W3CDTF">2025-08-25T22:24:11Z</dcterms:created>
  <dcterms:modified xsi:type="dcterms:W3CDTF">2025-09-11T03:42:50Z</dcterms:modified>
</cp:coreProperties>
</file>