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Amatus\Downloads\"/>
    </mc:Choice>
  </mc:AlternateContent>
  <xr:revisionPtr revIDLastSave="0" documentId="13_ncr:1_{9C440DE4-A18A-42A9-9D31-D4B3DE0989DD}" xr6:coauthVersionLast="47" xr6:coauthVersionMax="47" xr10:uidLastSave="{00000000-0000-0000-0000-000000000000}"/>
  <bookViews>
    <workbookView xWindow="-108" yWindow="-108" windowWidth="23256" windowHeight="12576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  <c r="P12" i="1"/>
  <c r="P13" i="1"/>
  <c r="P14" i="1"/>
  <c r="P15" i="1"/>
  <c r="P16" i="1"/>
  <c r="P17" i="1"/>
  <c r="P18" i="1"/>
  <c r="P19" i="1"/>
  <c r="P11" i="1"/>
  <c r="L12" i="1"/>
  <c r="L9" i="1"/>
  <c r="L16" i="1"/>
  <c r="L14" i="1"/>
  <c r="L5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<sst xmlns="http://schemas.openxmlformats.org/spreadsheetml/2006/main" count="133" uniqueCount="87">
  <si>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</si>
  <si>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</si>
  <si>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</si>
  <si>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</si>
  <si>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</si>
  <si>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</si>
  <si>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</si>
  <si>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</si>
  <si>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</si>
  <si>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</si>
  <si>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</si>
  <si>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</si>
  <si>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</si>
  <si>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</si>
  <si>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</si>
  <si>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</si>
  <si>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</si>
  <si>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</si>
  <si>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</si>
  <si>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</si>
  <si>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</si>
  <si>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</si>
  <si>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</si>
  <si>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</si>
  <si>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</si>
  <si>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</si>
  <si>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</si>
  <si>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</si>
  <si>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</si>
  <si>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</si>
  <si>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</si>
  <si>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</si>
  <si>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</si>
  <si>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</si>
  <si>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</si>
  <si>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</si>
  <si>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</si>
  <si>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</si>
  <si>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</si>
  <si>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</si>
  <si>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</si>
  <si>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</si>
  <si>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</si>
  <si>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</si>
  <si>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</si>
  <si>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</si>
  <si>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</si>
  <si>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</si>
  <si>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</si>
  <si>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</si>
  <si>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</si>
  <si>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</si>
  <si>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</si>
  <si>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</si>
  <si>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</si>
  <si>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</si>
  <si>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</si>
  <si>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</si>
  <si>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</si>
  <si>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</si>
  <si>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</si>
  <si>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</si>
  <si>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</si>
  <si>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</si>
  <si>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</si>
  <si>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</si>
  <si>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SOLD PRODUCT</t>
  </si>
  <si>
    <t>AGENT NAME</t>
  </si>
  <si>
    <t>PRODUCT NUMBER</t>
  </si>
  <si>
    <t>NET INCOME</t>
  </si>
  <si>
    <t>NO. OF COLUMNS OF PRODUCT DATA</t>
  </si>
  <si>
    <t>COLUMN NO. OF "CITY"</t>
  </si>
  <si>
    <t>1.)</t>
  </si>
  <si>
    <t>4.)</t>
  </si>
  <si>
    <t>5.)</t>
  </si>
  <si>
    <t>2.)</t>
  </si>
  <si>
    <t>3.)</t>
  </si>
  <si>
    <t>PO DATE</t>
  </si>
  <si>
    <t>POSITION</t>
  </si>
  <si>
    <t>GROUP NO: 2</t>
  </si>
  <si>
    <t>Amatus, Steven Angelo R.</t>
  </si>
  <si>
    <t>20-09169</t>
  </si>
  <si>
    <t>MEXE 4102</t>
  </si>
  <si>
    <t>Biscocho, Erich B.</t>
  </si>
  <si>
    <t>20-07007</t>
  </si>
  <si>
    <t>Marquez, Jera Mae M.</t>
  </si>
  <si>
    <t>20-00228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</si>
</sst>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.0%"/>
    <numFmt numFmtId="166" formatCode="&quot;$&quot;#,##0.00"/>
    <numFmt numFmtId="167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0" fontId="0" fillId="0" borderId="1" xfId="0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P100"/>
  <sheetViews>
    <sheetView tabSelected="1" topLeftCell="F1" zoomScale="94" zoomScaleNormal="112" workbookViewId="0">
      <selection activeCell="O26" sqref="O26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7.77734375" customWidth="1"/>
    <col min="11" max="11" width="33.5546875" bestFit="1" customWidth="1"/>
    <col min="12" max="12" width="22.33203125" bestFit="1" customWidth="1"/>
    <col min="13" max="13" width="9" customWidth="1"/>
    <col min="14" max="14" width="67.44140625" customWidth="1"/>
    <col min="16" max="16" width="10.5546875" bestFit="1" customWidth="1"/>
  </cols>
  <sheetData>
    <row r="1" spans="1:16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6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6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6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  <c r="J4" s="21" t="s">
        <v>72</v>
      </c>
      <c r="K4" s="20" t="s">
        <v>66</v>
      </c>
      <c r="L4" s="22" t="s">
        <v>7</v>
      </c>
      <c r="N4" s="12" t="s">
        <v>64</v>
      </c>
    </row>
    <row r="5" spans="1:16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  <c r="J5" s="21"/>
      <c r="K5" s="20" t="s">
        <v>67</v>
      </c>
      <c r="L5" s="23" t="str">
        <f>VLOOKUP(L4,A2:E21,5,FALSE)</f>
        <v>Sally</v>
      </c>
      <c r="N5" s="9" t="s">
        <v>58</v>
      </c>
    </row>
    <row r="6" spans="1:16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  <c r="J6" s="21"/>
      <c r="K6" s="14"/>
      <c r="L6" s="26"/>
      <c r="N6" s="10" t="s">
        <v>42</v>
      </c>
    </row>
    <row r="7" spans="1:16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  <c r="J7" s="21"/>
      <c r="K7" s="14"/>
      <c r="L7" s="26"/>
      <c r="N7" s="11" t="s">
        <v>43</v>
      </c>
    </row>
    <row r="8" spans="1:16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  <c r="J8" s="21" t="s">
        <v>75</v>
      </c>
      <c r="K8" s="20" t="s">
        <v>68</v>
      </c>
      <c r="L8" s="22" t="s">
        <v>6</v>
      </c>
    </row>
    <row r="9" spans="1:16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  <c r="J9" s="21"/>
      <c r="K9" s="20" t="s">
        <v>69</v>
      </c>
      <c r="L9" s="24">
        <f>INDEX(H2:H1000,MATCH(L8,A2:A1000,0))</f>
        <v>118200</v>
      </c>
      <c r="N9" s="17" t="s">
        <v>0</v>
      </c>
      <c r="O9" s="17" t="s">
        <v>38</v>
      </c>
      <c r="P9" s="32" t="s">
        <v>61</v>
      </c>
    </row>
    <row r="10" spans="1:16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21"/>
      <c r="K10" s="25"/>
      <c r="L10" s="26"/>
      <c r="N10" s="18" t="s">
        <v>5</v>
      </c>
      <c r="O10" s="33">
        <v>2.1000000000000001E-2</v>
      </c>
      <c r="P10" s="23" t="str">
        <f>CHOOSE((O10&gt;=0.1%) + (O10&gt;=2%) + (O10&gt;=3.1%),"TAX LEVEL1","TAX LEVEL2","TAX LEVEL3")</f>
        <v>TAX LEVEL2</v>
      </c>
    </row>
    <row r="11" spans="1:16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  <c r="J11" s="21" t="s">
        <v>76</v>
      </c>
      <c r="K11" s="20" t="s">
        <v>77</v>
      </c>
      <c r="L11" s="31">
        <v>44515</v>
      </c>
      <c r="N11" s="18" t="s">
        <v>6</v>
      </c>
      <c r="O11" s="33">
        <v>1.4999999999999999E-2</v>
      </c>
      <c r="P11" s="23" t="str">
        <f>CHOOSE((O11&gt;=0.1%) + (O11&gt;=2%) + (O11&gt;=3.1%),"TAX LEVEL1","TAX LEVEL2","TAX LEVEL3")</f>
        <v>TAX LEVEL1</v>
      </c>
    </row>
    <row r="12" spans="1:16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  <c r="J12" s="21"/>
      <c r="K12" s="20" t="s">
        <v>78</v>
      </c>
      <c r="L12" s="23">
        <f>MATCH(L11,F2:F1000,0)</f>
        <v>12</v>
      </c>
      <c r="N12" s="18" t="s">
        <v>7</v>
      </c>
      <c r="O12" s="33">
        <v>2.1999999999999999E-2</v>
      </c>
      <c r="P12" s="23" t="str">
        <f t="shared" ref="P12:P19" si="2">CHOOSE((O12&gt;=0.1%) + (O12&gt;=2%) + (O12&gt;=3.1%),"TAX LEVEL1","TAX LEVEL2","TAX LEVEL3")</f>
        <v>TAX LEVEL2</v>
      </c>
    </row>
    <row r="13" spans="1:16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  <c r="J13" s="21"/>
      <c r="K13" s="14"/>
      <c r="L13" s="26"/>
      <c r="N13" s="18" t="s">
        <v>8</v>
      </c>
      <c r="O13" s="33">
        <v>1.7999999999999999E-2</v>
      </c>
      <c r="P13" s="23" t="str">
        <f t="shared" si="2"/>
        <v>TAX LEVEL1</v>
      </c>
    </row>
    <row r="14" spans="1:16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  <c r="J14" s="21" t="s">
        <v>73</v>
      </c>
      <c r="K14" s="20" t="s">
        <v>70</v>
      </c>
      <c r="L14" s="23">
        <f>COLUMNS(A1:H21)</f>
        <v>8</v>
      </c>
      <c r="N14" s="18" t="s">
        <v>9</v>
      </c>
      <c r="O14" s="33">
        <v>2.8500000000000001E-2</v>
      </c>
      <c r="P14" s="23" t="str">
        <f t="shared" si="2"/>
        <v>TAX LEVEL2</v>
      </c>
    </row>
    <row r="15" spans="1:16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  <c r="J15" s="21"/>
      <c r="K15" s="14"/>
      <c r="L15" s="26"/>
      <c r="N15" s="18" t="s">
        <v>10</v>
      </c>
      <c r="O15" s="33">
        <v>3.4299999999999997E-2</v>
      </c>
      <c r="P15" s="23" t="str">
        <f t="shared" si="2"/>
        <v>TAX LEVEL3</v>
      </c>
    </row>
    <row r="16" spans="1:16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  <c r="J16" s="21" t="s">
        <v>74</v>
      </c>
      <c r="K16" s="20" t="s">
        <v>71</v>
      </c>
      <c r="L16" s="23">
        <f>COLUMN(B1)</f>
        <v>2</v>
      </c>
      <c r="N16" s="18" t="s">
        <v>11</v>
      </c>
      <c r="O16" s="33">
        <v>4.0099999999999997E-2</v>
      </c>
      <c r="P16" s="23" t="str">
        <f t="shared" si="2"/>
        <v>TAX LEVEL3</v>
      </c>
    </row>
    <row r="17" spans="1:16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  <c r="N17" s="18" t="s">
        <v>12</v>
      </c>
      <c r="O17" s="33">
        <v>4.5900000000000003E-2</v>
      </c>
      <c r="P17" s="23" t="str">
        <f t="shared" si="2"/>
        <v>TAX LEVEL3</v>
      </c>
    </row>
    <row r="18" spans="1:16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  <c r="N18" s="18" t="s">
        <v>13</v>
      </c>
      <c r="O18" s="33">
        <v>5.1700000000000003E-2</v>
      </c>
      <c r="P18" s="23" t="str">
        <f t="shared" si="2"/>
        <v>TAX LEVEL3</v>
      </c>
    </row>
    <row r="19" spans="1:16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  <c r="N19" s="18" t="s">
        <v>14</v>
      </c>
      <c r="O19" s="33">
        <v>5.7500000000000002E-2</v>
      </c>
      <c r="P19" s="23" t="str">
        <f t="shared" si="2"/>
        <v>TAX LEVEL3</v>
      </c>
    </row>
    <row r="20" spans="1:16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16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16" x14ac:dyDescent="0.3">
      <c r="C22" s="8"/>
      <c r="F22" s="3"/>
    </row>
    <row r="23" spans="1:16" x14ac:dyDescent="0.3">
      <c r="C23" s="8"/>
      <c r="F23" s="3"/>
      <c r="K23" s="27" t="s">
        <v>79</v>
      </c>
      <c r="L23" s="28" t="s">
        <v>80</v>
      </c>
      <c r="M23" s="28" t="s">
        <v>81</v>
      </c>
      <c r="N23" s="28" t="s">
        <v>82</v>
      </c>
    </row>
    <row r="24" spans="1:16" x14ac:dyDescent="0.3">
      <c r="C24" s="8"/>
      <c r="F24" s="3"/>
      <c r="K24" s="29"/>
      <c r="L24" s="28" t="s">
        <v>83</v>
      </c>
      <c r="M24" s="28" t="s">
        <v>84</v>
      </c>
      <c r="N24" s="28" t="s">
        <v>82</v>
      </c>
    </row>
    <row r="25" spans="1:16" x14ac:dyDescent="0.3">
      <c r="C25" s="8"/>
      <c r="F25" s="3"/>
      <c r="K25" s="30"/>
      <c r="L25" s="28" t="s">
        <v>85</v>
      </c>
      <c r="M25" s="28" t="s">
        <v>86</v>
      </c>
      <c r="N25" s="28" t="s">
        <v>82</v>
      </c>
    </row>
    <row r="26" spans="1:16" x14ac:dyDescent="0.3">
      <c r="C26" s="8"/>
      <c r="F26" s="3"/>
    </row>
    <row r="27" spans="1:16" x14ac:dyDescent="0.3">
      <c r="C27" s="8"/>
      <c r="F27" s="3"/>
    </row>
    <row r="28" spans="1:16" x14ac:dyDescent="0.3">
      <c r="C28" s="8"/>
      <c r="F28" s="3"/>
    </row>
    <row r="29" spans="1:16" x14ac:dyDescent="0.3">
      <c r="C29" s="8"/>
      <c r="F29" s="3"/>
    </row>
    <row r="30" spans="1:16" x14ac:dyDescent="0.3">
      <c r="C30" s="8"/>
      <c r="F30" s="3"/>
    </row>
    <row r="31" spans="1:16" x14ac:dyDescent="0.3">
      <c r="C31" s="8"/>
      <c r="F31" s="3"/>
    </row>
    <row r="32" spans="1:16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mergeCells count="1">
    <mergeCell ref="K23:K2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D30"/>
  <sheetViews>
    <sheetView showGridLines="0" topLeftCell="A7" zoomScaleNormal="100" workbookViewId="0">
      <selection activeCell="B15" sqref="B15:D30"/>
    </sheetView>
  </sheetViews>
  <sheetFormatPr defaultRowHeight="14.4" x14ac:dyDescent="0.3"/>
  <cols>
    <col min="2" max="2" width="79.109375" customWidth="1"/>
  </cols>
  <sheetData>
    <row r="2" spans="1:2" x14ac:dyDescent="0.3">
      <c r="B2" s="16" t="s">
        <v>63</v>
      </c>
    </row>
    <row r="3" spans="1:2" x14ac:dyDescent="0.3">
      <c r="B3" s="1" t="s">
        <v>41</v>
      </c>
    </row>
    <row r="4" spans="1:2" x14ac:dyDescent="0.3">
      <c r="A4" s="14" t="s">
        <v>59</v>
      </c>
      <c r="B4" s="14" t="s">
        <v>39</v>
      </c>
    </row>
    <row r="5" spans="1:2" x14ac:dyDescent="0.3">
      <c r="A5" s="14"/>
      <c r="B5" s="14"/>
    </row>
    <row r="6" spans="1:2" x14ac:dyDescent="0.3">
      <c r="A6" s="14" t="s">
        <v>47</v>
      </c>
      <c r="B6" s="14" t="s">
        <v>65</v>
      </c>
    </row>
    <row r="7" spans="1:2" x14ac:dyDescent="0.3">
      <c r="A7" s="14"/>
      <c r="B7" s="14"/>
    </row>
    <row r="8" spans="1:2" x14ac:dyDescent="0.3">
      <c r="A8" s="14" t="s">
        <v>60</v>
      </c>
      <c r="B8" s="14" t="s">
        <v>62</v>
      </c>
    </row>
    <row r="9" spans="1:2" x14ac:dyDescent="0.3">
      <c r="A9" s="14"/>
      <c r="B9" s="19">
        <v>44515</v>
      </c>
    </row>
    <row r="10" spans="1:2" x14ac:dyDescent="0.3">
      <c r="A10" s="14"/>
      <c r="B10" s="19"/>
    </row>
    <row r="11" spans="1:2" x14ac:dyDescent="0.3">
      <c r="A11" s="14" t="s">
        <v>44</v>
      </c>
      <c r="B11" s="14" t="s">
        <v>40</v>
      </c>
    </row>
    <row r="12" spans="1:2" x14ac:dyDescent="0.3">
      <c r="A12" s="14"/>
      <c r="B12" s="14"/>
    </row>
    <row r="13" spans="1:2" x14ac:dyDescent="0.3">
      <c r="A13" s="14" t="s">
        <v>45</v>
      </c>
      <c r="B13" s="14" t="s">
        <v>57</v>
      </c>
    </row>
    <row r="15" spans="1:2" x14ac:dyDescent="0.3">
      <c r="A15" t="s">
        <v>46</v>
      </c>
      <c r="B15" s="12" t="s">
        <v>64</v>
      </c>
    </row>
    <row r="16" spans="1:2" x14ac:dyDescent="0.3">
      <c r="B16" s="9" t="s">
        <v>58</v>
      </c>
    </row>
    <row r="17" spans="2:4" x14ac:dyDescent="0.3">
      <c r="B17" s="10" t="s">
        <v>42</v>
      </c>
    </row>
    <row r="18" spans="2:4" x14ac:dyDescent="0.3">
      <c r="B18" s="11" t="s">
        <v>43</v>
      </c>
    </row>
    <row r="20" spans="2:4" x14ac:dyDescent="0.3">
      <c r="B20" s="17" t="s">
        <v>0</v>
      </c>
      <c r="C20" s="13" t="s">
        <v>38</v>
      </c>
      <c r="D20" s="13" t="s">
        <v>61</v>
      </c>
    </row>
    <row r="21" spans="2:4" x14ac:dyDescent="0.3">
      <c r="B21" s="18" t="s">
        <v>5</v>
      </c>
      <c r="C21" s="15">
        <v>2.1000000000000001E-2</v>
      </c>
      <c r="D21" s="14"/>
    </row>
    <row r="22" spans="2:4" x14ac:dyDescent="0.3">
      <c r="B22" s="18" t="s">
        <v>6</v>
      </c>
      <c r="C22" s="15">
        <v>1.4999999999999999E-2</v>
      </c>
      <c r="D22" s="14"/>
    </row>
    <row r="23" spans="2:4" x14ac:dyDescent="0.3">
      <c r="B23" s="18" t="s">
        <v>7</v>
      </c>
      <c r="C23" s="15">
        <v>2.1999999999999999E-2</v>
      </c>
      <c r="D23" s="14"/>
    </row>
    <row r="24" spans="2:4" x14ac:dyDescent="0.3">
      <c r="B24" s="18" t="s">
        <v>8</v>
      </c>
      <c r="C24" s="15">
        <v>1.7999999999999999E-2</v>
      </c>
      <c r="D24" s="14"/>
    </row>
    <row r="25" spans="2:4" x14ac:dyDescent="0.3">
      <c r="B25" s="18" t="s">
        <v>9</v>
      </c>
      <c r="C25" s="15">
        <v>2.8500000000000001E-2</v>
      </c>
      <c r="D25" s="14"/>
    </row>
    <row r="26" spans="2:4" x14ac:dyDescent="0.3">
      <c r="B26" s="18" t="s">
        <v>10</v>
      </c>
      <c r="C26" s="15">
        <v>3.4299999999999997E-2</v>
      </c>
      <c r="D26" s="14"/>
    </row>
    <row r="27" spans="2:4" x14ac:dyDescent="0.3">
      <c r="B27" s="18" t="s">
        <v>11</v>
      </c>
      <c r="C27" s="15">
        <v>4.0099999999999997E-2</v>
      </c>
      <c r="D27" s="14"/>
    </row>
    <row r="28" spans="2:4" x14ac:dyDescent="0.3">
      <c r="B28" s="18" t="s">
        <v>12</v>
      </c>
      <c r="C28" s="15">
        <v>4.5900000000000003E-2</v>
      </c>
      <c r="D28" s="14"/>
    </row>
    <row r="29" spans="2:4" x14ac:dyDescent="0.3">
      <c r="B29" s="18" t="s">
        <v>13</v>
      </c>
      <c r="C29" s="15">
        <v>5.1700000000000003E-2</v>
      </c>
      <c r="D29" s="14"/>
    </row>
    <row r="30" spans="2:4" x14ac:dyDescent="0.3">
      <c r="B30" s="18" t="s">
        <v>14</v>
      </c>
      <c r="C30" s="15">
        <v>5.7500000000000002E-2</v>
      </c>
      <c r="D30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CLAUDE ROSETTE GALIDO</cp:lastModifiedBy>
  <dcterms:created xsi:type="dcterms:W3CDTF">2020-08-14T23:39:31Z</dcterms:created>
  <dcterms:modified xsi:type="dcterms:W3CDTF">2023-09-12T11:47:05Z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