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"/>
    </mc:Choice>
  </mc:AlternateContent>
  <bookViews>
    <workbookView xWindow="80" yWindow="460" windowWidth="25520" windowHeight="15540" activeTab="3"/>
  </bookViews>
  <sheets>
    <sheet name="Source" sheetId="1" r:id="rId1"/>
    <sheet name="Sheet2" sheetId="2" r:id="rId2"/>
    <sheet name="Sheet4" sheetId="4" r:id="rId3"/>
    <sheet name="Ref1" sheetId="5" r:id="rId4"/>
    <sheet name="Ref2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9" i="4" l="1"/>
  <c r="AA78" i="4"/>
  <c r="AA70" i="4"/>
  <c r="AA71" i="4"/>
  <c r="AA72" i="4"/>
  <c r="AA73" i="4"/>
  <c r="AA74" i="4"/>
  <c r="AA75" i="4"/>
  <c r="AA76" i="4"/>
  <c r="AA77" i="4"/>
  <c r="AA7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2" i="4"/>
  <c r="Z3" i="4"/>
  <c r="M79" i="4"/>
  <c r="N79" i="4"/>
  <c r="O79" i="4"/>
  <c r="X79" i="4"/>
  <c r="P79" i="4"/>
  <c r="Q79" i="4"/>
  <c r="R79" i="4"/>
  <c r="S79" i="4"/>
  <c r="T79" i="4"/>
  <c r="U79" i="4"/>
  <c r="V79" i="4"/>
  <c r="W79" i="4"/>
  <c r="Y79" i="4"/>
  <c r="Z78" i="4"/>
  <c r="C79" i="4"/>
  <c r="D79" i="4"/>
  <c r="E79" i="4"/>
  <c r="F79" i="4"/>
  <c r="G79" i="4"/>
  <c r="H79" i="4"/>
  <c r="I79" i="4"/>
  <c r="J79" i="4"/>
  <c r="K79" i="4"/>
  <c r="L79" i="4"/>
  <c r="B79" i="4"/>
  <c r="O2" i="4"/>
  <c r="M15" i="4"/>
  <c r="N15" i="4"/>
  <c r="O15" i="4"/>
  <c r="M78" i="4"/>
  <c r="N78" i="4"/>
  <c r="O78" i="4"/>
  <c r="P15" i="4"/>
  <c r="P78" i="4"/>
  <c r="Q15" i="4"/>
  <c r="Q78" i="4"/>
  <c r="R15" i="4"/>
  <c r="R78" i="4"/>
  <c r="S15" i="4"/>
  <c r="S78" i="4"/>
  <c r="T15" i="4"/>
  <c r="T78" i="4"/>
  <c r="U15" i="4"/>
  <c r="U78" i="4"/>
  <c r="V15" i="4"/>
  <c r="V78" i="4"/>
  <c r="W15" i="4"/>
  <c r="W78" i="4"/>
  <c r="X15" i="4"/>
  <c r="X78" i="4"/>
  <c r="Y15" i="4"/>
  <c r="Y78" i="4"/>
  <c r="M2" i="4"/>
  <c r="N2" i="4"/>
  <c r="P2" i="4"/>
  <c r="Q2" i="4"/>
  <c r="R2" i="4"/>
  <c r="S2" i="4"/>
  <c r="T2" i="4"/>
  <c r="U2" i="4"/>
  <c r="V2" i="4"/>
  <c r="W2" i="4"/>
  <c r="X2" i="4"/>
  <c r="Y2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15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Z21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M3" i="4"/>
  <c r="N3" i="4"/>
  <c r="O3" i="4"/>
  <c r="P3" i="4"/>
  <c r="Q3" i="4"/>
  <c r="R3" i="4"/>
  <c r="S3" i="4"/>
  <c r="T3" i="4"/>
  <c r="U3" i="4"/>
  <c r="V3" i="4"/>
  <c r="W3" i="4"/>
  <c r="X3" i="4"/>
  <c r="Y3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P2" i="2"/>
  <c r="Q2" i="2"/>
  <c r="R2" i="2"/>
  <c r="S2" i="2"/>
  <c r="T2" i="2"/>
  <c r="U2" i="2"/>
  <c r="V2" i="2"/>
  <c r="W2" i="2"/>
  <c r="P3" i="2"/>
  <c r="Q3" i="2"/>
  <c r="R3" i="2"/>
  <c r="S3" i="2"/>
  <c r="T3" i="2"/>
  <c r="U3" i="2"/>
  <c r="V3" i="2"/>
  <c r="W3" i="2"/>
  <c r="P4" i="2"/>
  <c r="Q4" i="2"/>
  <c r="R4" i="2"/>
  <c r="S4" i="2"/>
  <c r="T4" i="2"/>
  <c r="U4" i="2"/>
  <c r="V4" i="2"/>
  <c r="W4" i="2"/>
  <c r="P5" i="2"/>
  <c r="Q5" i="2"/>
  <c r="R5" i="2"/>
  <c r="S5" i="2"/>
  <c r="T5" i="2"/>
  <c r="U5" i="2"/>
  <c r="V5" i="2"/>
  <c r="W5" i="2"/>
  <c r="P6" i="2"/>
  <c r="Q6" i="2"/>
  <c r="R6" i="2"/>
  <c r="S6" i="2"/>
  <c r="T6" i="2"/>
  <c r="U6" i="2"/>
  <c r="V6" i="2"/>
  <c r="W6" i="2"/>
  <c r="P7" i="2"/>
  <c r="Q7" i="2"/>
  <c r="R7" i="2"/>
  <c r="S7" i="2"/>
  <c r="T7" i="2"/>
  <c r="U7" i="2"/>
  <c r="V7" i="2"/>
  <c r="W7" i="2"/>
  <c r="P8" i="2"/>
  <c r="Q8" i="2"/>
  <c r="R8" i="2"/>
  <c r="S8" i="2"/>
  <c r="T8" i="2"/>
  <c r="U8" i="2"/>
  <c r="V8" i="2"/>
  <c r="W8" i="2"/>
  <c r="P9" i="2"/>
  <c r="Q9" i="2"/>
  <c r="R9" i="2"/>
  <c r="S9" i="2"/>
  <c r="T9" i="2"/>
  <c r="U9" i="2"/>
  <c r="V9" i="2"/>
  <c r="W9" i="2"/>
  <c r="P10" i="2"/>
  <c r="Q10" i="2"/>
  <c r="R10" i="2"/>
  <c r="S10" i="2"/>
  <c r="T10" i="2"/>
  <c r="U10" i="2"/>
  <c r="V10" i="2"/>
  <c r="W10" i="2"/>
  <c r="P11" i="2"/>
  <c r="Q11" i="2"/>
  <c r="R11" i="2"/>
  <c r="S11" i="2"/>
  <c r="T11" i="2"/>
  <c r="U11" i="2"/>
  <c r="V11" i="2"/>
  <c r="W11" i="2"/>
  <c r="P12" i="2"/>
  <c r="Q12" i="2"/>
  <c r="R12" i="2"/>
  <c r="S12" i="2"/>
  <c r="T12" i="2"/>
  <c r="U12" i="2"/>
  <c r="V12" i="2"/>
  <c r="W12" i="2"/>
  <c r="P13" i="2"/>
  <c r="Q13" i="2"/>
  <c r="R13" i="2"/>
  <c r="S13" i="2"/>
  <c r="T13" i="2"/>
  <c r="U13" i="2"/>
  <c r="V13" i="2"/>
  <c r="W13" i="2"/>
  <c r="P14" i="2"/>
  <c r="Q14" i="2"/>
  <c r="R14" i="2"/>
  <c r="S14" i="2"/>
  <c r="T14" i="2"/>
  <c r="U14" i="2"/>
  <c r="V14" i="2"/>
  <c r="W14" i="2"/>
  <c r="P15" i="2"/>
  <c r="Q15" i="2"/>
  <c r="R15" i="2"/>
  <c r="S15" i="2"/>
  <c r="T15" i="2"/>
  <c r="U15" i="2"/>
  <c r="V15" i="2"/>
  <c r="W15" i="2"/>
  <c r="P16" i="2"/>
  <c r="Q16" i="2"/>
  <c r="R16" i="2"/>
  <c r="S16" i="2"/>
  <c r="T16" i="2"/>
  <c r="U16" i="2"/>
  <c r="V16" i="2"/>
  <c r="W16" i="2"/>
  <c r="P17" i="2"/>
  <c r="Q17" i="2"/>
  <c r="R17" i="2"/>
  <c r="S17" i="2"/>
  <c r="T17" i="2"/>
  <c r="U17" i="2"/>
  <c r="V17" i="2"/>
  <c r="W17" i="2"/>
  <c r="P18" i="2"/>
  <c r="Q18" i="2"/>
  <c r="R18" i="2"/>
  <c r="S18" i="2"/>
  <c r="T18" i="2"/>
  <c r="U18" i="2"/>
  <c r="V18" i="2"/>
  <c r="W18" i="2"/>
  <c r="P19" i="2"/>
  <c r="Q19" i="2"/>
  <c r="R19" i="2"/>
  <c r="S19" i="2"/>
  <c r="T19" i="2"/>
  <c r="U19" i="2"/>
  <c r="V19" i="2"/>
  <c r="W19" i="2"/>
  <c r="P20" i="2"/>
  <c r="Q20" i="2"/>
  <c r="R20" i="2"/>
  <c r="S20" i="2"/>
  <c r="T20" i="2"/>
  <c r="U20" i="2"/>
  <c r="V20" i="2"/>
  <c r="W20" i="2"/>
  <c r="P21" i="2"/>
  <c r="Q21" i="2"/>
  <c r="R21" i="2"/>
  <c r="S21" i="2"/>
  <c r="T21" i="2"/>
  <c r="U21" i="2"/>
  <c r="V21" i="2"/>
  <c r="W21" i="2"/>
  <c r="P22" i="2"/>
  <c r="Q22" i="2"/>
  <c r="R22" i="2"/>
  <c r="S22" i="2"/>
  <c r="T22" i="2"/>
  <c r="U22" i="2"/>
  <c r="V22" i="2"/>
  <c r="W22" i="2"/>
  <c r="P23" i="2"/>
  <c r="Q23" i="2"/>
  <c r="R23" i="2"/>
  <c r="S23" i="2"/>
  <c r="T23" i="2"/>
  <c r="U23" i="2"/>
  <c r="V23" i="2"/>
  <c r="W23" i="2"/>
  <c r="P24" i="2"/>
  <c r="Q24" i="2"/>
  <c r="R24" i="2"/>
  <c r="S24" i="2"/>
  <c r="T24" i="2"/>
  <c r="U24" i="2"/>
  <c r="V24" i="2"/>
  <c r="W24" i="2"/>
  <c r="P25" i="2"/>
  <c r="Q25" i="2"/>
  <c r="R25" i="2"/>
  <c r="S25" i="2"/>
  <c r="T25" i="2"/>
  <c r="U25" i="2"/>
  <c r="V25" i="2"/>
  <c r="W25" i="2"/>
  <c r="P26" i="2"/>
  <c r="Q26" i="2"/>
  <c r="R26" i="2"/>
  <c r="S26" i="2"/>
  <c r="T26" i="2"/>
  <c r="U26" i="2"/>
  <c r="V26" i="2"/>
  <c r="W26" i="2"/>
  <c r="P27" i="2"/>
  <c r="Q27" i="2"/>
  <c r="R27" i="2"/>
  <c r="S27" i="2"/>
  <c r="T27" i="2"/>
  <c r="U27" i="2"/>
  <c r="V27" i="2"/>
  <c r="W27" i="2"/>
  <c r="P28" i="2"/>
  <c r="Q28" i="2"/>
  <c r="R28" i="2"/>
  <c r="S28" i="2"/>
  <c r="T28" i="2"/>
  <c r="U28" i="2"/>
  <c r="V28" i="2"/>
  <c r="W28" i="2"/>
  <c r="P29" i="2"/>
  <c r="Q29" i="2"/>
  <c r="R29" i="2"/>
  <c r="S29" i="2"/>
  <c r="T29" i="2"/>
  <c r="U29" i="2"/>
  <c r="V29" i="2"/>
  <c r="W29" i="2"/>
  <c r="P30" i="2"/>
  <c r="Q30" i="2"/>
  <c r="R30" i="2"/>
  <c r="S30" i="2"/>
  <c r="T30" i="2"/>
  <c r="U30" i="2"/>
  <c r="V30" i="2"/>
  <c r="W30" i="2"/>
  <c r="P31" i="2"/>
  <c r="Q31" i="2"/>
  <c r="R31" i="2"/>
  <c r="S31" i="2"/>
  <c r="T31" i="2"/>
  <c r="U31" i="2"/>
  <c r="V31" i="2"/>
  <c r="W31" i="2"/>
  <c r="P32" i="2"/>
  <c r="Q32" i="2"/>
  <c r="R32" i="2"/>
  <c r="S32" i="2"/>
  <c r="T32" i="2"/>
  <c r="U32" i="2"/>
  <c r="V32" i="2"/>
  <c r="W32" i="2"/>
  <c r="P33" i="2"/>
  <c r="Q33" i="2"/>
  <c r="R33" i="2"/>
  <c r="S33" i="2"/>
  <c r="T33" i="2"/>
  <c r="U33" i="2"/>
  <c r="V33" i="2"/>
  <c r="W33" i="2"/>
  <c r="P34" i="2"/>
  <c r="Q34" i="2"/>
  <c r="R34" i="2"/>
  <c r="S34" i="2"/>
  <c r="T34" i="2"/>
  <c r="U34" i="2"/>
  <c r="V34" i="2"/>
  <c r="W34" i="2"/>
  <c r="P35" i="2"/>
  <c r="Q35" i="2"/>
  <c r="R35" i="2"/>
  <c r="S35" i="2"/>
  <c r="T35" i="2"/>
  <c r="U35" i="2"/>
  <c r="V35" i="2"/>
  <c r="W35" i="2"/>
  <c r="P36" i="2"/>
  <c r="Q36" i="2"/>
  <c r="R36" i="2"/>
  <c r="S36" i="2"/>
  <c r="T36" i="2"/>
  <c r="U36" i="2"/>
  <c r="V36" i="2"/>
  <c r="W36" i="2"/>
  <c r="P37" i="2"/>
  <c r="Q37" i="2"/>
  <c r="R37" i="2"/>
  <c r="S37" i="2"/>
  <c r="T37" i="2"/>
  <c r="U37" i="2"/>
  <c r="V37" i="2"/>
  <c r="W37" i="2"/>
  <c r="P38" i="2"/>
  <c r="Q38" i="2"/>
  <c r="R38" i="2"/>
  <c r="S38" i="2"/>
  <c r="T38" i="2"/>
  <c r="U38" i="2"/>
  <c r="V38" i="2"/>
  <c r="W38" i="2"/>
  <c r="P39" i="2"/>
  <c r="Q39" i="2"/>
  <c r="R39" i="2"/>
  <c r="S39" i="2"/>
  <c r="T39" i="2"/>
  <c r="U39" i="2"/>
  <c r="V39" i="2"/>
  <c r="W39" i="2"/>
  <c r="P40" i="2"/>
  <c r="Q40" i="2"/>
  <c r="R40" i="2"/>
  <c r="S40" i="2"/>
  <c r="T40" i="2"/>
  <c r="U40" i="2"/>
  <c r="V40" i="2"/>
  <c r="W40" i="2"/>
  <c r="P41" i="2"/>
  <c r="Q41" i="2"/>
  <c r="R41" i="2"/>
  <c r="S41" i="2"/>
  <c r="T41" i="2"/>
  <c r="U41" i="2"/>
  <c r="V41" i="2"/>
  <c r="W41" i="2"/>
  <c r="P42" i="2"/>
  <c r="Q42" i="2"/>
  <c r="R42" i="2"/>
  <c r="S42" i="2"/>
  <c r="T42" i="2"/>
  <c r="U42" i="2"/>
  <c r="V42" i="2"/>
  <c r="W42" i="2"/>
  <c r="P43" i="2"/>
  <c r="Q43" i="2"/>
  <c r="R43" i="2"/>
  <c r="S43" i="2"/>
  <c r="T43" i="2"/>
  <c r="U43" i="2"/>
  <c r="V43" i="2"/>
  <c r="W43" i="2"/>
  <c r="P44" i="2"/>
  <c r="Q44" i="2"/>
  <c r="R44" i="2"/>
  <c r="S44" i="2"/>
  <c r="T44" i="2"/>
  <c r="U44" i="2"/>
  <c r="V44" i="2"/>
  <c r="W44" i="2"/>
  <c r="P45" i="2"/>
  <c r="Q45" i="2"/>
  <c r="R45" i="2"/>
  <c r="S45" i="2"/>
  <c r="T45" i="2"/>
  <c r="U45" i="2"/>
  <c r="V45" i="2"/>
  <c r="W45" i="2"/>
  <c r="P46" i="2"/>
  <c r="Q46" i="2"/>
  <c r="R46" i="2"/>
  <c r="S46" i="2"/>
  <c r="T46" i="2"/>
  <c r="U46" i="2"/>
  <c r="V46" i="2"/>
  <c r="W46" i="2"/>
  <c r="P48" i="2"/>
  <c r="Q48" i="2"/>
  <c r="R48" i="2"/>
  <c r="S48" i="2"/>
  <c r="T48" i="2"/>
  <c r="U48" i="2"/>
  <c r="V48" i="2"/>
  <c r="W48" i="2"/>
  <c r="P49" i="2"/>
  <c r="Q49" i="2"/>
  <c r="R49" i="2"/>
  <c r="S49" i="2"/>
  <c r="T49" i="2"/>
  <c r="U49" i="2"/>
  <c r="V49" i="2"/>
  <c r="W49" i="2"/>
  <c r="P50" i="2"/>
  <c r="Q50" i="2"/>
  <c r="R50" i="2"/>
  <c r="S50" i="2"/>
  <c r="T50" i="2"/>
  <c r="U50" i="2"/>
  <c r="V50" i="2"/>
  <c r="W50" i="2"/>
  <c r="P51" i="2"/>
  <c r="Q51" i="2"/>
  <c r="R51" i="2"/>
  <c r="S51" i="2"/>
  <c r="T51" i="2"/>
  <c r="U51" i="2"/>
  <c r="V51" i="2"/>
  <c r="W51" i="2"/>
  <c r="P52" i="2"/>
  <c r="Q52" i="2"/>
  <c r="R52" i="2"/>
  <c r="S52" i="2"/>
  <c r="T52" i="2"/>
  <c r="U52" i="2"/>
  <c r="V52" i="2"/>
  <c r="W52" i="2"/>
  <c r="P53" i="2"/>
  <c r="Q53" i="2"/>
  <c r="R53" i="2"/>
  <c r="S53" i="2"/>
  <c r="T53" i="2"/>
  <c r="U53" i="2"/>
  <c r="V53" i="2"/>
  <c r="W53" i="2"/>
  <c r="P54" i="2"/>
  <c r="Q54" i="2"/>
  <c r="R54" i="2"/>
  <c r="S54" i="2"/>
  <c r="T54" i="2"/>
  <c r="U54" i="2"/>
  <c r="V54" i="2"/>
  <c r="W54" i="2"/>
  <c r="P55" i="2"/>
  <c r="Q55" i="2"/>
  <c r="R55" i="2"/>
  <c r="S55" i="2"/>
  <c r="T55" i="2"/>
  <c r="U55" i="2"/>
  <c r="V55" i="2"/>
  <c r="W55" i="2"/>
  <c r="P56" i="2"/>
  <c r="Q56" i="2"/>
  <c r="R56" i="2"/>
  <c r="S56" i="2"/>
  <c r="T56" i="2"/>
  <c r="U56" i="2"/>
  <c r="V56" i="2"/>
  <c r="W56" i="2"/>
  <c r="P57" i="2"/>
  <c r="Q57" i="2"/>
  <c r="R57" i="2"/>
  <c r="S57" i="2"/>
  <c r="T57" i="2"/>
  <c r="U57" i="2"/>
  <c r="V57" i="2"/>
  <c r="W57" i="2"/>
  <c r="P58" i="2"/>
  <c r="Q58" i="2"/>
  <c r="R58" i="2"/>
  <c r="S58" i="2"/>
  <c r="T58" i="2"/>
  <c r="U58" i="2"/>
  <c r="V58" i="2"/>
  <c r="W58" i="2"/>
  <c r="P59" i="2"/>
  <c r="Q59" i="2"/>
  <c r="R59" i="2"/>
  <c r="S59" i="2"/>
  <c r="T59" i="2"/>
  <c r="U59" i="2"/>
  <c r="V59" i="2"/>
  <c r="W59" i="2"/>
  <c r="P60" i="2"/>
  <c r="Q60" i="2"/>
  <c r="R60" i="2"/>
  <c r="S60" i="2"/>
  <c r="T60" i="2"/>
  <c r="U60" i="2"/>
  <c r="V60" i="2"/>
  <c r="W60" i="2"/>
  <c r="P61" i="2"/>
  <c r="Q61" i="2"/>
  <c r="R61" i="2"/>
  <c r="S61" i="2"/>
  <c r="T61" i="2"/>
  <c r="U61" i="2"/>
  <c r="V61" i="2"/>
  <c r="W61" i="2"/>
  <c r="P62" i="2"/>
  <c r="Q62" i="2"/>
  <c r="R62" i="2"/>
  <c r="S62" i="2"/>
  <c r="T62" i="2"/>
  <c r="U62" i="2"/>
  <c r="V62" i="2"/>
  <c r="W62" i="2"/>
  <c r="P63" i="2"/>
  <c r="Q63" i="2"/>
  <c r="R63" i="2"/>
  <c r="S63" i="2"/>
  <c r="T63" i="2"/>
  <c r="U63" i="2"/>
  <c r="V63" i="2"/>
  <c r="W63" i="2"/>
  <c r="P64" i="2"/>
  <c r="Q64" i="2"/>
  <c r="R64" i="2"/>
  <c r="S64" i="2"/>
  <c r="T64" i="2"/>
  <c r="U64" i="2"/>
  <c r="V64" i="2"/>
  <c r="W64" i="2"/>
  <c r="P65" i="2"/>
  <c r="Q65" i="2"/>
  <c r="R65" i="2"/>
  <c r="S65" i="2"/>
  <c r="T65" i="2"/>
  <c r="U65" i="2"/>
  <c r="V65" i="2"/>
  <c r="W65" i="2"/>
  <c r="P66" i="2"/>
  <c r="Q66" i="2"/>
  <c r="R66" i="2"/>
  <c r="S66" i="2"/>
  <c r="T66" i="2"/>
  <c r="U66" i="2"/>
  <c r="V66" i="2"/>
  <c r="W66" i="2"/>
  <c r="P67" i="2"/>
  <c r="Q67" i="2"/>
  <c r="R67" i="2"/>
  <c r="S67" i="2"/>
  <c r="T67" i="2"/>
  <c r="U67" i="2"/>
  <c r="V67" i="2"/>
  <c r="W67" i="2"/>
  <c r="P68" i="2"/>
  <c r="Q68" i="2"/>
  <c r="R68" i="2"/>
  <c r="S68" i="2"/>
  <c r="T68" i="2"/>
  <c r="U68" i="2"/>
  <c r="V68" i="2"/>
  <c r="W68" i="2"/>
  <c r="P69" i="2"/>
  <c r="Q69" i="2"/>
  <c r="R69" i="2"/>
  <c r="S69" i="2"/>
  <c r="T69" i="2"/>
  <c r="U69" i="2"/>
  <c r="V69" i="2"/>
  <c r="W69" i="2"/>
  <c r="Q70" i="2"/>
  <c r="R70" i="2"/>
  <c r="S70" i="2"/>
  <c r="T70" i="2"/>
  <c r="U70" i="2"/>
  <c r="V70" i="2"/>
  <c r="W70" i="2"/>
  <c r="P71" i="2"/>
  <c r="Q71" i="2"/>
  <c r="R71" i="2"/>
  <c r="S71" i="2"/>
  <c r="T71" i="2"/>
  <c r="U71" i="2"/>
  <c r="V71" i="2"/>
  <c r="W71" i="2"/>
  <c r="P72" i="2"/>
  <c r="Q72" i="2"/>
  <c r="R72" i="2"/>
  <c r="S72" i="2"/>
  <c r="T72" i="2"/>
  <c r="U72" i="2"/>
  <c r="V72" i="2"/>
  <c r="W72" i="2"/>
  <c r="P73" i="2"/>
  <c r="Q73" i="2"/>
  <c r="R73" i="2"/>
  <c r="S73" i="2"/>
  <c r="T73" i="2"/>
  <c r="U73" i="2"/>
  <c r="V73" i="2"/>
  <c r="W73" i="2"/>
  <c r="P74" i="2"/>
  <c r="Q74" i="2"/>
  <c r="R74" i="2"/>
  <c r="S74" i="2"/>
  <c r="T74" i="2"/>
  <c r="U74" i="2"/>
  <c r="V74" i="2"/>
  <c r="W74" i="2"/>
  <c r="P75" i="2"/>
  <c r="Q75" i="2"/>
  <c r="R75" i="2"/>
  <c r="S75" i="2"/>
  <c r="T75" i="2"/>
  <c r="U75" i="2"/>
  <c r="V75" i="2"/>
  <c r="W75" i="2"/>
  <c r="P76" i="2"/>
  <c r="Q76" i="2"/>
  <c r="R76" i="2"/>
  <c r="S76" i="2"/>
  <c r="T76" i="2"/>
  <c r="U76" i="2"/>
  <c r="V76" i="2"/>
  <c r="W76" i="2"/>
  <c r="P77" i="2"/>
  <c r="Q77" i="2"/>
  <c r="R77" i="2"/>
  <c r="S77" i="2"/>
  <c r="T77" i="2"/>
  <c r="U77" i="2"/>
  <c r="V77" i="2"/>
  <c r="W77" i="2"/>
  <c r="P78" i="2"/>
  <c r="Q78" i="2"/>
  <c r="R78" i="2"/>
  <c r="S78" i="2"/>
  <c r="T78" i="2"/>
  <c r="U78" i="2"/>
  <c r="V78" i="2"/>
  <c r="W78" i="2"/>
  <c r="N2" i="2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M67" i="2"/>
  <c r="M68" i="2"/>
  <c r="M69" i="2"/>
  <c r="M71" i="2"/>
  <c r="M72" i="2"/>
  <c r="M73" i="2"/>
  <c r="M74" i="2"/>
  <c r="M75" i="2"/>
  <c r="M76" i="2"/>
  <c r="M77" i="2"/>
  <c r="M78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</calcChain>
</file>

<file path=xl/sharedStrings.xml><?xml version="1.0" encoding="utf-8"?>
<sst xmlns="http://schemas.openxmlformats.org/spreadsheetml/2006/main" count="1911" uniqueCount="896">
  <si>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</si>
  <si>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</si>
  <si>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</si>
  <si>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</si>
  <si>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</si>
  <si>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</si>
  <si>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</si>
  <si>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</si>
  <si>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</si>
  <si>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</si>
  <si>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</si>
  <si>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</si>
  <si>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</si>
  <si>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</si>
  <si>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</si>
  <si>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</si>
  <si>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</si>
  <si>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</si>
  <si>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</si>
  <si>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</si>
  <si>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</si>
  <si>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</si>
  <si>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</si>
  <si>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</si>
  <si>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</si>
  <si>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</si>
  <si>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</si>
  <si>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</si>
  <si>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</si>
  <si>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</si>
  <si>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</si>
  <si>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</si>
  <si>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</si>
  <si>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</si>
  <si>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</si>
  <si>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</si>
  <si>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</si>
  <si>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</si>
  <si>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</si>
  <si>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</si>
  <si>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</si>
  <si>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</si>
  <si>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</si>
  <si>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</si>
  <si>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</si>
  <si>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</si>
  <si>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</si>
  <si>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</si>
  <si>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</si>
  <si>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</si>
  <si>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</si>
  <si>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</si>
  <si>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</si>
  <si>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</si>
  <si>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</si>
  <si>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</si>
  <si>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</si>
  <si>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</si>
  <si>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</si>
  <si>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</si>
  <si>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</si>
  <si>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</si>
  <si>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</si>
  <si>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</si>
  <si>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</si>
  <si>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</si>
  <si>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</si>
  <si>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</si>
  <si>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</si>
  <si>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</si>
  <si>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</si>
  <si>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</si>
  <si>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</si>
  <si>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</si>
  <si>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</si>
  <si>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</si>
  <si>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</si>
  <si>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</si>
  <si>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</si>
  <si>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</si>
  <si>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</si>
  <si>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</si>
  <si>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</si>
  <si>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</si>
  <si>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</si>
  <si>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</si>
  <si>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</si>
  <si>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</si>
  <si>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</si>
  <si>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</si>
  <si>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</si>
  <si>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</si>
  <si>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</si>
  <si>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</si>
  <si>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</si>
  <si>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</si>
  <si>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</si>
  <si>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</si>
  <si>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</si>
  <si>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</si>
  <si>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</si>
  <si>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</si>
  <si>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</si>
  <si>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</si>
  <si>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</si>
  <si>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</si>
  <si>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</si>
  <si>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</si>
  <si>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</si>
  <si>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</si>
  <si>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</si>
  <si>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</si>
  <si>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</si>
  <si>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</si>
  <si>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</si>
  <si>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</si>
  <si>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</si>
  <si>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</si>
  <si>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</si>
  <si>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</si>
  <si>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</si>
  <si>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</si>
  <si>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</si>
  <si>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</si>
  <si>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</si>
  <si>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</si>
  <si>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</si>
  <si>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</si>
  <si>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</si>
  <si>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</si>
  <si>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</si>
  <si>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</si>
  <si>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</si>
  <si>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</si>
  <si>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</si>
  <si>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</si>
  <si>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</si>
  <si>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</si>
  <si>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</si>
  <si>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</si>
  <si>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</si>
  <si>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</si>
  <si>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Avg 0</t>
  </si>
  <si>
    <t>Avg 1</t>
  </si>
  <si>
    <t>EVENT RESULT</t>
  </si>
  <si>
    <t>METRIC RESULT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</si>
  <si>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</si>
  <si>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</si>
  <si>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</si>
  <si>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</si>
  <si>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</si>
  <si>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</si>
  <si>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</si>
  <si>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</si>
  <si>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</si>
  <si>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</si>
  <si>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</si>
  <si>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</si>
  <si>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</si>
  <si>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</si>
  <si>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</si>
  <si>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</si>
  <si>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</si>
  <si>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</si>
  <si>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</si>
  <si>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</si>
  <si>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</si>
  <si>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</si>
  <si>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</si>
  <si>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</si>
  <si>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</si>
  <si>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</si>
  <si>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</si>
  <si>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</si>
  <si>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</si>
  <si>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</si>
  <si>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</si>
  <si>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</si>
  <si>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</si>
  <si>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</si>
  <si>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</si>
  <si>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</si>
  <si>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</si>
  <si>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</si>
  <si>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</si>
  <si>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</si>
  <si>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</si>
  <si>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</si>
  <si>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</si>
  <si>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</si>
  <si>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</si>
  <si>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</si>
  <si>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</si>
  <si>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</si>
  <si>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</si>
  <si>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</si>
  <si>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</si>
  <si>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</si>
  <si>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</si>
  <si>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</si>
  <si>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shared_store_throughput</t>
  </si>
  <si>
    <t>l2_read_throughput</t>
  </si>
  <si>
    <t>l2_write_throughput</t>
  </si>
  <si>
    <t>sysmem_read_throughput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</si>
  <si>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</si>
  <si>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</si>
  <si>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</si>
  <si>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</si>
  <si>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</si>
  <si>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</si>
  <si>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</si>
  <si>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</si>
  <si>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</si>
  <si>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</si>
  <si>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</si>
  <si>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</si>
  <si>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</si>
  <si>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</si>
  <si>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</si>
  <si>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</si>
  <si>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</si>
  <si>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</si>
  <si>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</si>
  <si>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</si>
  <si>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</si>
  <si>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</si>
  <si>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l2_utilization</t>
  </si>
  <si>
    <t>tex_utilization</t>
  </si>
  <si>
    <t>dram_utilization</t>
  </si>
  <si>
    <t>sysmem_utilization</t>
  </si>
  <si>
    <t>ldst_fu_utilization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</si>
  <si>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</si>
  <si>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</si>
  <si>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</si>
  <si>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</si>
  <si>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</si>
  <si>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</si>
  <si>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</si>
  <si>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</si>
  <si>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</si>
  <si>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</si>
  <si>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</si>
  <si>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</si>
  <si>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</si>
  <si>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</si>
  <si>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</si>
  <si>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</si>
  <si>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</si>
  <si>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</si>
  <si>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</si>
  <si>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</si>
  <si>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</si>
  <si>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</si>
  <si>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</si>
  <si>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</si>
  <si>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</si>
  <si>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</si>
  <si>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</si>
  <si>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</si>
  <si>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</si>
  <si>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</si>
  <si>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</si>
  <si>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</si>
  <si>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</si>
  <si>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</si>
  <si>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</si>
  <si>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</si>
  <si>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</si>
  <si>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255.633533GB/s</t>
  </si>
  <si>
    <t>499.284244MB/s</t>
  </si>
  <si>
    <t>0.000000B/s</t>
  </si>
  <si>
    <t>12.064289GB/s</t>
  </si>
  <si>
    <t>750.080311MB/s</t>
  </si>
  <si>
    <t>127.816767GB/s</t>
  </si>
  <si>
    <t>127.817368GB/s</t>
  </si>
  <si>
    <t>501.437732MB/s</t>
  </si>
  <si>
    <t>8.126000KB/s</t>
  </si>
  <si>
    <t>Low (1)</t>
  </si>
  <si>
    <t>Mid (4)</t>
  </si>
  <si>
    <t>Idle (0)</t>
  </si>
  <si>
    <t>Mid (6)</t>
  </si>
  <si>
    <t>Low (2)</t>
  </si>
  <si>
    <t>500.503200MB/s</t>
  </si>
  <si>
    <t>4.280269GB/s</t>
  </si>
  <si>
    <t>1.784504GB/s</t>
  </si>
  <si>
    <t>114.208258GB/s</t>
  </si>
  <si>
    <t>32.818914GB/s</t>
  </si>
  <si>
    <t>2.638620GB/s</t>
  </si>
  <si>
    <t>56.975171GB/s</t>
  </si>
  <si>
    <t>1.370499e+03GB/s</t>
  </si>
  <si>
    <t>56.983216GB/s</t>
  </si>
  <si>
    <t>1.784635GB/s</t>
  </si>
  <si>
    <t>58.089000KB/s</t>
  </si>
  <si>
    <t>High (9)</t>
  </si>
  <si>
    <t>5.001404GB/s</t>
  </si>
  <si>
    <t>Avg 2</t>
  </si>
  <si>
    <t>1.784468GB/s</t>
  </si>
  <si>
    <t>114.205926GB/s</t>
  </si>
  <si>
    <t>32.813931GB/s</t>
  </si>
  <si>
    <t>2.640178GB/s</t>
  </si>
  <si>
    <t>56.977376GB/s</t>
  </si>
  <si>
    <t>1.370471e+03GB/s</t>
  </si>
  <si>
    <t>56.975852GB/s</t>
  </si>
  <si>
    <t>1.784642GB/s</t>
  </si>
  <si>
    <t>145.220000KB/s</t>
  </si>
  <si>
    <t>4.998818GB/s</t>
  </si>
  <si>
    <t>Avg 3</t>
  </si>
  <si>
    <t>14.734947GB/s</t>
  </si>
  <si>
    <t>920.934157MB/s</t>
  </si>
  <si>
    <t>29.469893GB/s</t>
  </si>
  <si>
    <t>18.501097GB/s</t>
  </si>
  <si>
    <t>1.150978GB/s</t>
  </si>
  <si>
    <t>27.346183GB/s</t>
  </si>
  <si>
    <t>1.414555e+03GB/s</t>
  </si>
  <si>
    <t>59.172628GB/s</t>
  </si>
  <si>
    <t>42.086191GB/s</t>
  </si>
  <si>
    <t>920.962262MB/s</t>
  </si>
  <si>
    <t>18.736000KB/s</t>
  </si>
  <si>
    <t>Low (3)</t>
  </si>
  <si>
    <t>3.926111GB/s</t>
  </si>
  <si>
    <t>Avg 4</t>
  </si>
  <si>
    <t>1.964491GB/s</t>
  </si>
  <si>
    <t>125.727407GB/s</t>
  </si>
  <si>
    <t>47.245187GB/s</t>
  </si>
  <si>
    <t>2.679768GB/s</t>
  </si>
  <si>
    <t>62.730083GB/s</t>
  </si>
  <si>
    <t>31.431852GB/s</t>
  </si>
  <si>
    <t>1.508729e+03GB/s</t>
  </si>
  <si>
    <t>62.734240GB/s</t>
  </si>
  <si>
    <t>1.964635GB/s</t>
  </si>
  <si>
    <t>62.863703GB/s</t>
  </si>
  <si>
    <t>16.424585GB/s</t>
  </si>
  <si>
    <t>Avg 5</t>
  </si>
  <si>
    <t>1.853056GB/s</t>
  </si>
  <si>
    <t>118.595562GB/s</t>
  </si>
  <si>
    <t>33.103871GB/s</t>
  </si>
  <si>
    <t>2.747372GB/s</t>
  </si>
  <si>
    <t>59.190078GB/s</t>
  </si>
  <si>
    <t>1.423147e+03GB/s</t>
  </si>
  <si>
    <t>59.197196GB/s</t>
  </si>
  <si>
    <t>1.853297GB/s</t>
  </si>
  <si>
    <t>75.401000KB/s</t>
  </si>
  <si>
    <t>4.233089GB/s</t>
  </si>
  <si>
    <t>Avg 6</t>
  </si>
  <si>
    <t>1.839868GB/s</t>
  </si>
  <si>
    <t>117.751541GB/s</t>
  </si>
  <si>
    <t>32.943995GB/s</t>
  </si>
  <si>
    <t>2.725873GB/s</t>
  </si>
  <si>
    <t>58.702384GB/s</t>
  </si>
  <si>
    <t>29.437885GB/s</t>
  </si>
  <si>
    <t>1.413018e+03GB/s</t>
  </si>
  <si>
    <t>58.711623GB/s</t>
  </si>
  <si>
    <t>1.840077GB/s</t>
  </si>
  <si>
    <t>59.891000KB/s</t>
  </si>
  <si>
    <t>29.263601GB/s</t>
  </si>
  <si>
    <t>58.875770GB/s</t>
  </si>
  <si>
    <t>4.276465GB/s</t>
  </si>
  <si>
    <t>Avg 7</t>
  </si>
  <si>
    <t>1.958566GB/s</t>
  </si>
  <si>
    <t>125.348222GB/s</t>
  </si>
  <si>
    <t>47.141828GB/s</t>
  </si>
  <si>
    <t>2.650328GB/s</t>
  </si>
  <si>
    <t>62.437769GB/s</t>
  </si>
  <si>
    <t>1.504179e+03GB/s</t>
  </si>
  <si>
    <t>62.443189GB/s</t>
  </si>
  <si>
    <t>1.958837GB/s</t>
  </si>
  <si>
    <t>79.694000KB/s</t>
  </si>
  <si>
    <t>16.342980GB/s</t>
  </si>
  <si>
    <t>Avg 7_overhead</t>
  </si>
  <si>
    <t>1.880690GB/s</t>
  </si>
  <si>
    <t>120.364166GB/s</t>
  </si>
  <si>
    <t>45.294220GB/s</t>
  </si>
  <si>
    <t>2.562655GB/s</t>
  </si>
  <si>
    <t>59.978005GB/s</t>
  </si>
  <si>
    <t>1.444370e+03GB/s</t>
  </si>
  <si>
    <t>59.981448GB/s</t>
  </si>
  <si>
    <t>1.880920GB/s</t>
  </si>
  <si>
    <t>91.830000KB/s</t>
  </si>
  <si>
    <t>15.771487GB/s</t>
  </si>
  <si>
    <t>Avg 8</t>
  </si>
  <si>
    <t>25.975190GB/s</t>
  </si>
  <si>
    <t>3.246899GB/s</t>
  </si>
  <si>
    <t>51.950380GB/s</t>
  </si>
  <si>
    <t>38.521014GB/s</t>
  </si>
  <si>
    <t>4.441339GB/s</t>
  </si>
  <si>
    <t>1.246809e+03GB/s</t>
  </si>
  <si>
    <t>103.901606GB/s</t>
  </si>
  <si>
    <t>51.955559GB/s</t>
  </si>
  <si>
    <t>3.247269GB/s</t>
  </si>
  <si>
    <t>26.423000KB/s</t>
  </si>
  <si>
    <t>High (8)</t>
  </si>
  <si>
    <t>13.874230GB/s</t>
  </si>
  <si>
    <t>Avg 9</t>
  </si>
  <si>
    <t>25.987271GB/s</t>
  </si>
  <si>
    <t>1.624204GB/s</t>
  </si>
  <si>
    <t>51.974542GB/s</t>
  </si>
  <si>
    <t>39.074753GB/s</t>
  </si>
  <si>
    <t>2.312072GB/s</t>
  </si>
  <si>
    <t>1.247389e+03GB/s</t>
  </si>
  <si>
    <t>103.949825GB/s</t>
  </si>
  <si>
    <t>51.975772GB/s</t>
  </si>
  <si>
    <t>1.624442GB/s</t>
  </si>
  <si>
    <t>92.524000KB/s</t>
  </si>
  <si>
    <t>13.682059GB/s</t>
  </si>
  <si>
    <t>0.99441387</t>
  </si>
  <si>
    <t>0.99351241</t>
  </si>
  <si>
    <t>0.99379625</t>
  </si>
  <si>
    <t>0.9956023</t>
  </si>
  <si>
    <t>0.99536918</t>
  </si>
  <si>
    <t>0.99425271</t>
  </si>
  <si>
    <t>0.99330535</t>
  </si>
  <si>
    <t>0.99129886</t>
  </si>
  <si>
    <t>0.9934595</t>
  </si>
  <si>
    <t>0.99215605</t>
  </si>
  <si>
    <t>0.99278242</t>
  </si>
  <si>
    <t>0.798089</t>
  </si>
  <si>
    <t>3.516279</t>
  </si>
  <si>
    <t>3.520176</t>
  </si>
  <si>
    <t>1.873205</t>
  </si>
  <si>
    <t>1.864976</t>
  </si>
  <si>
    <t>2.587208</t>
  </si>
  <si>
    <t>2.590798</t>
  </si>
  <si>
    <t>1.789239</t>
  </si>
  <si>
    <t>2.111929</t>
  </si>
  <si>
    <t>1.583703</t>
  </si>
  <si>
    <t>1.511611</t>
  </si>
  <si>
    <t>0.989352</t>
  </si>
  <si>
    <t>0.984748</t>
  </si>
  <si>
    <t>0.98505</t>
  </si>
  <si>
    <t>0.996087</t>
  </si>
  <si>
    <t>0.98527</t>
  </si>
  <si>
    <t>0.98521</t>
  </si>
  <si>
    <t>0.984794</t>
  </si>
  <si>
    <t>0.985431</t>
  </si>
  <si>
    <t>0.98548</t>
  </si>
  <si>
    <t>0.981659</t>
  </si>
  <si>
    <t>0.985573</t>
  </si>
  <si>
    <t>255.633533</t>
  </si>
  <si>
    <t>0</t>
  </si>
  <si>
    <t>14.734947</t>
  </si>
  <si>
    <t>25.97519</t>
  </si>
  <si>
    <t>25.987271</t>
  </si>
  <si>
    <t>499.284244</t>
  </si>
  <si>
    <t>1.784504</t>
  </si>
  <si>
    <t>1.784468</t>
  </si>
  <si>
    <t>920.934157</t>
  </si>
  <si>
    <t>1.964491</t>
  </si>
  <si>
    <t>1.853056</t>
  </si>
  <si>
    <t>1.839868</t>
  </si>
  <si>
    <t>1.958566</t>
  </si>
  <si>
    <t>1.88069</t>
  </si>
  <si>
    <t>3.246899</t>
  </si>
  <si>
    <t>1.624204</t>
  </si>
  <si>
    <t>0.504236</t>
  </si>
  <si>
    <t>0.036556</t>
  </si>
  <si>
    <t>0.074602</t>
  </si>
  <si>
    <t>0.076105</t>
  </si>
  <si>
    <t>0.052566</t>
  </si>
  <si>
    <t>0.051268</t>
  </si>
  <si>
    <t>0.079103</t>
  </si>
  <si>
    <t>0.065298</t>
  </si>
  <si>
    <t>0.134566</t>
  </si>
  <si>
    <t>0.119209</t>
  </si>
  <si>
    <t>0.035379</t>
  </si>
  <si>
    <t>0.069189</t>
  </si>
  <si>
    <t>0.073648</t>
  </si>
  <si>
    <t>0.050874</t>
  </si>
  <si>
    <t>0.049612</t>
  </si>
  <si>
    <t>0.076555</t>
  </si>
  <si>
    <t>0.063179</t>
  </si>
  <si>
    <t>0.071749</t>
  </si>
  <si>
    <t>0.075029</t>
  </si>
  <si>
    <t>0.177241</t>
  </si>
  <si>
    <t>0.000553</t>
  </si>
  <si>
    <t>0.001151</t>
  </si>
  <si>
    <t>0.000795</t>
  </si>
  <si>
    <t>0.000775</t>
  </si>
  <si>
    <t>0.001196</t>
  </si>
  <si>
    <t>0.000987</t>
  </si>
  <si>
    <t>0.020179</t>
  </si>
  <si>
    <t>0.01993</t>
  </si>
  <si>
    <t>0.50098572</t>
  </si>
  <si>
    <t>0.50092265</t>
  </si>
  <si>
    <t>0.08289083</t>
  </si>
  <si>
    <t>0.50107269</t>
  </si>
  <si>
    <t>0.50102285</t>
  </si>
  <si>
    <t>0.50144679</t>
  </si>
  <si>
    <t>0.50183767</t>
  </si>
  <si>
    <t>0.50169729</t>
  </si>
  <si>
    <t>0.5</t>
  </si>
  <si>
    <t>114.208258</t>
  </si>
  <si>
    <t>114.205926</t>
  </si>
  <si>
    <t>29.469893</t>
  </si>
  <si>
    <t>125.727407</t>
  </si>
  <si>
    <t>118.595562</t>
  </si>
  <si>
    <t>117.751541</t>
  </si>
  <si>
    <t>125.348222</t>
  </si>
  <si>
    <t>120.364166</t>
  </si>
  <si>
    <t>51.95038</t>
  </si>
  <si>
    <t>51.974542</t>
  </si>
  <si>
    <t>12.064289</t>
  </si>
  <si>
    <t>32.818914</t>
  </si>
  <si>
    <t>32.813931</t>
  </si>
  <si>
    <t>18.501097</t>
  </si>
  <si>
    <t>47.245187</t>
  </si>
  <si>
    <t>33.103871</t>
  </si>
  <si>
    <t>32.943995</t>
  </si>
  <si>
    <t>47.141828</t>
  </si>
  <si>
    <t>45.29422</t>
  </si>
  <si>
    <t>38.521014</t>
  </si>
  <si>
    <t>39.074753</t>
  </si>
  <si>
    <t>2.63862</t>
  </si>
  <si>
    <t>2.640178</t>
  </si>
  <si>
    <t>1.150978</t>
  </si>
  <si>
    <t>2.679768</t>
  </si>
  <si>
    <t>2.747372</t>
  </si>
  <si>
    <t>2.725873</t>
  </si>
  <si>
    <t>2.650328</t>
  </si>
  <si>
    <t>2.562655</t>
  </si>
  <si>
    <t>4.441339</t>
  </si>
  <si>
    <t>2.312072</t>
  </si>
  <si>
    <t>127.816767</t>
  </si>
  <si>
    <t>0.65384615</t>
  </si>
  <si>
    <t>0.65989572</t>
  </si>
  <si>
    <t>0.65384574</t>
  </si>
  <si>
    <t>0.6538458</t>
  </si>
  <si>
    <t>2</t>
  </si>
  <si>
    <t>1</t>
  </si>
  <si>
    <t>0.93727786</t>
  </si>
  <si>
    <t>0.00003459</t>
  </si>
  <si>
    <t>0.99609782</t>
  </si>
  <si>
    <t>0.99609172</t>
  </si>
  <si>
    <t>0.49688832</t>
  </si>
  <si>
    <t>0.49696394</t>
  </si>
  <si>
    <t>0.99750986</t>
  </si>
  <si>
    <t>0.49735537</t>
  </si>
  <si>
    <t>0.49708715</t>
  </si>
  <si>
    <t>0.49656122</t>
  </si>
  <si>
    <t>0.49622702</t>
  </si>
  <si>
    <t>0.49652268</t>
  </si>
  <si>
    <t>0.00976969</t>
  </si>
  <si>
    <t>0.00028483</t>
  </si>
  <si>
    <t>25.975190</t>
  </si>
  <si>
    <t>56.975171</t>
  </si>
  <si>
    <t>56.977376</t>
  </si>
  <si>
    <t>27.346183</t>
  </si>
  <si>
    <t>62.730083</t>
  </si>
  <si>
    <t>59.190078</t>
  </si>
  <si>
    <t>58.702384</t>
  </si>
  <si>
    <t>62.437769</t>
  </si>
  <si>
    <t>59.978005</t>
  </si>
  <si>
    <t>31.431852</t>
  </si>
  <si>
    <t>29.437885</t>
  </si>
  <si>
    <t>1.200338</t>
  </si>
  <si>
    <t>3.6476</t>
  </si>
  <si>
    <t>3.649456</t>
  </si>
  <si>
    <t>2.01295</t>
  </si>
  <si>
    <t>2.006911</t>
  </si>
  <si>
    <t>2.723206</t>
  </si>
  <si>
    <t>2.723108</t>
  </si>
  <si>
    <t>1.930472</t>
  </si>
  <si>
    <t>2.249834</t>
  </si>
  <si>
    <t>1.796814</t>
  </si>
  <si>
    <t>1.691019</t>
  </si>
  <si>
    <t>1450</t>
  </si>
  <si>
    <t>1809</t>
  </si>
  <si>
    <t>1850</t>
  </si>
  <si>
    <t>869</t>
  </si>
  <si>
    <t>1258</t>
  </si>
  <si>
    <t>1290</t>
  </si>
  <si>
    <t>836</t>
  </si>
  <si>
    <t>1013</t>
  </si>
  <si>
    <t>446</t>
  </si>
  <si>
    <t>853</t>
  </si>
  <si>
    <t>0.2689068</t>
  </si>
  <si>
    <t>0.73145198</t>
  </si>
  <si>
    <t>0.73182404</t>
  </si>
  <si>
    <t>0.45792388</t>
  </si>
  <si>
    <t>0.44375414</t>
  </si>
  <si>
    <t>0.59748221</t>
  </si>
  <si>
    <t>0.59089101</t>
  </si>
  <si>
    <t>0.4504909</t>
  </si>
  <si>
    <t>0.48998291</t>
  </si>
  <si>
    <t>0.40920843</t>
  </si>
  <si>
    <t>0.38199175</t>
  </si>
  <si>
    <t>1.2</t>
  </si>
  <si>
    <t>1.003951</t>
  </si>
  <si>
    <t>1.000008</t>
  </si>
  <si>
    <t>1.5</t>
  </si>
  <si>
    <t>11796480</t>
  </si>
  <si>
    <t>94371840</t>
  </si>
  <si>
    <t>5898240</t>
  </si>
  <si>
    <t>983040</t>
  </si>
  <si>
    <t>3947694</t>
  </si>
  <si>
    <t>491524</t>
  </si>
  <si>
    <t>983047</t>
  </si>
  <si>
    <t>23592960</t>
  </si>
  <si>
    <t>1966080</t>
  </si>
  <si>
    <t>491520</t>
  </si>
  <si>
    <t>61440</t>
  </si>
  <si>
    <t>122880</t>
  </si>
  <si>
    <t>4</t>
  </si>
  <si>
    <t>10</t>
  </si>
  <si>
    <t>5</t>
  </si>
  <si>
    <t>6</t>
  </si>
  <si>
    <t>7</t>
  </si>
  <si>
    <t>7864320</t>
  </si>
  <si>
    <t>15728640</t>
  </si>
  <si>
    <t>3932160</t>
  </si>
  <si>
    <t>2969170</t>
  </si>
  <si>
    <t>2259893</t>
  </si>
  <si>
    <t>2259596</t>
  </si>
  <si>
    <t>9874386</t>
  </si>
  <si>
    <t>2955213</t>
  </si>
  <si>
    <t>2195187</t>
  </si>
  <si>
    <t>2200244</t>
  </si>
  <si>
    <t>2957668</t>
  </si>
  <si>
    <t>2959421</t>
  </si>
  <si>
    <t>1457841</t>
  </si>
  <si>
    <t>2956220</t>
  </si>
  <si>
    <t>184604</t>
  </si>
  <si>
    <t>181694</t>
  </si>
  <si>
    <t>181805</t>
  </si>
  <si>
    <t>614299</t>
  </si>
  <si>
    <t>167621</t>
  </si>
  <si>
    <t>182184</t>
  </si>
  <si>
    <t>182054</t>
  </si>
  <si>
    <t>166281</t>
  </si>
  <si>
    <t>167438</t>
  </si>
  <si>
    <t>168084</t>
  </si>
  <si>
    <t>174921</t>
  </si>
  <si>
    <t>31457428</t>
  </si>
  <si>
    <t>3923834</t>
  </si>
  <si>
    <t>3923407</t>
  </si>
  <si>
    <t>22462197</t>
  </si>
  <si>
    <t>3924062</t>
  </si>
  <si>
    <t>3925490</t>
  </si>
  <si>
    <t>3921197</t>
  </si>
  <si>
    <t>3917672</t>
  </si>
  <si>
    <t>3919051</t>
  </si>
  <si>
    <t>1966276</t>
  </si>
  <si>
    <t>3932253</t>
  </si>
  <si>
    <t>123410</t>
  </si>
  <si>
    <t>122889</t>
  </si>
  <si>
    <t>122892</t>
  </si>
  <si>
    <t>491535</t>
  </si>
  <si>
    <t>122896</t>
  </si>
  <si>
    <t>122894</t>
  </si>
  <si>
    <t>122897</t>
  </si>
  <si>
    <t>122895</t>
  </si>
  <si>
    <t>122898</t>
  </si>
  <si>
    <t>1.370499e+03</t>
  </si>
  <si>
    <t>1.370471e+03</t>
  </si>
  <si>
    <t>1.414555e+03</t>
  </si>
  <si>
    <t>1.508729e+03</t>
  </si>
  <si>
    <t>1.423147e+03</t>
  </si>
  <si>
    <t>1.413018e+03</t>
  </si>
  <si>
    <t>1.504179e+03</t>
  </si>
  <si>
    <t>1.444370e+03</t>
  </si>
  <si>
    <t>1.246809e+03</t>
  </si>
  <si>
    <t>1.247389e+03</t>
  </si>
  <si>
    <t>59.172628</t>
  </si>
  <si>
    <t>103.901606</t>
  </si>
  <si>
    <t>103.949825</t>
  </si>
  <si>
    <t>127.817368</t>
  </si>
  <si>
    <t>56.983216</t>
  </si>
  <si>
    <t>56.975852</t>
  </si>
  <si>
    <t>42.086191</t>
  </si>
  <si>
    <t>62.734240</t>
  </si>
  <si>
    <t>59.197196</t>
  </si>
  <si>
    <t>58.711623</t>
  </si>
  <si>
    <t>62.443189</t>
  </si>
  <si>
    <t>59.981448</t>
  </si>
  <si>
    <t>51.955559</t>
  </si>
  <si>
    <t>51.975772</t>
  </si>
  <si>
    <t>1.784635</t>
  </si>
  <si>
    <t>1.784642</t>
  </si>
  <si>
    <t>1.964635</t>
  </si>
  <si>
    <t>1.853297</t>
  </si>
  <si>
    <t>1.840077</t>
  </si>
  <si>
    <t>1.958837</t>
  </si>
  <si>
    <t>1.880920</t>
  </si>
  <si>
    <t>3.247269</t>
  </si>
  <si>
    <t>1.624442</t>
  </si>
  <si>
    <t>0.99862069</t>
  </si>
  <si>
    <t>0.87517922</t>
  </si>
  <si>
    <t>0.87517923</t>
  </si>
  <si>
    <t>0.93842895</t>
  </si>
  <si>
    <t>0.9976985</t>
  </si>
  <si>
    <t>0.90938986</t>
  </si>
  <si>
    <t>0.91163756</t>
  </si>
  <si>
    <t>0.99760766</t>
  </si>
  <si>
    <t>0.93484699</t>
  </si>
  <si>
    <t>0.9955157</t>
  </si>
  <si>
    <t>0.99765533</t>
  </si>
  <si>
    <t>1702473</t>
  </si>
  <si>
    <t>2641920</t>
  </si>
  <si>
    <t>8733182</t>
  </si>
  <si>
    <t>2580641</t>
  </si>
  <si>
    <t>2703360</t>
  </si>
  <si>
    <t>2672640</t>
  </si>
  <si>
    <t>2580480</t>
  </si>
  <si>
    <t>5099520</t>
  </si>
  <si>
    <t>1369581</t>
  </si>
  <si>
    <t>2099997</t>
  </si>
  <si>
    <t>1105920</t>
  </si>
  <si>
    <t>8355840</t>
  </si>
  <si>
    <t>5038080</t>
  </si>
  <si>
    <t>2088960</t>
  </si>
  <si>
    <t>30631534</t>
  </si>
  <si>
    <t>13824000</t>
  </si>
  <si>
    <t>103451738</t>
  </si>
  <si>
    <t>13824108</t>
  </si>
  <si>
    <t>13824107</t>
  </si>
  <si>
    <t>7472902</t>
  </si>
  <si>
    <t>14905952</t>
  </si>
  <si>
    <t>15759360</t>
  </si>
  <si>
    <t>11827200</t>
  </si>
  <si>
    <t>86630400</t>
  </si>
  <si>
    <t>5928960</t>
  </si>
  <si>
    <t>503316480</t>
  </si>
  <si>
    <t>4026531840</t>
  </si>
  <si>
    <t>251658240</t>
  </si>
  <si>
    <t>2013265920</t>
  </si>
  <si>
    <t>125829120</t>
  </si>
  <si>
    <t>18677760</t>
  </si>
  <si>
    <t>44544000</t>
  </si>
  <si>
    <t>55572480</t>
  </si>
  <si>
    <t>227328000</t>
  </si>
  <si>
    <t>26695680</t>
  </si>
  <si>
    <t>38645760</t>
  </si>
  <si>
    <t>39628800</t>
  </si>
  <si>
    <t>25681920</t>
  </si>
  <si>
    <t>31119360</t>
  </si>
  <si>
    <t>13701120</t>
  </si>
  <si>
    <t>26204160</t>
  </si>
  <si>
    <t>67004682</t>
  </si>
  <si>
    <t>57603961</t>
  </si>
  <si>
    <t>57603995</t>
  </si>
  <si>
    <t>244287140</t>
  </si>
  <si>
    <t>28727357</t>
  </si>
  <si>
    <t>40677205</t>
  </si>
  <si>
    <t>41660505</t>
  </si>
  <si>
    <t>27713430</t>
  </si>
  <si>
    <t>33151391</t>
  </si>
  <si>
    <t>15544819</t>
  </si>
  <si>
    <t>29327922</t>
  </si>
  <si>
    <t>60043138</t>
  </si>
  <si>
    <t>46205213</t>
  </si>
  <si>
    <t>46205227</t>
  </si>
  <si>
    <t>222290476</t>
  </si>
  <si>
    <t>25407974</t>
  </si>
  <si>
    <t>35698955</t>
  </si>
  <si>
    <t>36159885</t>
  </si>
  <si>
    <t>25868586</t>
  </si>
  <si>
    <t>28879671</t>
  </si>
  <si>
    <t>14160774</t>
  </si>
  <si>
    <t>26500059</t>
  </si>
  <si>
    <t>29.263601</t>
  </si>
  <si>
    <t>62.863703</t>
  </si>
  <si>
    <t>58.875770</t>
  </si>
  <si>
    <t>270336000</t>
  </si>
  <si>
    <t>2021130240</t>
  </si>
  <si>
    <t>253624320</t>
  </si>
  <si>
    <t>620298240</t>
  </si>
  <si>
    <t>550698240</t>
  </si>
  <si>
    <t>1305845040</t>
  </si>
  <si>
    <t>129761280</t>
  </si>
  <si>
    <t>294924240</t>
  </si>
  <si>
    <t>326381520</t>
  </si>
  <si>
    <t>98304000</t>
  </si>
  <si>
    <t>160235520</t>
  </si>
  <si>
    <t>76677120</t>
  </si>
  <si>
    <t>200540160</t>
  </si>
  <si>
    <t>283115520</t>
  </si>
  <si>
    <t>70778880</t>
  </si>
  <si>
    <t>62914560</t>
  </si>
  <si>
    <t>47185920</t>
  </si>
  <si>
    <t>504299520</t>
  </si>
  <si>
    <t>409927680</t>
  </si>
  <si>
    <t>2835087360</t>
  </si>
  <si>
    <t>394199040</t>
  </si>
  <si>
    <t>197591040</t>
  </si>
  <si>
    <t>30474240</t>
  </si>
  <si>
    <t>108134400</t>
  </si>
  <si>
    <t>314572800</t>
  </si>
  <si>
    <t>44236800</t>
  </si>
  <si>
    <t>78643200</t>
  </si>
  <si>
    <t>43253760</t>
  </si>
  <si>
    <t>27525120</t>
  </si>
  <si>
    <t>31457280</t>
  </si>
  <si>
    <t>123180</t>
  </si>
  <si>
    <t>3923280</t>
  </si>
  <si>
    <t>3923512</t>
  </si>
  <si>
    <t>14595176</t>
  </si>
  <si>
    <t>3923802</t>
  </si>
  <si>
    <t>3925018</t>
  </si>
  <si>
    <t>3920580</t>
  </si>
  <si>
    <t>3917332</t>
  </si>
  <si>
    <t>3918826</t>
  </si>
  <si>
    <t>1.880690</t>
  </si>
  <si>
    <t>1053427</t>
  </si>
  <si>
    <t>344394</t>
  </si>
  <si>
    <t>344223</t>
  </si>
  <si>
    <t>2095440</t>
  </si>
  <si>
    <t>1027367</t>
  </si>
  <si>
    <t>280705</t>
  </si>
  <si>
    <t>285614</t>
  </si>
  <si>
    <t>1025355</t>
  </si>
  <si>
    <t>1030473</t>
  </si>
  <si>
    <t>525075</t>
  </si>
  <si>
    <t>1035123</t>
  </si>
  <si>
    <t>4.280269</t>
  </si>
  <si>
    <t>5.001404</t>
  </si>
  <si>
    <t>4.998818</t>
  </si>
  <si>
    <t>3.926111</t>
  </si>
  <si>
    <t>16.424585</t>
  </si>
  <si>
    <t>4.233089</t>
  </si>
  <si>
    <t>4.276465</t>
  </si>
  <si>
    <t>16.342980</t>
  </si>
  <si>
    <t>15.771487</t>
  </si>
  <si>
    <t>13.874230</t>
  </si>
  <si>
    <t>13.682059</t>
  </si>
  <si>
    <t>0.26593079</t>
  </si>
  <si>
    <t>0.21389563</t>
  </si>
  <si>
    <t>0.21408513</t>
  </si>
  <si>
    <t>0.46108978</t>
  </si>
  <si>
    <t>0.27252358</t>
  </si>
  <si>
    <t>0.25748076</t>
  </si>
  <si>
    <t>0.27059636</t>
  </si>
  <si>
    <t>0.26661105</t>
  </si>
  <si>
    <t>0.23790573</t>
  </si>
  <si>
    <t>0.33502003</t>
  </si>
  <si>
    <t>0.33315261</t>
  </si>
  <si>
    <t>0.02334939</t>
  </si>
  <si>
    <t>0.082459</t>
  </si>
  <si>
    <t>0.08252449</t>
  </si>
  <si>
    <t>0.08602372</t>
  </si>
  <si>
    <t>0.09114366</t>
  </si>
  <si>
    <t>0.08724412</t>
  </si>
  <si>
    <t>0.08510068</t>
  </si>
  <si>
    <t>0.09050819</t>
  </si>
  <si>
    <t>0.0883708</t>
  </si>
  <si>
    <t>0.07515839</t>
  </si>
  <si>
    <t>0.07502934</t>
  </si>
  <si>
    <t>0.12095738</t>
  </si>
  <si>
    <t>0.00638804</t>
  </si>
  <si>
    <t>0.00638889</t>
  </si>
  <si>
    <t>0.01029902</t>
  </si>
  <si>
    <t>0.00783922</t>
  </si>
  <si>
    <t>0.00880111</t>
  </si>
  <si>
    <t>0.00741035</t>
  </si>
  <si>
    <t>0.00852126</t>
  </si>
  <si>
    <t>0.00864178</t>
  </si>
  <si>
    <t>0.02214958</t>
  </si>
  <si>
    <t>0.02227554</t>
  </si>
  <si>
    <t>0.37578724</t>
  </si>
  <si>
    <t>0.13176181</t>
  </si>
  <si>
    <t>0.13199772</t>
  </si>
  <si>
    <t>0.20499564</t>
  </si>
  <si>
    <t>0.11558733</t>
  </si>
  <si>
    <t>0.13253698</t>
  </si>
  <si>
    <t>0.14241238</t>
  </si>
  <si>
    <t>0.119456</t>
  </si>
  <si>
    <t>0.10771252</t>
  </si>
  <si>
    <t>0.18244229</t>
  </si>
  <si>
    <t>0.1804806</t>
  </si>
  <si>
    <t>23.810214</t>
  </si>
  <si>
    <t>10.761091</t>
  </si>
  <si>
    <t>10.771958</t>
  </si>
  <si>
    <t>14.408626</t>
  </si>
  <si>
    <t>8.750106</t>
  </si>
  <si>
    <t>10.291201</t>
  </si>
  <si>
    <t>10.803349</t>
  </si>
  <si>
    <t>8.997105</t>
  </si>
  <si>
    <t>8.426831</t>
  </si>
  <si>
    <t>12.587218</t>
  </si>
  <si>
    <t>12.447541</t>
  </si>
  <si>
    <t>56135091</t>
  </si>
  <si>
    <t>15895415</t>
  </si>
  <si>
    <t>15882801</t>
  </si>
  <si>
    <t>121893818</t>
  </si>
  <si>
    <t>14380813</t>
  </si>
  <si>
    <t>15023591</t>
  </si>
  <si>
    <t>15401992</t>
  </si>
  <si>
    <t>14481784</t>
  </si>
  <si>
    <t>14832049</t>
  </si>
  <si>
    <t>8719718</t>
  </si>
  <si>
    <t>17469432</t>
  </si>
  <si>
    <t>SQSUM</t>
  </si>
  <si>
    <t>SQRT</t>
  </si>
  <si>
    <t>7o</t>
  </si>
  <si>
    <t>rep</t>
  </si>
  <si>
    <t>Ref2</t>
  </si>
  <si>
    <t>Ref1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</si>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</sst>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165" fontId="0" fillId="0" borderId="0" xfId="0" applyNumberFormat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opLeftCell="A115" workbookViewId="0">
      <selection activeCell="A84" sqref="A84:XFD84"/>
    </sheetView>
  </sheetViews>
  <sheetFormatPr baseColWidth="10" defaultColWidth="8.83203125" defaultRowHeight="15" x14ac:dyDescent="0.2"/>
  <cols>
    <col min="5" max="5" width="12.1640625" customWidth="1"/>
  </cols>
  <sheetData>
    <row r="1" spans="1:12" x14ac:dyDescent="0.2">
      <c r="A1" t="s">
        <v>144</v>
      </c>
    </row>
    <row r="3" spans="1:12" x14ac:dyDescent="0.2">
      <c r="A3" t="s">
        <v>0</v>
      </c>
      <c r="B3" t="s">
        <v>142</v>
      </c>
      <c r="C3" t="s">
        <v>143</v>
      </c>
      <c r="D3" t="s">
        <v>295</v>
      </c>
      <c r="E3" t="s">
        <v>306</v>
      </c>
      <c r="F3" t="s">
        <v>320</v>
      </c>
      <c r="G3" t="s">
        <v>332</v>
      </c>
      <c r="H3" t="s">
        <v>343</v>
      </c>
      <c r="I3" t="s">
        <v>357</v>
      </c>
      <c r="J3" t="s">
        <v>368</v>
      </c>
      <c r="K3" t="s">
        <v>379</v>
      </c>
      <c r="L3" t="s">
        <v>392</v>
      </c>
    </row>
    <row r="4" spans="1:12" x14ac:dyDescent="0.2">
      <c r="A4" t="s">
        <v>1</v>
      </c>
      <c r="B4">
        <v>0</v>
      </c>
      <c r="C4">
        <v>1966080</v>
      </c>
      <c r="D4">
        <v>1966080</v>
      </c>
      <c r="E4">
        <v>3932160</v>
      </c>
      <c r="F4">
        <v>1966080</v>
      </c>
      <c r="G4">
        <v>1966080</v>
      </c>
      <c r="H4">
        <v>1966080</v>
      </c>
      <c r="I4">
        <v>1966080</v>
      </c>
      <c r="J4">
        <v>1966080</v>
      </c>
      <c r="K4">
        <v>491520</v>
      </c>
      <c r="L4">
        <v>983040</v>
      </c>
    </row>
    <row r="5" spans="1:12" x14ac:dyDescent="0.2">
      <c r="A5" t="s">
        <v>2</v>
      </c>
      <c r="B5">
        <v>0</v>
      </c>
      <c r="C5">
        <v>1966080</v>
      </c>
      <c r="D5">
        <v>1966080</v>
      </c>
      <c r="E5">
        <v>3932160</v>
      </c>
      <c r="F5">
        <v>1966080</v>
      </c>
      <c r="G5">
        <v>1966080</v>
      </c>
      <c r="H5">
        <v>1966080</v>
      </c>
      <c r="I5">
        <v>1966080</v>
      </c>
      <c r="J5">
        <v>1966080</v>
      </c>
      <c r="K5">
        <v>491520</v>
      </c>
      <c r="L5">
        <v>983040</v>
      </c>
    </row>
    <row r="6" spans="1:12" x14ac:dyDescent="0.2">
      <c r="A6" t="s">
        <v>3</v>
      </c>
      <c r="B6">
        <v>0</v>
      </c>
      <c r="C6">
        <v>1966080</v>
      </c>
      <c r="D6">
        <v>1966080</v>
      </c>
      <c r="E6">
        <v>3932160</v>
      </c>
      <c r="F6">
        <v>1966080</v>
      </c>
      <c r="G6">
        <v>1966080</v>
      </c>
      <c r="H6">
        <v>1966080</v>
      </c>
      <c r="I6">
        <v>1966080</v>
      </c>
      <c r="J6">
        <v>1966080</v>
      </c>
      <c r="K6">
        <v>491520</v>
      </c>
      <c r="L6">
        <v>983040</v>
      </c>
    </row>
    <row r="7" spans="1:12" x14ac:dyDescent="0.2">
      <c r="A7" t="s">
        <v>4</v>
      </c>
      <c r="B7">
        <v>0</v>
      </c>
      <c r="C7">
        <v>1966080</v>
      </c>
      <c r="D7">
        <v>1966080</v>
      </c>
      <c r="E7">
        <v>3932160</v>
      </c>
      <c r="F7">
        <v>1966080</v>
      </c>
      <c r="G7">
        <v>1966080</v>
      </c>
      <c r="H7">
        <v>1966080</v>
      </c>
      <c r="I7">
        <v>1966080</v>
      </c>
      <c r="J7">
        <v>1966080</v>
      </c>
      <c r="K7">
        <v>491520</v>
      </c>
      <c r="L7">
        <v>983040</v>
      </c>
    </row>
    <row r="8" spans="1:12" x14ac:dyDescent="0.2">
      <c r="A8" t="s">
        <v>5</v>
      </c>
      <c r="B8">
        <v>0</v>
      </c>
      <c r="C8">
        <v>980892</v>
      </c>
      <c r="D8">
        <v>981024</v>
      </c>
      <c r="E8">
        <v>3583592</v>
      </c>
      <c r="F8">
        <v>981024</v>
      </c>
      <c r="G8">
        <v>981064</v>
      </c>
      <c r="H8">
        <v>980008</v>
      </c>
      <c r="I8">
        <v>979308</v>
      </c>
      <c r="J8">
        <v>979676</v>
      </c>
      <c r="K8">
        <v>245760</v>
      </c>
      <c r="L8">
        <v>491520</v>
      </c>
    </row>
    <row r="9" spans="1:12" x14ac:dyDescent="0.2">
      <c r="A9" t="s">
        <v>6</v>
      </c>
      <c r="B9">
        <v>0</v>
      </c>
      <c r="C9">
        <v>981332</v>
      </c>
      <c r="D9">
        <v>981448</v>
      </c>
      <c r="E9">
        <v>3628840</v>
      </c>
      <c r="F9">
        <v>980800</v>
      </c>
      <c r="G9">
        <v>980988</v>
      </c>
      <c r="H9">
        <v>980360</v>
      </c>
      <c r="I9">
        <v>979524</v>
      </c>
      <c r="J9">
        <v>979748</v>
      </c>
      <c r="K9">
        <v>245760</v>
      </c>
      <c r="L9">
        <v>491520</v>
      </c>
    </row>
    <row r="10" spans="1:12" x14ac:dyDescent="0.2">
      <c r="A10" t="s">
        <v>7</v>
      </c>
      <c r="B10">
        <v>0</v>
      </c>
      <c r="C10">
        <v>980904</v>
      </c>
      <c r="D10">
        <v>980988</v>
      </c>
      <c r="E10">
        <v>3583344</v>
      </c>
      <c r="F10">
        <v>981068</v>
      </c>
      <c r="G10">
        <v>981016</v>
      </c>
      <c r="H10">
        <v>980036</v>
      </c>
      <c r="I10">
        <v>979304</v>
      </c>
      <c r="J10">
        <v>979616</v>
      </c>
      <c r="K10">
        <v>245760</v>
      </c>
      <c r="L10">
        <v>491520</v>
      </c>
    </row>
    <row r="11" spans="1:12" x14ac:dyDescent="0.2">
      <c r="A11" t="s">
        <v>8</v>
      </c>
      <c r="B11">
        <v>0</v>
      </c>
      <c r="C11">
        <v>981280</v>
      </c>
      <c r="D11">
        <v>981444</v>
      </c>
      <c r="E11">
        <v>3629104</v>
      </c>
      <c r="F11">
        <v>980832</v>
      </c>
      <c r="G11">
        <v>981048</v>
      </c>
      <c r="H11">
        <v>980378</v>
      </c>
      <c r="I11">
        <v>979572</v>
      </c>
      <c r="J11">
        <v>979772</v>
      </c>
      <c r="K11">
        <v>245760</v>
      </c>
      <c r="L11">
        <v>491520</v>
      </c>
    </row>
    <row r="12" spans="1:12" x14ac:dyDescent="0.2">
      <c r="A12" t="s">
        <v>9</v>
      </c>
      <c r="B12">
        <v>1486275</v>
      </c>
      <c r="C12">
        <v>1129641</v>
      </c>
      <c r="D12">
        <v>1129454</v>
      </c>
      <c r="E12">
        <v>4937215</v>
      </c>
      <c r="F12">
        <v>1477474</v>
      </c>
      <c r="G12">
        <v>1097523</v>
      </c>
      <c r="H12">
        <v>1100165</v>
      </c>
      <c r="I12">
        <v>1479120</v>
      </c>
      <c r="J12">
        <v>1479593</v>
      </c>
      <c r="K12">
        <v>728880</v>
      </c>
      <c r="L12">
        <v>1478479</v>
      </c>
    </row>
    <row r="13" spans="1:12" x14ac:dyDescent="0.2">
      <c r="A13" t="s">
        <v>10</v>
      </c>
      <c r="B13">
        <v>1482895</v>
      </c>
      <c r="C13">
        <v>1130252</v>
      </c>
      <c r="D13">
        <v>1130142</v>
      </c>
      <c r="E13">
        <v>4937171</v>
      </c>
      <c r="F13">
        <v>1477739</v>
      </c>
      <c r="G13">
        <v>1097664</v>
      </c>
      <c r="H13">
        <v>1100079</v>
      </c>
      <c r="I13">
        <v>1478548</v>
      </c>
      <c r="J13">
        <v>1479828</v>
      </c>
      <c r="K13">
        <v>728961</v>
      </c>
      <c r="L13">
        <v>1477741</v>
      </c>
    </row>
    <row r="14" spans="1:12" x14ac:dyDescent="0.2">
      <c r="A14" t="s">
        <v>11</v>
      </c>
      <c r="B14">
        <v>92737</v>
      </c>
      <c r="C14">
        <v>90868</v>
      </c>
      <c r="D14">
        <v>90953</v>
      </c>
      <c r="E14">
        <v>307143</v>
      </c>
      <c r="F14">
        <v>83816</v>
      </c>
      <c r="G14">
        <v>91002</v>
      </c>
      <c r="H14">
        <v>90990</v>
      </c>
      <c r="I14">
        <v>82979</v>
      </c>
      <c r="J14">
        <v>83853</v>
      </c>
      <c r="K14">
        <v>84308</v>
      </c>
      <c r="L14">
        <v>87590</v>
      </c>
    </row>
    <row r="15" spans="1:12" x14ac:dyDescent="0.2">
      <c r="A15" t="s">
        <v>12</v>
      </c>
      <c r="B15">
        <v>91867</v>
      </c>
      <c r="C15">
        <v>90826</v>
      </c>
      <c r="D15">
        <v>90852</v>
      </c>
      <c r="E15">
        <v>307156</v>
      </c>
      <c r="F15">
        <v>83805</v>
      </c>
      <c r="G15">
        <v>91182</v>
      </c>
      <c r="H15">
        <v>91064</v>
      </c>
      <c r="I15">
        <v>83302</v>
      </c>
      <c r="J15">
        <v>83585</v>
      </c>
      <c r="K15">
        <v>83776</v>
      </c>
      <c r="L15">
        <v>87331</v>
      </c>
    </row>
    <row r="16" spans="1:12" x14ac:dyDescent="0.2">
      <c r="A16" t="s">
        <v>13</v>
      </c>
      <c r="B16">
        <v>31014</v>
      </c>
      <c r="C16">
        <v>30720</v>
      </c>
      <c r="D16">
        <v>30721</v>
      </c>
      <c r="E16">
        <v>122882</v>
      </c>
      <c r="F16">
        <v>30721</v>
      </c>
      <c r="G16">
        <v>30721</v>
      </c>
      <c r="H16">
        <v>30721</v>
      </c>
      <c r="I16">
        <v>30720</v>
      </c>
      <c r="J16">
        <v>30721</v>
      </c>
      <c r="K16">
        <v>30724</v>
      </c>
      <c r="L16">
        <v>30721</v>
      </c>
    </row>
    <row r="17" spans="1:12" x14ac:dyDescent="0.2">
      <c r="A17" t="s">
        <v>14</v>
      </c>
      <c r="B17">
        <v>30720</v>
      </c>
      <c r="C17">
        <v>30724</v>
      </c>
      <c r="D17">
        <v>30723</v>
      </c>
      <c r="E17">
        <v>122883</v>
      </c>
      <c r="F17">
        <v>30723</v>
      </c>
      <c r="G17">
        <v>30725</v>
      </c>
      <c r="H17">
        <v>30724</v>
      </c>
      <c r="I17">
        <v>30725</v>
      </c>
      <c r="J17">
        <v>30726</v>
      </c>
      <c r="K17">
        <v>30725</v>
      </c>
      <c r="L17">
        <v>30725</v>
      </c>
    </row>
    <row r="18" spans="1:12" x14ac:dyDescent="0.2">
      <c r="A18" t="s">
        <v>15</v>
      </c>
      <c r="B18">
        <v>30734</v>
      </c>
      <c r="C18">
        <v>30720</v>
      </c>
      <c r="D18">
        <v>30720</v>
      </c>
      <c r="E18">
        <v>122883</v>
      </c>
      <c r="F18">
        <v>30721</v>
      </c>
      <c r="G18">
        <v>30720</v>
      </c>
      <c r="H18">
        <v>30722</v>
      </c>
      <c r="I18">
        <v>30721</v>
      </c>
      <c r="J18">
        <v>30720</v>
      </c>
      <c r="K18">
        <v>30720</v>
      </c>
      <c r="L18">
        <v>30721</v>
      </c>
    </row>
    <row r="19" spans="1:12" x14ac:dyDescent="0.2">
      <c r="A19" t="s">
        <v>16</v>
      </c>
      <c r="B19">
        <v>30723</v>
      </c>
      <c r="C19">
        <v>30724</v>
      </c>
      <c r="D19">
        <v>30724</v>
      </c>
      <c r="E19">
        <v>122884</v>
      </c>
      <c r="F19">
        <v>30726</v>
      </c>
      <c r="G19">
        <v>30724</v>
      </c>
      <c r="H19">
        <v>30725</v>
      </c>
      <c r="I19">
        <v>30734</v>
      </c>
      <c r="J19">
        <v>30725</v>
      </c>
      <c r="K19">
        <v>30724</v>
      </c>
      <c r="L19">
        <v>30724</v>
      </c>
    </row>
    <row r="20" spans="1:12" x14ac:dyDescent="0.2">
      <c r="A20" t="s">
        <v>17</v>
      </c>
      <c r="B20">
        <v>495302</v>
      </c>
      <c r="C20">
        <v>493574</v>
      </c>
      <c r="D20">
        <v>493574</v>
      </c>
      <c r="E20">
        <v>1975173</v>
      </c>
      <c r="F20">
        <v>493101</v>
      </c>
      <c r="G20">
        <v>493446</v>
      </c>
      <c r="H20">
        <v>493461</v>
      </c>
      <c r="I20">
        <v>495259</v>
      </c>
      <c r="J20">
        <v>493327</v>
      </c>
      <c r="K20">
        <v>244413</v>
      </c>
      <c r="L20">
        <v>493303</v>
      </c>
    </row>
    <row r="21" spans="1:12" x14ac:dyDescent="0.2">
      <c r="A21" t="s">
        <v>18</v>
      </c>
      <c r="B21">
        <v>493928</v>
      </c>
      <c r="C21">
        <v>493573</v>
      </c>
      <c r="D21">
        <v>493573</v>
      </c>
      <c r="E21">
        <v>1975190</v>
      </c>
      <c r="F21">
        <v>493167</v>
      </c>
      <c r="G21">
        <v>493445</v>
      </c>
      <c r="H21">
        <v>493445</v>
      </c>
      <c r="I21">
        <v>493573</v>
      </c>
      <c r="J21">
        <v>493410</v>
      </c>
      <c r="K21">
        <v>244256</v>
      </c>
      <c r="L21">
        <v>493274</v>
      </c>
    </row>
    <row r="22" spans="1:12" x14ac:dyDescent="0.2">
      <c r="A22" t="s">
        <v>19</v>
      </c>
      <c r="B22">
        <v>493455</v>
      </c>
      <c r="C22">
        <v>493584</v>
      </c>
      <c r="D22">
        <v>493569</v>
      </c>
      <c r="E22">
        <v>1975409</v>
      </c>
      <c r="F22">
        <v>493138</v>
      </c>
      <c r="G22">
        <v>493440</v>
      </c>
      <c r="H22">
        <v>493442</v>
      </c>
      <c r="I22">
        <v>493381</v>
      </c>
      <c r="J22">
        <v>493364</v>
      </c>
      <c r="K22">
        <v>244556</v>
      </c>
      <c r="L22">
        <v>493294</v>
      </c>
    </row>
    <row r="23" spans="1:12" x14ac:dyDescent="0.2">
      <c r="A23" t="s">
        <v>20</v>
      </c>
      <c r="B23">
        <v>494471</v>
      </c>
      <c r="C23">
        <v>493574</v>
      </c>
      <c r="D23">
        <v>493574</v>
      </c>
      <c r="E23">
        <v>1975941</v>
      </c>
      <c r="F23">
        <v>493170</v>
      </c>
      <c r="G23">
        <v>493445</v>
      </c>
      <c r="H23">
        <v>493444</v>
      </c>
      <c r="I23">
        <v>493481</v>
      </c>
      <c r="J23">
        <v>493393</v>
      </c>
      <c r="K23">
        <v>244732</v>
      </c>
      <c r="L23">
        <v>493256</v>
      </c>
    </row>
    <row r="24" spans="1:12" x14ac:dyDescent="0.2">
      <c r="A24" t="s">
        <v>21</v>
      </c>
      <c r="B24">
        <v>30720</v>
      </c>
      <c r="C24">
        <v>30720</v>
      </c>
      <c r="D24">
        <v>30720</v>
      </c>
      <c r="E24">
        <v>122880</v>
      </c>
      <c r="F24">
        <v>30720</v>
      </c>
      <c r="G24">
        <v>30720</v>
      </c>
      <c r="H24">
        <v>30720</v>
      </c>
      <c r="I24">
        <v>30720</v>
      </c>
      <c r="J24">
        <v>30720</v>
      </c>
      <c r="K24">
        <v>30720</v>
      </c>
      <c r="L24">
        <v>30720</v>
      </c>
    </row>
    <row r="25" spans="1:12" x14ac:dyDescent="0.2">
      <c r="A25" t="s">
        <v>22</v>
      </c>
      <c r="B25">
        <v>30720</v>
      </c>
      <c r="C25">
        <v>30720</v>
      </c>
      <c r="D25">
        <v>30720</v>
      </c>
      <c r="E25">
        <v>122880</v>
      </c>
      <c r="F25">
        <v>30720</v>
      </c>
      <c r="G25">
        <v>30720</v>
      </c>
      <c r="H25">
        <v>30720</v>
      </c>
      <c r="I25">
        <v>30720</v>
      </c>
      <c r="J25">
        <v>30720</v>
      </c>
      <c r="K25">
        <v>30720</v>
      </c>
      <c r="L25">
        <v>30720</v>
      </c>
    </row>
    <row r="26" spans="1:12" x14ac:dyDescent="0.2">
      <c r="A26" t="s">
        <v>23</v>
      </c>
      <c r="B26">
        <v>30720</v>
      </c>
      <c r="C26">
        <v>30720</v>
      </c>
      <c r="D26">
        <v>30720</v>
      </c>
      <c r="E26">
        <v>122880</v>
      </c>
      <c r="F26">
        <v>30720</v>
      </c>
      <c r="G26">
        <v>30720</v>
      </c>
      <c r="H26">
        <v>30720</v>
      </c>
      <c r="I26">
        <v>30720</v>
      </c>
      <c r="J26">
        <v>30720</v>
      </c>
      <c r="K26">
        <v>30720</v>
      </c>
      <c r="L26">
        <v>30720</v>
      </c>
    </row>
    <row r="27" spans="1:12" x14ac:dyDescent="0.2">
      <c r="A27" t="s">
        <v>24</v>
      </c>
      <c r="B27">
        <v>31020</v>
      </c>
      <c r="C27">
        <v>30720</v>
      </c>
      <c r="D27">
        <v>30720</v>
      </c>
      <c r="E27">
        <v>122880</v>
      </c>
      <c r="F27">
        <v>30720</v>
      </c>
      <c r="G27">
        <v>30720</v>
      </c>
      <c r="H27">
        <v>30720</v>
      </c>
      <c r="I27">
        <v>30720</v>
      </c>
      <c r="J27">
        <v>30720</v>
      </c>
      <c r="K27">
        <v>30720</v>
      </c>
      <c r="L27">
        <v>30720</v>
      </c>
    </row>
    <row r="28" spans="1:12" x14ac:dyDescent="0.2">
      <c r="A28" t="s">
        <v>25</v>
      </c>
      <c r="B28">
        <v>7864320</v>
      </c>
      <c r="C28">
        <v>0</v>
      </c>
      <c r="D28">
        <v>0</v>
      </c>
      <c r="E28">
        <v>1966080</v>
      </c>
      <c r="F28">
        <v>0</v>
      </c>
      <c r="G28">
        <v>0</v>
      </c>
      <c r="H28">
        <v>0</v>
      </c>
      <c r="I28">
        <v>0</v>
      </c>
      <c r="J28">
        <v>0</v>
      </c>
      <c r="K28">
        <v>245760</v>
      </c>
      <c r="L28">
        <v>491520</v>
      </c>
    </row>
    <row r="29" spans="1:12" x14ac:dyDescent="0.2">
      <c r="A29" t="s">
        <v>26</v>
      </c>
      <c r="B29">
        <v>7864320</v>
      </c>
      <c r="C29">
        <v>0</v>
      </c>
      <c r="D29">
        <v>0</v>
      </c>
      <c r="E29">
        <v>1966080</v>
      </c>
      <c r="F29">
        <v>0</v>
      </c>
      <c r="G29">
        <v>0</v>
      </c>
      <c r="H29">
        <v>0</v>
      </c>
      <c r="I29">
        <v>0</v>
      </c>
      <c r="J29">
        <v>0</v>
      </c>
      <c r="K29">
        <v>245760</v>
      </c>
      <c r="L29">
        <v>491520</v>
      </c>
    </row>
    <row r="30" spans="1:12" x14ac:dyDescent="0.2">
      <c r="A30" t="s">
        <v>27</v>
      </c>
      <c r="B30">
        <v>7864320</v>
      </c>
      <c r="C30">
        <v>0</v>
      </c>
      <c r="D30">
        <v>0</v>
      </c>
      <c r="E30">
        <v>1966080</v>
      </c>
      <c r="F30">
        <v>0</v>
      </c>
      <c r="G30">
        <v>0</v>
      </c>
      <c r="H30">
        <v>0</v>
      </c>
      <c r="I30">
        <v>0</v>
      </c>
      <c r="J30">
        <v>0</v>
      </c>
      <c r="K30">
        <v>245760</v>
      </c>
      <c r="L30">
        <v>491520</v>
      </c>
    </row>
    <row r="31" spans="1:12" x14ac:dyDescent="0.2">
      <c r="A31" t="s">
        <v>28</v>
      </c>
      <c r="B31">
        <v>7864320</v>
      </c>
      <c r="C31">
        <v>0</v>
      </c>
      <c r="D31">
        <v>0</v>
      </c>
      <c r="E31">
        <v>1966080</v>
      </c>
      <c r="F31">
        <v>0</v>
      </c>
      <c r="G31">
        <v>0</v>
      </c>
      <c r="H31">
        <v>0</v>
      </c>
      <c r="I31">
        <v>0</v>
      </c>
      <c r="J31">
        <v>0</v>
      </c>
      <c r="K31">
        <v>245760</v>
      </c>
      <c r="L31">
        <v>491520</v>
      </c>
    </row>
    <row r="32" spans="1:12" x14ac:dyDescent="0.2">
      <c r="A32" t="s">
        <v>29</v>
      </c>
      <c r="B32">
        <v>7371078</v>
      </c>
      <c r="C32">
        <v>0</v>
      </c>
      <c r="D32">
        <v>0</v>
      </c>
      <c r="E32">
        <v>68</v>
      </c>
      <c r="F32">
        <v>0</v>
      </c>
      <c r="G32">
        <v>0</v>
      </c>
      <c r="H32">
        <v>0</v>
      </c>
      <c r="I32">
        <v>0</v>
      </c>
      <c r="J32">
        <v>0</v>
      </c>
      <c r="K32">
        <v>244804</v>
      </c>
      <c r="L32">
        <v>489600</v>
      </c>
    </row>
    <row r="33" spans="1:12" x14ac:dyDescent="0.2">
      <c r="A33" t="s">
        <v>30</v>
      </c>
      <c r="B33">
        <v>7371064</v>
      </c>
      <c r="C33">
        <v>0</v>
      </c>
      <c r="D33">
        <v>0</v>
      </c>
      <c r="E33">
        <v>64</v>
      </c>
      <c r="F33">
        <v>0</v>
      </c>
      <c r="G33">
        <v>0</v>
      </c>
      <c r="H33">
        <v>0</v>
      </c>
      <c r="I33">
        <v>0</v>
      </c>
      <c r="J33">
        <v>0</v>
      </c>
      <c r="K33">
        <v>244800</v>
      </c>
      <c r="L33">
        <v>489600</v>
      </c>
    </row>
    <row r="34" spans="1:12" x14ac:dyDescent="0.2">
      <c r="A34" t="s">
        <v>31</v>
      </c>
      <c r="B34">
        <v>7371040</v>
      </c>
      <c r="C34">
        <v>0</v>
      </c>
      <c r="D34">
        <v>0</v>
      </c>
      <c r="E34">
        <v>60</v>
      </c>
      <c r="F34">
        <v>0</v>
      </c>
      <c r="G34">
        <v>0</v>
      </c>
      <c r="H34">
        <v>0</v>
      </c>
      <c r="I34">
        <v>0</v>
      </c>
      <c r="J34">
        <v>0</v>
      </c>
      <c r="K34">
        <v>244800</v>
      </c>
      <c r="L34">
        <v>489596</v>
      </c>
    </row>
    <row r="35" spans="1:12" x14ac:dyDescent="0.2">
      <c r="A35" t="s">
        <v>32</v>
      </c>
      <c r="B35">
        <v>7371030</v>
      </c>
      <c r="C35">
        <v>0</v>
      </c>
      <c r="D35">
        <v>0</v>
      </c>
      <c r="E35">
        <v>80</v>
      </c>
      <c r="F35">
        <v>0</v>
      </c>
      <c r="G35">
        <v>0</v>
      </c>
      <c r="H35">
        <v>0</v>
      </c>
      <c r="I35">
        <v>0</v>
      </c>
      <c r="J35">
        <v>0</v>
      </c>
      <c r="K35">
        <v>244800</v>
      </c>
      <c r="L35">
        <v>489600</v>
      </c>
    </row>
    <row r="36" spans="1:12" x14ac:dyDescent="0.2">
      <c r="A36" t="s">
        <v>33</v>
      </c>
      <c r="B36">
        <v>0</v>
      </c>
      <c r="C36">
        <v>981576</v>
      </c>
      <c r="D36">
        <v>981628</v>
      </c>
      <c r="E36">
        <v>3648324</v>
      </c>
      <c r="F36">
        <v>980752</v>
      </c>
      <c r="G36">
        <v>981292</v>
      </c>
      <c r="H36">
        <v>980384</v>
      </c>
      <c r="I36">
        <v>979190</v>
      </c>
      <c r="J36">
        <v>979926</v>
      </c>
      <c r="K36">
        <v>245760</v>
      </c>
      <c r="L36">
        <v>491520</v>
      </c>
    </row>
    <row r="37" spans="1:12" x14ac:dyDescent="0.2">
      <c r="A37" t="s">
        <v>34</v>
      </c>
      <c r="B37">
        <v>0</v>
      </c>
      <c r="C37">
        <v>981532</v>
      </c>
      <c r="D37">
        <v>981404</v>
      </c>
      <c r="E37">
        <v>3649100</v>
      </c>
      <c r="F37">
        <v>980810</v>
      </c>
      <c r="G37">
        <v>981120</v>
      </c>
      <c r="H37">
        <v>980204</v>
      </c>
      <c r="I37">
        <v>979066</v>
      </c>
      <c r="J37">
        <v>979306</v>
      </c>
      <c r="K37">
        <v>245760</v>
      </c>
      <c r="L37">
        <v>491520</v>
      </c>
    </row>
    <row r="38" spans="1:12" x14ac:dyDescent="0.2">
      <c r="A38" t="s">
        <v>35</v>
      </c>
      <c r="B38">
        <v>0</v>
      </c>
      <c r="C38">
        <v>980004</v>
      </c>
      <c r="D38">
        <v>980416</v>
      </c>
      <c r="E38">
        <v>3649400</v>
      </c>
      <c r="F38">
        <v>981010</v>
      </c>
      <c r="G38">
        <v>981328</v>
      </c>
      <c r="H38">
        <v>979790</v>
      </c>
      <c r="I38">
        <v>979614</v>
      </c>
      <c r="J38">
        <v>980160</v>
      </c>
      <c r="K38">
        <v>245760</v>
      </c>
      <c r="L38">
        <v>491520</v>
      </c>
    </row>
    <row r="39" spans="1:12" x14ac:dyDescent="0.2">
      <c r="A39" t="s">
        <v>36</v>
      </c>
      <c r="B39">
        <v>0</v>
      </c>
      <c r="C39">
        <v>980168</v>
      </c>
      <c r="D39">
        <v>980064</v>
      </c>
      <c r="E39">
        <v>3648352</v>
      </c>
      <c r="F39">
        <v>981230</v>
      </c>
      <c r="G39">
        <v>981278</v>
      </c>
      <c r="H39">
        <v>980202</v>
      </c>
      <c r="I39">
        <v>979462</v>
      </c>
      <c r="J39">
        <v>979434</v>
      </c>
      <c r="K39">
        <v>245760</v>
      </c>
      <c r="L39">
        <v>491520</v>
      </c>
    </row>
    <row r="40" spans="1:12" x14ac:dyDescent="0.2">
      <c r="A40" t="s">
        <v>37</v>
      </c>
      <c r="B40">
        <v>0</v>
      </c>
      <c r="C40">
        <v>487612</v>
      </c>
      <c r="D40">
        <v>487912</v>
      </c>
      <c r="E40">
        <v>3636716</v>
      </c>
      <c r="F40">
        <v>487740</v>
      </c>
      <c r="G40">
        <v>487904</v>
      </c>
      <c r="H40">
        <v>486910</v>
      </c>
      <c r="I40">
        <v>485956</v>
      </c>
      <c r="J40">
        <v>486216</v>
      </c>
      <c r="K40">
        <v>2192</v>
      </c>
      <c r="L40">
        <v>142</v>
      </c>
    </row>
    <row r="41" spans="1:12" x14ac:dyDescent="0.2">
      <c r="A41" t="s">
        <v>38</v>
      </c>
      <c r="B41">
        <v>0</v>
      </c>
      <c r="C41">
        <v>487948</v>
      </c>
      <c r="D41">
        <v>488196</v>
      </c>
      <c r="E41">
        <v>3640712</v>
      </c>
      <c r="F41">
        <v>487878</v>
      </c>
      <c r="G41">
        <v>487676</v>
      </c>
      <c r="H41">
        <v>486494</v>
      </c>
      <c r="I41">
        <v>486088</v>
      </c>
      <c r="J41">
        <v>486672</v>
      </c>
      <c r="K41">
        <v>2380</v>
      </c>
      <c r="L41">
        <v>124</v>
      </c>
    </row>
    <row r="42" spans="1:12" x14ac:dyDescent="0.2">
      <c r="A42" t="s">
        <v>39</v>
      </c>
      <c r="B42">
        <v>0</v>
      </c>
      <c r="C42">
        <v>486740</v>
      </c>
      <c r="D42">
        <v>486988</v>
      </c>
      <c r="E42">
        <v>3640748</v>
      </c>
      <c r="F42">
        <v>487960</v>
      </c>
      <c r="G42">
        <v>487596</v>
      </c>
      <c r="H42">
        <v>486790</v>
      </c>
      <c r="I42">
        <v>485862</v>
      </c>
      <c r="J42">
        <v>486274</v>
      </c>
      <c r="K42">
        <v>2604</v>
      </c>
      <c r="L42">
        <v>170</v>
      </c>
    </row>
    <row r="43" spans="1:12" x14ac:dyDescent="0.2">
      <c r="A43" t="s">
        <v>40</v>
      </c>
      <c r="B43">
        <v>0</v>
      </c>
      <c r="C43">
        <v>487132</v>
      </c>
      <c r="D43">
        <v>486748</v>
      </c>
      <c r="E43">
        <v>3640656</v>
      </c>
      <c r="F43">
        <v>487946</v>
      </c>
      <c r="G43">
        <v>487900</v>
      </c>
      <c r="H43">
        <v>486614</v>
      </c>
      <c r="I43">
        <v>485980</v>
      </c>
      <c r="J43">
        <v>486624</v>
      </c>
      <c r="K43">
        <v>2428</v>
      </c>
      <c r="L43">
        <v>124</v>
      </c>
    </row>
    <row r="44" spans="1:12" x14ac:dyDescent="0.2">
      <c r="A44" t="s">
        <v>41</v>
      </c>
      <c r="B44">
        <v>0</v>
      </c>
      <c r="C44">
        <v>0</v>
      </c>
      <c r="D44">
        <v>0</v>
      </c>
      <c r="E44">
        <v>0</v>
      </c>
      <c r="F44">
        <v>3932160</v>
      </c>
      <c r="G44">
        <v>0</v>
      </c>
      <c r="H44">
        <v>3932160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42</v>
      </c>
      <c r="B45">
        <v>0</v>
      </c>
      <c r="C45">
        <v>0</v>
      </c>
      <c r="D45">
        <v>0</v>
      </c>
      <c r="E45">
        <v>0</v>
      </c>
      <c r="F45">
        <v>3932160</v>
      </c>
      <c r="G45">
        <v>0</v>
      </c>
      <c r="H45">
        <v>3932160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43</v>
      </c>
      <c r="B46">
        <v>0</v>
      </c>
      <c r="C46">
        <v>0</v>
      </c>
      <c r="D46">
        <v>0</v>
      </c>
      <c r="E46">
        <v>0</v>
      </c>
      <c r="F46">
        <v>3932160</v>
      </c>
      <c r="G46">
        <v>0</v>
      </c>
      <c r="H46">
        <v>3932160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44</v>
      </c>
      <c r="B47">
        <v>0</v>
      </c>
      <c r="C47">
        <v>0</v>
      </c>
      <c r="D47">
        <v>0</v>
      </c>
      <c r="E47">
        <v>0</v>
      </c>
      <c r="F47">
        <v>3932160</v>
      </c>
      <c r="G47">
        <v>0</v>
      </c>
      <c r="H47">
        <v>3932160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53</v>
      </c>
      <c r="B56">
        <v>0</v>
      </c>
      <c r="C56">
        <v>0</v>
      </c>
      <c r="D56">
        <v>0</v>
      </c>
      <c r="E56">
        <v>0</v>
      </c>
      <c r="F56">
        <v>123272</v>
      </c>
      <c r="G56">
        <v>0</v>
      </c>
      <c r="H56">
        <v>122880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54</v>
      </c>
      <c r="B57">
        <v>0</v>
      </c>
      <c r="C57">
        <v>0</v>
      </c>
      <c r="D57">
        <v>0</v>
      </c>
      <c r="E57">
        <v>0</v>
      </c>
      <c r="F57">
        <v>122880</v>
      </c>
      <c r="G57">
        <v>0</v>
      </c>
      <c r="H57">
        <v>846064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55</v>
      </c>
      <c r="B58">
        <v>0</v>
      </c>
      <c r="C58">
        <v>0</v>
      </c>
      <c r="D58">
        <v>0</v>
      </c>
      <c r="E58">
        <v>0</v>
      </c>
      <c r="F58">
        <v>861898</v>
      </c>
      <c r="G58">
        <v>0</v>
      </c>
      <c r="H58">
        <v>122880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 t="s">
        <v>56</v>
      </c>
      <c r="B59">
        <v>0</v>
      </c>
      <c r="C59">
        <v>0</v>
      </c>
      <c r="D59">
        <v>0</v>
      </c>
      <c r="E59">
        <v>0</v>
      </c>
      <c r="F59">
        <v>122880</v>
      </c>
      <c r="G59">
        <v>0</v>
      </c>
      <c r="H59">
        <v>161968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69</v>
      </c>
      <c r="B72">
        <v>0</v>
      </c>
      <c r="C72">
        <v>4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</row>
    <row r="73" spans="1:12" x14ac:dyDescent="0.2">
      <c r="A73" t="s">
        <v>70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4</v>
      </c>
      <c r="K73">
        <v>1</v>
      </c>
      <c r="L73">
        <v>1</v>
      </c>
    </row>
    <row r="74" spans="1:12" x14ac:dyDescent="0.2">
      <c r="A74" t="s">
        <v>71</v>
      </c>
      <c r="B74">
        <v>1</v>
      </c>
      <c r="C74">
        <v>0</v>
      </c>
      <c r="D74">
        <v>5</v>
      </c>
      <c r="E74">
        <v>5</v>
      </c>
      <c r="F74">
        <v>0</v>
      </c>
      <c r="G74">
        <v>4</v>
      </c>
      <c r="H74">
        <v>4</v>
      </c>
      <c r="I74">
        <v>0</v>
      </c>
      <c r="J74">
        <v>0</v>
      </c>
      <c r="K74">
        <v>0</v>
      </c>
      <c r="L74">
        <v>1</v>
      </c>
    </row>
    <row r="75" spans="1:12" x14ac:dyDescent="0.2">
      <c r="A75" t="s">
        <v>72</v>
      </c>
      <c r="B75">
        <v>0</v>
      </c>
      <c r="C75">
        <v>0</v>
      </c>
      <c r="D75">
        <v>4</v>
      </c>
      <c r="E75">
        <v>5</v>
      </c>
      <c r="F75">
        <v>0</v>
      </c>
      <c r="G75">
        <v>0</v>
      </c>
      <c r="H75">
        <v>0</v>
      </c>
      <c r="I75">
        <v>4</v>
      </c>
      <c r="J75">
        <v>1</v>
      </c>
      <c r="K75">
        <v>0</v>
      </c>
      <c r="L75">
        <v>4</v>
      </c>
    </row>
    <row r="76" spans="1:12" x14ac:dyDescent="0.2">
      <c r="A76" t="s">
        <v>73</v>
      </c>
      <c r="B76">
        <v>7864420</v>
      </c>
      <c r="C76">
        <v>981959</v>
      </c>
      <c r="D76">
        <v>981447</v>
      </c>
      <c r="E76">
        <v>5617437</v>
      </c>
      <c r="F76">
        <v>981153</v>
      </c>
      <c r="G76">
        <v>981405</v>
      </c>
      <c r="H76">
        <v>980373</v>
      </c>
      <c r="I76">
        <v>979177</v>
      </c>
      <c r="J76">
        <v>979151</v>
      </c>
      <c r="K76">
        <v>491565</v>
      </c>
      <c r="L76">
        <v>983088</v>
      </c>
    </row>
    <row r="77" spans="1:12" x14ac:dyDescent="0.2">
      <c r="A77" t="s">
        <v>74</v>
      </c>
      <c r="B77">
        <v>7864360</v>
      </c>
      <c r="C77">
        <v>981344</v>
      </c>
      <c r="D77">
        <v>981223</v>
      </c>
      <c r="E77">
        <v>5616329</v>
      </c>
      <c r="F77">
        <v>980838</v>
      </c>
      <c r="G77">
        <v>981352</v>
      </c>
      <c r="H77">
        <v>980290</v>
      </c>
      <c r="I77">
        <v>979329</v>
      </c>
      <c r="J77">
        <v>979757</v>
      </c>
      <c r="K77">
        <v>491653</v>
      </c>
      <c r="L77">
        <v>983080</v>
      </c>
    </row>
    <row r="78" spans="1:12" x14ac:dyDescent="0.2">
      <c r="A78" t="s">
        <v>75</v>
      </c>
      <c r="B78">
        <v>7864325</v>
      </c>
      <c r="C78">
        <v>980116</v>
      </c>
      <c r="D78">
        <v>980451</v>
      </c>
      <c r="E78">
        <v>5613573</v>
      </c>
      <c r="F78">
        <v>981045</v>
      </c>
      <c r="G78">
        <v>981184</v>
      </c>
      <c r="H78">
        <v>980171</v>
      </c>
      <c r="I78">
        <v>979823</v>
      </c>
      <c r="J78">
        <v>980448</v>
      </c>
      <c r="K78">
        <v>491528</v>
      </c>
      <c r="L78">
        <v>983040</v>
      </c>
    </row>
    <row r="79" spans="1:12" x14ac:dyDescent="0.2">
      <c r="A79" t="s">
        <v>76</v>
      </c>
      <c r="B79">
        <v>7864323</v>
      </c>
      <c r="C79">
        <v>980415</v>
      </c>
      <c r="D79">
        <v>980286</v>
      </c>
      <c r="E79">
        <v>5614858</v>
      </c>
      <c r="F79">
        <v>981026</v>
      </c>
      <c r="G79">
        <v>981549</v>
      </c>
      <c r="H79">
        <v>980363</v>
      </c>
      <c r="I79">
        <v>979343</v>
      </c>
      <c r="J79">
        <v>979695</v>
      </c>
      <c r="K79">
        <v>491530</v>
      </c>
      <c r="L79">
        <v>983045</v>
      </c>
    </row>
    <row r="80" spans="1:12" x14ac:dyDescent="0.2">
      <c r="A80" t="s">
        <v>77</v>
      </c>
      <c r="B80">
        <v>31029</v>
      </c>
      <c r="C80">
        <v>30720</v>
      </c>
      <c r="D80">
        <v>30721</v>
      </c>
      <c r="E80">
        <v>122881</v>
      </c>
      <c r="F80">
        <v>30721</v>
      </c>
      <c r="G80">
        <v>30725</v>
      </c>
      <c r="H80">
        <v>30721</v>
      </c>
      <c r="I80">
        <v>30723</v>
      </c>
      <c r="J80">
        <v>30725</v>
      </c>
      <c r="K80">
        <v>30725</v>
      </c>
      <c r="L80">
        <v>30720</v>
      </c>
    </row>
    <row r="81" spans="1:12" x14ac:dyDescent="0.2">
      <c r="A81" t="s">
        <v>78</v>
      </c>
      <c r="B81">
        <v>30937</v>
      </c>
      <c r="C81">
        <v>30723</v>
      </c>
      <c r="D81">
        <v>30724</v>
      </c>
      <c r="E81">
        <v>122888</v>
      </c>
      <c r="F81">
        <v>30723</v>
      </c>
      <c r="G81">
        <v>30723</v>
      </c>
      <c r="H81">
        <v>30724</v>
      </c>
      <c r="I81">
        <v>30727</v>
      </c>
      <c r="J81">
        <v>30723</v>
      </c>
      <c r="K81">
        <v>30724</v>
      </c>
      <c r="L81">
        <v>30728</v>
      </c>
    </row>
    <row r="82" spans="1:12" x14ac:dyDescent="0.2">
      <c r="A82" t="s">
        <v>79</v>
      </c>
      <c r="B82">
        <v>30721</v>
      </c>
      <c r="C82">
        <v>30721</v>
      </c>
      <c r="D82">
        <v>30721</v>
      </c>
      <c r="E82">
        <v>122881</v>
      </c>
      <c r="F82">
        <v>30720</v>
      </c>
      <c r="G82">
        <v>30724</v>
      </c>
      <c r="H82">
        <v>30720</v>
      </c>
      <c r="I82">
        <v>30720</v>
      </c>
      <c r="J82">
        <v>30721</v>
      </c>
      <c r="K82">
        <v>30720</v>
      </c>
      <c r="L82">
        <v>30724</v>
      </c>
    </row>
    <row r="83" spans="1:12" x14ac:dyDescent="0.2">
      <c r="A83" t="s">
        <v>80</v>
      </c>
      <c r="B83">
        <v>30723</v>
      </c>
      <c r="C83">
        <v>30725</v>
      </c>
      <c r="D83">
        <v>30726</v>
      </c>
      <c r="E83">
        <v>122885</v>
      </c>
      <c r="F83">
        <v>30725</v>
      </c>
      <c r="G83">
        <v>30724</v>
      </c>
      <c r="H83">
        <v>30729</v>
      </c>
      <c r="I83">
        <v>30727</v>
      </c>
      <c r="J83">
        <v>30726</v>
      </c>
      <c r="K83">
        <v>30725</v>
      </c>
      <c r="L83">
        <v>30726</v>
      </c>
    </row>
    <row r="84" spans="1:12" x14ac:dyDescent="0.2">
      <c r="A84" t="s">
        <v>81</v>
      </c>
      <c r="B84">
        <v>56135091</v>
      </c>
      <c r="C84">
        <v>15895415</v>
      </c>
      <c r="D84">
        <v>15882801</v>
      </c>
      <c r="E84">
        <v>121893818</v>
      </c>
      <c r="F84">
        <v>14380813</v>
      </c>
      <c r="G84">
        <v>15023591</v>
      </c>
      <c r="H84">
        <v>15401992</v>
      </c>
      <c r="I84">
        <v>14481784</v>
      </c>
      <c r="J84">
        <v>14832049</v>
      </c>
      <c r="K84">
        <v>8719718</v>
      </c>
      <c r="L84">
        <v>17469432</v>
      </c>
    </row>
    <row r="85" spans="1:12" x14ac:dyDescent="0.2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 t="s">
        <v>84</v>
      </c>
      <c r="B87">
        <v>503316480</v>
      </c>
      <c r="C87">
        <v>0</v>
      </c>
      <c r="D87">
        <v>0</v>
      </c>
      <c r="E87">
        <v>62914560</v>
      </c>
      <c r="F87">
        <v>0</v>
      </c>
      <c r="G87">
        <v>0</v>
      </c>
      <c r="H87">
        <v>0</v>
      </c>
      <c r="I87">
        <v>0</v>
      </c>
      <c r="J87">
        <v>0</v>
      </c>
      <c r="K87">
        <v>7864320</v>
      </c>
      <c r="L87">
        <v>15728640</v>
      </c>
    </row>
    <row r="88" spans="1:12" x14ac:dyDescent="0.2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89</v>
      </c>
      <c r="B92">
        <v>983040</v>
      </c>
      <c r="C92">
        <v>983040</v>
      </c>
      <c r="D92">
        <v>983040</v>
      </c>
      <c r="E92">
        <v>3932160</v>
      </c>
      <c r="F92">
        <v>983040</v>
      </c>
      <c r="G92">
        <v>983040</v>
      </c>
      <c r="H92">
        <v>983040</v>
      </c>
      <c r="I92">
        <v>983040</v>
      </c>
      <c r="J92">
        <v>983040</v>
      </c>
      <c r="K92">
        <v>983040</v>
      </c>
      <c r="L92">
        <v>983040</v>
      </c>
    </row>
    <row r="93" spans="1:12" x14ac:dyDescent="0.2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94</v>
      </c>
      <c r="B97">
        <v>0</v>
      </c>
      <c r="C97">
        <v>0</v>
      </c>
      <c r="D97">
        <v>0</v>
      </c>
      <c r="E97">
        <v>0</v>
      </c>
      <c r="F97">
        <v>15728640</v>
      </c>
      <c r="G97">
        <v>0</v>
      </c>
      <c r="H97">
        <v>15728640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 t="s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 t="s">
        <v>106</v>
      </c>
      <c r="B109">
        <v>30720</v>
      </c>
      <c r="C109">
        <v>30720</v>
      </c>
      <c r="D109">
        <v>30720</v>
      </c>
      <c r="E109">
        <v>122880</v>
      </c>
      <c r="F109">
        <v>30720</v>
      </c>
      <c r="G109">
        <v>30720</v>
      </c>
      <c r="H109">
        <v>30720</v>
      </c>
      <c r="I109">
        <v>30720</v>
      </c>
      <c r="J109">
        <v>30720</v>
      </c>
      <c r="K109">
        <v>30720</v>
      </c>
      <c r="L109">
        <v>30720</v>
      </c>
    </row>
    <row r="110" spans="1:12" x14ac:dyDescent="0.2">
      <c r="A110" t="s">
        <v>107</v>
      </c>
      <c r="B110">
        <v>983040</v>
      </c>
      <c r="C110">
        <v>983040</v>
      </c>
      <c r="D110">
        <v>983040</v>
      </c>
      <c r="E110">
        <v>3932160</v>
      </c>
      <c r="F110">
        <v>983040</v>
      </c>
      <c r="G110">
        <v>983040</v>
      </c>
      <c r="H110">
        <v>983040</v>
      </c>
      <c r="I110">
        <v>983040</v>
      </c>
      <c r="J110">
        <v>983040</v>
      </c>
      <c r="K110">
        <v>983040</v>
      </c>
      <c r="L110">
        <v>983040</v>
      </c>
    </row>
    <row r="111" spans="1:12" x14ac:dyDescent="0.2">
      <c r="A111" t="s">
        <v>108</v>
      </c>
      <c r="B111">
        <v>44544000</v>
      </c>
      <c r="C111">
        <v>55572480</v>
      </c>
      <c r="D111">
        <v>55572480</v>
      </c>
      <c r="E111">
        <v>227328000</v>
      </c>
      <c r="F111">
        <v>26695680</v>
      </c>
      <c r="G111">
        <v>38645760</v>
      </c>
      <c r="H111">
        <v>39628800</v>
      </c>
      <c r="I111">
        <v>25681920</v>
      </c>
      <c r="J111">
        <v>31119360</v>
      </c>
      <c r="K111">
        <v>13701120</v>
      </c>
      <c r="L111">
        <v>26204160</v>
      </c>
    </row>
    <row r="112" spans="1:12" x14ac:dyDescent="0.2">
      <c r="A112" t="s">
        <v>109</v>
      </c>
      <c r="B112">
        <v>53081594</v>
      </c>
      <c r="C112">
        <v>34806465</v>
      </c>
      <c r="D112">
        <v>34806459</v>
      </c>
      <c r="E112">
        <v>200293812</v>
      </c>
      <c r="F112">
        <v>22088591</v>
      </c>
      <c r="G112">
        <v>30720705</v>
      </c>
      <c r="H112">
        <v>30659265</v>
      </c>
      <c r="I112">
        <v>24023742</v>
      </c>
      <c r="J112">
        <v>24607951</v>
      </c>
      <c r="K112">
        <v>12776729</v>
      </c>
      <c r="L112">
        <v>23672196</v>
      </c>
    </row>
    <row r="113" spans="1:12" x14ac:dyDescent="0.2">
      <c r="A113" t="s">
        <v>110</v>
      </c>
      <c r="B113">
        <v>6961544</v>
      </c>
      <c r="C113">
        <v>11398748</v>
      </c>
      <c r="D113">
        <v>11398768</v>
      </c>
      <c r="E113">
        <v>21996664</v>
      </c>
      <c r="F113">
        <v>3319383</v>
      </c>
      <c r="G113">
        <v>4978250</v>
      </c>
      <c r="H113">
        <v>5500620</v>
      </c>
      <c r="I113">
        <v>1844844</v>
      </c>
      <c r="J113">
        <v>4271720</v>
      </c>
      <c r="K113">
        <v>1384045</v>
      </c>
      <c r="L113">
        <v>2827863</v>
      </c>
    </row>
    <row r="114" spans="1:12" x14ac:dyDescent="0.2">
      <c r="A114" t="s">
        <v>111</v>
      </c>
      <c r="B114">
        <v>1425408000</v>
      </c>
      <c r="C114">
        <v>1778319360</v>
      </c>
      <c r="D114">
        <v>1778319360</v>
      </c>
      <c r="E114">
        <v>7274496000</v>
      </c>
      <c r="F114">
        <v>854261760</v>
      </c>
      <c r="G114">
        <v>1236664320</v>
      </c>
      <c r="H114">
        <v>1268121600</v>
      </c>
      <c r="I114">
        <v>821821440</v>
      </c>
      <c r="J114">
        <v>995819520</v>
      </c>
      <c r="K114">
        <v>438435840</v>
      </c>
      <c r="L114">
        <v>838533120</v>
      </c>
    </row>
    <row r="115" spans="1:12" x14ac:dyDescent="0.2">
      <c r="A115" t="s">
        <v>112</v>
      </c>
      <c r="B115">
        <v>0</v>
      </c>
      <c r="C115">
        <v>9830400</v>
      </c>
      <c r="D115">
        <v>9830400</v>
      </c>
      <c r="E115">
        <v>78643200</v>
      </c>
      <c r="F115">
        <v>9830400</v>
      </c>
      <c r="G115">
        <v>9830400</v>
      </c>
      <c r="H115">
        <v>9830400</v>
      </c>
      <c r="I115">
        <v>9830400</v>
      </c>
      <c r="J115">
        <v>9830400</v>
      </c>
      <c r="K115">
        <v>4915200</v>
      </c>
      <c r="L115">
        <v>9830400</v>
      </c>
    </row>
    <row r="116" spans="1:12" x14ac:dyDescent="0.2">
      <c r="A116" t="s">
        <v>113</v>
      </c>
      <c r="B116">
        <v>0</v>
      </c>
      <c r="C116">
        <v>983040</v>
      </c>
      <c r="D116">
        <v>983040</v>
      </c>
      <c r="E116">
        <v>3932160</v>
      </c>
      <c r="F116">
        <v>983040</v>
      </c>
      <c r="G116">
        <v>983040</v>
      </c>
      <c r="H116">
        <v>983040</v>
      </c>
      <c r="I116">
        <v>983040</v>
      </c>
      <c r="J116">
        <v>983040</v>
      </c>
      <c r="K116">
        <v>491520</v>
      </c>
      <c r="L116">
        <v>983040</v>
      </c>
    </row>
    <row r="117" spans="1:12" x14ac:dyDescent="0.2">
      <c r="A117" t="s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 t="s">
        <v>116</v>
      </c>
      <c r="B119">
        <v>15728640</v>
      </c>
      <c r="C119">
        <v>0</v>
      </c>
      <c r="D119">
        <v>0</v>
      </c>
      <c r="E119">
        <v>1966080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245760</v>
      </c>
      <c r="L119">
        <v>491520</v>
      </c>
    </row>
    <row r="120" spans="1:12" x14ac:dyDescent="0.2">
      <c r="A120" t="s">
        <v>117</v>
      </c>
      <c r="B120">
        <v>30720</v>
      </c>
      <c r="C120">
        <v>30720</v>
      </c>
      <c r="D120">
        <v>30720</v>
      </c>
      <c r="E120">
        <v>122880</v>
      </c>
      <c r="F120">
        <v>30720</v>
      </c>
      <c r="G120">
        <v>30720</v>
      </c>
      <c r="H120">
        <v>30720</v>
      </c>
      <c r="I120">
        <v>30720</v>
      </c>
      <c r="J120">
        <v>30720</v>
      </c>
      <c r="K120">
        <v>30720</v>
      </c>
      <c r="L120">
        <v>30720</v>
      </c>
    </row>
    <row r="121" spans="1:12" x14ac:dyDescent="0.2">
      <c r="A121" t="s">
        <v>118</v>
      </c>
      <c r="B121">
        <v>55821513</v>
      </c>
      <c r="C121">
        <v>15787293</v>
      </c>
      <c r="D121">
        <v>15784268</v>
      </c>
      <c r="E121">
        <v>121328024</v>
      </c>
      <c r="F121">
        <v>14311664</v>
      </c>
      <c r="G121">
        <v>14941627</v>
      </c>
      <c r="H121">
        <v>15299730</v>
      </c>
      <c r="I121">
        <v>14353453</v>
      </c>
      <c r="J121">
        <v>14733839</v>
      </c>
      <c r="K121">
        <v>8656204</v>
      </c>
      <c r="L121">
        <v>17345929</v>
      </c>
    </row>
    <row r="122" spans="1:12" x14ac:dyDescent="0.2">
      <c r="A122" t="s">
        <v>119</v>
      </c>
      <c r="B122">
        <v>3533877236</v>
      </c>
      <c r="C122">
        <v>996050972</v>
      </c>
      <c r="D122">
        <v>995253624</v>
      </c>
      <c r="E122">
        <v>7734606208</v>
      </c>
      <c r="F122">
        <v>903252818</v>
      </c>
      <c r="G122">
        <v>942334620</v>
      </c>
      <c r="H122">
        <v>964132270</v>
      </c>
      <c r="I122">
        <v>905237166</v>
      </c>
      <c r="J122">
        <v>929273476</v>
      </c>
      <c r="K122">
        <v>543836366</v>
      </c>
      <c r="L122">
        <v>1094123378</v>
      </c>
    </row>
    <row r="123" spans="1:12" x14ac:dyDescent="0.2">
      <c r="A123" t="s">
        <v>120</v>
      </c>
      <c r="B123">
        <v>3840</v>
      </c>
      <c r="C123">
        <v>3840</v>
      </c>
      <c r="D123">
        <v>3840</v>
      </c>
      <c r="E123">
        <v>3840</v>
      </c>
      <c r="F123">
        <v>3840</v>
      </c>
      <c r="G123">
        <v>3840</v>
      </c>
      <c r="H123">
        <v>3840</v>
      </c>
      <c r="I123">
        <v>3840</v>
      </c>
      <c r="J123">
        <v>3840</v>
      </c>
      <c r="K123">
        <v>3840</v>
      </c>
      <c r="L123">
        <v>3840</v>
      </c>
    </row>
    <row r="124" spans="1:12" x14ac:dyDescent="0.2">
      <c r="A124" t="s">
        <v>121</v>
      </c>
      <c r="B124">
        <v>1423441920</v>
      </c>
      <c r="C124">
        <v>1556348156</v>
      </c>
      <c r="D124">
        <v>1556348162</v>
      </c>
      <c r="E124">
        <v>6826597676</v>
      </c>
      <c r="F124">
        <v>852295680</v>
      </c>
      <c r="G124">
        <v>1124609996</v>
      </c>
      <c r="H124">
        <v>1156067280</v>
      </c>
      <c r="I124">
        <v>819855360</v>
      </c>
      <c r="J124">
        <v>930938880</v>
      </c>
      <c r="K124">
        <v>436469760</v>
      </c>
      <c r="L124">
        <v>836567040</v>
      </c>
    </row>
    <row r="125" spans="1:12" x14ac:dyDescent="0.2">
      <c r="A125" t="s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 t="s">
        <v>128</v>
      </c>
      <c r="B131">
        <v>23592960</v>
      </c>
      <c r="C131">
        <v>0</v>
      </c>
      <c r="D131">
        <v>0</v>
      </c>
      <c r="E131">
        <v>1966080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491520</v>
      </c>
      <c r="L131">
        <v>983040</v>
      </c>
    </row>
    <row r="132" spans="1:12" x14ac:dyDescent="0.2">
      <c r="A132" t="s">
        <v>129</v>
      </c>
      <c r="B132">
        <v>61440</v>
      </c>
      <c r="C132">
        <v>61440</v>
      </c>
      <c r="D132">
        <v>61440</v>
      </c>
      <c r="E132">
        <v>122880</v>
      </c>
      <c r="F132">
        <v>61440</v>
      </c>
      <c r="G132">
        <v>61440</v>
      </c>
      <c r="H132">
        <v>61440</v>
      </c>
      <c r="I132">
        <v>61440</v>
      </c>
      <c r="J132">
        <v>61440</v>
      </c>
      <c r="K132">
        <v>61440</v>
      </c>
      <c r="L132">
        <v>61440</v>
      </c>
    </row>
    <row r="133" spans="1:12" x14ac:dyDescent="0.2">
      <c r="A133" t="s">
        <v>130</v>
      </c>
      <c r="B133">
        <v>0</v>
      </c>
      <c r="C133">
        <v>1966080</v>
      </c>
      <c r="D133">
        <v>1966080</v>
      </c>
      <c r="E133">
        <v>15728640</v>
      </c>
      <c r="F133">
        <v>1966080</v>
      </c>
      <c r="G133">
        <v>1966080</v>
      </c>
      <c r="H133">
        <v>1966080</v>
      </c>
      <c r="I133">
        <v>1966080</v>
      </c>
      <c r="J133">
        <v>1966080</v>
      </c>
      <c r="K133">
        <v>983040</v>
      </c>
      <c r="L133">
        <v>1966080</v>
      </c>
    </row>
    <row r="134" spans="1:12" x14ac:dyDescent="0.2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132</v>
      </c>
      <c r="B135">
        <v>7864320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245760</v>
      </c>
      <c r="L135">
        <v>491520</v>
      </c>
    </row>
    <row r="136" spans="1:12" x14ac:dyDescent="0.2">
      <c r="A136" t="s">
        <v>133</v>
      </c>
      <c r="B136">
        <v>30720</v>
      </c>
      <c r="C136">
        <v>30720</v>
      </c>
      <c r="D136">
        <v>30720</v>
      </c>
      <c r="E136">
        <v>0</v>
      </c>
      <c r="F136">
        <v>30720</v>
      </c>
      <c r="G136">
        <v>30720</v>
      </c>
      <c r="H136">
        <v>30720</v>
      </c>
      <c r="I136">
        <v>30720</v>
      </c>
      <c r="J136">
        <v>30720</v>
      </c>
      <c r="K136">
        <v>30720</v>
      </c>
      <c r="L136">
        <v>30720</v>
      </c>
    </row>
    <row r="137" spans="1:12" x14ac:dyDescent="0.2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 t="s">
        <v>136</v>
      </c>
      <c r="B139">
        <v>0</v>
      </c>
      <c r="C139">
        <v>11796480</v>
      </c>
      <c r="D139">
        <v>11796480</v>
      </c>
      <c r="E139">
        <v>94371840</v>
      </c>
      <c r="F139">
        <v>11796480</v>
      </c>
      <c r="G139">
        <v>11796480</v>
      </c>
      <c r="H139">
        <v>11796480</v>
      </c>
      <c r="I139">
        <v>11796480</v>
      </c>
      <c r="J139">
        <v>11796480</v>
      </c>
      <c r="K139">
        <v>5898240</v>
      </c>
      <c r="L139">
        <v>11796480</v>
      </c>
    </row>
    <row r="140" spans="1:12" x14ac:dyDescent="0.2">
      <c r="A140" t="s">
        <v>137</v>
      </c>
      <c r="B140">
        <v>0</v>
      </c>
      <c r="C140">
        <v>983040</v>
      </c>
      <c r="D140">
        <v>983040</v>
      </c>
      <c r="E140">
        <v>3947694</v>
      </c>
      <c r="F140">
        <v>983040</v>
      </c>
      <c r="G140">
        <v>983040</v>
      </c>
      <c r="H140">
        <v>983040</v>
      </c>
      <c r="I140">
        <v>983040</v>
      </c>
      <c r="J140">
        <v>983040</v>
      </c>
      <c r="K140">
        <v>491524</v>
      </c>
      <c r="L140">
        <v>983047</v>
      </c>
    </row>
    <row r="141" spans="1:12" x14ac:dyDescent="0.2">
      <c r="A141" t="s">
        <v>138</v>
      </c>
      <c r="B141">
        <v>24958398</v>
      </c>
      <c r="C141">
        <v>0</v>
      </c>
      <c r="D141">
        <v>0</v>
      </c>
      <c r="E141">
        <v>1966080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491520</v>
      </c>
      <c r="L141">
        <v>983040</v>
      </c>
    </row>
    <row r="142" spans="1:12" x14ac:dyDescent="0.2">
      <c r="A142" t="s">
        <v>139</v>
      </c>
      <c r="B142">
        <v>61440</v>
      </c>
      <c r="C142">
        <v>61440</v>
      </c>
      <c r="D142">
        <v>61440</v>
      </c>
      <c r="E142">
        <v>122880</v>
      </c>
      <c r="F142">
        <v>61440</v>
      </c>
      <c r="G142">
        <v>61440</v>
      </c>
      <c r="H142">
        <v>61440</v>
      </c>
      <c r="I142">
        <v>61440</v>
      </c>
      <c r="J142">
        <v>61440</v>
      </c>
      <c r="K142">
        <v>61440</v>
      </c>
      <c r="L142">
        <v>61440</v>
      </c>
    </row>
    <row r="143" spans="1:12" x14ac:dyDescent="0.2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6" spans="1:12" x14ac:dyDescent="0.2">
      <c r="A146" t="s">
        <v>145</v>
      </c>
    </row>
    <row r="148" spans="1:12" x14ac:dyDescent="0.2">
      <c r="A148" t="s">
        <v>146</v>
      </c>
      <c r="B148" t="s">
        <v>142</v>
      </c>
      <c r="C148" t="s">
        <v>143</v>
      </c>
      <c r="D148" t="s">
        <v>295</v>
      </c>
      <c r="E148" t="s">
        <v>306</v>
      </c>
      <c r="F148" t="s">
        <v>320</v>
      </c>
      <c r="G148" t="s">
        <v>332</v>
      </c>
      <c r="H148" t="s">
        <v>343</v>
      </c>
      <c r="I148" t="s">
        <v>357</v>
      </c>
      <c r="J148" t="s">
        <v>368</v>
      </c>
      <c r="K148" t="s">
        <v>379</v>
      </c>
      <c r="L148" t="s">
        <v>392</v>
      </c>
    </row>
    <row r="149" spans="1:12" x14ac:dyDescent="0.2">
      <c r="A149" t="s">
        <v>147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</row>
    <row r="150" spans="1:12" x14ac:dyDescent="0.2">
      <c r="A150" t="s"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1:12" x14ac:dyDescent="0.2">
      <c r="A151" t="s">
        <v>149</v>
      </c>
      <c r="B151" s="1">
        <v>0.99441387000000003</v>
      </c>
      <c r="C151" s="1">
        <v>0.99351241000000001</v>
      </c>
      <c r="D151" s="1">
        <v>0.99379625000000005</v>
      </c>
      <c r="E151" s="1">
        <v>0.99560230000000005</v>
      </c>
      <c r="F151" s="1">
        <v>0.99536917999999996</v>
      </c>
      <c r="G151" s="1">
        <v>0.99425271000000004</v>
      </c>
      <c r="H151" s="1">
        <v>0.99330534999999998</v>
      </c>
      <c r="I151" s="1">
        <v>0.99129886</v>
      </c>
      <c r="J151" s="1">
        <v>0.99345950000000005</v>
      </c>
      <c r="K151" s="1">
        <v>0.99215604999999996</v>
      </c>
      <c r="L151" s="1">
        <v>0.99278242000000005</v>
      </c>
    </row>
    <row r="152" spans="1:12" x14ac:dyDescent="0.2">
      <c r="A152" t="s">
        <v>150</v>
      </c>
      <c r="B152">
        <v>0.79808900000000005</v>
      </c>
      <c r="C152">
        <v>3.5162789999999999</v>
      </c>
      <c r="D152">
        <v>3.5201760000000002</v>
      </c>
      <c r="E152">
        <v>1.873205</v>
      </c>
      <c r="F152">
        <v>1.864976</v>
      </c>
      <c r="G152">
        <v>2.587208</v>
      </c>
      <c r="H152">
        <v>2.5907979999999999</v>
      </c>
      <c r="I152">
        <v>1.789239</v>
      </c>
      <c r="J152">
        <v>2.1119289999999999</v>
      </c>
      <c r="K152">
        <v>1.5837030000000001</v>
      </c>
      <c r="L152">
        <v>1.511611</v>
      </c>
    </row>
    <row r="153" spans="1:12" x14ac:dyDescent="0.2">
      <c r="A153" t="s">
        <v>151</v>
      </c>
      <c r="B153">
        <v>0.98935200000000001</v>
      </c>
      <c r="C153">
        <v>0.98474799999999996</v>
      </c>
      <c r="D153">
        <v>0.98504999999999998</v>
      </c>
      <c r="E153">
        <v>0.99608699999999994</v>
      </c>
      <c r="F153">
        <v>0.98526999999999998</v>
      </c>
      <c r="G153">
        <v>0.98521000000000003</v>
      </c>
      <c r="H153">
        <v>0.98479399999999995</v>
      </c>
      <c r="I153">
        <v>0.98543099999999995</v>
      </c>
      <c r="J153">
        <v>0.98548000000000002</v>
      </c>
      <c r="K153">
        <v>0.98165899999999995</v>
      </c>
      <c r="L153">
        <v>0.98557300000000003</v>
      </c>
    </row>
    <row r="154" spans="1:12" x14ac:dyDescent="0.2">
      <c r="A154" t="s">
        <v>152</v>
      </c>
      <c r="B154" t="s">
        <v>268</v>
      </c>
      <c r="C154" t="s">
        <v>270</v>
      </c>
      <c r="D154" t="s">
        <v>270</v>
      </c>
      <c r="E154" t="s">
        <v>307</v>
      </c>
      <c r="F154" t="s">
        <v>270</v>
      </c>
      <c r="G154" t="s">
        <v>270</v>
      </c>
      <c r="H154" t="s">
        <v>270</v>
      </c>
      <c r="I154" t="s">
        <v>270</v>
      </c>
      <c r="J154" t="s">
        <v>270</v>
      </c>
      <c r="K154" t="s">
        <v>380</v>
      </c>
      <c r="L154" t="s">
        <v>393</v>
      </c>
    </row>
    <row r="155" spans="1:12" x14ac:dyDescent="0.2">
      <c r="A155" t="s">
        <v>153</v>
      </c>
      <c r="B155" t="s">
        <v>269</v>
      </c>
      <c r="C155" t="s">
        <v>284</v>
      </c>
      <c r="D155" t="s">
        <v>296</v>
      </c>
      <c r="E155" t="s">
        <v>308</v>
      </c>
      <c r="F155" t="s">
        <v>321</v>
      </c>
      <c r="G155" t="s">
        <v>333</v>
      </c>
      <c r="H155" t="s">
        <v>344</v>
      </c>
      <c r="I155" t="s">
        <v>358</v>
      </c>
      <c r="J155" t="s">
        <v>369</v>
      </c>
      <c r="K155" t="s">
        <v>381</v>
      </c>
      <c r="L155" t="s">
        <v>394</v>
      </c>
    </row>
    <row r="156" spans="1:12" x14ac:dyDescent="0.2">
      <c r="A156" t="s">
        <v>154</v>
      </c>
      <c r="B156" s="1">
        <v>0.99441387000000003</v>
      </c>
      <c r="C156" s="1">
        <v>0.99351241000000001</v>
      </c>
      <c r="D156" s="1">
        <v>0.99379625000000005</v>
      </c>
      <c r="E156" s="1">
        <v>0.99560230000000005</v>
      </c>
      <c r="F156" s="1">
        <v>0.99536917999999996</v>
      </c>
      <c r="G156" s="1">
        <v>0.99425271000000004</v>
      </c>
      <c r="H156" s="1">
        <v>0.99330534999999998</v>
      </c>
      <c r="I156" s="1">
        <v>0.99129886</v>
      </c>
      <c r="J156" s="1">
        <v>0.99345950000000005</v>
      </c>
      <c r="K156" s="1">
        <v>0.99215604999999996</v>
      </c>
      <c r="L156" s="1">
        <v>0.99278242000000005</v>
      </c>
    </row>
    <row r="157" spans="1:12" x14ac:dyDescent="0.2">
      <c r="A157" t="s">
        <v>155</v>
      </c>
      <c r="B157">
        <v>0.79808900000000005</v>
      </c>
      <c r="C157">
        <v>3.5162789999999999</v>
      </c>
      <c r="D157">
        <v>3.5201760000000002</v>
      </c>
      <c r="E157">
        <v>1.873205</v>
      </c>
      <c r="F157">
        <v>1.864976</v>
      </c>
      <c r="G157">
        <v>2.587208</v>
      </c>
      <c r="H157">
        <v>2.5907979999999999</v>
      </c>
      <c r="I157">
        <v>1.789239</v>
      </c>
      <c r="J157">
        <v>2.1119289999999999</v>
      </c>
      <c r="K157">
        <v>1.5837030000000001</v>
      </c>
      <c r="L157">
        <v>1.511611</v>
      </c>
    </row>
    <row r="158" spans="1:12" x14ac:dyDescent="0.2">
      <c r="A158" t="s">
        <v>156</v>
      </c>
      <c r="B158">
        <v>0.50423600000000002</v>
      </c>
      <c r="C158">
        <v>3.6555999999999998E-2</v>
      </c>
      <c r="D158">
        <v>3.6555999999999998E-2</v>
      </c>
      <c r="E158">
        <v>7.4602000000000002E-2</v>
      </c>
      <c r="F158">
        <v>7.6105000000000006E-2</v>
      </c>
      <c r="G158">
        <v>5.2566000000000002E-2</v>
      </c>
      <c r="H158">
        <v>5.1268000000000001E-2</v>
      </c>
      <c r="I158">
        <v>7.9103000000000007E-2</v>
      </c>
      <c r="J158">
        <v>6.5297999999999995E-2</v>
      </c>
      <c r="K158">
        <v>0.13456599999999999</v>
      </c>
      <c r="L158">
        <v>0.119209</v>
      </c>
    </row>
    <row r="159" spans="1:12" x14ac:dyDescent="0.2">
      <c r="A159" t="s">
        <v>157</v>
      </c>
      <c r="B159">
        <v>0</v>
      </c>
      <c r="C159">
        <v>3.5379000000000001E-2</v>
      </c>
      <c r="D159">
        <v>3.5379000000000001E-2</v>
      </c>
      <c r="E159">
        <v>6.9189000000000001E-2</v>
      </c>
      <c r="F159">
        <v>7.3648000000000005E-2</v>
      </c>
      <c r="G159">
        <v>5.0874000000000003E-2</v>
      </c>
      <c r="H159">
        <v>4.9612000000000003E-2</v>
      </c>
      <c r="I159">
        <v>7.6554999999999998E-2</v>
      </c>
      <c r="J159">
        <v>6.3178999999999999E-2</v>
      </c>
      <c r="K159">
        <v>7.1748999999999993E-2</v>
      </c>
      <c r="L159">
        <v>7.5028999999999998E-2</v>
      </c>
    </row>
    <row r="160" spans="1:12" x14ac:dyDescent="0.2">
      <c r="A160" t="s">
        <v>158</v>
      </c>
      <c r="B160">
        <v>0.17724100000000001</v>
      </c>
      <c r="C160">
        <v>5.53E-4</v>
      </c>
      <c r="D160">
        <v>5.53E-4</v>
      </c>
      <c r="E160">
        <v>0</v>
      </c>
      <c r="F160">
        <v>1.1509999999999999E-3</v>
      </c>
      <c r="G160">
        <v>7.9500000000000003E-4</v>
      </c>
      <c r="H160">
        <v>7.7499999999999997E-4</v>
      </c>
      <c r="I160">
        <v>1.196E-3</v>
      </c>
      <c r="J160">
        <v>9.8700000000000003E-4</v>
      </c>
      <c r="K160">
        <v>2.0178999999999999E-2</v>
      </c>
      <c r="L160">
        <v>1.993E-2</v>
      </c>
    </row>
    <row r="161" spans="1:12" x14ac:dyDescent="0.2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 t="s">
        <v>160</v>
      </c>
      <c r="B162" s="1">
        <v>0</v>
      </c>
      <c r="C162" s="1">
        <v>0.50098571999999997</v>
      </c>
      <c r="D162" s="1">
        <v>0.50092265000000002</v>
      </c>
      <c r="E162" s="1">
        <v>8.2890829999999999E-2</v>
      </c>
      <c r="F162" s="1">
        <v>0.50107268999999999</v>
      </c>
      <c r="G162" s="1">
        <v>0.50102285000000002</v>
      </c>
      <c r="H162" s="1">
        <v>0.50144679000000003</v>
      </c>
      <c r="I162" s="1">
        <v>0.50183767000000001</v>
      </c>
      <c r="J162" s="1">
        <v>0.50169728999999996</v>
      </c>
      <c r="K162" s="1">
        <v>0.5</v>
      </c>
      <c r="L162" s="1">
        <v>0.5</v>
      </c>
    </row>
    <row r="163" spans="1:12" x14ac:dyDescent="0.2">
      <c r="A163" t="s">
        <v>161</v>
      </c>
      <c r="B163" t="s">
        <v>270</v>
      </c>
      <c r="C163" t="s">
        <v>285</v>
      </c>
      <c r="D163" t="s">
        <v>297</v>
      </c>
      <c r="E163" t="s">
        <v>309</v>
      </c>
      <c r="F163" t="s">
        <v>322</v>
      </c>
      <c r="G163" t="s">
        <v>334</v>
      </c>
      <c r="H163" t="s">
        <v>345</v>
      </c>
      <c r="I163" t="s">
        <v>359</v>
      </c>
      <c r="J163" t="s">
        <v>370</v>
      </c>
      <c r="K163" t="s">
        <v>382</v>
      </c>
      <c r="L163" t="s">
        <v>395</v>
      </c>
    </row>
    <row r="164" spans="1:12" x14ac:dyDescent="0.2">
      <c r="A164" t="s">
        <v>162</v>
      </c>
      <c r="B164" t="s">
        <v>271</v>
      </c>
      <c r="C164" t="s">
        <v>286</v>
      </c>
      <c r="D164" t="s">
        <v>298</v>
      </c>
      <c r="E164" t="s">
        <v>310</v>
      </c>
      <c r="F164" t="s">
        <v>323</v>
      </c>
      <c r="G164" t="s">
        <v>335</v>
      </c>
      <c r="H164" t="s">
        <v>346</v>
      </c>
      <c r="I164" t="s">
        <v>360</v>
      </c>
      <c r="J164" t="s">
        <v>371</v>
      </c>
      <c r="K164" t="s">
        <v>383</v>
      </c>
      <c r="L164" t="s">
        <v>396</v>
      </c>
    </row>
    <row r="165" spans="1:12" x14ac:dyDescent="0.2">
      <c r="A165" t="s">
        <v>163</v>
      </c>
      <c r="B165" t="s">
        <v>272</v>
      </c>
      <c r="C165" t="s">
        <v>287</v>
      </c>
      <c r="D165" t="s">
        <v>299</v>
      </c>
      <c r="E165" t="s">
        <v>311</v>
      </c>
      <c r="F165" t="s">
        <v>324</v>
      </c>
      <c r="G165" t="s">
        <v>336</v>
      </c>
      <c r="H165" t="s">
        <v>347</v>
      </c>
      <c r="I165" t="s">
        <v>361</v>
      </c>
      <c r="J165" t="s">
        <v>372</v>
      </c>
      <c r="K165" t="s">
        <v>384</v>
      </c>
      <c r="L165" t="s">
        <v>397</v>
      </c>
    </row>
    <row r="166" spans="1:12" x14ac:dyDescent="0.2">
      <c r="A166" t="s">
        <v>164</v>
      </c>
      <c r="B166" t="s">
        <v>269</v>
      </c>
      <c r="C166" t="s">
        <v>284</v>
      </c>
      <c r="D166" t="s">
        <v>296</v>
      </c>
      <c r="E166" t="s">
        <v>308</v>
      </c>
      <c r="F166" t="s">
        <v>321</v>
      </c>
      <c r="G166" t="s">
        <v>333</v>
      </c>
      <c r="H166" t="s">
        <v>344</v>
      </c>
      <c r="I166" t="s">
        <v>358</v>
      </c>
      <c r="J166" t="s">
        <v>369</v>
      </c>
      <c r="K166" t="s">
        <v>381</v>
      </c>
      <c r="L166" t="s">
        <v>394</v>
      </c>
    </row>
    <row r="167" spans="1:12" x14ac:dyDescent="0.2">
      <c r="A167" t="s">
        <v>165</v>
      </c>
      <c r="B167" t="s">
        <v>273</v>
      </c>
      <c r="C167" t="s">
        <v>270</v>
      </c>
      <c r="D167" t="s">
        <v>270</v>
      </c>
      <c r="E167" t="s">
        <v>307</v>
      </c>
      <c r="F167" t="s">
        <v>270</v>
      </c>
      <c r="G167" t="s">
        <v>270</v>
      </c>
      <c r="H167" t="s">
        <v>270</v>
      </c>
      <c r="I167" t="s">
        <v>270</v>
      </c>
      <c r="J167" t="s">
        <v>270</v>
      </c>
      <c r="K167" t="s">
        <v>380</v>
      </c>
      <c r="L167" t="s">
        <v>393</v>
      </c>
    </row>
    <row r="168" spans="1:12" x14ac:dyDescent="0.2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 t="s">
        <v>167</v>
      </c>
      <c r="B169" s="1">
        <v>0</v>
      </c>
      <c r="C169" s="1">
        <v>0.65384615000000001</v>
      </c>
      <c r="D169" s="1">
        <v>0.65384615000000001</v>
      </c>
      <c r="E169" s="1">
        <v>0.65989571999999996</v>
      </c>
      <c r="F169" s="1">
        <v>0.65384615000000001</v>
      </c>
      <c r="G169" s="1">
        <v>0.65384615000000001</v>
      </c>
      <c r="H169" s="1">
        <v>0.65384615000000001</v>
      </c>
      <c r="I169" s="1">
        <v>0.65384615000000001</v>
      </c>
      <c r="J169" s="1">
        <v>0.65384615000000001</v>
      </c>
      <c r="K169" s="1">
        <v>0.65384573999999995</v>
      </c>
      <c r="L169" s="1">
        <v>0.65384580000000003</v>
      </c>
    </row>
    <row r="170" spans="1:12" x14ac:dyDescent="0.2">
      <c r="A170" t="s">
        <v>168</v>
      </c>
      <c r="B170" s="1">
        <v>2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</v>
      </c>
    </row>
    <row r="171" spans="1:12" x14ac:dyDescent="0.2">
      <c r="A171" t="s">
        <v>169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 x14ac:dyDescent="0.2">
      <c r="A172" t="s">
        <v>170</v>
      </c>
      <c r="B172" s="1">
        <v>0.93727786000000002</v>
      </c>
      <c r="C172" s="1">
        <v>0</v>
      </c>
      <c r="D172" s="1">
        <v>0</v>
      </c>
      <c r="E172" s="1">
        <v>3.4589999999999999E-5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0.99609782000000002</v>
      </c>
      <c r="L172" s="1">
        <v>0.99609172000000001</v>
      </c>
    </row>
    <row r="173" spans="1:12" x14ac:dyDescent="0.2">
      <c r="A173" t="s">
        <v>171</v>
      </c>
      <c r="B173" s="1">
        <v>0</v>
      </c>
      <c r="C173" s="1">
        <v>0.49688831999999999</v>
      </c>
      <c r="D173" s="1">
        <v>0.49696393999999999</v>
      </c>
      <c r="E173" s="1">
        <v>0.99750985999999997</v>
      </c>
      <c r="F173" s="1">
        <v>0.49735537000000002</v>
      </c>
      <c r="G173" s="1">
        <v>0.49708714999999998</v>
      </c>
      <c r="H173" s="1">
        <v>0.49656122000000003</v>
      </c>
      <c r="I173" s="1">
        <v>0.49622702000000002</v>
      </c>
      <c r="J173" s="1">
        <v>0.49652267999999999</v>
      </c>
      <c r="K173" s="1">
        <v>9.7696899999999993E-3</v>
      </c>
      <c r="L173" s="1">
        <v>2.8483000000000002E-4</v>
      </c>
    </row>
    <row r="174" spans="1:12" x14ac:dyDescent="0.2">
      <c r="A174" t="s">
        <v>172</v>
      </c>
      <c r="B174" t="s">
        <v>273</v>
      </c>
      <c r="C174" t="s">
        <v>270</v>
      </c>
      <c r="D174" t="s">
        <v>270</v>
      </c>
      <c r="E174" t="s">
        <v>307</v>
      </c>
      <c r="F174" t="s">
        <v>270</v>
      </c>
      <c r="G174" t="s">
        <v>270</v>
      </c>
      <c r="H174" t="s">
        <v>270</v>
      </c>
      <c r="I174" t="s">
        <v>270</v>
      </c>
      <c r="J174" t="s">
        <v>270</v>
      </c>
      <c r="K174" t="s">
        <v>380</v>
      </c>
      <c r="L174" t="s">
        <v>393</v>
      </c>
    </row>
    <row r="175" spans="1:12" x14ac:dyDescent="0.2">
      <c r="A175" t="s">
        <v>173</v>
      </c>
      <c r="B175" t="s">
        <v>270</v>
      </c>
      <c r="C175" t="s">
        <v>288</v>
      </c>
      <c r="D175" t="s">
        <v>300</v>
      </c>
      <c r="E175" t="s">
        <v>312</v>
      </c>
      <c r="F175" t="s">
        <v>325</v>
      </c>
      <c r="G175" t="s">
        <v>337</v>
      </c>
      <c r="H175" t="s">
        <v>348</v>
      </c>
      <c r="I175" t="s">
        <v>362</v>
      </c>
      <c r="J175" t="s">
        <v>373</v>
      </c>
      <c r="K175" t="s">
        <v>380</v>
      </c>
      <c r="L175" t="s">
        <v>393</v>
      </c>
    </row>
    <row r="176" spans="1:12" x14ac:dyDescent="0.2">
      <c r="A176" t="s">
        <v>174</v>
      </c>
      <c r="B176" s="1">
        <v>9.5000000000000005E-6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">
      <c r="A177" t="s">
        <v>175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</row>
    <row r="178" spans="1:12" x14ac:dyDescent="0.2">
      <c r="A178" t="s">
        <v>176</v>
      </c>
      <c r="B178" t="s">
        <v>270</v>
      </c>
      <c r="C178" t="s">
        <v>270</v>
      </c>
      <c r="D178" t="s">
        <v>270</v>
      </c>
      <c r="E178" t="s">
        <v>270</v>
      </c>
      <c r="F178" t="s">
        <v>326</v>
      </c>
      <c r="G178" t="s">
        <v>270</v>
      </c>
      <c r="H178" t="s">
        <v>349</v>
      </c>
      <c r="I178" t="s">
        <v>270</v>
      </c>
      <c r="J178" t="s">
        <v>270</v>
      </c>
      <c r="K178" t="s">
        <v>270</v>
      </c>
      <c r="L178" t="s">
        <v>270</v>
      </c>
    </row>
    <row r="179" spans="1:12" x14ac:dyDescent="0.2">
      <c r="A179" t="s">
        <v>177</v>
      </c>
      <c r="B179">
        <v>1.2003379999999999</v>
      </c>
      <c r="C179">
        <v>3.6476000000000002</v>
      </c>
      <c r="D179">
        <v>3.6494559999999998</v>
      </c>
      <c r="E179">
        <v>2.01295</v>
      </c>
      <c r="F179">
        <v>2.0069110000000001</v>
      </c>
      <c r="G179">
        <v>2.7232059999999998</v>
      </c>
      <c r="H179">
        <v>2.7231079999999999</v>
      </c>
      <c r="I179">
        <v>1.930472</v>
      </c>
      <c r="J179">
        <v>2.2498339999999999</v>
      </c>
      <c r="K179">
        <v>1.7968139999999999</v>
      </c>
      <c r="L179">
        <v>1.691019</v>
      </c>
    </row>
    <row r="180" spans="1:12" x14ac:dyDescent="0.2">
      <c r="A180" t="s">
        <v>178</v>
      </c>
      <c r="B180">
        <v>1450</v>
      </c>
      <c r="C180">
        <v>1809</v>
      </c>
      <c r="D180">
        <v>1809</v>
      </c>
      <c r="E180">
        <v>1850</v>
      </c>
      <c r="F180">
        <v>869</v>
      </c>
      <c r="G180">
        <v>1258</v>
      </c>
      <c r="H180">
        <v>1290</v>
      </c>
      <c r="I180">
        <v>836</v>
      </c>
      <c r="J180">
        <v>1013</v>
      </c>
      <c r="K180">
        <v>446</v>
      </c>
      <c r="L180">
        <v>853</v>
      </c>
    </row>
    <row r="181" spans="1:12" x14ac:dyDescent="0.2">
      <c r="A181" t="s">
        <v>179</v>
      </c>
      <c r="B181" s="1">
        <v>0.2689068</v>
      </c>
      <c r="C181" s="1">
        <v>0.73145198</v>
      </c>
      <c r="D181" s="1">
        <v>0.73182404000000001</v>
      </c>
      <c r="E181" s="1">
        <v>0.45792388000000001</v>
      </c>
      <c r="F181" s="1">
        <v>0.44375414000000002</v>
      </c>
      <c r="G181" s="1">
        <v>0.59748221000000001</v>
      </c>
      <c r="H181" s="1">
        <v>0.59089100999999999</v>
      </c>
      <c r="I181" s="1">
        <v>0.45049090000000003</v>
      </c>
      <c r="J181" s="1">
        <v>0.48998290999999999</v>
      </c>
      <c r="K181" s="1">
        <v>0.40920843000000001</v>
      </c>
      <c r="L181" s="1">
        <v>0.38199175000000002</v>
      </c>
    </row>
    <row r="182" spans="1:12" x14ac:dyDescent="0.2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 t="s">
        <v>182</v>
      </c>
      <c r="B184">
        <v>0</v>
      </c>
      <c r="C184">
        <v>1.2</v>
      </c>
      <c r="D184">
        <v>1.2</v>
      </c>
      <c r="E184">
        <v>1.2</v>
      </c>
      <c r="F184">
        <v>1.2</v>
      </c>
      <c r="G184">
        <v>1.2</v>
      </c>
      <c r="H184">
        <v>1.2</v>
      </c>
      <c r="I184">
        <v>1.2</v>
      </c>
      <c r="J184">
        <v>1.2</v>
      </c>
      <c r="K184">
        <v>1.2</v>
      </c>
      <c r="L184">
        <v>1.2</v>
      </c>
    </row>
    <row r="185" spans="1:12" x14ac:dyDescent="0.2">
      <c r="A185" t="s">
        <v>183</v>
      </c>
      <c r="B185">
        <v>0</v>
      </c>
      <c r="C185">
        <v>1</v>
      </c>
      <c r="D185">
        <v>1</v>
      </c>
      <c r="E185">
        <v>1.003951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1.000008</v>
      </c>
      <c r="L185">
        <v>1</v>
      </c>
    </row>
    <row r="186" spans="1:12" x14ac:dyDescent="0.2">
      <c r="A186" t="s">
        <v>184</v>
      </c>
      <c r="B186">
        <v>1.5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2</v>
      </c>
    </row>
    <row r="187" spans="1:12" x14ac:dyDescent="0.2">
      <c r="A187" t="s">
        <v>185</v>
      </c>
      <c r="B187">
        <v>2</v>
      </c>
      <c r="C187">
        <v>2</v>
      </c>
      <c r="D187">
        <v>2</v>
      </c>
      <c r="E187">
        <v>1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</row>
    <row r="188" spans="1:12" x14ac:dyDescent="0.2">
      <c r="A188" t="s">
        <v>134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 t="s">
        <v>135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 t="s">
        <v>186</v>
      </c>
      <c r="B190">
        <v>0</v>
      </c>
      <c r="C190">
        <v>11796480</v>
      </c>
      <c r="D190">
        <v>11796480</v>
      </c>
      <c r="E190">
        <v>94371840</v>
      </c>
      <c r="F190">
        <v>11796480</v>
      </c>
      <c r="G190">
        <v>11796480</v>
      </c>
      <c r="H190">
        <v>11796480</v>
      </c>
      <c r="I190">
        <v>11796480</v>
      </c>
      <c r="J190">
        <v>11796480</v>
      </c>
      <c r="K190">
        <v>5898240</v>
      </c>
      <c r="L190">
        <v>11796480</v>
      </c>
    </row>
    <row r="191" spans="1:12" x14ac:dyDescent="0.2">
      <c r="A191" t="s">
        <v>187</v>
      </c>
      <c r="B191">
        <v>0</v>
      </c>
      <c r="C191">
        <v>983040</v>
      </c>
      <c r="D191">
        <v>983040</v>
      </c>
      <c r="E191">
        <v>3947694</v>
      </c>
      <c r="F191">
        <v>983040</v>
      </c>
      <c r="G191">
        <v>983040</v>
      </c>
      <c r="H191">
        <v>983040</v>
      </c>
      <c r="I191">
        <v>983040</v>
      </c>
      <c r="J191">
        <v>983040</v>
      </c>
      <c r="K191">
        <v>491524</v>
      </c>
      <c r="L191">
        <v>983047</v>
      </c>
    </row>
    <row r="192" spans="1:12" x14ac:dyDescent="0.2">
      <c r="A192" t="s">
        <v>188</v>
      </c>
      <c r="B192">
        <v>23592960</v>
      </c>
      <c r="C192">
        <v>0</v>
      </c>
      <c r="D192">
        <v>0</v>
      </c>
      <c r="E192">
        <v>1966080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491520</v>
      </c>
      <c r="L192">
        <v>983040</v>
      </c>
    </row>
    <row r="193" spans="1:12" x14ac:dyDescent="0.2">
      <c r="A193" t="s">
        <v>189</v>
      </c>
      <c r="B193">
        <v>61440</v>
      </c>
      <c r="C193">
        <v>61440</v>
      </c>
      <c r="D193">
        <v>61440</v>
      </c>
      <c r="E193">
        <v>122880</v>
      </c>
      <c r="F193">
        <v>61440</v>
      </c>
      <c r="G193">
        <v>61440</v>
      </c>
      <c r="H193">
        <v>61440</v>
      </c>
      <c r="I193">
        <v>61440</v>
      </c>
      <c r="J193">
        <v>61440</v>
      </c>
      <c r="K193">
        <v>61440</v>
      </c>
      <c r="L193">
        <v>61440</v>
      </c>
    </row>
    <row r="194" spans="1:12" x14ac:dyDescent="0.2">
      <c r="A194" t="s">
        <v>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 t="s">
        <v>191</v>
      </c>
      <c r="B195">
        <v>2</v>
      </c>
      <c r="C195">
        <v>4</v>
      </c>
      <c r="D195">
        <v>10</v>
      </c>
      <c r="E195">
        <v>10</v>
      </c>
      <c r="F195">
        <v>0</v>
      </c>
      <c r="G195">
        <v>5</v>
      </c>
      <c r="H195">
        <v>4</v>
      </c>
      <c r="I195">
        <v>5</v>
      </c>
      <c r="J195">
        <v>6</v>
      </c>
      <c r="K195">
        <v>1</v>
      </c>
      <c r="L195">
        <v>7</v>
      </c>
    </row>
    <row r="196" spans="1:12" x14ac:dyDescent="0.2">
      <c r="A196" t="s">
        <v>192</v>
      </c>
      <c r="B196">
        <v>0</v>
      </c>
      <c r="C196">
        <v>7864320</v>
      </c>
      <c r="D196">
        <v>7864320</v>
      </c>
      <c r="E196">
        <v>15728640</v>
      </c>
      <c r="F196">
        <v>7864320</v>
      </c>
      <c r="G196">
        <v>7864320</v>
      </c>
      <c r="H196">
        <v>7864320</v>
      </c>
      <c r="I196">
        <v>7864320</v>
      </c>
      <c r="J196">
        <v>7864320</v>
      </c>
      <c r="K196">
        <v>1966080</v>
      </c>
      <c r="L196">
        <v>3932160</v>
      </c>
    </row>
    <row r="197" spans="1:12" x14ac:dyDescent="0.2">
      <c r="A197" t="s">
        <v>193</v>
      </c>
      <c r="B197">
        <v>2969170</v>
      </c>
      <c r="C197">
        <v>2259893</v>
      </c>
      <c r="D197">
        <v>2259596</v>
      </c>
      <c r="E197">
        <v>9874386</v>
      </c>
      <c r="F197">
        <v>2955213</v>
      </c>
      <c r="G197">
        <v>2195187</v>
      </c>
      <c r="H197">
        <v>2200244</v>
      </c>
      <c r="I197">
        <v>2957668</v>
      </c>
      <c r="J197">
        <v>2959421</v>
      </c>
      <c r="K197">
        <v>1457841</v>
      </c>
      <c r="L197">
        <v>2956220</v>
      </c>
    </row>
    <row r="198" spans="1:12" x14ac:dyDescent="0.2">
      <c r="A198" t="s">
        <v>194</v>
      </c>
      <c r="B198">
        <v>184604</v>
      </c>
      <c r="C198">
        <v>181694</v>
      </c>
      <c r="D198">
        <v>181805</v>
      </c>
      <c r="E198">
        <v>614299</v>
      </c>
      <c r="F198">
        <v>167621</v>
      </c>
      <c r="G198">
        <v>182184</v>
      </c>
      <c r="H198">
        <v>182054</v>
      </c>
      <c r="I198">
        <v>166281</v>
      </c>
      <c r="J198">
        <v>167438</v>
      </c>
      <c r="K198">
        <v>168084</v>
      </c>
      <c r="L198">
        <v>174921</v>
      </c>
    </row>
    <row r="199" spans="1:12" x14ac:dyDescent="0.2">
      <c r="A199" t="s">
        <v>195</v>
      </c>
      <c r="B199">
        <v>31457428</v>
      </c>
      <c r="C199">
        <v>3923834</v>
      </c>
      <c r="D199">
        <v>3923407</v>
      </c>
      <c r="E199">
        <v>22462197</v>
      </c>
      <c r="F199">
        <v>3924062</v>
      </c>
      <c r="G199">
        <v>3925490</v>
      </c>
      <c r="H199">
        <v>3921197</v>
      </c>
      <c r="I199">
        <v>3917672</v>
      </c>
      <c r="J199">
        <v>3919051</v>
      </c>
      <c r="K199">
        <v>1966276</v>
      </c>
      <c r="L199">
        <v>3932253</v>
      </c>
    </row>
    <row r="200" spans="1:12" x14ac:dyDescent="0.2">
      <c r="A200" t="s">
        <v>196</v>
      </c>
      <c r="B200">
        <v>123410</v>
      </c>
      <c r="C200">
        <v>122889</v>
      </c>
      <c r="D200">
        <v>122892</v>
      </c>
      <c r="E200">
        <v>491535</v>
      </c>
      <c r="F200">
        <v>122889</v>
      </c>
      <c r="G200">
        <v>122896</v>
      </c>
      <c r="H200">
        <v>122894</v>
      </c>
      <c r="I200">
        <v>122897</v>
      </c>
      <c r="J200">
        <v>122895</v>
      </c>
      <c r="K200">
        <v>122894</v>
      </c>
      <c r="L200">
        <v>122898</v>
      </c>
    </row>
    <row r="201" spans="1:12" x14ac:dyDescent="0.2">
      <c r="A201" t="s">
        <v>197</v>
      </c>
      <c r="B201" t="s">
        <v>270</v>
      </c>
      <c r="C201" t="s">
        <v>270</v>
      </c>
      <c r="D201" t="s">
        <v>270</v>
      </c>
      <c r="E201" t="s">
        <v>270</v>
      </c>
      <c r="F201" t="s">
        <v>270</v>
      </c>
      <c r="G201" t="s">
        <v>270</v>
      </c>
      <c r="H201" t="s">
        <v>270</v>
      </c>
      <c r="I201" t="s">
        <v>270</v>
      </c>
      <c r="J201" t="s">
        <v>270</v>
      </c>
      <c r="K201" t="s">
        <v>270</v>
      </c>
      <c r="L201" t="s">
        <v>270</v>
      </c>
    </row>
    <row r="202" spans="1:12" x14ac:dyDescent="0.2">
      <c r="A202" t="s">
        <v>198</v>
      </c>
      <c r="B202" t="s">
        <v>270</v>
      </c>
      <c r="C202" t="s">
        <v>270</v>
      </c>
      <c r="D202" t="s">
        <v>270</v>
      </c>
      <c r="E202" t="s">
        <v>270</v>
      </c>
      <c r="F202" t="s">
        <v>270</v>
      </c>
      <c r="G202" t="s">
        <v>270</v>
      </c>
      <c r="H202" t="s">
        <v>270</v>
      </c>
      <c r="I202" t="s">
        <v>270</v>
      </c>
      <c r="J202" t="s">
        <v>270</v>
      </c>
      <c r="K202" t="s">
        <v>270</v>
      </c>
      <c r="L202" t="s">
        <v>270</v>
      </c>
    </row>
    <row r="203" spans="1:12" x14ac:dyDescent="0.2">
      <c r="A203" t="s">
        <v>199</v>
      </c>
      <c r="B203" t="s">
        <v>270</v>
      </c>
      <c r="C203" t="s">
        <v>289</v>
      </c>
      <c r="D203" t="s">
        <v>301</v>
      </c>
      <c r="E203" t="s">
        <v>313</v>
      </c>
      <c r="F203" t="s">
        <v>327</v>
      </c>
      <c r="G203" t="s">
        <v>338</v>
      </c>
      <c r="H203" t="s">
        <v>350</v>
      </c>
      <c r="I203" t="s">
        <v>363</v>
      </c>
      <c r="J203" t="s">
        <v>374</v>
      </c>
      <c r="K203" t="s">
        <v>385</v>
      </c>
      <c r="L203" t="s">
        <v>398</v>
      </c>
    </row>
    <row r="204" spans="1:12" x14ac:dyDescent="0.2">
      <c r="A204" t="s">
        <v>200</v>
      </c>
      <c r="B204" t="s">
        <v>270</v>
      </c>
      <c r="C204" t="s">
        <v>285</v>
      </c>
      <c r="D204" t="s">
        <v>297</v>
      </c>
      <c r="E204" t="s">
        <v>314</v>
      </c>
      <c r="F204" t="s">
        <v>322</v>
      </c>
      <c r="G204" t="s">
        <v>334</v>
      </c>
      <c r="H204" t="s">
        <v>345</v>
      </c>
      <c r="I204" t="s">
        <v>359</v>
      </c>
      <c r="J204" t="s">
        <v>370</v>
      </c>
      <c r="K204" t="s">
        <v>386</v>
      </c>
      <c r="L204" t="s">
        <v>399</v>
      </c>
    </row>
    <row r="205" spans="1:12" x14ac:dyDescent="0.2">
      <c r="A205" t="s">
        <v>201</v>
      </c>
      <c r="B205" t="s">
        <v>274</v>
      </c>
      <c r="C205" t="s">
        <v>290</v>
      </c>
      <c r="D205" t="s">
        <v>302</v>
      </c>
      <c r="E205" t="s">
        <v>315</v>
      </c>
      <c r="F205" t="s">
        <v>328</v>
      </c>
      <c r="G205" t="s">
        <v>339</v>
      </c>
      <c r="H205" t="s">
        <v>351</v>
      </c>
      <c r="I205" t="s">
        <v>364</v>
      </c>
      <c r="J205" t="s">
        <v>375</v>
      </c>
      <c r="K205" t="s">
        <v>387</v>
      </c>
      <c r="L205" t="s">
        <v>400</v>
      </c>
    </row>
    <row r="206" spans="1:12" x14ac:dyDescent="0.2">
      <c r="A206" t="s">
        <v>202</v>
      </c>
      <c r="B206" t="s">
        <v>275</v>
      </c>
      <c r="C206" t="s">
        <v>291</v>
      </c>
      <c r="D206" t="s">
        <v>303</v>
      </c>
      <c r="E206" t="s">
        <v>316</v>
      </c>
      <c r="F206" t="s">
        <v>329</v>
      </c>
      <c r="G206" t="s">
        <v>340</v>
      </c>
      <c r="H206" t="s">
        <v>352</v>
      </c>
      <c r="I206" t="s">
        <v>365</v>
      </c>
      <c r="J206" t="s">
        <v>376</v>
      </c>
      <c r="K206" t="s">
        <v>388</v>
      </c>
      <c r="L206" t="s">
        <v>401</v>
      </c>
    </row>
    <row r="207" spans="1:12" x14ac:dyDescent="0.2">
      <c r="A207" t="s">
        <v>203</v>
      </c>
      <c r="B207" t="s">
        <v>270</v>
      </c>
      <c r="C207" t="s">
        <v>270</v>
      </c>
      <c r="D207" t="s">
        <v>270</v>
      </c>
      <c r="E207" t="s">
        <v>270</v>
      </c>
      <c r="F207" t="s">
        <v>270</v>
      </c>
      <c r="G207" t="s">
        <v>270</v>
      </c>
      <c r="H207" t="s">
        <v>270</v>
      </c>
      <c r="I207" t="s">
        <v>270</v>
      </c>
      <c r="J207" t="s">
        <v>270</v>
      </c>
      <c r="K207" t="s">
        <v>270</v>
      </c>
      <c r="L207" t="s">
        <v>270</v>
      </c>
    </row>
    <row r="208" spans="1:12" x14ac:dyDescent="0.2">
      <c r="A208" t="s">
        <v>204</v>
      </c>
      <c r="B208" t="s">
        <v>276</v>
      </c>
      <c r="C208" t="s">
        <v>292</v>
      </c>
      <c r="D208" t="s">
        <v>304</v>
      </c>
      <c r="E208" t="s">
        <v>317</v>
      </c>
      <c r="F208" t="s">
        <v>270</v>
      </c>
      <c r="G208" t="s">
        <v>341</v>
      </c>
      <c r="H208" t="s">
        <v>353</v>
      </c>
      <c r="I208" t="s">
        <v>366</v>
      </c>
      <c r="J208" t="s">
        <v>377</v>
      </c>
      <c r="K208" t="s">
        <v>389</v>
      </c>
      <c r="L208" t="s">
        <v>402</v>
      </c>
    </row>
    <row r="209" spans="1:12" x14ac:dyDescent="0.2">
      <c r="A209" t="s">
        <v>205</v>
      </c>
      <c r="B209" s="1">
        <v>0.99862068999999998</v>
      </c>
      <c r="C209" s="1">
        <v>0.87517922000000004</v>
      </c>
      <c r="D209" s="1">
        <v>0.87517922999999997</v>
      </c>
      <c r="E209" s="1">
        <v>0.93842895000000004</v>
      </c>
      <c r="F209" s="1">
        <v>0.99769850000000004</v>
      </c>
      <c r="G209" s="1">
        <v>0.90938985999999999</v>
      </c>
      <c r="H209" s="1">
        <v>0.91163755999999996</v>
      </c>
      <c r="I209" s="1">
        <v>0.99760766000000001</v>
      </c>
      <c r="J209" s="1">
        <v>0.93484699000000004</v>
      </c>
      <c r="K209" s="1">
        <v>0.9955157</v>
      </c>
      <c r="L209" s="1">
        <v>0.99765532999999995</v>
      </c>
    </row>
    <row r="210" spans="1:12" x14ac:dyDescent="0.2">
      <c r="A210" t="s">
        <v>206</v>
      </c>
      <c r="B210">
        <v>1702473</v>
      </c>
      <c r="C210">
        <v>2641920</v>
      </c>
      <c r="D210">
        <v>2641920</v>
      </c>
      <c r="E210">
        <v>8733182</v>
      </c>
      <c r="F210">
        <v>2580641</v>
      </c>
      <c r="G210">
        <v>2703360</v>
      </c>
      <c r="H210">
        <v>2672640</v>
      </c>
      <c r="I210">
        <v>2580480</v>
      </c>
      <c r="J210">
        <v>5099520</v>
      </c>
      <c r="K210">
        <v>1369581</v>
      </c>
      <c r="L210">
        <v>2099997</v>
      </c>
    </row>
    <row r="211" spans="1:12" x14ac:dyDescent="0.2">
      <c r="A211" t="s">
        <v>207</v>
      </c>
      <c r="B211">
        <v>1105920</v>
      </c>
      <c r="C211">
        <v>2580480</v>
      </c>
      <c r="D211">
        <v>2580480</v>
      </c>
      <c r="E211">
        <v>8355840</v>
      </c>
      <c r="F211">
        <v>2580480</v>
      </c>
      <c r="G211">
        <v>2580480</v>
      </c>
      <c r="H211">
        <v>2580480</v>
      </c>
      <c r="I211">
        <v>2580480</v>
      </c>
      <c r="J211">
        <v>5038080</v>
      </c>
      <c r="K211">
        <v>1105920</v>
      </c>
      <c r="L211">
        <v>2088960</v>
      </c>
    </row>
    <row r="212" spans="1:12" x14ac:dyDescent="0.2">
      <c r="A212" t="s">
        <v>208</v>
      </c>
      <c r="B212">
        <v>30631534</v>
      </c>
      <c r="C212">
        <v>13824000</v>
      </c>
      <c r="D212">
        <v>13824000</v>
      </c>
      <c r="E212">
        <v>103451738</v>
      </c>
      <c r="F212">
        <v>13824108</v>
      </c>
      <c r="G212">
        <v>13824000</v>
      </c>
      <c r="H212">
        <v>13824107</v>
      </c>
      <c r="I212">
        <v>13824000</v>
      </c>
      <c r="J212">
        <v>13824000</v>
      </c>
      <c r="K212">
        <v>7472902</v>
      </c>
      <c r="L212">
        <v>14905952</v>
      </c>
    </row>
    <row r="213" spans="1:12" x14ac:dyDescent="0.2">
      <c r="A213" t="s">
        <v>209</v>
      </c>
      <c r="B213">
        <v>15759360</v>
      </c>
      <c r="C213">
        <v>11827200</v>
      </c>
      <c r="D213">
        <v>11827200</v>
      </c>
      <c r="E213">
        <v>86630400</v>
      </c>
      <c r="F213">
        <v>11827200</v>
      </c>
      <c r="G213">
        <v>11827200</v>
      </c>
      <c r="H213">
        <v>11827200</v>
      </c>
      <c r="I213">
        <v>11827200</v>
      </c>
      <c r="J213">
        <v>11827200</v>
      </c>
      <c r="K213">
        <v>5928960</v>
      </c>
      <c r="L213">
        <v>11827200</v>
      </c>
    </row>
    <row r="214" spans="1:12" x14ac:dyDescent="0.2">
      <c r="A214" t="s">
        <v>210</v>
      </c>
      <c r="B214">
        <v>503316480</v>
      </c>
      <c r="C214">
        <v>503316480</v>
      </c>
      <c r="D214">
        <v>503316480</v>
      </c>
      <c r="E214">
        <v>4026531840</v>
      </c>
      <c r="F214">
        <v>503316480</v>
      </c>
      <c r="G214">
        <v>503316480</v>
      </c>
      <c r="H214">
        <v>503316480</v>
      </c>
      <c r="I214">
        <v>503316480</v>
      </c>
      <c r="J214">
        <v>503316480</v>
      </c>
      <c r="K214">
        <v>251658240</v>
      </c>
      <c r="L214">
        <v>503316480</v>
      </c>
    </row>
    <row r="215" spans="1:12" x14ac:dyDescent="0.2">
      <c r="A215" t="s">
        <v>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 t="s">
        <v>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 t="s">
        <v>213</v>
      </c>
      <c r="B217">
        <v>251658240</v>
      </c>
      <c r="C217">
        <v>251658240</v>
      </c>
      <c r="D217">
        <v>251658240</v>
      </c>
      <c r="E217">
        <v>2013265920</v>
      </c>
      <c r="F217">
        <v>251658240</v>
      </c>
      <c r="G217">
        <v>251658240</v>
      </c>
      <c r="H217">
        <v>251658240</v>
      </c>
      <c r="I217">
        <v>251658240</v>
      </c>
      <c r="J217">
        <v>251658240</v>
      </c>
      <c r="K217">
        <v>125829120</v>
      </c>
      <c r="L217">
        <v>251658240</v>
      </c>
    </row>
    <row r="218" spans="1:12" x14ac:dyDescent="0.2">
      <c r="A218" t="s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 t="s">
        <v>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 t="s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 t="s">
        <v>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 t="s">
        <v>218</v>
      </c>
      <c r="B222">
        <v>0</v>
      </c>
      <c r="C222">
        <v>18677760</v>
      </c>
      <c r="D222">
        <v>18677760</v>
      </c>
      <c r="E222">
        <v>7864320</v>
      </c>
      <c r="F222">
        <v>0</v>
      </c>
      <c r="G222">
        <v>1966080</v>
      </c>
      <c r="H222">
        <v>1966080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 t="s">
        <v>219</v>
      </c>
      <c r="B223" s="1">
        <v>4.0830279999999997E-2</v>
      </c>
      <c r="C223" s="1">
        <v>9.8222439999999994E-2</v>
      </c>
      <c r="D223" s="1">
        <v>9.8139019999999993E-2</v>
      </c>
      <c r="E223" s="1">
        <v>4.8769340000000001E-2</v>
      </c>
      <c r="F223" s="1">
        <v>4.3346000000000003E-2</v>
      </c>
      <c r="G223" s="1">
        <v>7.395272E-2</v>
      </c>
      <c r="H223" s="1">
        <v>6.0011879999999997E-2</v>
      </c>
      <c r="I223" s="1">
        <v>4.7025089999999999E-2</v>
      </c>
      <c r="J223" s="1">
        <v>5.9246439999999997E-2</v>
      </c>
      <c r="K223" s="1">
        <v>3.9798960000000001E-2</v>
      </c>
      <c r="L223" s="1">
        <v>4.1273740000000003E-2</v>
      </c>
    </row>
    <row r="224" spans="1:12" x14ac:dyDescent="0.2">
      <c r="A224" t="s">
        <v>220</v>
      </c>
      <c r="B224" s="1">
        <v>5.0972000000000003E-2</v>
      </c>
      <c r="C224" s="1">
        <v>0.22585081000000001</v>
      </c>
      <c r="D224" s="1">
        <v>0.22610398000000001</v>
      </c>
      <c r="E224" s="1">
        <v>0.12632025</v>
      </c>
      <c r="F224" s="1">
        <v>0.13696169</v>
      </c>
      <c r="G224" s="1">
        <v>0.16056297</v>
      </c>
      <c r="H224" s="1">
        <v>0.1561826</v>
      </c>
      <c r="I224" s="1">
        <v>0.1148101</v>
      </c>
      <c r="J224" s="1">
        <v>0.20507595000000001</v>
      </c>
      <c r="K224" s="1">
        <v>0.13086017999999999</v>
      </c>
      <c r="L224" s="1">
        <v>0.12530753</v>
      </c>
    </row>
    <row r="225" spans="1:12" x14ac:dyDescent="0.2">
      <c r="A225" t="s">
        <v>221</v>
      </c>
      <c r="B225" s="1">
        <v>3.5192609999999999E-2</v>
      </c>
      <c r="C225" s="1">
        <v>0.18997892999999999</v>
      </c>
      <c r="D225" s="1">
        <v>0.19027419000000001</v>
      </c>
      <c r="E225" s="1">
        <v>7.8763559999999996E-2</v>
      </c>
      <c r="F225" s="1">
        <v>0.26145665000000001</v>
      </c>
      <c r="G225" s="1">
        <v>0.22502062</v>
      </c>
      <c r="H225" s="1">
        <v>0.19753069000000001</v>
      </c>
      <c r="I225" s="1">
        <v>0.28175148</v>
      </c>
      <c r="J225" s="1">
        <v>0.22738147</v>
      </c>
      <c r="K225" s="1">
        <v>9.5301209999999997E-2</v>
      </c>
      <c r="L225" s="1">
        <v>8.3848770000000003E-2</v>
      </c>
    </row>
    <row r="226" spans="1:12" x14ac:dyDescent="0.2">
      <c r="A226" t="s">
        <v>222</v>
      </c>
      <c r="B226" s="1">
        <v>0</v>
      </c>
      <c r="C226" s="1">
        <v>1.889E-5</v>
      </c>
      <c r="D226" s="1">
        <v>1.891E-5</v>
      </c>
      <c r="E226" s="1">
        <v>9.7970000000000002E-4</v>
      </c>
      <c r="F226" s="1">
        <v>2.2547000000000001E-3</v>
      </c>
      <c r="G226" s="1">
        <v>2.7889999999999999E-5</v>
      </c>
      <c r="H226" s="1">
        <v>7.8760299999999991E-3</v>
      </c>
      <c r="I226" s="1">
        <v>2.5883999999999998E-4</v>
      </c>
      <c r="J226" s="1">
        <v>2.0159999999999999E-4</v>
      </c>
      <c r="K226" s="1">
        <v>2.1579500000000001E-3</v>
      </c>
      <c r="L226" s="1">
        <v>1.71922E-3</v>
      </c>
    </row>
    <row r="227" spans="1:12" x14ac:dyDescent="0.2">
      <c r="A227" t="s">
        <v>223</v>
      </c>
      <c r="B227" s="1">
        <v>0.10745842</v>
      </c>
      <c r="C227" s="1">
        <v>9.5233090000000006E-2</v>
      </c>
      <c r="D227" s="1">
        <v>9.4415449999999998E-2</v>
      </c>
      <c r="E227" s="1">
        <v>5.5070649999999999E-2</v>
      </c>
      <c r="F227" s="1">
        <v>0.14348187000000001</v>
      </c>
      <c r="G227" s="1">
        <v>0.12607287</v>
      </c>
      <c r="H227" s="1">
        <v>0.12613024</v>
      </c>
      <c r="I227" s="1">
        <v>0.15436009000000001</v>
      </c>
      <c r="J227" s="1">
        <v>0.12442551</v>
      </c>
      <c r="K227" s="1">
        <v>0.17868644</v>
      </c>
      <c r="L227" s="1">
        <v>0.18910329000000001</v>
      </c>
    </row>
    <row r="228" spans="1:12" x14ac:dyDescent="0.2">
      <c r="A228" t="s">
        <v>224</v>
      </c>
      <c r="B228" s="1">
        <v>2.7905600000000001E-3</v>
      </c>
      <c r="C228" s="1">
        <v>3.8358200000000002E-2</v>
      </c>
      <c r="D228" s="1">
        <v>3.8334180000000002E-2</v>
      </c>
      <c r="E228" s="1">
        <v>1.3674800000000001E-2</v>
      </c>
      <c r="F228" s="1">
        <v>1.6183090000000001E-2</v>
      </c>
      <c r="G228" s="1">
        <v>1.529115E-2</v>
      </c>
      <c r="H228" s="1">
        <v>3.1559879999999998E-2</v>
      </c>
      <c r="I228" s="1">
        <v>6.9447700000000003E-3</v>
      </c>
      <c r="J228" s="1">
        <v>2.9076709999999999E-2</v>
      </c>
      <c r="K228" s="1">
        <v>1.3153639999999999E-2</v>
      </c>
      <c r="L228" s="1">
        <v>2.262434E-2</v>
      </c>
    </row>
    <row r="229" spans="1:12" x14ac:dyDescent="0.2">
      <c r="A229" t="s">
        <v>225</v>
      </c>
      <c r="B229" t="s">
        <v>277</v>
      </c>
      <c r="C229" t="s">
        <v>293</v>
      </c>
      <c r="D229" t="s">
        <v>293</v>
      </c>
      <c r="E229" t="s">
        <v>293</v>
      </c>
      <c r="F229" t="s">
        <v>293</v>
      </c>
      <c r="G229" t="s">
        <v>293</v>
      </c>
      <c r="H229" t="s">
        <v>293</v>
      </c>
      <c r="I229" t="s">
        <v>293</v>
      </c>
      <c r="J229" t="s">
        <v>293</v>
      </c>
      <c r="K229" t="s">
        <v>390</v>
      </c>
      <c r="L229" t="s">
        <v>390</v>
      </c>
    </row>
    <row r="230" spans="1:12" x14ac:dyDescent="0.2">
      <c r="A230" t="s">
        <v>226</v>
      </c>
      <c r="B230" t="s">
        <v>278</v>
      </c>
      <c r="C230" t="s">
        <v>281</v>
      </c>
      <c r="D230" t="s">
        <v>281</v>
      </c>
      <c r="E230" t="s">
        <v>281</v>
      </c>
      <c r="F230" t="s">
        <v>281</v>
      </c>
      <c r="G230" t="s">
        <v>281</v>
      </c>
      <c r="H230" t="s">
        <v>281</v>
      </c>
      <c r="I230" t="s">
        <v>281</v>
      </c>
      <c r="J230" t="s">
        <v>281</v>
      </c>
      <c r="K230" t="s">
        <v>281</v>
      </c>
      <c r="L230" t="s">
        <v>281</v>
      </c>
    </row>
    <row r="231" spans="1:12" x14ac:dyDescent="0.2">
      <c r="A231" t="s">
        <v>227</v>
      </c>
      <c r="B231" t="s">
        <v>279</v>
      </c>
      <c r="C231" t="s">
        <v>281</v>
      </c>
      <c r="D231" t="s">
        <v>281</v>
      </c>
      <c r="E231" t="s">
        <v>277</v>
      </c>
      <c r="F231" t="s">
        <v>281</v>
      </c>
      <c r="G231" t="s">
        <v>281</v>
      </c>
      <c r="H231" t="s">
        <v>281</v>
      </c>
      <c r="I231" t="s">
        <v>281</v>
      </c>
      <c r="J231" t="s">
        <v>281</v>
      </c>
      <c r="K231" t="s">
        <v>277</v>
      </c>
      <c r="L231" t="s">
        <v>277</v>
      </c>
    </row>
    <row r="232" spans="1:12" x14ac:dyDescent="0.2">
      <c r="A232" t="s">
        <v>228</v>
      </c>
      <c r="B232" t="s">
        <v>277</v>
      </c>
      <c r="C232" t="s">
        <v>281</v>
      </c>
      <c r="D232" t="s">
        <v>281</v>
      </c>
      <c r="E232" t="s">
        <v>277</v>
      </c>
      <c r="F232" t="s">
        <v>318</v>
      </c>
      <c r="G232" t="s">
        <v>281</v>
      </c>
      <c r="H232" t="s">
        <v>281</v>
      </c>
      <c r="I232" t="s">
        <v>318</v>
      </c>
      <c r="J232" t="s">
        <v>281</v>
      </c>
      <c r="K232" t="s">
        <v>281</v>
      </c>
      <c r="L232" t="s">
        <v>281</v>
      </c>
    </row>
    <row r="233" spans="1:12" x14ac:dyDescent="0.2">
      <c r="A233" t="s">
        <v>229</v>
      </c>
      <c r="B233" t="s">
        <v>277</v>
      </c>
      <c r="C233" t="s">
        <v>277</v>
      </c>
      <c r="D233" t="s">
        <v>277</v>
      </c>
      <c r="E233" t="s">
        <v>277</v>
      </c>
      <c r="F233" t="s">
        <v>279</v>
      </c>
      <c r="G233" t="s">
        <v>277</v>
      </c>
      <c r="H233" t="s">
        <v>277</v>
      </c>
      <c r="I233" t="s">
        <v>277</v>
      </c>
      <c r="J233" t="s">
        <v>277</v>
      </c>
      <c r="K233" t="s">
        <v>277</v>
      </c>
      <c r="L233" t="s">
        <v>277</v>
      </c>
    </row>
    <row r="234" spans="1:12" x14ac:dyDescent="0.2">
      <c r="A234" t="s">
        <v>230</v>
      </c>
      <c r="B234" t="s">
        <v>280</v>
      </c>
      <c r="C234" t="s">
        <v>293</v>
      </c>
      <c r="D234" t="s">
        <v>293</v>
      </c>
      <c r="E234" t="s">
        <v>293</v>
      </c>
      <c r="F234" t="s">
        <v>293</v>
      </c>
      <c r="G234" t="s">
        <v>293</v>
      </c>
      <c r="H234" t="s">
        <v>293</v>
      </c>
      <c r="I234" t="s">
        <v>293</v>
      </c>
      <c r="J234" t="s">
        <v>293</v>
      </c>
      <c r="K234" t="s">
        <v>293</v>
      </c>
      <c r="L234" t="s">
        <v>293</v>
      </c>
    </row>
    <row r="235" spans="1:12" x14ac:dyDescent="0.2">
      <c r="A235" t="s">
        <v>231</v>
      </c>
      <c r="B235" t="s">
        <v>281</v>
      </c>
      <c r="C235" t="s">
        <v>280</v>
      </c>
      <c r="D235" t="s">
        <v>280</v>
      </c>
      <c r="E235" t="s">
        <v>318</v>
      </c>
      <c r="F235" t="s">
        <v>281</v>
      </c>
      <c r="G235" t="s">
        <v>318</v>
      </c>
      <c r="H235" t="s">
        <v>318</v>
      </c>
      <c r="I235" t="s">
        <v>281</v>
      </c>
      <c r="J235" t="s">
        <v>318</v>
      </c>
      <c r="K235" t="s">
        <v>281</v>
      </c>
      <c r="L235" t="s">
        <v>281</v>
      </c>
    </row>
    <row r="236" spans="1:12" x14ac:dyDescent="0.2">
      <c r="A236" t="s">
        <v>232</v>
      </c>
      <c r="B236" t="s">
        <v>277</v>
      </c>
      <c r="C236" t="s">
        <v>277</v>
      </c>
      <c r="D236" t="s">
        <v>277</v>
      </c>
      <c r="E236" t="s">
        <v>277</v>
      </c>
      <c r="F236" t="s">
        <v>277</v>
      </c>
      <c r="G236" t="s">
        <v>277</v>
      </c>
      <c r="H236" t="s">
        <v>277</v>
      </c>
      <c r="I236" t="s">
        <v>277</v>
      </c>
      <c r="J236" t="s">
        <v>277</v>
      </c>
      <c r="K236" t="s">
        <v>277</v>
      </c>
      <c r="L236" t="s">
        <v>277</v>
      </c>
    </row>
    <row r="237" spans="1:12" x14ac:dyDescent="0.2">
      <c r="A237" t="s">
        <v>233</v>
      </c>
      <c r="B237" t="s">
        <v>279</v>
      </c>
      <c r="C237" t="s">
        <v>281</v>
      </c>
      <c r="D237" t="s">
        <v>281</v>
      </c>
      <c r="E237" t="s">
        <v>277</v>
      </c>
      <c r="F237" t="s">
        <v>281</v>
      </c>
      <c r="G237" t="s">
        <v>281</v>
      </c>
      <c r="H237" t="s">
        <v>281</v>
      </c>
      <c r="I237" t="s">
        <v>281</v>
      </c>
      <c r="J237" t="s">
        <v>281</v>
      </c>
      <c r="K237" t="s">
        <v>277</v>
      </c>
      <c r="L237" t="s">
        <v>277</v>
      </c>
    </row>
    <row r="238" spans="1:12" x14ac:dyDescent="0.2">
      <c r="A238" t="s">
        <v>108</v>
      </c>
      <c r="B238">
        <v>44544000</v>
      </c>
      <c r="C238">
        <v>55572480</v>
      </c>
      <c r="D238">
        <v>55572480</v>
      </c>
      <c r="E238">
        <v>227328000</v>
      </c>
      <c r="F238">
        <v>26695680</v>
      </c>
      <c r="G238">
        <v>38645760</v>
      </c>
      <c r="H238">
        <v>39628800</v>
      </c>
      <c r="I238">
        <v>25681920</v>
      </c>
      <c r="J238">
        <v>31119360</v>
      </c>
      <c r="K238">
        <v>13701120</v>
      </c>
      <c r="L238">
        <v>26204160</v>
      </c>
    </row>
    <row r="239" spans="1:12" x14ac:dyDescent="0.2">
      <c r="A239" t="s">
        <v>234</v>
      </c>
      <c r="B239">
        <v>67004682</v>
      </c>
      <c r="C239">
        <v>57603961</v>
      </c>
      <c r="D239">
        <v>57603995</v>
      </c>
      <c r="E239">
        <v>244287140</v>
      </c>
      <c r="F239">
        <v>28727357</v>
      </c>
      <c r="G239">
        <v>40677205</v>
      </c>
      <c r="H239">
        <v>41660505</v>
      </c>
      <c r="I239">
        <v>27713430</v>
      </c>
      <c r="J239">
        <v>33151391</v>
      </c>
      <c r="K239">
        <v>15544819</v>
      </c>
      <c r="L239">
        <v>29327922</v>
      </c>
    </row>
    <row r="240" spans="1:12" x14ac:dyDescent="0.2">
      <c r="A240" t="s">
        <v>235</v>
      </c>
      <c r="B240">
        <v>60043138</v>
      </c>
      <c r="C240">
        <v>46205213</v>
      </c>
      <c r="D240">
        <v>46205227</v>
      </c>
      <c r="E240">
        <v>222290476</v>
      </c>
      <c r="F240">
        <v>25407974</v>
      </c>
      <c r="G240">
        <v>35698955</v>
      </c>
      <c r="H240">
        <v>36159885</v>
      </c>
      <c r="I240">
        <v>25868586</v>
      </c>
      <c r="J240">
        <v>28879671</v>
      </c>
      <c r="K240">
        <v>14160774</v>
      </c>
      <c r="L240">
        <v>26500059</v>
      </c>
    </row>
    <row r="241" spans="1:12" x14ac:dyDescent="0.2">
      <c r="A241" t="s">
        <v>236</v>
      </c>
      <c r="B241" t="s">
        <v>270</v>
      </c>
      <c r="C241" t="s">
        <v>270</v>
      </c>
      <c r="D241" t="s">
        <v>270</v>
      </c>
      <c r="E241" t="s">
        <v>270</v>
      </c>
      <c r="F241" t="s">
        <v>326</v>
      </c>
      <c r="G241" t="s">
        <v>270</v>
      </c>
      <c r="H241" t="s">
        <v>354</v>
      </c>
      <c r="I241" t="s">
        <v>270</v>
      </c>
      <c r="J241" t="s">
        <v>270</v>
      </c>
      <c r="K241" t="s">
        <v>270</v>
      </c>
      <c r="L241" t="s">
        <v>270</v>
      </c>
    </row>
    <row r="242" spans="1:12" x14ac:dyDescent="0.2">
      <c r="A242" t="s">
        <v>237</v>
      </c>
      <c r="B242">
        <v>0</v>
      </c>
      <c r="C242">
        <v>0</v>
      </c>
      <c r="D242">
        <v>0</v>
      </c>
      <c r="E242">
        <v>0</v>
      </c>
      <c r="F242">
        <v>1966080</v>
      </c>
      <c r="G242">
        <v>0</v>
      </c>
      <c r="H242">
        <v>1954440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 t="s">
        <v>238</v>
      </c>
      <c r="B243" s="1">
        <v>0</v>
      </c>
      <c r="C243" s="1">
        <v>0</v>
      </c>
      <c r="D243" s="1">
        <v>0</v>
      </c>
      <c r="E243" s="1">
        <v>0</v>
      </c>
      <c r="F243" s="1">
        <v>0.5</v>
      </c>
      <c r="G243" s="1">
        <v>0</v>
      </c>
      <c r="H243" s="1">
        <v>0.50296021000000002</v>
      </c>
      <c r="I243" s="1">
        <v>0</v>
      </c>
      <c r="J243" s="1">
        <v>0</v>
      </c>
      <c r="K243" s="1">
        <v>0</v>
      </c>
      <c r="L243" s="1">
        <v>0</v>
      </c>
    </row>
    <row r="244" spans="1:12" x14ac:dyDescent="0.2">
      <c r="A244" t="s">
        <v>239</v>
      </c>
      <c r="B244" t="s">
        <v>270</v>
      </c>
      <c r="C244" t="s">
        <v>270</v>
      </c>
      <c r="D244" t="s">
        <v>270</v>
      </c>
      <c r="E244" t="s">
        <v>270</v>
      </c>
      <c r="F244" t="s">
        <v>330</v>
      </c>
      <c r="G244" t="s">
        <v>270</v>
      </c>
      <c r="H244" t="s">
        <v>355</v>
      </c>
      <c r="I244" t="s">
        <v>270</v>
      </c>
      <c r="J244" t="s">
        <v>270</v>
      </c>
      <c r="K244" t="s">
        <v>270</v>
      </c>
      <c r="L244" t="s">
        <v>270</v>
      </c>
    </row>
    <row r="245" spans="1:12" x14ac:dyDescent="0.2">
      <c r="A245" t="s">
        <v>240</v>
      </c>
      <c r="B245" s="1">
        <v>0</v>
      </c>
      <c r="C245" s="1">
        <v>0</v>
      </c>
      <c r="D245" s="1">
        <v>0</v>
      </c>
      <c r="E245" s="1">
        <v>0</v>
      </c>
      <c r="F245" s="1">
        <v>0.5</v>
      </c>
      <c r="G245" s="1">
        <v>0</v>
      </c>
      <c r="H245" s="1">
        <v>0.5</v>
      </c>
      <c r="I245" s="1">
        <v>0</v>
      </c>
      <c r="J245" s="1">
        <v>0</v>
      </c>
      <c r="K245" s="1">
        <v>0</v>
      </c>
      <c r="L245" s="1">
        <v>0</v>
      </c>
    </row>
    <row r="246" spans="1:12" x14ac:dyDescent="0.2">
      <c r="A246" t="s">
        <v>241</v>
      </c>
      <c r="B246" t="s">
        <v>270</v>
      </c>
      <c r="C246" t="s">
        <v>270</v>
      </c>
      <c r="D246" t="s">
        <v>270</v>
      </c>
      <c r="E246" t="s">
        <v>270</v>
      </c>
      <c r="F246" t="s">
        <v>270</v>
      </c>
      <c r="G246" t="s">
        <v>270</v>
      </c>
      <c r="H246" t="s">
        <v>270</v>
      </c>
      <c r="I246" t="s">
        <v>270</v>
      </c>
      <c r="J246" t="s">
        <v>270</v>
      </c>
      <c r="K246" t="s">
        <v>270</v>
      </c>
      <c r="L246" t="s">
        <v>270</v>
      </c>
    </row>
    <row r="247" spans="1:12" x14ac:dyDescent="0.2">
      <c r="A247" t="s">
        <v>242</v>
      </c>
      <c r="B247">
        <v>251658240</v>
      </c>
      <c r="C247">
        <v>270336000</v>
      </c>
      <c r="D247">
        <v>270336000</v>
      </c>
      <c r="E247">
        <v>2021130240</v>
      </c>
      <c r="F247">
        <v>251658240</v>
      </c>
      <c r="G247">
        <v>253624320</v>
      </c>
      <c r="H247">
        <v>253624320</v>
      </c>
      <c r="I247">
        <v>251658240</v>
      </c>
      <c r="J247">
        <v>251658240</v>
      </c>
      <c r="K247">
        <v>125829120</v>
      </c>
      <c r="L247">
        <v>251658240</v>
      </c>
    </row>
    <row r="248" spans="1:12" x14ac:dyDescent="0.2">
      <c r="A248" t="s">
        <v>243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 t="s">
        <v>244</v>
      </c>
      <c r="B249">
        <v>620298240</v>
      </c>
      <c r="C249">
        <v>550698240</v>
      </c>
      <c r="D249">
        <v>550698240</v>
      </c>
      <c r="E249">
        <v>1305845040</v>
      </c>
      <c r="F249">
        <v>129761280</v>
      </c>
      <c r="G249">
        <v>294924240</v>
      </c>
      <c r="H249">
        <v>326381520</v>
      </c>
      <c r="I249">
        <v>98304000</v>
      </c>
      <c r="J249">
        <v>160235520</v>
      </c>
      <c r="K249">
        <v>76677120</v>
      </c>
      <c r="L249">
        <v>129761280</v>
      </c>
    </row>
    <row r="250" spans="1:12" x14ac:dyDescent="0.2">
      <c r="A250" t="s">
        <v>245</v>
      </c>
      <c r="B250">
        <v>0</v>
      </c>
      <c r="C250">
        <v>200540160</v>
      </c>
      <c r="D250">
        <v>200540160</v>
      </c>
      <c r="E250">
        <v>283115520</v>
      </c>
      <c r="F250">
        <v>0</v>
      </c>
      <c r="G250">
        <v>70778880</v>
      </c>
      <c r="H250">
        <v>70778880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 t="s">
        <v>246</v>
      </c>
      <c r="B251">
        <v>15728640</v>
      </c>
      <c r="C251">
        <v>15728640</v>
      </c>
      <c r="D251">
        <v>15728640</v>
      </c>
      <c r="E251">
        <v>62914560</v>
      </c>
      <c r="F251">
        <v>15728640</v>
      </c>
      <c r="G251">
        <v>15728640</v>
      </c>
      <c r="H251">
        <v>15728640</v>
      </c>
      <c r="I251">
        <v>15728640</v>
      </c>
      <c r="J251">
        <v>47185920</v>
      </c>
      <c r="K251">
        <v>7864320</v>
      </c>
      <c r="L251">
        <v>15728640</v>
      </c>
    </row>
    <row r="252" spans="1:12" x14ac:dyDescent="0.2">
      <c r="A252" t="s">
        <v>247</v>
      </c>
      <c r="B252">
        <v>504299520</v>
      </c>
      <c r="C252">
        <v>409927680</v>
      </c>
      <c r="D252">
        <v>409927680</v>
      </c>
      <c r="E252">
        <v>2835087360</v>
      </c>
      <c r="F252">
        <v>409927680</v>
      </c>
      <c r="G252">
        <v>409927680</v>
      </c>
      <c r="H252">
        <v>409927680</v>
      </c>
      <c r="I252">
        <v>409927680</v>
      </c>
      <c r="J252">
        <v>394199040</v>
      </c>
      <c r="K252">
        <v>197591040</v>
      </c>
      <c r="L252">
        <v>394199040</v>
      </c>
    </row>
    <row r="253" spans="1:12" x14ac:dyDescent="0.2">
      <c r="A253" t="s">
        <v>248</v>
      </c>
      <c r="B253">
        <v>30474240</v>
      </c>
      <c r="C253">
        <v>108134400</v>
      </c>
      <c r="D253">
        <v>108134400</v>
      </c>
      <c r="E253">
        <v>314572800</v>
      </c>
      <c r="F253">
        <v>44236800</v>
      </c>
      <c r="G253">
        <v>78643200</v>
      </c>
      <c r="H253">
        <v>78643200</v>
      </c>
      <c r="I253">
        <v>43253760</v>
      </c>
      <c r="J253">
        <v>76677120</v>
      </c>
      <c r="K253">
        <v>27525120</v>
      </c>
      <c r="L253">
        <v>44236800</v>
      </c>
    </row>
    <row r="254" spans="1:12" x14ac:dyDescent="0.2">
      <c r="A254" t="s">
        <v>249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">
      <c r="A255" t="s">
        <v>250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">
      <c r="A256" t="s">
        <v>251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">
      <c r="A257" t="s">
        <v>252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 t="s">
        <v>253</v>
      </c>
      <c r="B258">
        <v>31457280</v>
      </c>
      <c r="C258">
        <v>0</v>
      </c>
      <c r="D258">
        <v>0</v>
      </c>
      <c r="E258">
        <v>7864320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983040</v>
      </c>
      <c r="L258">
        <v>1966080</v>
      </c>
    </row>
    <row r="259" spans="1:12" x14ac:dyDescent="0.2">
      <c r="A259" t="s">
        <v>254</v>
      </c>
      <c r="B259">
        <v>123180</v>
      </c>
      <c r="C259">
        <v>122880</v>
      </c>
      <c r="D259">
        <v>122880</v>
      </c>
      <c r="E259">
        <v>491520</v>
      </c>
      <c r="F259">
        <v>122880</v>
      </c>
      <c r="G259">
        <v>122880</v>
      </c>
      <c r="H259">
        <v>122880</v>
      </c>
      <c r="I259">
        <v>122880</v>
      </c>
      <c r="J259">
        <v>122880</v>
      </c>
      <c r="K259">
        <v>122880</v>
      </c>
      <c r="L259">
        <v>122880</v>
      </c>
    </row>
    <row r="260" spans="1:12" x14ac:dyDescent="0.2">
      <c r="A260" t="s">
        <v>255</v>
      </c>
      <c r="B260">
        <v>0</v>
      </c>
      <c r="C260">
        <v>3923280</v>
      </c>
      <c r="D260">
        <v>3923512</v>
      </c>
      <c r="E260">
        <v>14595176</v>
      </c>
      <c r="F260">
        <v>3923802</v>
      </c>
      <c r="G260">
        <v>3925018</v>
      </c>
      <c r="H260">
        <v>3920580</v>
      </c>
      <c r="I260">
        <v>3917332</v>
      </c>
      <c r="J260">
        <v>3918826</v>
      </c>
      <c r="K260">
        <v>983040</v>
      </c>
      <c r="L260">
        <v>1966080</v>
      </c>
    </row>
    <row r="261" spans="1:12" x14ac:dyDescent="0.2">
      <c r="A261" t="s">
        <v>256</v>
      </c>
      <c r="B261" t="s">
        <v>282</v>
      </c>
      <c r="C261" t="s">
        <v>284</v>
      </c>
      <c r="D261" t="s">
        <v>296</v>
      </c>
      <c r="E261" t="s">
        <v>308</v>
      </c>
      <c r="F261" t="s">
        <v>321</v>
      </c>
      <c r="G261" t="s">
        <v>333</v>
      </c>
      <c r="H261" t="s">
        <v>344</v>
      </c>
      <c r="I261" t="s">
        <v>358</v>
      </c>
      <c r="J261" t="s">
        <v>369</v>
      </c>
      <c r="K261" t="s">
        <v>381</v>
      </c>
      <c r="L261" t="s">
        <v>394</v>
      </c>
    </row>
    <row r="262" spans="1:12" x14ac:dyDescent="0.2">
      <c r="A262" t="s">
        <v>257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 t="s">
        <v>258</v>
      </c>
      <c r="B263">
        <v>1053427</v>
      </c>
      <c r="C263">
        <v>344394</v>
      </c>
      <c r="D263">
        <v>344223</v>
      </c>
      <c r="E263">
        <v>2095440</v>
      </c>
      <c r="F263">
        <v>1027367</v>
      </c>
      <c r="G263">
        <v>280705</v>
      </c>
      <c r="H263">
        <v>285614</v>
      </c>
      <c r="I263">
        <v>1025355</v>
      </c>
      <c r="J263">
        <v>1030473</v>
      </c>
      <c r="K263">
        <v>525075</v>
      </c>
      <c r="L263">
        <v>1035123</v>
      </c>
    </row>
    <row r="264" spans="1:12" x14ac:dyDescent="0.2">
      <c r="A264" t="s">
        <v>259</v>
      </c>
      <c r="B264" t="s">
        <v>283</v>
      </c>
      <c r="C264" t="s">
        <v>294</v>
      </c>
      <c r="D264" t="s">
        <v>305</v>
      </c>
      <c r="E264" t="s">
        <v>319</v>
      </c>
      <c r="F264" t="s">
        <v>331</v>
      </c>
      <c r="G264" t="s">
        <v>342</v>
      </c>
      <c r="H264" t="s">
        <v>356</v>
      </c>
      <c r="I264" t="s">
        <v>367</v>
      </c>
      <c r="J264" t="s">
        <v>378</v>
      </c>
      <c r="K264" t="s">
        <v>391</v>
      </c>
      <c r="L264" t="s">
        <v>403</v>
      </c>
    </row>
    <row r="265" spans="1:12" x14ac:dyDescent="0.2">
      <c r="A265" t="s">
        <v>260</v>
      </c>
      <c r="B265" s="1">
        <v>0.26593078999999997</v>
      </c>
      <c r="C265" s="1">
        <v>0.21389563</v>
      </c>
      <c r="D265" s="1">
        <v>0.21408513000000001</v>
      </c>
      <c r="E265" s="1">
        <v>0.46108978</v>
      </c>
      <c r="F265" s="1">
        <v>0.27252357999999999</v>
      </c>
      <c r="G265" s="1">
        <v>0.25748075999999998</v>
      </c>
      <c r="H265" s="1">
        <v>0.27059635999999998</v>
      </c>
      <c r="I265" s="1">
        <v>0.26661105000000002</v>
      </c>
      <c r="J265" s="1">
        <v>0.23790573000000001</v>
      </c>
      <c r="K265" s="1">
        <v>0.33502003000000002</v>
      </c>
      <c r="L265" s="1">
        <v>0.33315261000000002</v>
      </c>
    </row>
    <row r="266" spans="1:12" x14ac:dyDescent="0.2">
      <c r="A266" t="s">
        <v>261</v>
      </c>
      <c r="B266" s="1">
        <v>8.0729999999999994E-5</v>
      </c>
      <c r="C266" s="1">
        <v>2.9216000000000002E-4</v>
      </c>
      <c r="D266" s="1">
        <v>2.4252E-4</v>
      </c>
      <c r="E266" s="1">
        <v>3.7259999999999999E-5</v>
      </c>
      <c r="F266" s="1">
        <v>3.6587000000000002E-4</v>
      </c>
      <c r="G266" s="1">
        <v>2.5293000000000001E-4</v>
      </c>
      <c r="H266" s="1">
        <v>2.8959E-4</v>
      </c>
      <c r="I266" s="1">
        <v>2.6130000000000001E-4</v>
      </c>
      <c r="J266" s="1">
        <v>3.3229000000000001E-4</v>
      </c>
      <c r="K266" s="1">
        <v>4.2972000000000003E-4</v>
      </c>
      <c r="L266" s="1">
        <v>2.1437E-4</v>
      </c>
    </row>
    <row r="267" spans="1:12" x14ac:dyDescent="0.2">
      <c r="A267" t="s">
        <v>262</v>
      </c>
      <c r="B267" s="1">
        <v>2.3349390000000001E-2</v>
      </c>
      <c r="C267" s="1">
        <v>8.2459000000000005E-2</v>
      </c>
      <c r="D267" s="1">
        <v>8.2524490000000006E-2</v>
      </c>
      <c r="E267" s="1">
        <v>8.6023719999999998E-2</v>
      </c>
      <c r="F267" s="1">
        <v>9.1143660000000001E-2</v>
      </c>
      <c r="G267" s="1">
        <v>8.7244119999999994E-2</v>
      </c>
      <c r="H267" s="1">
        <v>8.5100679999999998E-2</v>
      </c>
      <c r="I267" s="1">
        <v>9.0508190000000002E-2</v>
      </c>
      <c r="J267" s="1">
        <v>8.8370799999999999E-2</v>
      </c>
      <c r="K267" s="1">
        <v>7.5158390000000005E-2</v>
      </c>
      <c r="L267" s="1">
        <v>7.502934E-2</v>
      </c>
    </row>
    <row r="268" spans="1:12" x14ac:dyDescent="0.2">
      <c r="A268" t="s">
        <v>263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x14ac:dyDescent="0.2">
      <c r="A269" t="s">
        <v>264</v>
      </c>
      <c r="B269" s="1">
        <v>0.12095738</v>
      </c>
      <c r="C269" s="1">
        <v>6.3880400000000002E-3</v>
      </c>
      <c r="D269" s="1">
        <v>6.3888900000000004E-3</v>
      </c>
      <c r="E269" s="1">
        <v>1.0299020000000001E-2</v>
      </c>
      <c r="F269" s="1">
        <v>7.8392199999999992E-3</v>
      </c>
      <c r="G269" s="1">
        <v>8.8011099999999991E-3</v>
      </c>
      <c r="H269" s="1">
        <v>7.4103499999999996E-3</v>
      </c>
      <c r="I269" s="1">
        <v>8.5212599999999993E-3</v>
      </c>
      <c r="J269" s="1">
        <v>8.6417799999999999E-3</v>
      </c>
      <c r="K269" s="1">
        <v>2.2149579999999999E-2</v>
      </c>
      <c r="L269" s="1">
        <v>2.227554E-2</v>
      </c>
    </row>
    <row r="270" spans="1:12" x14ac:dyDescent="0.2">
      <c r="A270" t="s">
        <v>265</v>
      </c>
      <c r="B270" s="1">
        <v>0.37578724000000002</v>
      </c>
      <c r="C270" s="1">
        <v>0.13176181000000001</v>
      </c>
      <c r="D270" s="1">
        <v>0.13199772000000001</v>
      </c>
      <c r="E270" s="1">
        <v>0.20499564000000001</v>
      </c>
      <c r="F270" s="1">
        <v>0.11558733</v>
      </c>
      <c r="G270" s="1">
        <v>0.13253698</v>
      </c>
      <c r="H270" s="1">
        <v>0.14241238000000001</v>
      </c>
      <c r="I270" s="1">
        <v>0.11945600000000001</v>
      </c>
      <c r="J270" s="1">
        <v>0.10771252000000001</v>
      </c>
      <c r="K270" s="1">
        <v>0.18244229000000001</v>
      </c>
      <c r="L270" s="1">
        <v>0.18048059999999999</v>
      </c>
    </row>
    <row r="271" spans="1:12" x14ac:dyDescent="0.2">
      <c r="A271" t="s">
        <v>266</v>
      </c>
      <c r="B271">
        <v>23.810213999999998</v>
      </c>
      <c r="C271">
        <v>10.761091</v>
      </c>
      <c r="D271">
        <v>10.771958</v>
      </c>
      <c r="E271">
        <v>14.408626</v>
      </c>
      <c r="F271">
        <v>8.7501060000000006</v>
      </c>
      <c r="G271">
        <v>10.291200999999999</v>
      </c>
      <c r="H271">
        <v>10.803349000000001</v>
      </c>
      <c r="I271">
        <v>8.9971049999999995</v>
      </c>
      <c r="J271">
        <v>8.426831</v>
      </c>
      <c r="K271">
        <v>12.587218</v>
      </c>
      <c r="L271">
        <v>12.447540999999999</v>
      </c>
    </row>
    <row r="272" spans="1:12" x14ac:dyDescent="0.2">
      <c r="A272" t="s">
        <v>267</v>
      </c>
      <c r="B272" t="s">
        <v>270</v>
      </c>
      <c r="C272" t="s">
        <v>270</v>
      </c>
      <c r="D272" t="s">
        <v>270</v>
      </c>
      <c r="E272" t="s">
        <v>270</v>
      </c>
      <c r="F272" t="s">
        <v>270</v>
      </c>
      <c r="G272" t="s">
        <v>270</v>
      </c>
      <c r="H272" t="s">
        <v>270</v>
      </c>
      <c r="I272" t="s">
        <v>270</v>
      </c>
      <c r="J272" t="s">
        <v>270</v>
      </c>
      <c r="K272" t="s">
        <v>270</v>
      </c>
      <c r="L272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31" workbookViewId="0">
      <selection sqref="A1:A1048576"/>
    </sheetView>
  </sheetViews>
  <sheetFormatPr baseColWidth="10" defaultRowHeight="15" x14ac:dyDescent="0.2"/>
  <cols>
    <col min="1" max="1" width="21.83203125" style="2" customWidth="1"/>
    <col min="2" max="12" width="14.33203125" style="2" customWidth="1"/>
    <col min="24" max="16384" width="10.83203125" style="2"/>
  </cols>
  <sheetData>
    <row r="1" spans="1:23" x14ac:dyDescent="0.2">
      <c r="A1" s="2" t="s">
        <v>146</v>
      </c>
      <c r="B1" s="2" t="s">
        <v>142</v>
      </c>
      <c r="C1" s="2" t="s">
        <v>143</v>
      </c>
      <c r="D1" s="2" t="s">
        <v>295</v>
      </c>
      <c r="E1" s="2" t="s">
        <v>306</v>
      </c>
      <c r="F1" s="2" t="s">
        <v>320</v>
      </c>
      <c r="G1" s="2" t="s">
        <v>332</v>
      </c>
      <c r="H1" s="2" t="s">
        <v>343</v>
      </c>
      <c r="I1" s="2" t="s">
        <v>357</v>
      </c>
      <c r="J1" s="2" t="s">
        <v>368</v>
      </c>
      <c r="K1" s="2" t="s">
        <v>379</v>
      </c>
      <c r="L1" s="2" t="s">
        <v>392</v>
      </c>
    </row>
    <row r="2" spans="1:23" x14ac:dyDescent="0.2">
      <c r="A2" s="2" t="s">
        <v>149</v>
      </c>
      <c r="B2" s="3">
        <v>0.99441387000000003</v>
      </c>
      <c r="C2" s="3">
        <v>0.99351241000000001</v>
      </c>
      <c r="D2" s="3">
        <v>0.99379625000000005</v>
      </c>
      <c r="E2" s="3">
        <v>0.99560230000000005</v>
      </c>
      <c r="F2" s="3">
        <v>0.99536917999999996</v>
      </c>
      <c r="G2" s="3">
        <v>0.99425271000000004</v>
      </c>
      <c r="H2" s="3">
        <v>0.99330534999999998</v>
      </c>
      <c r="I2" s="3">
        <v>0.99129886</v>
      </c>
      <c r="J2" s="3">
        <v>0.99345950000000005</v>
      </c>
      <c r="K2" s="3">
        <v>0.99215604999999996</v>
      </c>
      <c r="L2" s="3">
        <v>0.99278242000000005</v>
      </c>
      <c r="M2" t="str">
        <f>SUBSTITUTE(B2, "GB/s", "", 1)</f>
        <v>0.99441387</v>
      </c>
      <c r="N2" t="str">
        <f t="shared" ref="N2:O17" si="0">SUBSTITUTE(C2, "GB/s", "", 1)</f>
        <v>0.99351241</v>
      </c>
      <c r="O2" t="str">
        <f t="shared" si="0"/>
        <v>0.99379625</v>
      </c>
      <c r="P2" t="str">
        <f t="shared" ref="P2:P65" si="1">SUBSTITUTE(E2, "GB/s", "", 1)</f>
        <v>0.9956023</v>
      </c>
      <c r="Q2" t="str">
        <f t="shared" ref="Q2:Q65" si="2">SUBSTITUTE(F2, "GB/s", "", 1)</f>
        <v>0.99536918</v>
      </c>
      <c r="R2" t="str">
        <f t="shared" ref="R2:R65" si="3">SUBSTITUTE(G2, "GB/s", "", 1)</f>
        <v>0.99425271</v>
      </c>
      <c r="S2" t="str">
        <f t="shared" ref="S2:S65" si="4">SUBSTITUTE(H2, "GB/s", "", 1)</f>
        <v>0.99330535</v>
      </c>
      <c r="T2" t="str">
        <f t="shared" ref="T2:T65" si="5">SUBSTITUTE(I2, "GB/s", "", 1)</f>
        <v>0.99129886</v>
      </c>
      <c r="U2" t="str">
        <f t="shared" ref="U2:U65" si="6">SUBSTITUTE(J2, "GB/s", "", 1)</f>
        <v>0.9934595</v>
      </c>
      <c r="V2" t="str">
        <f t="shared" ref="V2:V65" si="7">SUBSTITUTE(K2, "GB/s", "", 1)</f>
        <v>0.99215605</v>
      </c>
      <c r="W2" t="str">
        <f t="shared" ref="W2:W65" si="8">SUBSTITUTE(L2, "GB/s", "", 1)</f>
        <v>0.99278242</v>
      </c>
    </row>
    <row r="3" spans="1:23" x14ac:dyDescent="0.2">
      <c r="A3" s="2" t="s">
        <v>150</v>
      </c>
      <c r="B3" s="2">
        <v>0.79808900000000005</v>
      </c>
      <c r="C3" s="2">
        <v>3.5162789999999999</v>
      </c>
      <c r="D3" s="2">
        <v>3.5201760000000002</v>
      </c>
      <c r="E3" s="2">
        <v>1.873205</v>
      </c>
      <c r="F3" s="2">
        <v>1.864976</v>
      </c>
      <c r="G3" s="2">
        <v>2.587208</v>
      </c>
      <c r="H3" s="2">
        <v>2.5907979999999999</v>
      </c>
      <c r="I3" s="2">
        <v>1.789239</v>
      </c>
      <c r="J3" s="2">
        <v>2.1119289999999999</v>
      </c>
      <c r="K3" s="2">
        <v>1.5837030000000001</v>
      </c>
      <c r="L3" s="2">
        <v>1.511611</v>
      </c>
      <c r="M3" t="str">
        <f t="shared" ref="M3:M68" si="9">SUBSTITUTE(B3, "GB/s", "", 1)</f>
        <v>0.798089</v>
      </c>
      <c r="N3" t="str">
        <f t="shared" si="0"/>
        <v>3.516279</v>
      </c>
      <c r="O3" t="str">
        <f t="shared" si="0"/>
        <v>3.520176</v>
      </c>
      <c r="P3" t="str">
        <f t="shared" si="1"/>
        <v>1.873205</v>
      </c>
      <c r="Q3" t="str">
        <f t="shared" si="2"/>
        <v>1.864976</v>
      </c>
      <c r="R3" t="str">
        <f t="shared" si="3"/>
        <v>2.587208</v>
      </c>
      <c r="S3" t="str">
        <f t="shared" si="4"/>
        <v>2.590798</v>
      </c>
      <c r="T3" t="str">
        <f t="shared" si="5"/>
        <v>1.789239</v>
      </c>
      <c r="U3" t="str">
        <f t="shared" si="6"/>
        <v>2.111929</v>
      </c>
      <c r="V3" t="str">
        <f t="shared" si="7"/>
        <v>1.583703</v>
      </c>
      <c r="W3" t="str">
        <f t="shared" si="8"/>
        <v>1.511611</v>
      </c>
    </row>
    <row r="4" spans="1:23" x14ac:dyDescent="0.2">
      <c r="A4" s="2" t="s">
        <v>151</v>
      </c>
      <c r="B4" s="2">
        <v>0.98935200000000001</v>
      </c>
      <c r="C4" s="2">
        <v>0.98474799999999996</v>
      </c>
      <c r="D4" s="2">
        <v>0.98504999999999998</v>
      </c>
      <c r="E4" s="2">
        <v>0.99608699999999994</v>
      </c>
      <c r="F4" s="2">
        <v>0.98526999999999998</v>
      </c>
      <c r="G4" s="2">
        <v>0.98521000000000003</v>
      </c>
      <c r="H4" s="2">
        <v>0.98479399999999995</v>
      </c>
      <c r="I4" s="2">
        <v>0.98543099999999995</v>
      </c>
      <c r="J4" s="2">
        <v>0.98548000000000002</v>
      </c>
      <c r="K4" s="2">
        <v>0.98165899999999995</v>
      </c>
      <c r="L4" s="2">
        <v>0.98557300000000003</v>
      </c>
      <c r="M4" t="str">
        <f t="shared" si="9"/>
        <v>0.989352</v>
      </c>
      <c r="N4" t="str">
        <f t="shared" si="0"/>
        <v>0.984748</v>
      </c>
      <c r="O4" t="str">
        <f t="shared" si="0"/>
        <v>0.98505</v>
      </c>
      <c r="P4" t="str">
        <f t="shared" si="1"/>
        <v>0.996087</v>
      </c>
      <c r="Q4" t="str">
        <f t="shared" si="2"/>
        <v>0.98527</v>
      </c>
      <c r="R4" t="str">
        <f t="shared" si="3"/>
        <v>0.98521</v>
      </c>
      <c r="S4" t="str">
        <f t="shared" si="4"/>
        <v>0.984794</v>
      </c>
      <c r="T4" t="str">
        <f t="shared" si="5"/>
        <v>0.985431</v>
      </c>
      <c r="U4" t="str">
        <f t="shared" si="6"/>
        <v>0.98548</v>
      </c>
      <c r="V4" t="str">
        <f t="shared" si="7"/>
        <v>0.981659</v>
      </c>
      <c r="W4" t="str">
        <f t="shared" si="8"/>
        <v>0.985573</v>
      </c>
    </row>
    <row r="5" spans="1:23" x14ac:dyDescent="0.2">
      <c r="A5" s="2" t="s">
        <v>152</v>
      </c>
      <c r="B5" s="2">
        <v>255.633533</v>
      </c>
      <c r="C5" s="2">
        <v>0</v>
      </c>
      <c r="D5" s="2">
        <v>0</v>
      </c>
      <c r="E5" s="4">
        <v>14.734947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25.975190000000001</v>
      </c>
      <c r="L5" s="2">
        <v>25.987271</v>
      </c>
      <c r="M5" t="str">
        <f t="shared" si="9"/>
        <v>255.633533</v>
      </c>
      <c r="N5" t="str">
        <f t="shared" si="0"/>
        <v>0</v>
      </c>
      <c r="O5" t="str">
        <f t="shared" si="0"/>
        <v>0</v>
      </c>
      <c r="P5" t="str">
        <f t="shared" si="1"/>
        <v>14.734947</v>
      </c>
      <c r="Q5" t="str">
        <f t="shared" si="2"/>
        <v>0</v>
      </c>
      <c r="R5" t="str">
        <f t="shared" si="3"/>
        <v>0</v>
      </c>
      <c r="S5" t="str">
        <f t="shared" si="4"/>
        <v>0</v>
      </c>
      <c r="T5" t="str">
        <f t="shared" si="5"/>
        <v>0</v>
      </c>
      <c r="U5" t="str">
        <f t="shared" si="6"/>
        <v>0</v>
      </c>
      <c r="V5" t="str">
        <f t="shared" si="7"/>
        <v>25.97519</v>
      </c>
      <c r="W5" t="str">
        <f t="shared" si="8"/>
        <v>25.987271</v>
      </c>
    </row>
    <row r="6" spans="1:23" x14ac:dyDescent="0.2">
      <c r="A6" s="2" t="s">
        <v>153</v>
      </c>
      <c r="B6" s="2">
        <v>499.284244</v>
      </c>
      <c r="C6" s="2">
        <v>1.7845040000000001</v>
      </c>
      <c r="D6" s="2">
        <v>1.7844679999999999</v>
      </c>
      <c r="E6" s="2">
        <v>920.93415700000003</v>
      </c>
      <c r="F6" s="2">
        <v>1.964491</v>
      </c>
      <c r="G6" s="2">
        <v>1.853056</v>
      </c>
      <c r="H6" s="2">
        <v>1.8398680000000001</v>
      </c>
      <c r="I6" s="2">
        <v>1.958566</v>
      </c>
      <c r="J6" s="2">
        <v>1.88069</v>
      </c>
      <c r="K6" s="2">
        <v>3.246899</v>
      </c>
      <c r="L6" s="2">
        <v>1.624204</v>
      </c>
      <c r="M6" t="str">
        <f t="shared" si="9"/>
        <v>499.284244</v>
      </c>
      <c r="N6" t="str">
        <f t="shared" si="0"/>
        <v>1.784504</v>
      </c>
      <c r="O6" t="str">
        <f t="shared" si="0"/>
        <v>1.784468</v>
      </c>
      <c r="P6" t="str">
        <f t="shared" si="1"/>
        <v>920.934157</v>
      </c>
      <c r="Q6" t="str">
        <f t="shared" si="2"/>
        <v>1.964491</v>
      </c>
      <c r="R6" t="str">
        <f t="shared" si="3"/>
        <v>1.853056</v>
      </c>
      <c r="S6" t="str">
        <f t="shared" si="4"/>
        <v>1.839868</v>
      </c>
      <c r="T6" t="str">
        <f t="shared" si="5"/>
        <v>1.958566</v>
      </c>
      <c r="U6" t="str">
        <f t="shared" si="6"/>
        <v>1.88069</v>
      </c>
      <c r="V6" t="str">
        <f t="shared" si="7"/>
        <v>3.246899</v>
      </c>
      <c r="W6" t="str">
        <f t="shared" si="8"/>
        <v>1.624204</v>
      </c>
    </row>
    <row r="7" spans="1:23" x14ac:dyDescent="0.2">
      <c r="A7" s="2" t="s">
        <v>154</v>
      </c>
      <c r="B7" s="3">
        <v>0.99441387000000003</v>
      </c>
      <c r="C7" s="3">
        <v>0.99351241000000001</v>
      </c>
      <c r="D7" s="3">
        <v>0.99379625000000005</v>
      </c>
      <c r="E7" s="3">
        <v>0.99560230000000005</v>
      </c>
      <c r="F7" s="3">
        <v>0.99536917999999996</v>
      </c>
      <c r="G7" s="3">
        <v>0.99425271000000004</v>
      </c>
      <c r="H7" s="3">
        <v>0.99330534999999998</v>
      </c>
      <c r="I7" s="3">
        <v>0.99129886</v>
      </c>
      <c r="J7" s="3">
        <v>0.99345950000000005</v>
      </c>
      <c r="K7" s="3">
        <v>0.99215604999999996</v>
      </c>
      <c r="L7" s="3">
        <v>0.99278242000000005</v>
      </c>
      <c r="M7" t="str">
        <f t="shared" si="9"/>
        <v>0.99441387</v>
      </c>
      <c r="N7" t="str">
        <f t="shared" si="0"/>
        <v>0.99351241</v>
      </c>
      <c r="O7" t="str">
        <f t="shared" si="0"/>
        <v>0.99379625</v>
      </c>
      <c r="P7" t="str">
        <f t="shared" si="1"/>
        <v>0.9956023</v>
      </c>
      <c r="Q7" t="str">
        <f t="shared" si="2"/>
        <v>0.99536918</v>
      </c>
      <c r="R7" t="str">
        <f t="shared" si="3"/>
        <v>0.99425271</v>
      </c>
      <c r="S7" t="str">
        <f t="shared" si="4"/>
        <v>0.99330535</v>
      </c>
      <c r="T7" t="str">
        <f t="shared" si="5"/>
        <v>0.99129886</v>
      </c>
      <c r="U7" t="str">
        <f t="shared" si="6"/>
        <v>0.9934595</v>
      </c>
      <c r="V7" t="str">
        <f t="shared" si="7"/>
        <v>0.99215605</v>
      </c>
      <c r="W7" t="str">
        <f t="shared" si="8"/>
        <v>0.99278242</v>
      </c>
    </row>
    <row r="8" spans="1:23" x14ac:dyDescent="0.2">
      <c r="A8" s="2" t="s">
        <v>155</v>
      </c>
      <c r="B8" s="2">
        <v>0.79808900000000005</v>
      </c>
      <c r="C8" s="2">
        <v>3.5162789999999999</v>
      </c>
      <c r="D8" s="2">
        <v>3.5201760000000002</v>
      </c>
      <c r="E8" s="2">
        <v>1.873205</v>
      </c>
      <c r="F8" s="2">
        <v>1.864976</v>
      </c>
      <c r="G8" s="2">
        <v>2.587208</v>
      </c>
      <c r="H8" s="2">
        <v>2.5907979999999999</v>
      </c>
      <c r="I8" s="2">
        <v>1.789239</v>
      </c>
      <c r="J8" s="2">
        <v>2.1119289999999999</v>
      </c>
      <c r="K8" s="2">
        <v>1.5837030000000001</v>
      </c>
      <c r="L8" s="2">
        <v>1.511611</v>
      </c>
      <c r="M8" t="str">
        <f t="shared" si="9"/>
        <v>0.798089</v>
      </c>
      <c r="N8" t="str">
        <f t="shared" si="0"/>
        <v>3.516279</v>
      </c>
      <c r="O8" t="str">
        <f t="shared" si="0"/>
        <v>3.520176</v>
      </c>
      <c r="P8" t="str">
        <f t="shared" si="1"/>
        <v>1.873205</v>
      </c>
      <c r="Q8" t="str">
        <f t="shared" si="2"/>
        <v>1.864976</v>
      </c>
      <c r="R8" t="str">
        <f t="shared" si="3"/>
        <v>2.587208</v>
      </c>
      <c r="S8" t="str">
        <f t="shared" si="4"/>
        <v>2.590798</v>
      </c>
      <c r="T8" t="str">
        <f t="shared" si="5"/>
        <v>1.789239</v>
      </c>
      <c r="U8" t="str">
        <f t="shared" si="6"/>
        <v>2.111929</v>
      </c>
      <c r="V8" t="str">
        <f t="shared" si="7"/>
        <v>1.583703</v>
      </c>
      <c r="W8" t="str">
        <f t="shared" si="8"/>
        <v>1.511611</v>
      </c>
    </row>
    <row r="9" spans="1:23" x14ac:dyDescent="0.2">
      <c r="A9" s="2" t="s">
        <v>156</v>
      </c>
      <c r="B9" s="2">
        <v>0.50423600000000002</v>
      </c>
      <c r="C9" s="2">
        <v>3.6555999999999998E-2</v>
      </c>
      <c r="D9" s="2">
        <v>3.6555999999999998E-2</v>
      </c>
      <c r="E9" s="2">
        <v>7.4602000000000002E-2</v>
      </c>
      <c r="F9" s="2">
        <v>7.6105000000000006E-2</v>
      </c>
      <c r="G9" s="2">
        <v>5.2566000000000002E-2</v>
      </c>
      <c r="H9" s="2">
        <v>5.1268000000000001E-2</v>
      </c>
      <c r="I9" s="2">
        <v>7.9103000000000007E-2</v>
      </c>
      <c r="J9" s="2">
        <v>6.5297999999999995E-2</v>
      </c>
      <c r="K9" s="2">
        <v>0.13456599999999999</v>
      </c>
      <c r="L9" s="2">
        <v>0.119209</v>
      </c>
      <c r="M9" t="str">
        <f t="shared" si="9"/>
        <v>0.504236</v>
      </c>
      <c r="N9" t="str">
        <f t="shared" si="0"/>
        <v>0.036556</v>
      </c>
      <c r="O9" t="str">
        <f t="shared" si="0"/>
        <v>0.036556</v>
      </c>
      <c r="P9" t="str">
        <f t="shared" si="1"/>
        <v>0.074602</v>
      </c>
      <c r="Q9" t="str">
        <f t="shared" si="2"/>
        <v>0.076105</v>
      </c>
      <c r="R9" t="str">
        <f t="shared" si="3"/>
        <v>0.052566</v>
      </c>
      <c r="S9" t="str">
        <f t="shared" si="4"/>
        <v>0.051268</v>
      </c>
      <c r="T9" t="str">
        <f t="shared" si="5"/>
        <v>0.079103</v>
      </c>
      <c r="U9" t="str">
        <f t="shared" si="6"/>
        <v>0.065298</v>
      </c>
      <c r="V9" t="str">
        <f t="shared" si="7"/>
        <v>0.134566</v>
      </c>
      <c r="W9" t="str">
        <f t="shared" si="8"/>
        <v>0.119209</v>
      </c>
    </row>
    <row r="10" spans="1:23" x14ac:dyDescent="0.2">
      <c r="A10" s="2" t="s">
        <v>157</v>
      </c>
      <c r="B10" s="2">
        <v>0</v>
      </c>
      <c r="C10" s="2">
        <v>3.5379000000000001E-2</v>
      </c>
      <c r="D10" s="2">
        <v>3.5379000000000001E-2</v>
      </c>
      <c r="E10" s="2">
        <v>6.9189000000000001E-2</v>
      </c>
      <c r="F10" s="2">
        <v>7.3648000000000005E-2</v>
      </c>
      <c r="G10" s="2">
        <v>5.0874000000000003E-2</v>
      </c>
      <c r="H10" s="2">
        <v>4.9612000000000003E-2</v>
      </c>
      <c r="I10" s="2">
        <v>7.6554999999999998E-2</v>
      </c>
      <c r="J10" s="2">
        <v>6.3178999999999999E-2</v>
      </c>
      <c r="K10" s="2">
        <v>7.1748999999999993E-2</v>
      </c>
      <c r="L10" s="2">
        <v>7.5028999999999998E-2</v>
      </c>
      <c r="M10" t="str">
        <f t="shared" si="9"/>
        <v>0</v>
      </c>
      <c r="N10" t="str">
        <f t="shared" si="0"/>
        <v>0.035379</v>
      </c>
      <c r="O10" t="str">
        <f t="shared" si="0"/>
        <v>0.035379</v>
      </c>
      <c r="P10" t="str">
        <f t="shared" si="1"/>
        <v>0.069189</v>
      </c>
      <c r="Q10" t="str">
        <f t="shared" si="2"/>
        <v>0.073648</v>
      </c>
      <c r="R10" t="str">
        <f t="shared" si="3"/>
        <v>0.050874</v>
      </c>
      <c r="S10" t="str">
        <f t="shared" si="4"/>
        <v>0.049612</v>
      </c>
      <c r="T10" t="str">
        <f t="shared" si="5"/>
        <v>0.076555</v>
      </c>
      <c r="U10" t="str">
        <f t="shared" si="6"/>
        <v>0.063179</v>
      </c>
      <c r="V10" t="str">
        <f t="shared" si="7"/>
        <v>0.071749</v>
      </c>
      <c r="W10" t="str">
        <f t="shared" si="8"/>
        <v>0.075029</v>
      </c>
    </row>
    <row r="11" spans="1:23" x14ac:dyDescent="0.2">
      <c r="A11" s="2" t="s">
        <v>158</v>
      </c>
      <c r="B11" s="2">
        <v>0.17724100000000001</v>
      </c>
      <c r="C11" s="2">
        <v>5.53E-4</v>
      </c>
      <c r="D11" s="2">
        <v>5.53E-4</v>
      </c>
      <c r="E11" s="2">
        <v>0</v>
      </c>
      <c r="F11" s="2">
        <v>1.1509999999999999E-3</v>
      </c>
      <c r="G11" s="2">
        <v>7.9500000000000003E-4</v>
      </c>
      <c r="H11" s="2">
        <v>7.7499999999999997E-4</v>
      </c>
      <c r="I11" s="2">
        <v>1.196E-3</v>
      </c>
      <c r="J11" s="2">
        <v>9.8700000000000003E-4</v>
      </c>
      <c r="K11" s="2">
        <v>2.0178999999999999E-2</v>
      </c>
      <c r="L11" s="2">
        <v>1.993E-2</v>
      </c>
      <c r="M11" t="str">
        <f t="shared" si="9"/>
        <v>0.177241</v>
      </c>
      <c r="N11" t="str">
        <f t="shared" si="0"/>
        <v>0.000553</v>
      </c>
      <c r="O11" t="str">
        <f t="shared" si="0"/>
        <v>0.000553</v>
      </c>
      <c r="P11" t="str">
        <f t="shared" si="1"/>
        <v>0</v>
      </c>
      <c r="Q11" t="str">
        <f t="shared" si="2"/>
        <v>0.001151</v>
      </c>
      <c r="R11" t="str">
        <f t="shared" si="3"/>
        <v>0.000795</v>
      </c>
      <c r="S11" t="str">
        <f t="shared" si="4"/>
        <v>0.000775</v>
      </c>
      <c r="T11" t="str">
        <f t="shared" si="5"/>
        <v>0.001196</v>
      </c>
      <c r="U11" t="str">
        <f t="shared" si="6"/>
        <v>0.000987</v>
      </c>
      <c r="V11" t="str">
        <f t="shared" si="7"/>
        <v>0.020179</v>
      </c>
      <c r="W11" t="str">
        <f t="shared" si="8"/>
        <v>0.01993</v>
      </c>
    </row>
    <row r="12" spans="1:23" x14ac:dyDescent="0.2">
      <c r="A12" s="2" t="s">
        <v>160</v>
      </c>
      <c r="B12" s="3">
        <v>0</v>
      </c>
      <c r="C12" s="3">
        <v>0.50098571999999997</v>
      </c>
      <c r="D12" s="3">
        <v>0.50092265000000002</v>
      </c>
      <c r="E12" s="3">
        <v>8.2890829999999999E-2</v>
      </c>
      <c r="F12" s="3">
        <v>0.50107268999999999</v>
      </c>
      <c r="G12" s="3">
        <v>0.50102285000000002</v>
      </c>
      <c r="H12" s="3">
        <v>0.50144679000000003</v>
      </c>
      <c r="I12" s="3">
        <v>0.50183767000000001</v>
      </c>
      <c r="J12" s="3">
        <v>0.50169728999999996</v>
      </c>
      <c r="K12" s="3">
        <v>0.5</v>
      </c>
      <c r="L12" s="3">
        <v>0.5</v>
      </c>
      <c r="M12" t="str">
        <f t="shared" si="9"/>
        <v>0</v>
      </c>
      <c r="N12" t="str">
        <f t="shared" si="0"/>
        <v>0.50098572</v>
      </c>
      <c r="O12" t="str">
        <f t="shared" si="0"/>
        <v>0.50092265</v>
      </c>
      <c r="P12" t="str">
        <f t="shared" si="1"/>
        <v>0.08289083</v>
      </c>
      <c r="Q12" t="str">
        <f t="shared" si="2"/>
        <v>0.50107269</v>
      </c>
      <c r="R12" t="str">
        <f t="shared" si="3"/>
        <v>0.50102285</v>
      </c>
      <c r="S12" t="str">
        <f t="shared" si="4"/>
        <v>0.50144679</v>
      </c>
      <c r="T12" t="str">
        <f t="shared" si="5"/>
        <v>0.50183767</v>
      </c>
      <c r="U12" t="str">
        <f t="shared" si="6"/>
        <v>0.50169729</v>
      </c>
      <c r="V12" t="str">
        <f t="shared" si="7"/>
        <v>0.5</v>
      </c>
      <c r="W12" t="str">
        <f t="shared" si="8"/>
        <v>0.5</v>
      </c>
    </row>
    <row r="13" spans="1:23" x14ac:dyDescent="0.2">
      <c r="A13" s="2" t="s">
        <v>161</v>
      </c>
      <c r="B13" s="2">
        <v>0</v>
      </c>
      <c r="C13" s="2">
        <v>114.208258</v>
      </c>
      <c r="D13" s="2">
        <v>114.20592600000001</v>
      </c>
      <c r="E13" s="2">
        <v>29.469892999999999</v>
      </c>
      <c r="F13" s="2">
        <v>125.727407</v>
      </c>
      <c r="G13" s="2">
        <v>118.595562</v>
      </c>
      <c r="H13" s="2">
        <v>117.751541</v>
      </c>
      <c r="I13" s="2">
        <v>125.34822200000001</v>
      </c>
      <c r="J13" s="2">
        <v>120.364166</v>
      </c>
      <c r="K13" s="2">
        <v>51.950380000000003</v>
      </c>
      <c r="L13" s="2">
        <v>51.974542</v>
      </c>
      <c r="M13" t="str">
        <f t="shared" si="9"/>
        <v>0</v>
      </c>
      <c r="N13" t="str">
        <f t="shared" si="0"/>
        <v>114.208258</v>
      </c>
      <c r="O13" t="str">
        <f t="shared" si="0"/>
        <v>114.205926</v>
      </c>
      <c r="P13" t="str">
        <f t="shared" si="1"/>
        <v>29.469893</v>
      </c>
      <c r="Q13" t="str">
        <f t="shared" si="2"/>
        <v>125.727407</v>
      </c>
      <c r="R13" t="str">
        <f t="shared" si="3"/>
        <v>118.595562</v>
      </c>
      <c r="S13" t="str">
        <f t="shared" si="4"/>
        <v>117.751541</v>
      </c>
      <c r="T13" t="str">
        <f t="shared" si="5"/>
        <v>125.348222</v>
      </c>
      <c r="U13" t="str">
        <f t="shared" si="6"/>
        <v>120.364166</v>
      </c>
      <c r="V13" t="str">
        <f t="shared" si="7"/>
        <v>51.95038</v>
      </c>
      <c r="W13" t="str">
        <f t="shared" si="8"/>
        <v>51.974542</v>
      </c>
    </row>
    <row r="14" spans="1:23" x14ac:dyDescent="0.2">
      <c r="A14" s="2" t="s">
        <v>162</v>
      </c>
      <c r="B14" s="2">
        <v>12.064289</v>
      </c>
      <c r="C14" s="2">
        <v>32.818913999999999</v>
      </c>
      <c r="D14" s="2">
        <v>32.813930999999997</v>
      </c>
      <c r="E14" s="2">
        <v>18.501097000000001</v>
      </c>
      <c r="F14" s="2">
        <v>47.245187000000001</v>
      </c>
      <c r="G14" s="2">
        <v>33.103870999999998</v>
      </c>
      <c r="H14" s="2">
        <v>32.943995000000001</v>
      </c>
      <c r="I14" s="2">
        <v>47.141827999999997</v>
      </c>
      <c r="J14" s="2">
        <v>45.294220000000003</v>
      </c>
      <c r="K14" s="2">
        <v>38.521014000000001</v>
      </c>
      <c r="L14" s="2">
        <v>39.074753000000001</v>
      </c>
      <c r="M14" t="str">
        <f t="shared" si="9"/>
        <v>12.064289</v>
      </c>
      <c r="N14" t="str">
        <f t="shared" si="0"/>
        <v>32.818914</v>
      </c>
      <c r="O14" t="str">
        <f t="shared" si="0"/>
        <v>32.813931</v>
      </c>
      <c r="P14" t="str">
        <f t="shared" si="1"/>
        <v>18.501097</v>
      </c>
      <c r="Q14" t="str">
        <f t="shared" si="2"/>
        <v>47.245187</v>
      </c>
      <c r="R14" t="str">
        <f t="shared" si="3"/>
        <v>33.103871</v>
      </c>
      <c r="S14" t="str">
        <f t="shared" si="4"/>
        <v>32.943995</v>
      </c>
      <c r="T14" t="str">
        <f t="shared" si="5"/>
        <v>47.141828</v>
      </c>
      <c r="U14" t="str">
        <f t="shared" si="6"/>
        <v>45.29422</v>
      </c>
      <c r="V14" t="str">
        <f t="shared" si="7"/>
        <v>38.521014</v>
      </c>
      <c r="W14" t="str">
        <f t="shared" si="8"/>
        <v>39.074753</v>
      </c>
    </row>
    <row r="15" spans="1:23" x14ac:dyDescent="0.2">
      <c r="A15" s="2" t="s">
        <v>163</v>
      </c>
      <c r="B15" s="2">
        <v>750.08031100000005</v>
      </c>
      <c r="C15" s="2">
        <v>2.63862</v>
      </c>
      <c r="D15" s="2">
        <v>2.6401780000000001</v>
      </c>
      <c r="E15" s="2">
        <v>1.1509780000000001</v>
      </c>
      <c r="F15" s="2">
        <v>2.6797680000000001</v>
      </c>
      <c r="G15" s="2">
        <v>2.7473719999999999</v>
      </c>
      <c r="H15" s="2">
        <v>2.725873</v>
      </c>
      <c r="I15" s="2">
        <v>2.650328</v>
      </c>
      <c r="J15" s="2">
        <v>2.5626549999999999</v>
      </c>
      <c r="K15" s="2">
        <v>4.4413390000000001</v>
      </c>
      <c r="L15" s="2">
        <v>2.3120720000000001</v>
      </c>
      <c r="M15" t="str">
        <f t="shared" si="9"/>
        <v>750.080311</v>
      </c>
      <c r="N15" t="str">
        <f t="shared" si="0"/>
        <v>2.63862</v>
      </c>
      <c r="O15" t="str">
        <f t="shared" si="0"/>
        <v>2.640178</v>
      </c>
      <c r="P15" t="str">
        <f t="shared" si="1"/>
        <v>1.150978</v>
      </c>
      <c r="Q15" t="str">
        <f t="shared" si="2"/>
        <v>2.679768</v>
      </c>
      <c r="R15" t="str">
        <f t="shared" si="3"/>
        <v>2.747372</v>
      </c>
      <c r="S15" t="str">
        <f t="shared" si="4"/>
        <v>2.725873</v>
      </c>
      <c r="T15" t="str">
        <f t="shared" si="5"/>
        <v>2.650328</v>
      </c>
      <c r="U15" t="str">
        <f t="shared" si="6"/>
        <v>2.562655</v>
      </c>
      <c r="V15" t="str">
        <f t="shared" si="7"/>
        <v>4.441339</v>
      </c>
      <c r="W15" t="str">
        <f t="shared" si="8"/>
        <v>2.312072</v>
      </c>
    </row>
    <row r="16" spans="1:23" x14ac:dyDescent="0.2">
      <c r="A16" s="2" t="s">
        <v>164</v>
      </c>
      <c r="B16" s="2">
        <v>499.284244</v>
      </c>
      <c r="C16" s="2">
        <v>1.7845040000000001</v>
      </c>
      <c r="D16" s="2">
        <v>1.7844679999999999</v>
      </c>
      <c r="E16" s="2">
        <v>920.93415700000003</v>
      </c>
      <c r="F16" s="2">
        <v>1.964491</v>
      </c>
      <c r="G16" s="2">
        <v>1.853056</v>
      </c>
      <c r="H16" s="2">
        <v>1.8398680000000001</v>
      </c>
      <c r="I16" s="2">
        <v>1.958566</v>
      </c>
      <c r="J16" s="2">
        <v>1.88069</v>
      </c>
      <c r="K16" s="2">
        <v>3.246899</v>
      </c>
      <c r="L16" s="2">
        <v>1.624204</v>
      </c>
      <c r="M16" t="str">
        <f t="shared" si="9"/>
        <v>499.284244</v>
      </c>
      <c r="N16" t="str">
        <f t="shared" si="0"/>
        <v>1.784504</v>
      </c>
      <c r="O16" t="str">
        <f t="shared" si="0"/>
        <v>1.784468</v>
      </c>
      <c r="P16" t="str">
        <f t="shared" si="1"/>
        <v>920.934157</v>
      </c>
      <c r="Q16" t="str">
        <f t="shared" si="2"/>
        <v>1.964491</v>
      </c>
      <c r="R16" t="str">
        <f t="shared" si="3"/>
        <v>1.853056</v>
      </c>
      <c r="S16" t="str">
        <f t="shared" si="4"/>
        <v>1.839868</v>
      </c>
      <c r="T16" t="str">
        <f t="shared" si="5"/>
        <v>1.958566</v>
      </c>
      <c r="U16" t="str">
        <f t="shared" si="6"/>
        <v>1.88069</v>
      </c>
      <c r="V16" t="str">
        <f t="shared" si="7"/>
        <v>3.246899</v>
      </c>
      <c r="W16" t="str">
        <f t="shared" si="8"/>
        <v>1.624204</v>
      </c>
    </row>
    <row r="17" spans="1:23" x14ac:dyDescent="0.2">
      <c r="A17" s="2" t="s">
        <v>165</v>
      </c>
      <c r="B17" s="2">
        <v>127.816767</v>
      </c>
      <c r="C17" s="2">
        <v>0</v>
      </c>
      <c r="D17" s="2">
        <v>0</v>
      </c>
      <c r="E17" s="2">
        <v>14.734947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25.975190000000001</v>
      </c>
      <c r="L17" s="2">
        <v>25.987271</v>
      </c>
      <c r="M17" t="str">
        <f t="shared" si="9"/>
        <v>127.816767</v>
      </c>
      <c r="N17" t="str">
        <f t="shared" si="0"/>
        <v>0</v>
      </c>
      <c r="O17" t="str">
        <f t="shared" si="0"/>
        <v>0</v>
      </c>
      <c r="P17" t="str">
        <f t="shared" si="1"/>
        <v>14.734947</v>
      </c>
      <c r="Q17" t="str">
        <f t="shared" si="2"/>
        <v>0</v>
      </c>
      <c r="R17" t="str">
        <f t="shared" si="3"/>
        <v>0</v>
      </c>
      <c r="S17" t="str">
        <f t="shared" si="4"/>
        <v>0</v>
      </c>
      <c r="T17" t="str">
        <f t="shared" si="5"/>
        <v>0</v>
      </c>
      <c r="U17" t="str">
        <f t="shared" si="6"/>
        <v>0</v>
      </c>
      <c r="V17" t="str">
        <f t="shared" si="7"/>
        <v>25.97519</v>
      </c>
      <c r="W17" t="str">
        <f t="shared" si="8"/>
        <v>25.987271</v>
      </c>
    </row>
    <row r="18" spans="1:23" x14ac:dyDescent="0.2">
      <c r="A18" s="2" t="s">
        <v>167</v>
      </c>
      <c r="B18" s="3">
        <v>0</v>
      </c>
      <c r="C18" s="3">
        <v>0.65384615000000001</v>
      </c>
      <c r="D18" s="3">
        <v>0.65384615000000001</v>
      </c>
      <c r="E18" s="3">
        <v>0.65989571999999996</v>
      </c>
      <c r="F18" s="3">
        <v>0.65384615000000001</v>
      </c>
      <c r="G18" s="3">
        <v>0.65384615000000001</v>
      </c>
      <c r="H18" s="3">
        <v>0.65384615000000001</v>
      </c>
      <c r="I18" s="3">
        <v>0.65384615000000001</v>
      </c>
      <c r="J18" s="3">
        <v>0.65384615000000001</v>
      </c>
      <c r="K18" s="3">
        <v>0.65384573999999995</v>
      </c>
      <c r="L18" s="3">
        <v>0.65384580000000003</v>
      </c>
      <c r="M18" t="str">
        <f t="shared" si="9"/>
        <v>0</v>
      </c>
      <c r="N18" t="str">
        <f t="shared" ref="N18:N78" si="10">SUBSTITUTE(C18, "GB/s", "", 1)</f>
        <v>0.65384615</v>
      </c>
      <c r="O18" t="str">
        <f t="shared" ref="O18:O78" si="11">SUBSTITUTE(D18, "GB/s", "", 1)</f>
        <v>0.65384615</v>
      </c>
      <c r="P18" t="str">
        <f t="shared" si="1"/>
        <v>0.65989572</v>
      </c>
      <c r="Q18" t="str">
        <f t="shared" si="2"/>
        <v>0.65384615</v>
      </c>
      <c r="R18" t="str">
        <f t="shared" si="3"/>
        <v>0.65384615</v>
      </c>
      <c r="S18" t="str">
        <f t="shared" si="4"/>
        <v>0.65384615</v>
      </c>
      <c r="T18" t="str">
        <f t="shared" si="5"/>
        <v>0.65384615</v>
      </c>
      <c r="U18" t="str">
        <f t="shared" si="6"/>
        <v>0.65384615</v>
      </c>
      <c r="V18" t="str">
        <f t="shared" si="7"/>
        <v>0.65384574</v>
      </c>
      <c r="W18" t="str">
        <f t="shared" si="8"/>
        <v>0.6538458</v>
      </c>
    </row>
    <row r="19" spans="1:23" x14ac:dyDescent="0.2">
      <c r="A19" s="2" t="s">
        <v>168</v>
      </c>
      <c r="B19" s="3">
        <v>2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t="str">
        <f t="shared" si="9"/>
        <v>2</v>
      </c>
      <c r="N19" t="str">
        <f t="shared" si="10"/>
        <v>0</v>
      </c>
      <c r="O19" t="str">
        <f t="shared" si="11"/>
        <v>0</v>
      </c>
      <c r="P19" t="str">
        <f t="shared" si="1"/>
        <v>1</v>
      </c>
      <c r="Q19" t="str">
        <f t="shared" si="2"/>
        <v>0</v>
      </c>
      <c r="R19" t="str">
        <f t="shared" si="3"/>
        <v>0</v>
      </c>
      <c r="S19" t="str">
        <f t="shared" si="4"/>
        <v>0</v>
      </c>
      <c r="T19" t="str">
        <f t="shared" si="5"/>
        <v>0</v>
      </c>
      <c r="U19" t="str">
        <f t="shared" si="6"/>
        <v>0</v>
      </c>
      <c r="V19" t="str">
        <f t="shared" si="7"/>
        <v>1</v>
      </c>
      <c r="W19" t="str">
        <f t="shared" si="8"/>
        <v>1</v>
      </c>
    </row>
    <row r="20" spans="1:23" x14ac:dyDescent="0.2">
      <c r="A20" s="2" t="s">
        <v>170</v>
      </c>
      <c r="B20" s="3">
        <v>0.93727786000000002</v>
      </c>
      <c r="C20" s="3">
        <v>0</v>
      </c>
      <c r="D20" s="3">
        <v>0</v>
      </c>
      <c r="E20" s="3">
        <v>3.4589999999999999E-5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0.99609782000000002</v>
      </c>
      <c r="L20" s="3">
        <v>0.99609172000000001</v>
      </c>
      <c r="M20" t="str">
        <f t="shared" si="9"/>
        <v>0.93727786</v>
      </c>
      <c r="N20" t="str">
        <f t="shared" si="10"/>
        <v>0</v>
      </c>
      <c r="O20" t="str">
        <f t="shared" si="11"/>
        <v>0</v>
      </c>
      <c r="P20" t="str">
        <f t="shared" si="1"/>
        <v>0.00003459</v>
      </c>
      <c r="Q20" t="str">
        <f t="shared" si="2"/>
        <v>0</v>
      </c>
      <c r="R20" t="str">
        <f t="shared" si="3"/>
        <v>0</v>
      </c>
      <c r="S20" t="str">
        <f t="shared" si="4"/>
        <v>0</v>
      </c>
      <c r="T20" t="str">
        <f t="shared" si="5"/>
        <v>0</v>
      </c>
      <c r="U20" t="str">
        <f t="shared" si="6"/>
        <v>0</v>
      </c>
      <c r="V20" t="str">
        <f t="shared" si="7"/>
        <v>0.99609782</v>
      </c>
      <c r="W20" t="str">
        <f t="shared" si="8"/>
        <v>0.99609172</v>
      </c>
    </row>
    <row r="21" spans="1:23" x14ac:dyDescent="0.2">
      <c r="A21" s="2" t="s">
        <v>171</v>
      </c>
      <c r="B21" s="3">
        <v>0</v>
      </c>
      <c r="C21" s="3">
        <v>0.49688831999999999</v>
      </c>
      <c r="D21" s="3">
        <v>0.49696393999999999</v>
      </c>
      <c r="E21" s="3">
        <v>0.99750985999999997</v>
      </c>
      <c r="F21" s="3">
        <v>0.49735537000000002</v>
      </c>
      <c r="G21" s="3">
        <v>0.49708714999999998</v>
      </c>
      <c r="H21" s="3">
        <v>0.49656122000000003</v>
      </c>
      <c r="I21" s="3">
        <v>0.49622702000000002</v>
      </c>
      <c r="J21" s="3">
        <v>0.49652267999999999</v>
      </c>
      <c r="K21" s="3">
        <v>9.7696899999999993E-3</v>
      </c>
      <c r="L21" s="3">
        <v>2.8483000000000002E-4</v>
      </c>
      <c r="M21" t="str">
        <f t="shared" si="9"/>
        <v>0</v>
      </c>
      <c r="N21" t="str">
        <f t="shared" si="10"/>
        <v>0.49688832</v>
      </c>
      <c r="O21" t="str">
        <f t="shared" si="11"/>
        <v>0.49696394</v>
      </c>
      <c r="P21" t="str">
        <f t="shared" si="1"/>
        <v>0.99750986</v>
      </c>
      <c r="Q21" t="str">
        <f t="shared" si="2"/>
        <v>0.49735537</v>
      </c>
      <c r="R21" t="str">
        <f t="shared" si="3"/>
        <v>0.49708715</v>
      </c>
      <c r="S21" t="str">
        <f t="shared" si="4"/>
        <v>0.49656122</v>
      </c>
      <c r="T21" t="str">
        <f t="shared" si="5"/>
        <v>0.49622702</v>
      </c>
      <c r="U21" t="str">
        <f t="shared" si="6"/>
        <v>0.49652268</v>
      </c>
      <c r="V21" t="str">
        <f t="shared" si="7"/>
        <v>0.00976969</v>
      </c>
      <c r="W21" t="str">
        <f t="shared" si="8"/>
        <v>0.00028483</v>
      </c>
    </row>
    <row r="22" spans="1:23" x14ac:dyDescent="0.2">
      <c r="A22" s="2" t="s">
        <v>172</v>
      </c>
      <c r="B22" s="2">
        <v>127.816767</v>
      </c>
      <c r="C22" s="2">
        <v>0</v>
      </c>
      <c r="D22" s="2">
        <v>0</v>
      </c>
      <c r="E22" s="2">
        <v>14.734947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 t="s">
        <v>380</v>
      </c>
      <c r="L22" s="2" t="s">
        <v>393</v>
      </c>
      <c r="M22" t="str">
        <f t="shared" si="9"/>
        <v>127.816767</v>
      </c>
      <c r="N22" t="str">
        <f t="shared" si="10"/>
        <v>0</v>
      </c>
      <c r="O22" t="str">
        <f t="shared" si="11"/>
        <v>0</v>
      </c>
      <c r="P22" t="str">
        <f t="shared" si="1"/>
        <v>14.734947</v>
      </c>
      <c r="Q22" t="str">
        <f t="shared" si="2"/>
        <v>0</v>
      </c>
      <c r="R22" t="str">
        <f t="shared" si="3"/>
        <v>0</v>
      </c>
      <c r="S22" t="str">
        <f t="shared" si="4"/>
        <v>0</v>
      </c>
      <c r="T22" t="str">
        <f t="shared" si="5"/>
        <v>0</v>
      </c>
      <c r="U22" t="str">
        <f t="shared" si="6"/>
        <v>0</v>
      </c>
      <c r="V22" t="str">
        <f t="shared" si="7"/>
        <v>25.975190</v>
      </c>
      <c r="W22" t="str">
        <f t="shared" si="8"/>
        <v>25.987271</v>
      </c>
    </row>
    <row r="23" spans="1:23" x14ac:dyDescent="0.2">
      <c r="A23" s="2" t="s">
        <v>173</v>
      </c>
      <c r="B23" s="2" t="s">
        <v>270</v>
      </c>
      <c r="C23" s="2" t="s">
        <v>288</v>
      </c>
      <c r="D23" s="2" t="s">
        <v>300</v>
      </c>
      <c r="E23" s="2" t="s">
        <v>312</v>
      </c>
      <c r="F23" s="2" t="s">
        <v>325</v>
      </c>
      <c r="G23" s="2" t="s">
        <v>337</v>
      </c>
      <c r="H23" s="2" t="s">
        <v>348</v>
      </c>
      <c r="I23" s="2" t="s">
        <v>362</v>
      </c>
      <c r="J23" s="2" t="s">
        <v>373</v>
      </c>
      <c r="K23" s="2" t="s">
        <v>380</v>
      </c>
      <c r="L23" s="2" t="s">
        <v>393</v>
      </c>
      <c r="M23">
        <v>0</v>
      </c>
      <c r="N23" t="str">
        <f t="shared" si="10"/>
        <v>56.975171</v>
      </c>
      <c r="O23" t="str">
        <f t="shared" si="11"/>
        <v>56.977376</v>
      </c>
      <c r="P23" t="str">
        <f t="shared" si="1"/>
        <v>27.346183</v>
      </c>
      <c r="Q23" t="str">
        <f t="shared" si="2"/>
        <v>62.730083</v>
      </c>
      <c r="R23" t="str">
        <f t="shared" si="3"/>
        <v>59.190078</v>
      </c>
      <c r="S23" t="str">
        <f t="shared" si="4"/>
        <v>58.702384</v>
      </c>
      <c r="T23" t="str">
        <f t="shared" si="5"/>
        <v>62.437769</v>
      </c>
      <c r="U23" t="str">
        <f t="shared" si="6"/>
        <v>59.978005</v>
      </c>
      <c r="V23" t="str">
        <f t="shared" si="7"/>
        <v>25.975190</v>
      </c>
      <c r="W23" t="str">
        <f t="shared" si="8"/>
        <v>25.987271</v>
      </c>
    </row>
    <row r="24" spans="1:23" x14ac:dyDescent="0.2">
      <c r="A24" s="2" t="s">
        <v>175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t="str">
        <f t="shared" si="9"/>
        <v>1</v>
      </c>
      <c r="N24" t="str">
        <f t="shared" si="10"/>
        <v>1</v>
      </c>
      <c r="O24" t="str">
        <f t="shared" si="11"/>
        <v>1</v>
      </c>
      <c r="P24" t="str">
        <f t="shared" si="1"/>
        <v>1</v>
      </c>
      <c r="Q24" t="str">
        <f t="shared" si="2"/>
        <v>1</v>
      </c>
      <c r="R24" t="str">
        <f t="shared" si="3"/>
        <v>1</v>
      </c>
      <c r="S24" t="str">
        <f t="shared" si="4"/>
        <v>1</v>
      </c>
      <c r="T24" t="str">
        <f t="shared" si="5"/>
        <v>1</v>
      </c>
      <c r="U24" t="str">
        <f t="shared" si="6"/>
        <v>1</v>
      </c>
      <c r="V24" t="str">
        <f t="shared" si="7"/>
        <v>1</v>
      </c>
      <c r="W24" t="str">
        <f t="shared" si="8"/>
        <v>1</v>
      </c>
    </row>
    <row r="25" spans="1:23" x14ac:dyDescent="0.2">
      <c r="A25" s="2" t="s">
        <v>176</v>
      </c>
      <c r="B25" s="2">
        <v>0</v>
      </c>
      <c r="C25" s="2">
        <v>0</v>
      </c>
      <c r="D25" s="2">
        <v>0</v>
      </c>
      <c r="E25" s="2">
        <v>0</v>
      </c>
      <c r="F25" s="2" t="s">
        <v>326</v>
      </c>
      <c r="G25" s="2">
        <v>0</v>
      </c>
      <c r="H25" s="2" t="s">
        <v>349</v>
      </c>
      <c r="I25" s="2">
        <v>0</v>
      </c>
      <c r="J25" s="2">
        <v>0</v>
      </c>
      <c r="K25" s="2">
        <v>0</v>
      </c>
      <c r="L25" s="2">
        <v>0</v>
      </c>
      <c r="M25" t="str">
        <f t="shared" si="9"/>
        <v>0</v>
      </c>
      <c r="N25" t="str">
        <f t="shared" si="10"/>
        <v>0</v>
      </c>
      <c r="O25" t="str">
        <f t="shared" si="11"/>
        <v>0</v>
      </c>
      <c r="P25" t="str">
        <f t="shared" si="1"/>
        <v>0</v>
      </c>
      <c r="Q25" t="str">
        <f t="shared" si="2"/>
        <v>31.431852</v>
      </c>
      <c r="R25" t="str">
        <f t="shared" si="3"/>
        <v>0</v>
      </c>
      <c r="S25" t="str">
        <f t="shared" si="4"/>
        <v>29.437885</v>
      </c>
      <c r="T25" t="str">
        <f t="shared" si="5"/>
        <v>0</v>
      </c>
      <c r="U25" t="str">
        <f t="shared" si="6"/>
        <v>0</v>
      </c>
      <c r="V25" t="str">
        <f t="shared" si="7"/>
        <v>0</v>
      </c>
      <c r="W25" t="str">
        <f t="shared" si="8"/>
        <v>0</v>
      </c>
    </row>
    <row r="26" spans="1:23" x14ac:dyDescent="0.2">
      <c r="A26" s="2" t="s">
        <v>177</v>
      </c>
      <c r="B26" s="2">
        <v>1.2003379999999999</v>
      </c>
      <c r="C26" s="2">
        <v>3.6476000000000002</v>
      </c>
      <c r="D26" s="2">
        <v>3.6494559999999998</v>
      </c>
      <c r="E26" s="2">
        <v>2.01295</v>
      </c>
      <c r="F26" s="2">
        <v>2.0069110000000001</v>
      </c>
      <c r="G26" s="2">
        <v>2.7232059999999998</v>
      </c>
      <c r="H26" s="2">
        <v>2.7231079999999999</v>
      </c>
      <c r="I26" s="2">
        <v>1.930472</v>
      </c>
      <c r="J26" s="2">
        <v>2.2498339999999999</v>
      </c>
      <c r="K26" s="2">
        <v>1.7968139999999999</v>
      </c>
      <c r="L26" s="2">
        <v>1.691019</v>
      </c>
      <c r="M26" t="str">
        <f t="shared" si="9"/>
        <v>1.200338</v>
      </c>
      <c r="N26" t="str">
        <f t="shared" si="10"/>
        <v>3.6476</v>
      </c>
      <c r="O26" t="str">
        <f t="shared" si="11"/>
        <v>3.649456</v>
      </c>
      <c r="P26" t="str">
        <f t="shared" si="1"/>
        <v>2.01295</v>
      </c>
      <c r="Q26" t="str">
        <f t="shared" si="2"/>
        <v>2.006911</v>
      </c>
      <c r="R26" t="str">
        <f t="shared" si="3"/>
        <v>2.723206</v>
      </c>
      <c r="S26" t="str">
        <f t="shared" si="4"/>
        <v>2.723108</v>
      </c>
      <c r="T26" t="str">
        <f t="shared" si="5"/>
        <v>1.930472</v>
      </c>
      <c r="U26" t="str">
        <f t="shared" si="6"/>
        <v>2.249834</v>
      </c>
      <c r="V26" t="str">
        <f t="shared" si="7"/>
        <v>1.796814</v>
      </c>
      <c r="W26" t="str">
        <f t="shared" si="8"/>
        <v>1.691019</v>
      </c>
    </row>
    <row r="27" spans="1:23" x14ac:dyDescent="0.2">
      <c r="A27" s="2" t="s">
        <v>178</v>
      </c>
      <c r="B27" s="2">
        <v>1450</v>
      </c>
      <c r="C27" s="2">
        <v>1809</v>
      </c>
      <c r="D27" s="2">
        <v>1809</v>
      </c>
      <c r="E27" s="2">
        <v>1850</v>
      </c>
      <c r="F27" s="2">
        <v>869</v>
      </c>
      <c r="G27" s="2">
        <v>1258</v>
      </c>
      <c r="H27" s="2">
        <v>1290</v>
      </c>
      <c r="I27" s="2">
        <v>836</v>
      </c>
      <c r="J27" s="2">
        <v>1013</v>
      </c>
      <c r="K27" s="2">
        <v>446</v>
      </c>
      <c r="L27" s="2">
        <v>853</v>
      </c>
      <c r="M27" t="str">
        <f t="shared" si="9"/>
        <v>1450</v>
      </c>
      <c r="N27" t="str">
        <f t="shared" si="10"/>
        <v>1809</v>
      </c>
      <c r="O27" t="str">
        <f t="shared" si="11"/>
        <v>1809</v>
      </c>
      <c r="P27" t="str">
        <f t="shared" si="1"/>
        <v>1850</v>
      </c>
      <c r="Q27" t="str">
        <f t="shared" si="2"/>
        <v>869</v>
      </c>
      <c r="R27" t="str">
        <f t="shared" si="3"/>
        <v>1258</v>
      </c>
      <c r="S27" t="str">
        <f t="shared" si="4"/>
        <v>1290</v>
      </c>
      <c r="T27" t="str">
        <f t="shared" si="5"/>
        <v>836</v>
      </c>
      <c r="U27" t="str">
        <f t="shared" si="6"/>
        <v>1013</v>
      </c>
      <c r="V27" t="str">
        <f t="shared" si="7"/>
        <v>446</v>
      </c>
      <c r="W27" t="str">
        <f t="shared" si="8"/>
        <v>853</v>
      </c>
    </row>
    <row r="28" spans="1:23" x14ac:dyDescent="0.2">
      <c r="A28" s="2" t="s">
        <v>179</v>
      </c>
      <c r="B28" s="3">
        <v>0.2689068</v>
      </c>
      <c r="C28" s="3">
        <v>0.73145198</v>
      </c>
      <c r="D28" s="3">
        <v>0.73182404000000001</v>
      </c>
      <c r="E28" s="3">
        <v>0.45792388000000001</v>
      </c>
      <c r="F28" s="3">
        <v>0.44375414000000002</v>
      </c>
      <c r="G28" s="3">
        <v>0.59748221000000001</v>
      </c>
      <c r="H28" s="3">
        <v>0.59089100999999999</v>
      </c>
      <c r="I28" s="3">
        <v>0.45049090000000003</v>
      </c>
      <c r="J28" s="3">
        <v>0.48998290999999999</v>
      </c>
      <c r="K28" s="3">
        <v>0.40920843000000001</v>
      </c>
      <c r="L28" s="3">
        <v>0.38199175000000002</v>
      </c>
      <c r="M28" t="str">
        <f t="shared" si="9"/>
        <v>0.2689068</v>
      </c>
      <c r="N28" t="str">
        <f t="shared" si="10"/>
        <v>0.73145198</v>
      </c>
      <c r="O28" t="str">
        <f t="shared" si="11"/>
        <v>0.73182404</v>
      </c>
      <c r="P28" t="str">
        <f t="shared" si="1"/>
        <v>0.45792388</v>
      </c>
      <c r="Q28" t="str">
        <f t="shared" si="2"/>
        <v>0.44375414</v>
      </c>
      <c r="R28" t="str">
        <f t="shared" si="3"/>
        <v>0.59748221</v>
      </c>
      <c r="S28" t="str">
        <f t="shared" si="4"/>
        <v>0.59089101</v>
      </c>
      <c r="T28" t="str">
        <f t="shared" si="5"/>
        <v>0.4504909</v>
      </c>
      <c r="U28" t="str">
        <f t="shared" si="6"/>
        <v>0.48998291</v>
      </c>
      <c r="V28" t="str">
        <f t="shared" si="7"/>
        <v>0.40920843</v>
      </c>
      <c r="W28" t="str">
        <f t="shared" si="8"/>
        <v>0.38199175</v>
      </c>
    </row>
    <row r="29" spans="1:23" x14ac:dyDescent="0.2">
      <c r="A29" s="2" t="s">
        <v>182</v>
      </c>
      <c r="B29" s="2">
        <v>0</v>
      </c>
      <c r="C29" s="2">
        <v>1.2</v>
      </c>
      <c r="D29" s="2">
        <v>1.2</v>
      </c>
      <c r="E29" s="2">
        <v>1.2</v>
      </c>
      <c r="F29" s="2">
        <v>1.2</v>
      </c>
      <c r="G29" s="2">
        <v>1.2</v>
      </c>
      <c r="H29" s="2">
        <v>1.2</v>
      </c>
      <c r="I29" s="2">
        <v>1.2</v>
      </c>
      <c r="J29" s="2">
        <v>1.2</v>
      </c>
      <c r="K29" s="2">
        <v>1.2</v>
      </c>
      <c r="L29" s="2">
        <v>1.2</v>
      </c>
      <c r="M29" t="str">
        <f t="shared" si="9"/>
        <v>0</v>
      </c>
      <c r="N29" t="str">
        <f t="shared" si="10"/>
        <v>1.2</v>
      </c>
      <c r="O29" t="str">
        <f t="shared" si="11"/>
        <v>1.2</v>
      </c>
      <c r="P29" t="str">
        <f t="shared" si="1"/>
        <v>1.2</v>
      </c>
      <c r="Q29" t="str">
        <f t="shared" si="2"/>
        <v>1.2</v>
      </c>
      <c r="R29" t="str">
        <f t="shared" si="3"/>
        <v>1.2</v>
      </c>
      <c r="S29" t="str">
        <f t="shared" si="4"/>
        <v>1.2</v>
      </c>
      <c r="T29" t="str">
        <f t="shared" si="5"/>
        <v>1.2</v>
      </c>
      <c r="U29" t="str">
        <f t="shared" si="6"/>
        <v>1.2</v>
      </c>
      <c r="V29" t="str">
        <f t="shared" si="7"/>
        <v>1.2</v>
      </c>
      <c r="W29" t="str">
        <f t="shared" si="8"/>
        <v>1.2</v>
      </c>
    </row>
    <row r="30" spans="1:23" x14ac:dyDescent="0.2">
      <c r="A30" s="2" t="s">
        <v>183</v>
      </c>
      <c r="B30" s="2">
        <v>0</v>
      </c>
      <c r="C30" s="2">
        <v>1</v>
      </c>
      <c r="D30" s="2">
        <v>1</v>
      </c>
      <c r="E30" s="2">
        <v>1.003951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1.000008</v>
      </c>
      <c r="L30" s="2">
        <v>1</v>
      </c>
      <c r="M30" t="str">
        <f t="shared" si="9"/>
        <v>0</v>
      </c>
      <c r="N30" t="str">
        <f t="shared" si="10"/>
        <v>1</v>
      </c>
      <c r="O30" t="str">
        <f t="shared" si="11"/>
        <v>1</v>
      </c>
      <c r="P30" t="str">
        <f t="shared" si="1"/>
        <v>1.003951</v>
      </c>
      <c r="Q30" t="str">
        <f t="shared" si="2"/>
        <v>1</v>
      </c>
      <c r="R30" t="str">
        <f t="shared" si="3"/>
        <v>1</v>
      </c>
      <c r="S30" t="str">
        <f t="shared" si="4"/>
        <v>1</v>
      </c>
      <c r="T30" t="str">
        <f t="shared" si="5"/>
        <v>1</v>
      </c>
      <c r="U30" t="str">
        <f t="shared" si="6"/>
        <v>1</v>
      </c>
      <c r="V30" t="str">
        <f t="shared" si="7"/>
        <v>1.000008</v>
      </c>
      <c r="W30" t="str">
        <f t="shared" si="8"/>
        <v>1</v>
      </c>
    </row>
    <row r="31" spans="1:23" x14ac:dyDescent="0.2">
      <c r="A31" s="2" t="s">
        <v>184</v>
      </c>
      <c r="B31" s="2">
        <v>1.5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</v>
      </c>
      <c r="L31" s="2">
        <v>2</v>
      </c>
      <c r="M31" t="str">
        <f t="shared" si="9"/>
        <v>1.5</v>
      </c>
      <c r="N31" t="str">
        <f t="shared" si="10"/>
        <v>0</v>
      </c>
      <c r="O31" t="str">
        <f t="shared" si="11"/>
        <v>0</v>
      </c>
      <c r="P31" t="str">
        <f t="shared" si="1"/>
        <v>1</v>
      </c>
      <c r="Q31" t="str">
        <f t="shared" si="2"/>
        <v>0</v>
      </c>
      <c r="R31" t="str">
        <f t="shared" si="3"/>
        <v>0</v>
      </c>
      <c r="S31" t="str">
        <f t="shared" si="4"/>
        <v>0</v>
      </c>
      <c r="T31" t="str">
        <f t="shared" si="5"/>
        <v>0</v>
      </c>
      <c r="U31" t="str">
        <f t="shared" si="6"/>
        <v>0</v>
      </c>
      <c r="V31" t="str">
        <f t="shared" si="7"/>
        <v>2</v>
      </c>
      <c r="W31" t="str">
        <f t="shared" si="8"/>
        <v>2</v>
      </c>
    </row>
    <row r="32" spans="1:23" x14ac:dyDescent="0.2">
      <c r="A32" s="2" t="s">
        <v>185</v>
      </c>
      <c r="B32" s="2">
        <v>2</v>
      </c>
      <c r="C32" s="2">
        <v>2</v>
      </c>
      <c r="D32" s="2">
        <v>2</v>
      </c>
      <c r="E32" s="2">
        <v>1</v>
      </c>
      <c r="F32" s="2">
        <v>2</v>
      </c>
      <c r="G32" s="2">
        <v>2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t="str">
        <f t="shared" si="9"/>
        <v>2</v>
      </c>
      <c r="N32" t="str">
        <f t="shared" si="10"/>
        <v>2</v>
      </c>
      <c r="O32" t="str">
        <f t="shared" si="11"/>
        <v>2</v>
      </c>
      <c r="P32" t="str">
        <f t="shared" si="1"/>
        <v>1</v>
      </c>
      <c r="Q32" t="str">
        <f t="shared" si="2"/>
        <v>2</v>
      </c>
      <c r="R32" t="str">
        <f t="shared" si="3"/>
        <v>2</v>
      </c>
      <c r="S32" t="str">
        <f t="shared" si="4"/>
        <v>2</v>
      </c>
      <c r="T32" t="str">
        <f t="shared" si="5"/>
        <v>2</v>
      </c>
      <c r="U32" t="str">
        <f t="shared" si="6"/>
        <v>2</v>
      </c>
      <c r="V32" t="str">
        <f t="shared" si="7"/>
        <v>2</v>
      </c>
      <c r="W32" t="str">
        <f t="shared" si="8"/>
        <v>2</v>
      </c>
    </row>
    <row r="33" spans="1:23" x14ac:dyDescent="0.2">
      <c r="A33" s="2" t="s">
        <v>186</v>
      </c>
      <c r="B33" s="2">
        <v>0</v>
      </c>
      <c r="C33" s="2">
        <v>11796480</v>
      </c>
      <c r="D33" s="2">
        <v>11796480</v>
      </c>
      <c r="E33" s="2">
        <v>94371840</v>
      </c>
      <c r="F33" s="2">
        <v>11796480</v>
      </c>
      <c r="G33" s="2">
        <v>11796480</v>
      </c>
      <c r="H33" s="2">
        <v>11796480</v>
      </c>
      <c r="I33" s="2">
        <v>11796480</v>
      </c>
      <c r="J33" s="2">
        <v>11796480</v>
      </c>
      <c r="K33" s="2">
        <v>5898240</v>
      </c>
      <c r="L33" s="2">
        <v>11796480</v>
      </c>
      <c r="M33" t="str">
        <f t="shared" si="9"/>
        <v>0</v>
      </c>
      <c r="N33" t="str">
        <f t="shared" si="10"/>
        <v>11796480</v>
      </c>
      <c r="O33" t="str">
        <f t="shared" si="11"/>
        <v>11796480</v>
      </c>
      <c r="P33" t="str">
        <f t="shared" si="1"/>
        <v>94371840</v>
      </c>
      <c r="Q33" t="str">
        <f t="shared" si="2"/>
        <v>11796480</v>
      </c>
      <c r="R33" t="str">
        <f t="shared" si="3"/>
        <v>11796480</v>
      </c>
      <c r="S33" t="str">
        <f t="shared" si="4"/>
        <v>11796480</v>
      </c>
      <c r="T33" t="str">
        <f t="shared" si="5"/>
        <v>11796480</v>
      </c>
      <c r="U33" t="str">
        <f t="shared" si="6"/>
        <v>11796480</v>
      </c>
      <c r="V33" t="str">
        <f t="shared" si="7"/>
        <v>5898240</v>
      </c>
      <c r="W33" t="str">
        <f t="shared" si="8"/>
        <v>11796480</v>
      </c>
    </row>
    <row r="34" spans="1:23" x14ac:dyDescent="0.2">
      <c r="A34" s="2" t="s">
        <v>187</v>
      </c>
      <c r="B34" s="2">
        <v>0</v>
      </c>
      <c r="C34" s="2">
        <v>983040</v>
      </c>
      <c r="D34" s="2">
        <v>983040</v>
      </c>
      <c r="E34" s="2">
        <v>3947694</v>
      </c>
      <c r="F34" s="2">
        <v>983040</v>
      </c>
      <c r="G34" s="2">
        <v>983040</v>
      </c>
      <c r="H34" s="2">
        <v>983040</v>
      </c>
      <c r="I34" s="2">
        <v>983040</v>
      </c>
      <c r="J34" s="2">
        <v>983040</v>
      </c>
      <c r="K34" s="2">
        <v>491524</v>
      </c>
      <c r="L34" s="2">
        <v>983047</v>
      </c>
      <c r="M34" t="str">
        <f t="shared" si="9"/>
        <v>0</v>
      </c>
      <c r="N34" t="str">
        <f t="shared" si="10"/>
        <v>983040</v>
      </c>
      <c r="O34" t="str">
        <f t="shared" si="11"/>
        <v>983040</v>
      </c>
      <c r="P34" t="str">
        <f t="shared" si="1"/>
        <v>3947694</v>
      </c>
      <c r="Q34" t="str">
        <f t="shared" si="2"/>
        <v>983040</v>
      </c>
      <c r="R34" t="str">
        <f t="shared" si="3"/>
        <v>983040</v>
      </c>
      <c r="S34" t="str">
        <f t="shared" si="4"/>
        <v>983040</v>
      </c>
      <c r="T34" t="str">
        <f t="shared" si="5"/>
        <v>983040</v>
      </c>
      <c r="U34" t="str">
        <f t="shared" si="6"/>
        <v>983040</v>
      </c>
      <c r="V34" t="str">
        <f t="shared" si="7"/>
        <v>491524</v>
      </c>
      <c r="W34" t="str">
        <f t="shared" si="8"/>
        <v>983047</v>
      </c>
    </row>
    <row r="35" spans="1:23" x14ac:dyDescent="0.2">
      <c r="A35" s="2" t="s">
        <v>188</v>
      </c>
      <c r="B35" s="2">
        <v>23592960</v>
      </c>
      <c r="C35" s="2">
        <v>0</v>
      </c>
      <c r="D35" s="2">
        <v>0</v>
      </c>
      <c r="E35" s="2">
        <v>1966080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491520</v>
      </c>
      <c r="L35" s="2">
        <v>983040</v>
      </c>
      <c r="M35" t="str">
        <f t="shared" si="9"/>
        <v>23592960</v>
      </c>
      <c r="N35" t="str">
        <f t="shared" si="10"/>
        <v>0</v>
      </c>
      <c r="O35" t="str">
        <f t="shared" si="11"/>
        <v>0</v>
      </c>
      <c r="P35" t="str">
        <f t="shared" si="1"/>
        <v>1966080</v>
      </c>
      <c r="Q35" t="str">
        <f t="shared" si="2"/>
        <v>0</v>
      </c>
      <c r="R35" t="str">
        <f t="shared" si="3"/>
        <v>0</v>
      </c>
      <c r="S35" t="str">
        <f t="shared" si="4"/>
        <v>0</v>
      </c>
      <c r="T35" t="str">
        <f t="shared" si="5"/>
        <v>0</v>
      </c>
      <c r="U35" t="str">
        <f t="shared" si="6"/>
        <v>0</v>
      </c>
      <c r="V35" t="str">
        <f t="shared" si="7"/>
        <v>491520</v>
      </c>
      <c r="W35" t="str">
        <f t="shared" si="8"/>
        <v>983040</v>
      </c>
    </row>
    <row r="36" spans="1:23" x14ac:dyDescent="0.2">
      <c r="A36" s="2" t="s">
        <v>189</v>
      </c>
      <c r="B36" s="2">
        <v>61440</v>
      </c>
      <c r="C36" s="2">
        <v>61440</v>
      </c>
      <c r="D36" s="2">
        <v>61440</v>
      </c>
      <c r="E36" s="2">
        <v>122880</v>
      </c>
      <c r="F36" s="2">
        <v>61440</v>
      </c>
      <c r="G36" s="2">
        <v>61440</v>
      </c>
      <c r="H36" s="2">
        <v>61440</v>
      </c>
      <c r="I36" s="2">
        <v>61440</v>
      </c>
      <c r="J36" s="2">
        <v>61440</v>
      </c>
      <c r="K36" s="2">
        <v>61440</v>
      </c>
      <c r="L36" s="2">
        <v>61440</v>
      </c>
      <c r="M36" t="str">
        <f t="shared" si="9"/>
        <v>61440</v>
      </c>
      <c r="N36" t="str">
        <f t="shared" si="10"/>
        <v>61440</v>
      </c>
      <c r="O36" t="str">
        <f t="shared" si="11"/>
        <v>61440</v>
      </c>
      <c r="P36" t="str">
        <f t="shared" si="1"/>
        <v>122880</v>
      </c>
      <c r="Q36" t="str">
        <f t="shared" si="2"/>
        <v>61440</v>
      </c>
      <c r="R36" t="str">
        <f t="shared" si="3"/>
        <v>61440</v>
      </c>
      <c r="S36" t="str">
        <f t="shared" si="4"/>
        <v>61440</v>
      </c>
      <c r="T36" t="str">
        <f t="shared" si="5"/>
        <v>61440</v>
      </c>
      <c r="U36" t="str">
        <f t="shared" si="6"/>
        <v>61440</v>
      </c>
      <c r="V36" t="str">
        <f t="shared" si="7"/>
        <v>61440</v>
      </c>
      <c r="W36" t="str">
        <f t="shared" si="8"/>
        <v>61440</v>
      </c>
    </row>
    <row r="37" spans="1:23" x14ac:dyDescent="0.2">
      <c r="A37" s="2" t="s">
        <v>191</v>
      </c>
      <c r="B37" s="2">
        <v>2</v>
      </c>
      <c r="C37" s="2">
        <v>4</v>
      </c>
      <c r="D37" s="2">
        <v>10</v>
      </c>
      <c r="E37" s="2">
        <v>10</v>
      </c>
      <c r="F37" s="2">
        <v>0</v>
      </c>
      <c r="G37" s="2">
        <v>5</v>
      </c>
      <c r="H37" s="2">
        <v>4</v>
      </c>
      <c r="I37" s="2">
        <v>5</v>
      </c>
      <c r="J37" s="2">
        <v>6</v>
      </c>
      <c r="K37" s="2">
        <v>1</v>
      </c>
      <c r="L37" s="2">
        <v>7</v>
      </c>
      <c r="M37" t="str">
        <f t="shared" si="9"/>
        <v>2</v>
      </c>
      <c r="N37" t="str">
        <f t="shared" si="10"/>
        <v>4</v>
      </c>
      <c r="O37" t="str">
        <f t="shared" si="11"/>
        <v>10</v>
      </c>
      <c r="P37" t="str">
        <f t="shared" si="1"/>
        <v>10</v>
      </c>
      <c r="Q37" t="str">
        <f t="shared" si="2"/>
        <v>0</v>
      </c>
      <c r="R37" t="str">
        <f t="shared" si="3"/>
        <v>5</v>
      </c>
      <c r="S37" t="str">
        <f t="shared" si="4"/>
        <v>4</v>
      </c>
      <c r="T37" t="str">
        <f t="shared" si="5"/>
        <v>5</v>
      </c>
      <c r="U37" t="str">
        <f t="shared" si="6"/>
        <v>6</v>
      </c>
      <c r="V37" t="str">
        <f t="shared" si="7"/>
        <v>1</v>
      </c>
      <c r="W37" t="str">
        <f t="shared" si="8"/>
        <v>7</v>
      </c>
    </row>
    <row r="38" spans="1:23" x14ac:dyDescent="0.2">
      <c r="A38" s="2" t="s">
        <v>192</v>
      </c>
      <c r="B38" s="2">
        <v>0</v>
      </c>
      <c r="C38" s="2">
        <v>7864320</v>
      </c>
      <c r="D38" s="2">
        <v>7864320</v>
      </c>
      <c r="E38" s="2">
        <v>15728640</v>
      </c>
      <c r="F38" s="2">
        <v>7864320</v>
      </c>
      <c r="G38" s="2">
        <v>7864320</v>
      </c>
      <c r="H38" s="2">
        <v>7864320</v>
      </c>
      <c r="I38" s="2">
        <v>7864320</v>
      </c>
      <c r="J38" s="2">
        <v>7864320</v>
      </c>
      <c r="K38" s="2">
        <v>1966080</v>
      </c>
      <c r="L38" s="2">
        <v>3932160</v>
      </c>
      <c r="M38" t="str">
        <f t="shared" si="9"/>
        <v>0</v>
      </c>
      <c r="N38" t="str">
        <f t="shared" si="10"/>
        <v>7864320</v>
      </c>
      <c r="O38" t="str">
        <f t="shared" si="11"/>
        <v>7864320</v>
      </c>
      <c r="P38" t="str">
        <f t="shared" si="1"/>
        <v>15728640</v>
      </c>
      <c r="Q38" t="str">
        <f t="shared" si="2"/>
        <v>7864320</v>
      </c>
      <c r="R38" t="str">
        <f t="shared" si="3"/>
        <v>7864320</v>
      </c>
      <c r="S38" t="str">
        <f t="shared" si="4"/>
        <v>7864320</v>
      </c>
      <c r="T38" t="str">
        <f t="shared" si="5"/>
        <v>7864320</v>
      </c>
      <c r="U38" t="str">
        <f t="shared" si="6"/>
        <v>7864320</v>
      </c>
      <c r="V38" t="str">
        <f t="shared" si="7"/>
        <v>1966080</v>
      </c>
      <c r="W38" t="str">
        <f t="shared" si="8"/>
        <v>3932160</v>
      </c>
    </row>
    <row r="39" spans="1:23" x14ac:dyDescent="0.2">
      <c r="A39" s="2" t="s">
        <v>193</v>
      </c>
      <c r="B39" s="2">
        <v>2969170</v>
      </c>
      <c r="C39" s="2">
        <v>2259893</v>
      </c>
      <c r="D39" s="2">
        <v>2259596</v>
      </c>
      <c r="E39" s="2">
        <v>9874386</v>
      </c>
      <c r="F39" s="2">
        <v>2955213</v>
      </c>
      <c r="G39" s="2">
        <v>2195187</v>
      </c>
      <c r="H39" s="2">
        <v>2200244</v>
      </c>
      <c r="I39" s="2">
        <v>2957668</v>
      </c>
      <c r="J39" s="2">
        <v>2959421</v>
      </c>
      <c r="K39" s="2">
        <v>1457841</v>
      </c>
      <c r="L39" s="2">
        <v>2956220</v>
      </c>
      <c r="M39" t="str">
        <f t="shared" si="9"/>
        <v>2969170</v>
      </c>
      <c r="N39" t="str">
        <f t="shared" si="10"/>
        <v>2259893</v>
      </c>
      <c r="O39" t="str">
        <f t="shared" si="11"/>
        <v>2259596</v>
      </c>
      <c r="P39" t="str">
        <f t="shared" si="1"/>
        <v>9874386</v>
      </c>
      <c r="Q39" t="str">
        <f t="shared" si="2"/>
        <v>2955213</v>
      </c>
      <c r="R39" t="str">
        <f t="shared" si="3"/>
        <v>2195187</v>
      </c>
      <c r="S39" t="str">
        <f t="shared" si="4"/>
        <v>2200244</v>
      </c>
      <c r="T39" t="str">
        <f t="shared" si="5"/>
        <v>2957668</v>
      </c>
      <c r="U39" t="str">
        <f t="shared" si="6"/>
        <v>2959421</v>
      </c>
      <c r="V39" t="str">
        <f t="shared" si="7"/>
        <v>1457841</v>
      </c>
      <c r="W39" t="str">
        <f t="shared" si="8"/>
        <v>2956220</v>
      </c>
    </row>
    <row r="40" spans="1:23" x14ac:dyDescent="0.2">
      <c r="A40" s="2" t="s">
        <v>194</v>
      </c>
      <c r="B40" s="2">
        <v>184604</v>
      </c>
      <c r="C40" s="2">
        <v>181694</v>
      </c>
      <c r="D40" s="2">
        <v>181805</v>
      </c>
      <c r="E40" s="2">
        <v>614299</v>
      </c>
      <c r="F40" s="2">
        <v>167621</v>
      </c>
      <c r="G40" s="2">
        <v>182184</v>
      </c>
      <c r="H40" s="2">
        <v>182054</v>
      </c>
      <c r="I40" s="2">
        <v>166281</v>
      </c>
      <c r="J40" s="2">
        <v>167438</v>
      </c>
      <c r="K40" s="2">
        <v>168084</v>
      </c>
      <c r="L40" s="2">
        <v>174921</v>
      </c>
      <c r="M40" t="str">
        <f t="shared" si="9"/>
        <v>184604</v>
      </c>
      <c r="N40" t="str">
        <f t="shared" si="10"/>
        <v>181694</v>
      </c>
      <c r="O40" t="str">
        <f t="shared" si="11"/>
        <v>181805</v>
      </c>
      <c r="P40" t="str">
        <f t="shared" si="1"/>
        <v>614299</v>
      </c>
      <c r="Q40" t="str">
        <f t="shared" si="2"/>
        <v>167621</v>
      </c>
      <c r="R40" t="str">
        <f t="shared" si="3"/>
        <v>182184</v>
      </c>
      <c r="S40" t="str">
        <f t="shared" si="4"/>
        <v>182054</v>
      </c>
      <c r="T40" t="str">
        <f t="shared" si="5"/>
        <v>166281</v>
      </c>
      <c r="U40" t="str">
        <f t="shared" si="6"/>
        <v>167438</v>
      </c>
      <c r="V40" t="str">
        <f t="shared" si="7"/>
        <v>168084</v>
      </c>
      <c r="W40" t="str">
        <f t="shared" si="8"/>
        <v>174921</v>
      </c>
    </row>
    <row r="41" spans="1:23" x14ac:dyDescent="0.2">
      <c r="A41" s="2" t="s">
        <v>195</v>
      </c>
      <c r="B41" s="2">
        <v>31457428</v>
      </c>
      <c r="C41" s="2">
        <v>3923834</v>
      </c>
      <c r="D41" s="2">
        <v>3923407</v>
      </c>
      <c r="E41" s="2">
        <v>22462197</v>
      </c>
      <c r="F41" s="2">
        <v>3924062</v>
      </c>
      <c r="G41" s="2">
        <v>3925490</v>
      </c>
      <c r="H41" s="2">
        <v>3921197</v>
      </c>
      <c r="I41" s="2">
        <v>3917672</v>
      </c>
      <c r="J41" s="2">
        <v>3919051</v>
      </c>
      <c r="K41" s="2">
        <v>1966276</v>
      </c>
      <c r="L41" s="2">
        <v>3932253</v>
      </c>
      <c r="M41" t="str">
        <f t="shared" si="9"/>
        <v>31457428</v>
      </c>
      <c r="N41" t="str">
        <f t="shared" si="10"/>
        <v>3923834</v>
      </c>
      <c r="O41" t="str">
        <f t="shared" si="11"/>
        <v>3923407</v>
      </c>
      <c r="P41" t="str">
        <f t="shared" si="1"/>
        <v>22462197</v>
      </c>
      <c r="Q41" t="str">
        <f t="shared" si="2"/>
        <v>3924062</v>
      </c>
      <c r="R41" t="str">
        <f t="shared" si="3"/>
        <v>3925490</v>
      </c>
      <c r="S41" t="str">
        <f t="shared" si="4"/>
        <v>3921197</v>
      </c>
      <c r="T41" t="str">
        <f t="shared" si="5"/>
        <v>3917672</v>
      </c>
      <c r="U41" t="str">
        <f t="shared" si="6"/>
        <v>3919051</v>
      </c>
      <c r="V41" t="str">
        <f t="shared" si="7"/>
        <v>1966276</v>
      </c>
      <c r="W41" t="str">
        <f t="shared" si="8"/>
        <v>3932253</v>
      </c>
    </row>
    <row r="42" spans="1:23" x14ac:dyDescent="0.2">
      <c r="A42" s="2" t="s">
        <v>196</v>
      </c>
      <c r="B42" s="2">
        <v>123410</v>
      </c>
      <c r="C42" s="2">
        <v>122889</v>
      </c>
      <c r="D42" s="2">
        <v>122892</v>
      </c>
      <c r="E42" s="2">
        <v>491535</v>
      </c>
      <c r="F42" s="2">
        <v>122889</v>
      </c>
      <c r="G42" s="2">
        <v>122896</v>
      </c>
      <c r="H42" s="2">
        <v>122894</v>
      </c>
      <c r="I42" s="2">
        <v>122897</v>
      </c>
      <c r="J42" s="2">
        <v>122895</v>
      </c>
      <c r="K42" s="2">
        <v>122894</v>
      </c>
      <c r="L42" s="2">
        <v>122898</v>
      </c>
      <c r="M42" t="str">
        <f t="shared" si="9"/>
        <v>123410</v>
      </c>
      <c r="N42" t="str">
        <f t="shared" si="10"/>
        <v>122889</v>
      </c>
      <c r="O42" t="str">
        <f t="shared" si="11"/>
        <v>122892</v>
      </c>
      <c r="P42" t="str">
        <f t="shared" si="1"/>
        <v>491535</v>
      </c>
      <c r="Q42" t="str">
        <f t="shared" si="2"/>
        <v>122889</v>
      </c>
      <c r="R42" t="str">
        <f t="shared" si="3"/>
        <v>122896</v>
      </c>
      <c r="S42" t="str">
        <f t="shared" si="4"/>
        <v>122894</v>
      </c>
      <c r="T42" t="str">
        <f t="shared" si="5"/>
        <v>122897</v>
      </c>
      <c r="U42" t="str">
        <f t="shared" si="6"/>
        <v>122895</v>
      </c>
      <c r="V42" t="str">
        <f t="shared" si="7"/>
        <v>122894</v>
      </c>
      <c r="W42" t="str">
        <f t="shared" si="8"/>
        <v>122898</v>
      </c>
    </row>
    <row r="43" spans="1:23" x14ac:dyDescent="0.2">
      <c r="A43" s="2" t="s">
        <v>199</v>
      </c>
      <c r="B43" s="2">
        <v>0</v>
      </c>
      <c r="C43" s="2" t="s">
        <v>289</v>
      </c>
      <c r="D43" s="2" t="s">
        <v>301</v>
      </c>
      <c r="E43" s="2" t="s">
        <v>313</v>
      </c>
      <c r="F43" s="2" t="s">
        <v>327</v>
      </c>
      <c r="G43" s="2" t="s">
        <v>338</v>
      </c>
      <c r="H43" s="2" t="s">
        <v>350</v>
      </c>
      <c r="I43" s="2" t="s">
        <v>363</v>
      </c>
      <c r="J43" s="2" t="s">
        <v>374</v>
      </c>
      <c r="K43" s="2" t="s">
        <v>385</v>
      </c>
      <c r="L43" s="2" t="s">
        <v>398</v>
      </c>
      <c r="M43" t="str">
        <f t="shared" si="9"/>
        <v>0</v>
      </c>
      <c r="N43" t="str">
        <f t="shared" si="10"/>
        <v>1.370499e+03</v>
      </c>
      <c r="O43" t="str">
        <f t="shared" si="11"/>
        <v>1.370471e+03</v>
      </c>
      <c r="P43" t="str">
        <f t="shared" si="1"/>
        <v>1.414555e+03</v>
      </c>
      <c r="Q43" t="str">
        <f t="shared" si="2"/>
        <v>1.508729e+03</v>
      </c>
      <c r="R43" t="str">
        <f t="shared" si="3"/>
        <v>1.423147e+03</v>
      </c>
      <c r="S43" t="str">
        <f t="shared" si="4"/>
        <v>1.413018e+03</v>
      </c>
      <c r="T43" t="str">
        <f t="shared" si="5"/>
        <v>1.504179e+03</v>
      </c>
      <c r="U43" t="str">
        <f t="shared" si="6"/>
        <v>1.444370e+03</v>
      </c>
      <c r="V43" t="str">
        <f t="shared" si="7"/>
        <v>1.246809e+03</v>
      </c>
      <c r="W43" t="str">
        <f t="shared" si="8"/>
        <v>1.247389e+03</v>
      </c>
    </row>
    <row r="44" spans="1:23" x14ac:dyDescent="0.2">
      <c r="A44" s="2" t="s">
        <v>200</v>
      </c>
      <c r="B44" s="2">
        <v>0</v>
      </c>
      <c r="C44" s="2" t="s">
        <v>285</v>
      </c>
      <c r="D44" s="2" t="s">
        <v>297</v>
      </c>
      <c r="E44" s="2" t="s">
        <v>314</v>
      </c>
      <c r="F44" s="2" t="s">
        <v>322</v>
      </c>
      <c r="G44" s="2" t="s">
        <v>334</v>
      </c>
      <c r="H44" s="2" t="s">
        <v>345</v>
      </c>
      <c r="I44" s="2" t="s">
        <v>359</v>
      </c>
      <c r="J44" s="2" t="s">
        <v>370</v>
      </c>
      <c r="K44" s="2" t="s">
        <v>386</v>
      </c>
      <c r="L44" s="2" t="s">
        <v>399</v>
      </c>
      <c r="M44" t="str">
        <f t="shared" si="9"/>
        <v>0</v>
      </c>
      <c r="N44" t="str">
        <f t="shared" si="10"/>
        <v>114.208258</v>
      </c>
      <c r="O44" t="str">
        <f t="shared" si="11"/>
        <v>114.205926</v>
      </c>
      <c r="P44" t="str">
        <f t="shared" si="1"/>
        <v>59.172628</v>
      </c>
      <c r="Q44" t="str">
        <f t="shared" si="2"/>
        <v>125.727407</v>
      </c>
      <c r="R44" t="str">
        <f t="shared" si="3"/>
        <v>118.595562</v>
      </c>
      <c r="S44" t="str">
        <f t="shared" si="4"/>
        <v>117.751541</v>
      </c>
      <c r="T44" t="str">
        <f t="shared" si="5"/>
        <v>125.348222</v>
      </c>
      <c r="U44" t="str">
        <f t="shared" si="6"/>
        <v>120.364166</v>
      </c>
      <c r="V44" t="str">
        <f t="shared" si="7"/>
        <v>103.901606</v>
      </c>
      <c r="W44" t="str">
        <f t="shared" si="8"/>
        <v>103.949825</v>
      </c>
    </row>
    <row r="45" spans="1:23" x14ac:dyDescent="0.2">
      <c r="A45" s="2" t="s">
        <v>201</v>
      </c>
      <c r="B45" s="2" t="s">
        <v>274</v>
      </c>
      <c r="C45" s="2" t="s">
        <v>290</v>
      </c>
      <c r="D45" s="2" t="s">
        <v>302</v>
      </c>
      <c r="E45" s="2" t="s">
        <v>315</v>
      </c>
      <c r="F45" s="2" t="s">
        <v>328</v>
      </c>
      <c r="G45" s="2" t="s">
        <v>339</v>
      </c>
      <c r="H45" s="2" t="s">
        <v>351</v>
      </c>
      <c r="I45" s="2" t="s">
        <v>364</v>
      </c>
      <c r="J45" s="2" t="s">
        <v>375</v>
      </c>
      <c r="K45" s="2" t="s">
        <v>387</v>
      </c>
      <c r="L45" s="2" t="s">
        <v>400</v>
      </c>
      <c r="M45" t="str">
        <f t="shared" si="9"/>
        <v>127.817368</v>
      </c>
      <c r="N45" t="str">
        <f t="shared" si="10"/>
        <v>56.983216</v>
      </c>
      <c r="O45" t="str">
        <f t="shared" si="11"/>
        <v>56.975852</v>
      </c>
      <c r="P45" t="str">
        <f t="shared" si="1"/>
        <v>42.086191</v>
      </c>
      <c r="Q45" t="str">
        <f t="shared" si="2"/>
        <v>62.734240</v>
      </c>
      <c r="R45" t="str">
        <f t="shared" si="3"/>
        <v>59.197196</v>
      </c>
      <c r="S45" t="str">
        <f t="shared" si="4"/>
        <v>58.711623</v>
      </c>
      <c r="T45" t="str">
        <f t="shared" si="5"/>
        <v>62.443189</v>
      </c>
      <c r="U45" t="str">
        <f t="shared" si="6"/>
        <v>59.981448</v>
      </c>
      <c r="V45" t="str">
        <f t="shared" si="7"/>
        <v>51.955559</v>
      </c>
      <c r="W45" t="str">
        <f t="shared" si="8"/>
        <v>51.975772</v>
      </c>
    </row>
    <row r="46" spans="1:23" x14ac:dyDescent="0.2">
      <c r="A46" s="2" t="s">
        <v>202</v>
      </c>
      <c r="B46" s="2" t="s">
        <v>275</v>
      </c>
      <c r="C46" s="2" t="s">
        <v>291</v>
      </c>
      <c r="D46" s="2" t="s">
        <v>303</v>
      </c>
      <c r="E46" s="2" t="s">
        <v>316</v>
      </c>
      <c r="F46" s="2" t="s">
        <v>329</v>
      </c>
      <c r="G46" s="2" t="s">
        <v>340</v>
      </c>
      <c r="H46" s="2" t="s">
        <v>352</v>
      </c>
      <c r="I46" s="2" t="s">
        <v>365</v>
      </c>
      <c r="J46" s="2" t="s">
        <v>376</v>
      </c>
      <c r="K46" s="2" t="s">
        <v>388</v>
      </c>
      <c r="L46" s="2" t="s">
        <v>401</v>
      </c>
      <c r="M46">
        <v>501</v>
      </c>
      <c r="N46" t="str">
        <f t="shared" si="10"/>
        <v>1.784635</v>
      </c>
      <c r="O46" t="str">
        <f t="shared" si="11"/>
        <v>1.784642</v>
      </c>
      <c r="P46" t="str">
        <f t="shared" si="1"/>
        <v>920.962262MB/s</v>
      </c>
      <c r="Q46" t="str">
        <f t="shared" si="2"/>
        <v>1.964635</v>
      </c>
      <c r="R46" t="str">
        <f t="shared" si="3"/>
        <v>1.853297</v>
      </c>
      <c r="S46" t="str">
        <f t="shared" si="4"/>
        <v>1.840077</v>
      </c>
      <c r="T46" t="str">
        <f t="shared" si="5"/>
        <v>1.958837</v>
      </c>
      <c r="U46" t="str">
        <f t="shared" si="6"/>
        <v>1.880920</v>
      </c>
      <c r="V46" t="str">
        <f t="shared" si="7"/>
        <v>3.247269</v>
      </c>
      <c r="W46" t="str">
        <f t="shared" si="8"/>
        <v>1.624442</v>
      </c>
    </row>
    <row r="47" spans="1:23" x14ac:dyDescent="0.2">
      <c r="A47" s="2" t="s">
        <v>204</v>
      </c>
      <c r="B47" s="2" t="s">
        <v>276</v>
      </c>
      <c r="C47" s="2" t="s">
        <v>292</v>
      </c>
      <c r="D47" s="2" t="s">
        <v>304</v>
      </c>
      <c r="E47" s="2" t="s">
        <v>317</v>
      </c>
      <c r="F47" s="2" t="s">
        <v>270</v>
      </c>
      <c r="G47" s="2" t="s">
        <v>341</v>
      </c>
      <c r="H47" s="2" t="s">
        <v>353</v>
      </c>
      <c r="I47" s="2" t="s">
        <v>366</v>
      </c>
      <c r="J47" s="2" t="s">
        <v>377</v>
      </c>
      <c r="K47" s="2" t="s">
        <v>389</v>
      </c>
      <c r="L47" s="2" t="s">
        <v>402</v>
      </c>
      <c r="M47">
        <v>8.1</v>
      </c>
      <c r="N47">
        <v>58</v>
      </c>
      <c r="O47">
        <v>145</v>
      </c>
      <c r="P47">
        <v>18.7</v>
      </c>
      <c r="Q47">
        <v>0</v>
      </c>
      <c r="R47">
        <v>75.400000000000006</v>
      </c>
      <c r="S47">
        <v>59.8</v>
      </c>
      <c r="T47">
        <v>79.7</v>
      </c>
      <c r="U47">
        <v>91.8</v>
      </c>
      <c r="V47">
        <v>26.4</v>
      </c>
      <c r="W47">
        <v>92.5</v>
      </c>
    </row>
    <row r="48" spans="1:23" x14ac:dyDescent="0.2">
      <c r="A48" s="2" t="s">
        <v>205</v>
      </c>
      <c r="B48" s="3">
        <v>0.99862068999999998</v>
      </c>
      <c r="C48" s="3">
        <v>0.87517922000000004</v>
      </c>
      <c r="D48" s="3">
        <v>0.87517922999999997</v>
      </c>
      <c r="E48" s="3">
        <v>0.93842895000000004</v>
      </c>
      <c r="F48" s="3">
        <v>0.99769850000000004</v>
      </c>
      <c r="G48" s="3">
        <v>0.90938985999999999</v>
      </c>
      <c r="H48" s="3">
        <v>0.91163755999999996</v>
      </c>
      <c r="I48" s="3">
        <v>0.99760766000000001</v>
      </c>
      <c r="J48" s="3">
        <v>0.93484699000000004</v>
      </c>
      <c r="K48" s="3">
        <v>0.9955157</v>
      </c>
      <c r="L48" s="3">
        <v>0.99765532999999995</v>
      </c>
      <c r="M48" t="str">
        <f>SUBSTITUTE(B48, "GB/s", "", 1)</f>
        <v>0.99862069</v>
      </c>
      <c r="N48" t="str">
        <f t="shared" si="10"/>
        <v>0.87517922</v>
      </c>
      <c r="O48" t="str">
        <f t="shared" si="11"/>
        <v>0.87517923</v>
      </c>
      <c r="P48" t="str">
        <f t="shared" si="1"/>
        <v>0.93842895</v>
      </c>
      <c r="Q48" t="str">
        <f t="shared" si="2"/>
        <v>0.9976985</v>
      </c>
      <c r="R48" t="str">
        <f t="shared" si="3"/>
        <v>0.90938986</v>
      </c>
      <c r="S48" t="str">
        <f t="shared" si="4"/>
        <v>0.91163756</v>
      </c>
      <c r="T48" t="str">
        <f t="shared" si="5"/>
        <v>0.99760766</v>
      </c>
      <c r="U48" t="str">
        <f t="shared" si="6"/>
        <v>0.93484699</v>
      </c>
      <c r="V48" t="str">
        <f t="shared" si="7"/>
        <v>0.9955157</v>
      </c>
      <c r="W48" t="str">
        <f t="shared" si="8"/>
        <v>0.99765533</v>
      </c>
    </row>
    <row r="49" spans="1:23" x14ac:dyDescent="0.2">
      <c r="A49" s="2" t="s">
        <v>206</v>
      </c>
      <c r="B49" s="2">
        <v>1702473</v>
      </c>
      <c r="C49" s="2">
        <v>2641920</v>
      </c>
      <c r="D49" s="2">
        <v>2641920</v>
      </c>
      <c r="E49" s="2">
        <v>8733182</v>
      </c>
      <c r="F49" s="2">
        <v>2580641</v>
      </c>
      <c r="G49" s="2">
        <v>2703360</v>
      </c>
      <c r="H49" s="2">
        <v>2672640</v>
      </c>
      <c r="I49" s="2">
        <v>2580480</v>
      </c>
      <c r="J49" s="2">
        <v>5099520</v>
      </c>
      <c r="K49" s="2">
        <v>1369581</v>
      </c>
      <c r="L49" s="2">
        <v>2099997</v>
      </c>
      <c r="M49" t="str">
        <f t="shared" si="9"/>
        <v>1702473</v>
      </c>
      <c r="N49" t="str">
        <f t="shared" si="10"/>
        <v>2641920</v>
      </c>
      <c r="O49" t="str">
        <f t="shared" si="11"/>
        <v>2641920</v>
      </c>
      <c r="P49" t="str">
        <f t="shared" si="1"/>
        <v>8733182</v>
      </c>
      <c r="Q49" t="str">
        <f t="shared" si="2"/>
        <v>2580641</v>
      </c>
      <c r="R49" t="str">
        <f t="shared" si="3"/>
        <v>2703360</v>
      </c>
      <c r="S49" t="str">
        <f t="shared" si="4"/>
        <v>2672640</v>
      </c>
      <c r="T49" t="str">
        <f t="shared" si="5"/>
        <v>2580480</v>
      </c>
      <c r="U49" t="str">
        <f t="shared" si="6"/>
        <v>5099520</v>
      </c>
      <c r="V49" t="str">
        <f t="shared" si="7"/>
        <v>1369581</v>
      </c>
      <c r="W49" t="str">
        <f t="shared" si="8"/>
        <v>2099997</v>
      </c>
    </row>
    <row r="50" spans="1:23" x14ac:dyDescent="0.2">
      <c r="A50" s="2" t="s">
        <v>207</v>
      </c>
      <c r="B50" s="2">
        <v>1105920</v>
      </c>
      <c r="C50" s="2">
        <v>2580480</v>
      </c>
      <c r="D50" s="2">
        <v>2580480</v>
      </c>
      <c r="E50" s="2">
        <v>8355840</v>
      </c>
      <c r="F50" s="2">
        <v>2580480</v>
      </c>
      <c r="G50" s="2">
        <v>2580480</v>
      </c>
      <c r="H50" s="2">
        <v>2580480</v>
      </c>
      <c r="I50" s="2">
        <v>2580480</v>
      </c>
      <c r="J50" s="2">
        <v>5038080</v>
      </c>
      <c r="K50" s="2">
        <v>1105920</v>
      </c>
      <c r="L50" s="2">
        <v>2088960</v>
      </c>
      <c r="M50" t="str">
        <f t="shared" si="9"/>
        <v>1105920</v>
      </c>
      <c r="N50" t="str">
        <f t="shared" si="10"/>
        <v>2580480</v>
      </c>
      <c r="O50" t="str">
        <f t="shared" si="11"/>
        <v>2580480</v>
      </c>
      <c r="P50" t="str">
        <f t="shared" si="1"/>
        <v>8355840</v>
      </c>
      <c r="Q50" t="str">
        <f t="shared" si="2"/>
        <v>2580480</v>
      </c>
      <c r="R50" t="str">
        <f t="shared" si="3"/>
        <v>2580480</v>
      </c>
      <c r="S50" t="str">
        <f t="shared" si="4"/>
        <v>2580480</v>
      </c>
      <c r="T50" t="str">
        <f t="shared" si="5"/>
        <v>2580480</v>
      </c>
      <c r="U50" t="str">
        <f t="shared" si="6"/>
        <v>5038080</v>
      </c>
      <c r="V50" t="str">
        <f t="shared" si="7"/>
        <v>1105920</v>
      </c>
      <c r="W50" t="str">
        <f t="shared" si="8"/>
        <v>2088960</v>
      </c>
    </row>
    <row r="51" spans="1:23" x14ac:dyDescent="0.2">
      <c r="A51" s="2" t="s">
        <v>208</v>
      </c>
      <c r="B51" s="2">
        <v>30631534</v>
      </c>
      <c r="C51" s="2">
        <v>13824000</v>
      </c>
      <c r="D51" s="2">
        <v>13824000</v>
      </c>
      <c r="E51" s="2">
        <v>103451738</v>
      </c>
      <c r="F51" s="2">
        <v>13824108</v>
      </c>
      <c r="G51" s="2">
        <v>13824000</v>
      </c>
      <c r="H51" s="2">
        <v>13824107</v>
      </c>
      <c r="I51" s="2">
        <v>13824000</v>
      </c>
      <c r="J51" s="2">
        <v>13824000</v>
      </c>
      <c r="K51" s="2">
        <v>7472902</v>
      </c>
      <c r="L51" s="2">
        <v>14905952</v>
      </c>
      <c r="M51" t="str">
        <f t="shared" si="9"/>
        <v>30631534</v>
      </c>
      <c r="N51" t="str">
        <f t="shared" si="10"/>
        <v>13824000</v>
      </c>
      <c r="O51" t="str">
        <f t="shared" si="11"/>
        <v>13824000</v>
      </c>
      <c r="P51" t="str">
        <f t="shared" si="1"/>
        <v>103451738</v>
      </c>
      <c r="Q51" t="str">
        <f t="shared" si="2"/>
        <v>13824108</v>
      </c>
      <c r="R51" t="str">
        <f t="shared" si="3"/>
        <v>13824000</v>
      </c>
      <c r="S51" t="str">
        <f t="shared" si="4"/>
        <v>13824107</v>
      </c>
      <c r="T51" t="str">
        <f t="shared" si="5"/>
        <v>13824000</v>
      </c>
      <c r="U51" t="str">
        <f t="shared" si="6"/>
        <v>13824000</v>
      </c>
      <c r="V51" t="str">
        <f t="shared" si="7"/>
        <v>7472902</v>
      </c>
      <c r="W51" t="str">
        <f t="shared" si="8"/>
        <v>14905952</v>
      </c>
    </row>
    <row r="52" spans="1:23" x14ac:dyDescent="0.2">
      <c r="A52" s="2" t="s">
        <v>209</v>
      </c>
      <c r="B52" s="2">
        <v>15759360</v>
      </c>
      <c r="C52" s="2">
        <v>11827200</v>
      </c>
      <c r="D52" s="2">
        <v>11827200</v>
      </c>
      <c r="E52" s="2">
        <v>86630400</v>
      </c>
      <c r="F52" s="2">
        <v>11827200</v>
      </c>
      <c r="G52" s="2">
        <v>11827200</v>
      </c>
      <c r="H52" s="2">
        <v>11827200</v>
      </c>
      <c r="I52" s="2">
        <v>11827200</v>
      </c>
      <c r="J52" s="2">
        <v>11827200</v>
      </c>
      <c r="K52" s="2">
        <v>5928960</v>
      </c>
      <c r="L52" s="2">
        <v>11827200</v>
      </c>
      <c r="M52" t="str">
        <f t="shared" si="9"/>
        <v>15759360</v>
      </c>
      <c r="N52" t="str">
        <f t="shared" si="10"/>
        <v>11827200</v>
      </c>
      <c r="O52" t="str">
        <f t="shared" si="11"/>
        <v>11827200</v>
      </c>
      <c r="P52" t="str">
        <f t="shared" si="1"/>
        <v>86630400</v>
      </c>
      <c r="Q52" t="str">
        <f t="shared" si="2"/>
        <v>11827200</v>
      </c>
      <c r="R52" t="str">
        <f t="shared" si="3"/>
        <v>11827200</v>
      </c>
      <c r="S52" t="str">
        <f t="shared" si="4"/>
        <v>11827200</v>
      </c>
      <c r="T52" t="str">
        <f t="shared" si="5"/>
        <v>11827200</v>
      </c>
      <c r="U52" t="str">
        <f t="shared" si="6"/>
        <v>11827200</v>
      </c>
      <c r="V52" t="str">
        <f t="shared" si="7"/>
        <v>5928960</v>
      </c>
      <c r="W52" t="str">
        <f t="shared" si="8"/>
        <v>11827200</v>
      </c>
    </row>
    <row r="53" spans="1:23" x14ac:dyDescent="0.2">
      <c r="A53" s="2" t="s">
        <v>210</v>
      </c>
      <c r="B53" s="2">
        <v>503316480</v>
      </c>
      <c r="C53" s="2">
        <v>503316480</v>
      </c>
      <c r="D53" s="2">
        <v>503316480</v>
      </c>
      <c r="E53" s="2">
        <v>4026531840</v>
      </c>
      <c r="F53" s="2">
        <v>503316480</v>
      </c>
      <c r="G53" s="2">
        <v>503316480</v>
      </c>
      <c r="H53" s="2">
        <v>503316480</v>
      </c>
      <c r="I53" s="2">
        <v>503316480</v>
      </c>
      <c r="J53" s="2">
        <v>503316480</v>
      </c>
      <c r="K53" s="2">
        <v>251658240</v>
      </c>
      <c r="L53" s="2">
        <v>503316480</v>
      </c>
      <c r="M53" t="str">
        <f t="shared" si="9"/>
        <v>503316480</v>
      </c>
      <c r="N53" t="str">
        <f t="shared" si="10"/>
        <v>503316480</v>
      </c>
      <c r="O53" t="str">
        <f t="shared" si="11"/>
        <v>503316480</v>
      </c>
      <c r="P53" t="str">
        <f t="shared" si="1"/>
        <v>4026531840</v>
      </c>
      <c r="Q53" t="str">
        <f t="shared" si="2"/>
        <v>503316480</v>
      </c>
      <c r="R53" t="str">
        <f t="shared" si="3"/>
        <v>503316480</v>
      </c>
      <c r="S53" t="str">
        <f t="shared" si="4"/>
        <v>503316480</v>
      </c>
      <c r="T53" t="str">
        <f t="shared" si="5"/>
        <v>503316480</v>
      </c>
      <c r="U53" t="str">
        <f t="shared" si="6"/>
        <v>503316480</v>
      </c>
      <c r="V53" t="str">
        <f t="shared" si="7"/>
        <v>251658240</v>
      </c>
      <c r="W53" t="str">
        <f t="shared" si="8"/>
        <v>503316480</v>
      </c>
    </row>
    <row r="54" spans="1:23" x14ac:dyDescent="0.2">
      <c r="A54" s="2" t="s">
        <v>213</v>
      </c>
      <c r="B54" s="2">
        <v>251658240</v>
      </c>
      <c r="C54" s="2">
        <v>251658240</v>
      </c>
      <c r="D54" s="2">
        <v>251658240</v>
      </c>
      <c r="E54" s="2">
        <v>2013265920</v>
      </c>
      <c r="F54" s="2">
        <v>251658240</v>
      </c>
      <c r="G54" s="2">
        <v>251658240</v>
      </c>
      <c r="H54" s="2">
        <v>251658240</v>
      </c>
      <c r="I54" s="2">
        <v>251658240</v>
      </c>
      <c r="J54" s="2">
        <v>251658240</v>
      </c>
      <c r="K54" s="2">
        <v>125829120</v>
      </c>
      <c r="L54" s="2">
        <v>251658240</v>
      </c>
      <c r="M54" t="str">
        <f t="shared" si="9"/>
        <v>251658240</v>
      </c>
      <c r="N54" t="str">
        <f t="shared" si="10"/>
        <v>251658240</v>
      </c>
      <c r="O54" t="str">
        <f t="shared" si="11"/>
        <v>251658240</v>
      </c>
      <c r="P54" t="str">
        <f t="shared" si="1"/>
        <v>2013265920</v>
      </c>
      <c r="Q54" t="str">
        <f t="shared" si="2"/>
        <v>251658240</v>
      </c>
      <c r="R54" t="str">
        <f t="shared" si="3"/>
        <v>251658240</v>
      </c>
      <c r="S54" t="str">
        <f t="shared" si="4"/>
        <v>251658240</v>
      </c>
      <c r="T54" t="str">
        <f t="shared" si="5"/>
        <v>251658240</v>
      </c>
      <c r="U54" t="str">
        <f t="shared" si="6"/>
        <v>251658240</v>
      </c>
      <c r="V54" t="str">
        <f t="shared" si="7"/>
        <v>125829120</v>
      </c>
      <c r="W54" t="str">
        <f t="shared" si="8"/>
        <v>251658240</v>
      </c>
    </row>
    <row r="55" spans="1:23" x14ac:dyDescent="0.2">
      <c r="A55" s="2" t="s">
        <v>218</v>
      </c>
      <c r="B55" s="2">
        <v>0</v>
      </c>
      <c r="C55" s="2">
        <v>18677760</v>
      </c>
      <c r="D55" s="2">
        <v>18677760</v>
      </c>
      <c r="E55" s="2">
        <v>7864320</v>
      </c>
      <c r="F55" s="2">
        <v>0</v>
      </c>
      <c r="G55" s="2">
        <v>1966080</v>
      </c>
      <c r="H55" s="2">
        <v>1966080</v>
      </c>
      <c r="I55" s="2">
        <v>0</v>
      </c>
      <c r="J55" s="2">
        <v>0</v>
      </c>
      <c r="K55" s="2">
        <v>0</v>
      </c>
      <c r="L55" s="2">
        <v>0</v>
      </c>
      <c r="M55" t="str">
        <f t="shared" si="9"/>
        <v>0</v>
      </c>
      <c r="N55" t="str">
        <f t="shared" si="10"/>
        <v>18677760</v>
      </c>
      <c r="O55" t="str">
        <f t="shared" si="11"/>
        <v>18677760</v>
      </c>
      <c r="P55" t="str">
        <f t="shared" si="1"/>
        <v>7864320</v>
      </c>
      <c r="Q55" t="str">
        <f t="shared" si="2"/>
        <v>0</v>
      </c>
      <c r="R55" t="str">
        <f t="shared" si="3"/>
        <v>1966080</v>
      </c>
      <c r="S55" t="str">
        <f t="shared" si="4"/>
        <v>1966080</v>
      </c>
      <c r="T55" t="str">
        <f t="shared" si="5"/>
        <v>0</v>
      </c>
      <c r="U55" t="str">
        <f t="shared" si="6"/>
        <v>0</v>
      </c>
      <c r="V55" t="str">
        <f t="shared" si="7"/>
        <v>0</v>
      </c>
      <c r="W55" t="str">
        <f t="shared" si="8"/>
        <v>0</v>
      </c>
    </row>
    <row r="56" spans="1:23" x14ac:dyDescent="0.2">
      <c r="A56" s="2" t="s">
        <v>108</v>
      </c>
      <c r="B56" s="2">
        <v>44544000</v>
      </c>
      <c r="C56" s="2">
        <v>55572480</v>
      </c>
      <c r="D56" s="2">
        <v>55572480</v>
      </c>
      <c r="E56" s="2">
        <v>227328000</v>
      </c>
      <c r="F56" s="2">
        <v>26695680</v>
      </c>
      <c r="G56" s="2">
        <v>38645760</v>
      </c>
      <c r="H56" s="2">
        <v>39628800</v>
      </c>
      <c r="I56" s="2">
        <v>25681920</v>
      </c>
      <c r="J56" s="2">
        <v>31119360</v>
      </c>
      <c r="K56" s="2">
        <v>13701120</v>
      </c>
      <c r="L56" s="2">
        <v>26204160</v>
      </c>
      <c r="M56" t="str">
        <f t="shared" si="9"/>
        <v>44544000</v>
      </c>
      <c r="N56" t="str">
        <f t="shared" si="10"/>
        <v>55572480</v>
      </c>
      <c r="O56" t="str">
        <f t="shared" si="11"/>
        <v>55572480</v>
      </c>
      <c r="P56" t="str">
        <f t="shared" si="1"/>
        <v>227328000</v>
      </c>
      <c r="Q56" t="str">
        <f t="shared" si="2"/>
        <v>26695680</v>
      </c>
      <c r="R56" t="str">
        <f t="shared" si="3"/>
        <v>38645760</v>
      </c>
      <c r="S56" t="str">
        <f t="shared" si="4"/>
        <v>39628800</v>
      </c>
      <c r="T56" t="str">
        <f t="shared" si="5"/>
        <v>25681920</v>
      </c>
      <c r="U56" t="str">
        <f t="shared" si="6"/>
        <v>31119360</v>
      </c>
      <c r="V56" t="str">
        <f t="shared" si="7"/>
        <v>13701120</v>
      </c>
      <c r="W56" t="str">
        <f t="shared" si="8"/>
        <v>26204160</v>
      </c>
    </row>
    <row r="57" spans="1:23" x14ac:dyDescent="0.2">
      <c r="A57" s="2" t="s">
        <v>234</v>
      </c>
      <c r="B57" s="2">
        <v>67004682</v>
      </c>
      <c r="C57" s="2">
        <v>57603961</v>
      </c>
      <c r="D57" s="2">
        <v>57603995</v>
      </c>
      <c r="E57" s="2">
        <v>244287140</v>
      </c>
      <c r="F57" s="2">
        <v>28727357</v>
      </c>
      <c r="G57" s="2">
        <v>40677205</v>
      </c>
      <c r="H57" s="2">
        <v>41660505</v>
      </c>
      <c r="I57" s="2">
        <v>27713430</v>
      </c>
      <c r="J57" s="2">
        <v>33151391</v>
      </c>
      <c r="K57" s="2">
        <v>15544819</v>
      </c>
      <c r="L57" s="2">
        <v>29327922</v>
      </c>
      <c r="M57" t="str">
        <f t="shared" si="9"/>
        <v>67004682</v>
      </c>
      <c r="N57" t="str">
        <f t="shared" si="10"/>
        <v>57603961</v>
      </c>
      <c r="O57" t="str">
        <f t="shared" si="11"/>
        <v>57603995</v>
      </c>
      <c r="P57" t="str">
        <f t="shared" si="1"/>
        <v>244287140</v>
      </c>
      <c r="Q57" t="str">
        <f t="shared" si="2"/>
        <v>28727357</v>
      </c>
      <c r="R57" t="str">
        <f t="shared" si="3"/>
        <v>40677205</v>
      </c>
      <c r="S57" t="str">
        <f t="shared" si="4"/>
        <v>41660505</v>
      </c>
      <c r="T57" t="str">
        <f t="shared" si="5"/>
        <v>27713430</v>
      </c>
      <c r="U57" t="str">
        <f t="shared" si="6"/>
        <v>33151391</v>
      </c>
      <c r="V57" t="str">
        <f t="shared" si="7"/>
        <v>15544819</v>
      </c>
      <c r="W57" t="str">
        <f t="shared" si="8"/>
        <v>29327922</v>
      </c>
    </row>
    <row r="58" spans="1:23" x14ac:dyDescent="0.2">
      <c r="A58" s="2" t="s">
        <v>235</v>
      </c>
      <c r="B58" s="2">
        <v>60043138</v>
      </c>
      <c r="C58" s="2">
        <v>46205213</v>
      </c>
      <c r="D58" s="2">
        <v>46205227</v>
      </c>
      <c r="E58" s="2">
        <v>222290476</v>
      </c>
      <c r="F58" s="2">
        <v>25407974</v>
      </c>
      <c r="G58" s="2">
        <v>35698955</v>
      </c>
      <c r="H58" s="2">
        <v>36159885</v>
      </c>
      <c r="I58" s="2">
        <v>25868586</v>
      </c>
      <c r="J58" s="2">
        <v>28879671</v>
      </c>
      <c r="K58" s="2">
        <v>14160774</v>
      </c>
      <c r="L58" s="2">
        <v>26500059</v>
      </c>
      <c r="M58" t="str">
        <f t="shared" si="9"/>
        <v>60043138</v>
      </c>
      <c r="N58" t="str">
        <f t="shared" si="10"/>
        <v>46205213</v>
      </c>
      <c r="O58" t="str">
        <f t="shared" si="11"/>
        <v>46205227</v>
      </c>
      <c r="P58" t="str">
        <f t="shared" si="1"/>
        <v>222290476</v>
      </c>
      <c r="Q58" t="str">
        <f t="shared" si="2"/>
        <v>25407974</v>
      </c>
      <c r="R58" t="str">
        <f t="shared" si="3"/>
        <v>35698955</v>
      </c>
      <c r="S58" t="str">
        <f t="shared" si="4"/>
        <v>36159885</v>
      </c>
      <c r="T58" t="str">
        <f t="shared" si="5"/>
        <v>25868586</v>
      </c>
      <c r="U58" t="str">
        <f t="shared" si="6"/>
        <v>28879671</v>
      </c>
      <c r="V58" t="str">
        <f t="shared" si="7"/>
        <v>14160774</v>
      </c>
      <c r="W58" t="str">
        <f t="shared" si="8"/>
        <v>26500059</v>
      </c>
    </row>
    <row r="59" spans="1:23" x14ac:dyDescent="0.2">
      <c r="A59" s="2" t="s">
        <v>236</v>
      </c>
      <c r="B59" s="2">
        <v>0</v>
      </c>
      <c r="C59" s="2">
        <v>0</v>
      </c>
      <c r="D59" s="2">
        <v>0</v>
      </c>
      <c r="E59" s="2">
        <v>0</v>
      </c>
      <c r="F59" s="2" t="s">
        <v>326</v>
      </c>
      <c r="G59" s="2">
        <v>0</v>
      </c>
      <c r="H59" s="2" t="s">
        <v>354</v>
      </c>
      <c r="I59" s="2">
        <v>0</v>
      </c>
      <c r="J59" s="2">
        <v>0</v>
      </c>
      <c r="K59" s="2">
        <v>0</v>
      </c>
      <c r="L59" s="2">
        <v>0</v>
      </c>
      <c r="M59" t="str">
        <f t="shared" si="9"/>
        <v>0</v>
      </c>
      <c r="N59" t="str">
        <f t="shared" si="10"/>
        <v>0</v>
      </c>
      <c r="O59" t="str">
        <f t="shared" si="11"/>
        <v>0</v>
      </c>
      <c r="P59" t="str">
        <f t="shared" si="1"/>
        <v>0</v>
      </c>
      <c r="Q59" t="str">
        <f t="shared" si="2"/>
        <v>31.431852</v>
      </c>
      <c r="R59" t="str">
        <f t="shared" si="3"/>
        <v>0</v>
      </c>
      <c r="S59" t="str">
        <f t="shared" si="4"/>
        <v>29.263601</v>
      </c>
      <c r="T59" t="str">
        <f t="shared" si="5"/>
        <v>0</v>
      </c>
      <c r="U59" t="str">
        <f t="shared" si="6"/>
        <v>0</v>
      </c>
      <c r="V59" t="str">
        <f t="shared" si="7"/>
        <v>0</v>
      </c>
      <c r="W59" t="str">
        <f t="shared" si="8"/>
        <v>0</v>
      </c>
    </row>
    <row r="60" spans="1:23" x14ac:dyDescent="0.2">
      <c r="A60" s="2" t="s">
        <v>239</v>
      </c>
      <c r="B60" s="2">
        <v>0</v>
      </c>
      <c r="C60" s="2">
        <v>0</v>
      </c>
      <c r="D60" s="2">
        <v>0</v>
      </c>
      <c r="E60" s="2">
        <v>0</v>
      </c>
      <c r="F60" s="2" t="s">
        <v>330</v>
      </c>
      <c r="G60" s="2">
        <v>0</v>
      </c>
      <c r="H60" s="2" t="s">
        <v>355</v>
      </c>
      <c r="I60" s="2">
        <v>0</v>
      </c>
      <c r="J60" s="2">
        <v>0</v>
      </c>
      <c r="K60" s="2">
        <v>0</v>
      </c>
      <c r="L60" s="2">
        <v>0</v>
      </c>
      <c r="M60" t="str">
        <f t="shared" si="9"/>
        <v>0</v>
      </c>
      <c r="N60" t="str">
        <f t="shared" si="10"/>
        <v>0</v>
      </c>
      <c r="O60" t="str">
        <f t="shared" si="11"/>
        <v>0</v>
      </c>
      <c r="P60" t="str">
        <f t="shared" si="1"/>
        <v>0</v>
      </c>
      <c r="Q60" t="str">
        <f t="shared" si="2"/>
        <v>62.863703</v>
      </c>
      <c r="R60" t="str">
        <f t="shared" si="3"/>
        <v>0</v>
      </c>
      <c r="S60" t="str">
        <f t="shared" si="4"/>
        <v>58.875770</v>
      </c>
      <c r="T60" t="str">
        <f t="shared" si="5"/>
        <v>0</v>
      </c>
      <c r="U60" t="str">
        <f t="shared" si="6"/>
        <v>0</v>
      </c>
      <c r="V60" t="str">
        <f t="shared" si="7"/>
        <v>0</v>
      </c>
      <c r="W60" t="str">
        <f t="shared" si="8"/>
        <v>0</v>
      </c>
    </row>
    <row r="61" spans="1:23" x14ac:dyDescent="0.2">
      <c r="A61" s="2" t="s">
        <v>242</v>
      </c>
      <c r="B61" s="2">
        <v>251658240</v>
      </c>
      <c r="C61" s="2">
        <v>270336000</v>
      </c>
      <c r="D61" s="2">
        <v>270336000</v>
      </c>
      <c r="E61" s="2">
        <v>2021130240</v>
      </c>
      <c r="F61" s="2">
        <v>251658240</v>
      </c>
      <c r="G61" s="2">
        <v>253624320</v>
      </c>
      <c r="H61" s="2">
        <v>253624320</v>
      </c>
      <c r="I61" s="2">
        <v>251658240</v>
      </c>
      <c r="J61" s="2">
        <v>251658240</v>
      </c>
      <c r="K61" s="2">
        <v>125829120</v>
      </c>
      <c r="L61" s="2">
        <v>251658240</v>
      </c>
      <c r="M61" t="str">
        <f t="shared" si="9"/>
        <v>251658240</v>
      </c>
      <c r="N61" t="str">
        <f t="shared" si="10"/>
        <v>270336000</v>
      </c>
      <c r="O61" t="str">
        <f t="shared" si="11"/>
        <v>270336000</v>
      </c>
      <c r="P61" t="str">
        <f t="shared" si="1"/>
        <v>2021130240</v>
      </c>
      <c r="Q61" t="str">
        <f t="shared" si="2"/>
        <v>251658240</v>
      </c>
      <c r="R61" t="str">
        <f t="shared" si="3"/>
        <v>253624320</v>
      </c>
      <c r="S61" t="str">
        <f t="shared" si="4"/>
        <v>253624320</v>
      </c>
      <c r="T61" t="str">
        <f t="shared" si="5"/>
        <v>251658240</v>
      </c>
      <c r="U61" t="str">
        <f t="shared" si="6"/>
        <v>251658240</v>
      </c>
      <c r="V61" t="str">
        <f t="shared" si="7"/>
        <v>125829120</v>
      </c>
      <c r="W61" t="str">
        <f t="shared" si="8"/>
        <v>251658240</v>
      </c>
    </row>
    <row r="62" spans="1:23" x14ac:dyDescent="0.2">
      <c r="A62" s="2" t="s">
        <v>244</v>
      </c>
      <c r="B62" s="2">
        <v>620298240</v>
      </c>
      <c r="C62" s="2">
        <v>550698240</v>
      </c>
      <c r="D62" s="2">
        <v>550698240</v>
      </c>
      <c r="E62" s="2">
        <v>1305845040</v>
      </c>
      <c r="F62" s="2">
        <v>129761280</v>
      </c>
      <c r="G62" s="2">
        <v>294924240</v>
      </c>
      <c r="H62" s="2">
        <v>326381520</v>
      </c>
      <c r="I62" s="2">
        <v>98304000</v>
      </c>
      <c r="J62" s="2">
        <v>160235520</v>
      </c>
      <c r="K62" s="2">
        <v>76677120</v>
      </c>
      <c r="L62" s="2">
        <v>129761280</v>
      </c>
      <c r="M62" t="str">
        <f t="shared" si="9"/>
        <v>620298240</v>
      </c>
      <c r="N62" t="str">
        <f t="shared" si="10"/>
        <v>550698240</v>
      </c>
      <c r="O62" t="str">
        <f t="shared" si="11"/>
        <v>550698240</v>
      </c>
      <c r="P62" t="str">
        <f t="shared" si="1"/>
        <v>1305845040</v>
      </c>
      <c r="Q62" t="str">
        <f t="shared" si="2"/>
        <v>129761280</v>
      </c>
      <c r="R62" t="str">
        <f t="shared" si="3"/>
        <v>294924240</v>
      </c>
      <c r="S62" t="str">
        <f t="shared" si="4"/>
        <v>326381520</v>
      </c>
      <c r="T62" t="str">
        <f t="shared" si="5"/>
        <v>98304000</v>
      </c>
      <c r="U62" t="str">
        <f t="shared" si="6"/>
        <v>160235520</v>
      </c>
      <c r="V62" t="str">
        <f t="shared" si="7"/>
        <v>76677120</v>
      </c>
      <c r="W62" t="str">
        <f t="shared" si="8"/>
        <v>129761280</v>
      </c>
    </row>
    <row r="63" spans="1:23" x14ac:dyDescent="0.2">
      <c r="A63" s="2" t="s">
        <v>245</v>
      </c>
      <c r="B63" s="2">
        <v>0</v>
      </c>
      <c r="C63" s="2">
        <v>200540160</v>
      </c>
      <c r="D63" s="2">
        <v>200540160</v>
      </c>
      <c r="E63" s="2">
        <v>283115520</v>
      </c>
      <c r="F63" s="2">
        <v>0</v>
      </c>
      <c r="G63" s="2">
        <v>70778880</v>
      </c>
      <c r="H63" s="2">
        <v>70778880</v>
      </c>
      <c r="I63" s="2">
        <v>0</v>
      </c>
      <c r="J63" s="2">
        <v>0</v>
      </c>
      <c r="K63" s="2">
        <v>0</v>
      </c>
      <c r="L63" s="2">
        <v>0</v>
      </c>
      <c r="M63" t="str">
        <f t="shared" si="9"/>
        <v>0</v>
      </c>
      <c r="N63" t="str">
        <f t="shared" si="10"/>
        <v>200540160</v>
      </c>
      <c r="O63" t="str">
        <f t="shared" si="11"/>
        <v>200540160</v>
      </c>
      <c r="P63" t="str">
        <f t="shared" si="1"/>
        <v>283115520</v>
      </c>
      <c r="Q63" t="str">
        <f t="shared" si="2"/>
        <v>0</v>
      </c>
      <c r="R63" t="str">
        <f t="shared" si="3"/>
        <v>70778880</v>
      </c>
      <c r="S63" t="str">
        <f t="shared" si="4"/>
        <v>70778880</v>
      </c>
      <c r="T63" t="str">
        <f t="shared" si="5"/>
        <v>0</v>
      </c>
      <c r="U63" t="str">
        <f t="shared" si="6"/>
        <v>0</v>
      </c>
      <c r="V63" t="str">
        <f t="shared" si="7"/>
        <v>0</v>
      </c>
      <c r="W63" t="str">
        <f t="shared" si="8"/>
        <v>0</v>
      </c>
    </row>
    <row r="64" spans="1:23" x14ac:dyDescent="0.2">
      <c r="A64" s="2" t="s">
        <v>246</v>
      </c>
      <c r="B64" s="2">
        <v>15728640</v>
      </c>
      <c r="C64" s="2">
        <v>15728640</v>
      </c>
      <c r="D64" s="2">
        <v>15728640</v>
      </c>
      <c r="E64" s="2">
        <v>62914560</v>
      </c>
      <c r="F64" s="2">
        <v>15728640</v>
      </c>
      <c r="G64" s="2">
        <v>15728640</v>
      </c>
      <c r="H64" s="2">
        <v>15728640</v>
      </c>
      <c r="I64" s="2">
        <v>15728640</v>
      </c>
      <c r="J64" s="2">
        <v>47185920</v>
      </c>
      <c r="K64" s="2">
        <v>7864320</v>
      </c>
      <c r="L64" s="2">
        <v>15728640</v>
      </c>
      <c r="M64" t="str">
        <f t="shared" si="9"/>
        <v>15728640</v>
      </c>
      <c r="N64" t="str">
        <f t="shared" si="10"/>
        <v>15728640</v>
      </c>
      <c r="O64" t="str">
        <f t="shared" si="11"/>
        <v>15728640</v>
      </c>
      <c r="P64" t="str">
        <f t="shared" si="1"/>
        <v>62914560</v>
      </c>
      <c r="Q64" t="str">
        <f t="shared" si="2"/>
        <v>15728640</v>
      </c>
      <c r="R64" t="str">
        <f t="shared" si="3"/>
        <v>15728640</v>
      </c>
      <c r="S64" t="str">
        <f t="shared" si="4"/>
        <v>15728640</v>
      </c>
      <c r="T64" t="str">
        <f t="shared" si="5"/>
        <v>15728640</v>
      </c>
      <c r="U64" t="str">
        <f t="shared" si="6"/>
        <v>47185920</v>
      </c>
      <c r="V64" t="str">
        <f t="shared" si="7"/>
        <v>7864320</v>
      </c>
      <c r="W64" t="str">
        <f t="shared" si="8"/>
        <v>15728640</v>
      </c>
    </row>
    <row r="65" spans="1:23" x14ac:dyDescent="0.2">
      <c r="A65" s="2" t="s">
        <v>247</v>
      </c>
      <c r="B65" s="2">
        <v>504299520</v>
      </c>
      <c r="C65" s="2">
        <v>409927680</v>
      </c>
      <c r="D65" s="2">
        <v>409927680</v>
      </c>
      <c r="E65" s="2">
        <v>2835087360</v>
      </c>
      <c r="F65" s="2">
        <v>409927680</v>
      </c>
      <c r="G65" s="2">
        <v>409927680</v>
      </c>
      <c r="H65" s="2">
        <v>409927680</v>
      </c>
      <c r="I65" s="2">
        <v>409927680</v>
      </c>
      <c r="J65" s="2">
        <v>394199040</v>
      </c>
      <c r="K65" s="2">
        <v>197591040</v>
      </c>
      <c r="L65" s="2">
        <v>394199040</v>
      </c>
      <c r="M65" t="str">
        <f t="shared" si="9"/>
        <v>504299520</v>
      </c>
      <c r="N65" t="str">
        <f t="shared" si="10"/>
        <v>409927680</v>
      </c>
      <c r="O65" t="str">
        <f t="shared" si="11"/>
        <v>409927680</v>
      </c>
      <c r="P65" t="str">
        <f t="shared" si="1"/>
        <v>2835087360</v>
      </c>
      <c r="Q65" t="str">
        <f t="shared" si="2"/>
        <v>409927680</v>
      </c>
      <c r="R65" t="str">
        <f t="shared" si="3"/>
        <v>409927680</v>
      </c>
      <c r="S65" t="str">
        <f t="shared" si="4"/>
        <v>409927680</v>
      </c>
      <c r="T65" t="str">
        <f t="shared" si="5"/>
        <v>409927680</v>
      </c>
      <c r="U65" t="str">
        <f t="shared" si="6"/>
        <v>394199040</v>
      </c>
      <c r="V65" t="str">
        <f t="shared" si="7"/>
        <v>197591040</v>
      </c>
      <c r="W65" t="str">
        <f t="shared" si="8"/>
        <v>394199040</v>
      </c>
    </row>
    <row r="66" spans="1:23" x14ac:dyDescent="0.2">
      <c r="A66" s="2" t="s">
        <v>248</v>
      </c>
      <c r="B66" s="2">
        <v>30474240</v>
      </c>
      <c r="C66" s="2">
        <v>108134400</v>
      </c>
      <c r="D66" s="2">
        <v>108134400</v>
      </c>
      <c r="E66" s="2">
        <v>314572800</v>
      </c>
      <c r="F66" s="2">
        <v>44236800</v>
      </c>
      <c r="G66" s="2">
        <v>78643200</v>
      </c>
      <c r="H66" s="2">
        <v>78643200</v>
      </c>
      <c r="I66" s="2">
        <v>43253760</v>
      </c>
      <c r="J66" s="2">
        <v>76677120</v>
      </c>
      <c r="K66" s="2">
        <v>27525120</v>
      </c>
      <c r="L66" s="2">
        <v>44236800</v>
      </c>
      <c r="M66" t="str">
        <f t="shared" si="9"/>
        <v>30474240</v>
      </c>
      <c r="N66" t="str">
        <f t="shared" si="10"/>
        <v>108134400</v>
      </c>
      <c r="O66" t="str">
        <f t="shared" si="11"/>
        <v>108134400</v>
      </c>
      <c r="P66" t="str">
        <f t="shared" ref="P66:P78" si="12">SUBSTITUTE(E66, "GB/s", "", 1)</f>
        <v>314572800</v>
      </c>
      <c r="Q66" t="str">
        <f t="shared" ref="Q66:Q78" si="13">SUBSTITUTE(F66, "GB/s", "", 1)</f>
        <v>44236800</v>
      </c>
      <c r="R66" t="str">
        <f t="shared" ref="R66:R78" si="14">SUBSTITUTE(G66, "GB/s", "", 1)</f>
        <v>78643200</v>
      </c>
      <c r="S66" t="str">
        <f t="shared" ref="S66:S78" si="15">SUBSTITUTE(H66, "GB/s", "", 1)</f>
        <v>78643200</v>
      </c>
      <c r="T66" t="str">
        <f t="shared" ref="T66:T78" si="16">SUBSTITUTE(I66, "GB/s", "", 1)</f>
        <v>43253760</v>
      </c>
      <c r="U66" t="str">
        <f t="shared" ref="U66:U78" si="17">SUBSTITUTE(J66, "GB/s", "", 1)</f>
        <v>76677120</v>
      </c>
      <c r="V66" t="str">
        <f t="shared" ref="V66:V78" si="18">SUBSTITUTE(K66, "GB/s", "", 1)</f>
        <v>27525120</v>
      </c>
      <c r="W66" t="str">
        <f t="shared" ref="W66:W78" si="19">SUBSTITUTE(L66, "GB/s", "", 1)</f>
        <v>44236800</v>
      </c>
    </row>
    <row r="67" spans="1:23" x14ac:dyDescent="0.2">
      <c r="A67" s="2" t="s">
        <v>253</v>
      </c>
      <c r="B67" s="2">
        <v>31457280</v>
      </c>
      <c r="C67" s="2">
        <v>0</v>
      </c>
      <c r="D67" s="2">
        <v>0</v>
      </c>
      <c r="E67" s="2">
        <v>7864320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983040</v>
      </c>
      <c r="L67" s="2">
        <v>1966080</v>
      </c>
      <c r="M67" t="str">
        <f>SUBSTITUTE(B67, "GB/s", "", 1)</f>
        <v>31457280</v>
      </c>
      <c r="N67" t="str">
        <f t="shared" si="10"/>
        <v>0</v>
      </c>
      <c r="O67" t="str">
        <f t="shared" si="11"/>
        <v>0</v>
      </c>
      <c r="P67" t="str">
        <f t="shared" si="12"/>
        <v>7864320</v>
      </c>
      <c r="Q67" t="str">
        <f t="shared" si="13"/>
        <v>0</v>
      </c>
      <c r="R67" t="str">
        <f t="shared" si="14"/>
        <v>0</v>
      </c>
      <c r="S67" t="str">
        <f t="shared" si="15"/>
        <v>0</v>
      </c>
      <c r="T67" t="str">
        <f t="shared" si="16"/>
        <v>0</v>
      </c>
      <c r="U67" t="str">
        <f t="shared" si="17"/>
        <v>0</v>
      </c>
      <c r="V67" t="str">
        <f t="shared" si="18"/>
        <v>983040</v>
      </c>
      <c r="W67" t="str">
        <f t="shared" si="19"/>
        <v>1966080</v>
      </c>
    </row>
    <row r="68" spans="1:23" x14ac:dyDescent="0.2">
      <c r="A68" s="2" t="s">
        <v>254</v>
      </c>
      <c r="B68" s="2">
        <v>123180</v>
      </c>
      <c r="C68" s="2">
        <v>122880</v>
      </c>
      <c r="D68" s="2">
        <v>122880</v>
      </c>
      <c r="E68" s="2">
        <v>491520</v>
      </c>
      <c r="F68" s="2">
        <v>122880</v>
      </c>
      <c r="G68" s="2">
        <v>122880</v>
      </c>
      <c r="H68" s="2">
        <v>122880</v>
      </c>
      <c r="I68" s="2">
        <v>122880</v>
      </c>
      <c r="J68" s="2">
        <v>122880</v>
      </c>
      <c r="K68" s="2">
        <v>122880</v>
      </c>
      <c r="L68" s="2">
        <v>122880</v>
      </c>
      <c r="M68" t="str">
        <f t="shared" si="9"/>
        <v>123180</v>
      </c>
      <c r="N68" t="str">
        <f t="shared" si="10"/>
        <v>122880</v>
      </c>
      <c r="O68" t="str">
        <f t="shared" si="11"/>
        <v>122880</v>
      </c>
      <c r="P68" t="str">
        <f t="shared" si="12"/>
        <v>491520</v>
      </c>
      <c r="Q68" t="str">
        <f t="shared" si="13"/>
        <v>122880</v>
      </c>
      <c r="R68" t="str">
        <f t="shared" si="14"/>
        <v>122880</v>
      </c>
      <c r="S68" t="str">
        <f t="shared" si="15"/>
        <v>122880</v>
      </c>
      <c r="T68" t="str">
        <f t="shared" si="16"/>
        <v>122880</v>
      </c>
      <c r="U68" t="str">
        <f t="shared" si="17"/>
        <v>122880</v>
      </c>
      <c r="V68" t="str">
        <f t="shared" si="18"/>
        <v>122880</v>
      </c>
      <c r="W68" t="str">
        <f t="shared" si="19"/>
        <v>122880</v>
      </c>
    </row>
    <row r="69" spans="1:23" x14ac:dyDescent="0.2">
      <c r="A69" s="2" t="s">
        <v>255</v>
      </c>
      <c r="B69" s="2">
        <v>0</v>
      </c>
      <c r="C69" s="2">
        <v>3923280</v>
      </c>
      <c r="D69" s="2">
        <v>3923512</v>
      </c>
      <c r="E69" s="2">
        <v>14595176</v>
      </c>
      <c r="F69" s="2">
        <v>3923802</v>
      </c>
      <c r="G69" s="2">
        <v>3925018</v>
      </c>
      <c r="H69" s="2">
        <v>3920580</v>
      </c>
      <c r="I69" s="2">
        <v>3917332</v>
      </c>
      <c r="J69" s="2">
        <v>3918826</v>
      </c>
      <c r="K69" s="2">
        <v>983040</v>
      </c>
      <c r="L69" s="2">
        <v>1966080</v>
      </c>
      <c r="M69" t="str">
        <f t="shared" ref="M69:M78" si="20">SUBSTITUTE(B69, "GB/s", "", 1)</f>
        <v>0</v>
      </c>
      <c r="N69" t="str">
        <f t="shared" si="10"/>
        <v>3923280</v>
      </c>
      <c r="O69" t="str">
        <f t="shared" si="11"/>
        <v>3923512</v>
      </c>
      <c r="P69" t="str">
        <f t="shared" si="12"/>
        <v>14595176</v>
      </c>
      <c r="Q69" t="str">
        <f t="shared" si="13"/>
        <v>3923802</v>
      </c>
      <c r="R69" t="str">
        <f t="shared" si="14"/>
        <v>3925018</v>
      </c>
      <c r="S69" t="str">
        <f t="shared" si="15"/>
        <v>3920580</v>
      </c>
      <c r="T69" t="str">
        <f t="shared" si="16"/>
        <v>3917332</v>
      </c>
      <c r="U69" t="str">
        <f t="shared" si="17"/>
        <v>3918826</v>
      </c>
      <c r="V69" t="str">
        <f t="shared" si="18"/>
        <v>983040</v>
      </c>
      <c r="W69" t="str">
        <f t="shared" si="19"/>
        <v>1966080</v>
      </c>
    </row>
    <row r="70" spans="1:23" x14ac:dyDescent="0.2">
      <c r="A70" s="2" t="s">
        <v>256</v>
      </c>
      <c r="B70" s="2" t="s">
        <v>282</v>
      </c>
      <c r="C70" s="2" t="s">
        <v>284</v>
      </c>
      <c r="D70" s="2" t="s">
        <v>296</v>
      </c>
      <c r="E70" s="2" t="s">
        <v>308</v>
      </c>
      <c r="F70" s="2" t="s">
        <v>321</v>
      </c>
      <c r="G70" s="2" t="s">
        <v>333</v>
      </c>
      <c r="H70" s="2" t="s">
        <v>344</v>
      </c>
      <c r="I70" s="2" t="s">
        <v>358</v>
      </c>
      <c r="J70" s="2" t="s">
        <v>369</v>
      </c>
      <c r="K70" s="2" t="s">
        <v>381</v>
      </c>
      <c r="L70" s="2" t="s">
        <v>394</v>
      </c>
      <c r="M70">
        <v>0.5</v>
      </c>
      <c r="N70" t="str">
        <f t="shared" si="10"/>
        <v>1.784504</v>
      </c>
      <c r="O70" t="str">
        <f t="shared" si="11"/>
        <v>1.784468</v>
      </c>
      <c r="P70">
        <v>0.9</v>
      </c>
      <c r="Q70" t="str">
        <f t="shared" si="13"/>
        <v>1.964491</v>
      </c>
      <c r="R70" t="str">
        <f t="shared" si="14"/>
        <v>1.853056</v>
      </c>
      <c r="S70" t="str">
        <f t="shared" si="15"/>
        <v>1.839868</v>
      </c>
      <c r="T70" t="str">
        <f t="shared" si="16"/>
        <v>1.958566</v>
      </c>
      <c r="U70" t="str">
        <f t="shared" si="17"/>
        <v>1.880690</v>
      </c>
      <c r="V70" t="str">
        <f t="shared" si="18"/>
        <v>3.246899</v>
      </c>
      <c r="W70" t="str">
        <f t="shared" si="19"/>
        <v>1.624204</v>
      </c>
    </row>
    <row r="71" spans="1:23" x14ac:dyDescent="0.2">
      <c r="A71" s="2" t="s">
        <v>258</v>
      </c>
      <c r="B71" s="2">
        <v>1053427</v>
      </c>
      <c r="C71" s="2">
        <v>344394</v>
      </c>
      <c r="D71" s="2">
        <v>344223</v>
      </c>
      <c r="E71" s="2">
        <v>2095440</v>
      </c>
      <c r="F71" s="2">
        <v>1027367</v>
      </c>
      <c r="G71" s="2">
        <v>280705</v>
      </c>
      <c r="H71" s="2">
        <v>285614</v>
      </c>
      <c r="I71" s="2">
        <v>1025355</v>
      </c>
      <c r="J71" s="2">
        <v>1030473</v>
      </c>
      <c r="K71" s="2">
        <v>525075</v>
      </c>
      <c r="L71" s="2">
        <v>1035123</v>
      </c>
      <c r="M71" t="str">
        <f t="shared" si="20"/>
        <v>1053427</v>
      </c>
      <c r="N71" t="str">
        <f t="shared" si="10"/>
        <v>344394</v>
      </c>
      <c r="O71" t="str">
        <f t="shared" si="11"/>
        <v>344223</v>
      </c>
      <c r="P71" t="str">
        <f t="shared" si="12"/>
        <v>2095440</v>
      </c>
      <c r="Q71" t="str">
        <f t="shared" si="13"/>
        <v>1027367</v>
      </c>
      <c r="R71" t="str">
        <f t="shared" si="14"/>
        <v>280705</v>
      </c>
      <c r="S71" t="str">
        <f t="shared" si="15"/>
        <v>285614</v>
      </c>
      <c r="T71" t="str">
        <f t="shared" si="16"/>
        <v>1025355</v>
      </c>
      <c r="U71" t="str">
        <f t="shared" si="17"/>
        <v>1030473</v>
      </c>
      <c r="V71" t="str">
        <f t="shared" si="18"/>
        <v>525075</v>
      </c>
      <c r="W71" t="str">
        <f t="shared" si="19"/>
        <v>1035123</v>
      </c>
    </row>
    <row r="72" spans="1:23" x14ac:dyDescent="0.2">
      <c r="A72" s="2" t="s">
        <v>259</v>
      </c>
      <c r="B72" s="2" t="s">
        <v>283</v>
      </c>
      <c r="C72" s="2" t="s">
        <v>294</v>
      </c>
      <c r="D72" s="2" t="s">
        <v>305</v>
      </c>
      <c r="E72" s="2" t="s">
        <v>319</v>
      </c>
      <c r="F72" s="2" t="s">
        <v>331</v>
      </c>
      <c r="G72" s="2" t="s">
        <v>342</v>
      </c>
      <c r="H72" s="2" t="s">
        <v>356</v>
      </c>
      <c r="I72" s="2" t="s">
        <v>367</v>
      </c>
      <c r="J72" s="2" t="s">
        <v>378</v>
      </c>
      <c r="K72" s="2" t="s">
        <v>391</v>
      </c>
      <c r="L72" s="2" t="s">
        <v>403</v>
      </c>
      <c r="M72" t="str">
        <f t="shared" si="20"/>
        <v>4.280269</v>
      </c>
      <c r="N72" t="str">
        <f t="shared" si="10"/>
        <v>5.001404</v>
      </c>
      <c r="O72" t="str">
        <f t="shared" si="11"/>
        <v>4.998818</v>
      </c>
      <c r="P72" t="str">
        <f t="shared" si="12"/>
        <v>3.926111</v>
      </c>
      <c r="Q72" t="str">
        <f t="shared" si="13"/>
        <v>16.424585</v>
      </c>
      <c r="R72" t="str">
        <f t="shared" si="14"/>
        <v>4.233089</v>
      </c>
      <c r="S72" t="str">
        <f t="shared" si="15"/>
        <v>4.276465</v>
      </c>
      <c r="T72" t="str">
        <f t="shared" si="16"/>
        <v>16.342980</v>
      </c>
      <c r="U72" t="str">
        <f t="shared" si="17"/>
        <v>15.771487</v>
      </c>
      <c r="V72" t="str">
        <f t="shared" si="18"/>
        <v>13.874230</v>
      </c>
      <c r="W72" t="str">
        <f t="shared" si="19"/>
        <v>13.682059</v>
      </c>
    </row>
    <row r="73" spans="1:23" x14ac:dyDescent="0.2">
      <c r="A73" s="2" t="s">
        <v>260</v>
      </c>
      <c r="B73" s="3">
        <v>0.26593078999999997</v>
      </c>
      <c r="C73" s="3">
        <v>0.21389563</v>
      </c>
      <c r="D73" s="3">
        <v>0.21408513000000001</v>
      </c>
      <c r="E73" s="3">
        <v>0.46108978</v>
      </c>
      <c r="F73" s="3">
        <v>0.27252357999999999</v>
      </c>
      <c r="G73" s="3">
        <v>0.25748075999999998</v>
      </c>
      <c r="H73" s="3">
        <v>0.27059635999999998</v>
      </c>
      <c r="I73" s="3">
        <v>0.26661105000000002</v>
      </c>
      <c r="J73" s="3">
        <v>0.23790573000000001</v>
      </c>
      <c r="K73" s="3">
        <v>0.33502003000000002</v>
      </c>
      <c r="L73" s="3">
        <v>0.33315261000000002</v>
      </c>
      <c r="M73" t="str">
        <f t="shared" si="20"/>
        <v>0.26593079</v>
      </c>
      <c r="N73" t="str">
        <f t="shared" si="10"/>
        <v>0.21389563</v>
      </c>
      <c r="O73" t="str">
        <f t="shared" si="11"/>
        <v>0.21408513</v>
      </c>
      <c r="P73" t="str">
        <f t="shared" si="12"/>
        <v>0.46108978</v>
      </c>
      <c r="Q73" t="str">
        <f t="shared" si="13"/>
        <v>0.27252358</v>
      </c>
      <c r="R73" t="str">
        <f t="shared" si="14"/>
        <v>0.25748076</v>
      </c>
      <c r="S73" t="str">
        <f t="shared" si="15"/>
        <v>0.27059636</v>
      </c>
      <c r="T73" t="str">
        <f t="shared" si="16"/>
        <v>0.26661105</v>
      </c>
      <c r="U73" t="str">
        <f t="shared" si="17"/>
        <v>0.23790573</v>
      </c>
      <c r="V73" t="str">
        <f t="shared" si="18"/>
        <v>0.33502003</v>
      </c>
      <c r="W73" t="str">
        <f t="shared" si="19"/>
        <v>0.33315261</v>
      </c>
    </row>
    <row r="74" spans="1:23" x14ac:dyDescent="0.2">
      <c r="A74" s="2" t="s">
        <v>262</v>
      </c>
      <c r="B74" s="3">
        <v>2.3349390000000001E-2</v>
      </c>
      <c r="C74" s="3">
        <v>8.2459000000000005E-2</v>
      </c>
      <c r="D74" s="3">
        <v>8.2524490000000006E-2</v>
      </c>
      <c r="E74" s="3">
        <v>8.6023719999999998E-2</v>
      </c>
      <c r="F74" s="3">
        <v>9.1143660000000001E-2</v>
      </c>
      <c r="G74" s="3">
        <v>8.7244119999999994E-2</v>
      </c>
      <c r="H74" s="3">
        <v>8.5100679999999998E-2</v>
      </c>
      <c r="I74" s="3">
        <v>9.0508190000000002E-2</v>
      </c>
      <c r="J74" s="3">
        <v>8.8370799999999999E-2</v>
      </c>
      <c r="K74" s="3">
        <v>7.5158390000000005E-2</v>
      </c>
      <c r="L74" s="3">
        <v>7.502934E-2</v>
      </c>
      <c r="M74" t="str">
        <f t="shared" si="20"/>
        <v>0.02334939</v>
      </c>
      <c r="N74" t="str">
        <f t="shared" si="10"/>
        <v>0.082459</v>
      </c>
      <c r="O74" t="str">
        <f t="shared" si="11"/>
        <v>0.08252449</v>
      </c>
      <c r="P74" t="str">
        <f t="shared" si="12"/>
        <v>0.08602372</v>
      </c>
      <c r="Q74" t="str">
        <f t="shared" si="13"/>
        <v>0.09114366</v>
      </c>
      <c r="R74" t="str">
        <f t="shared" si="14"/>
        <v>0.08724412</v>
      </c>
      <c r="S74" t="str">
        <f t="shared" si="15"/>
        <v>0.08510068</v>
      </c>
      <c r="T74" t="str">
        <f t="shared" si="16"/>
        <v>0.09050819</v>
      </c>
      <c r="U74" t="str">
        <f t="shared" si="17"/>
        <v>0.0883708</v>
      </c>
      <c r="V74" t="str">
        <f t="shared" si="18"/>
        <v>0.07515839</v>
      </c>
      <c r="W74" t="str">
        <f t="shared" si="19"/>
        <v>0.07502934</v>
      </c>
    </row>
    <row r="75" spans="1:23" x14ac:dyDescent="0.2">
      <c r="A75" s="2" t="s">
        <v>264</v>
      </c>
      <c r="B75" s="3">
        <v>0.12095738</v>
      </c>
      <c r="C75" s="3">
        <v>6.3880400000000002E-3</v>
      </c>
      <c r="D75" s="3">
        <v>6.3888900000000004E-3</v>
      </c>
      <c r="E75" s="3">
        <v>1.0299020000000001E-2</v>
      </c>
      <c r="F75" s="3">
        <v>7.8392199999999992E-3</v>
      </c>
      <c r="G75" s="3">
        <v>8.8011099999999991E-3</v>
      </c>
      <c r="H75" s="3">
        <v>7.4103499999999996E-3</v>
      </c>
      <c r="I75" s="3">
        <v>8.5212599999999993E-3</v>
      </c>
      <c r="J75" s="3">
        <v>8.6417799999999999E-3</v>
      </c>
      <c r="K75" s="3">
        <v>2.2149579999999999E-2</v>
      </c>
      <c r="L75" s="3">
        <v>2.227554E-2</v>
      </c>
      <c r="M75" t="str">
        <f t="shared" si="20"/>
        <v>0.12095738</v>
      </c>
      <c r="N75" t="str">
        <f t="shared" si="10"/>
        <v>0.00638804</v>
      </c>
      <c r="O75" t="str">
        <f t="shared" si="11"/>
        <v>0.00638889</v>
      </c>
      <c r="P75" t="str">
        <f t="shared" si="12"/>
        <v>0.01029902</v>
      </c>
      <c r="Q75" t="str">
        <f t="shared" si="13"/>
        <v>0.00783922</v>
      </c>
      <c r="R75" t="str">
        <f t="shared" si="14"/>
        <v>0.00880111</v>
      </c>
      <c r="S75" t="str">
        <f t="shared" si="15"/>
        <v>0.00741035</v>
      </c>
      <c r="T75" t="str">
        <f t="shared" si="16"/>
        <v>0.00852126</v>
      </c>
      <c r="U75" t="str">
        <f t="shared" si="17"/>
        <v>0.00864178</v>
      </c>
      <c r="V75" t="str">
        <f t="shared" si="18"/>
        <v>0.02214958</v>
      </c>
      <c r="W75" t="str">
        <f t="shared" si="19"/>
        <v>0.02227554</v>
      </c>
    </row>
    <row r="76" spans="1:23" x14ac:dyDescent="0.2">
      <c r="A76" s="2" t="s">
        <v>265</v>
      </c>
      <c r="B76" s="3">
        <v>0.37578724000000002</v>
      </c>
      <c r="C76" s="3">
        <v>0.13176181000000001</v>
      </c>
      <c r="D76" s="3">
        <v>0.13199772000000001</v>
      </c>
      <c r="E76" s="3">
        <v>0.20499564000000001</v>
      </c>
      <c r="F76" s="3">
        <v>0.11558733</v>
      </c>
      <c r="G76" s="3">
        <v>0.13253698</v>
      </c>
      <c r="H76" s="3">
        <v>0.14241238000000001</v>
      </c>
      <c r="I76" s="3">
        <v>0.11945600000000001</v>
      </c>
      <c r="J76" s="3">
        <v>0.10771252000000001</v>
      </c>
      <c r="K76" s="3">
        <v>0.18244229000000001</v>
      </c>
      <c r="L76" s="3">
        <v>0.18048059999999999</v>
      </c>
      <c r="M76" t="str">
        <f t="shared" si="20"/>
        <v>0.37578724</v>
      </c>
      <c r="N76" t="str">
        <f t="shared" si="10"/>
        <v>0.13176181</v>
      </c>
      <c r="O76" t="str">
        <f t="shared" si="11"/>
        <v>0.13199772</v>
      </c>
      <c r="P76" t="str">
        <f t="shared" si="12"/>
        <v>0.20499564</v>
      </c>
      <c r="Q76" t="str">
        <f t="shared" si="13"/>
        <v>0.11558733</v>
      </c>
      <c r="R76" t="str">
        <f t="shared" si="14"/>
        <v>0.13253698</v>
      </c>
      <c r="S76" t="str">
        <f t="shared" si="15"/>
        <v>0.14241238</v>
      </c>
      <c r="T76" t="str">
        <f t="shared" si="16"/>
        <v>0.119456</v>
      </c>
      <c r="U76" t="str">
        <f t="shared" si="17"/>
        <v>0.10771252</v>
      </c>
      <c r="V76" t="str">
        <f t="shared" si="18"/>
        <v>0.18244229</v>
      </c>
      <c r="W76" t="str">
        <f t="shared" si="19"/>
        <v>0.1804806</v>
      </c>
    </row>
    <row r="77" spans="1:23" x14ac:dyDescent="0.2">
      <c r="A77" s="2" t="s">
        <v>266</v>
      </c>
      <c r="B77" s="2">
        <v>23.810213999999998</v>
      </c>
      <c r="C77" s="2">
        <v>10.761091</v>
      </c>
      <c r="D77" s="2">
        <v>10.771958</v>
      </c>
      <c r="E77" s="2">
        <v>14.408626</v>
      </c>
      <c r="F77" s="2">
        <v>8.7501060000000006</v>
      </c>
      <c r="G77" s="2">
        <v>10.291200999999999</v>
      </c>
      <c r="H77" s="2">
        <v>10.803349000000001</v>
      </c>
      <c r="I77" s="2">
        <v>8.9971049999999995</v>
      </c>
      <c r="J77" s="2">
        <v>8.426831</v>
      </c>
      <c r="K77" s="2">
        <v>12.587218</v>
      </c>
      <c r="L77" s="2">
        <v>12.447540999999999</v>
      </c>
      <c r="M77" t="str">
        <f t="shared" si="20"/>
        <v>23.810214</v>
      </c>
      <c r="N77" t="str">
        <f t="shared" si="10"/>
        <v>10.761091</v>
      </c>
      <c r="O77" t="str">
        <f t="shared" si="11"/>
        <v>10.771958</v>
      </c>
      <c r="P77" t="str">
        <f t="shared" si="12"/>
        <v>14.408626</v>
      </c>
      <c r="Q77" t="str">
        <f t="shared" si="13"/>
        <v>8.750106</v>
      </c>
      <c r="R77" t="str">
        <f t="shared" si="14"/>
        <v>10.291201</v>
      </c>
      <c r="S77" t="str">
        <f t="shared" si="15"/>
        <v>10.803349</v>
      </c>
      <c r="T77" t="str">
        <f t="shared" si="16"/>
        <v>8.997105</v>
      </c>
      <c r="U77" t="str">
        <f t="shared" si="17"/>
        <v>8.426831</v>
      </c>
      <c r="V77" t="str">
        <f t="shared" si="18"/>
        <v>12.587218</v>
      </c>
      <c r="W77" t="str">
        <f t="shared" si="19"/>
        <v>12.447541</v>
      </c>
    </row>
    <row r="78" spans="1:23" x14ac:dyDescent="0.2">
      <c r="A78" s="2" t="s">
        <v>81</v>
      </c>
      <c r="B78" s="2">
        <v>56135091</v>
      </c>
      <c r="C78" s="2">
        <v>15895415</v>
      </c>
      <c r="D78" s="2">
        <v>15882801</v>
      </c>
      <c r="E78" s="2">
        <v>121893818</v>
      </c>
      <c r="F78" s="2">
        <v>14380813</v>
      </c>
      <c r="G78" s="2">
        <v>15023591</v>
      </c>
      <c r="H78" s="2">
        <v>15401992</v>
      </c>
      <c r="I78" s="2">
        <v>14481784</v>
      </c>
      <c r="J78" s="2">
        <v>14832049</v>
      </c>
      <c r="K78" s="2">
        <v>8719718</v>
      </c>
      <c r="L78" s="2">
        <v>17469432</v>
      </c>
      <c r="M78" t="str">
        <f t="shared" si="20"/>
        <v>56135091</v>
      </c>
      <c r="N78" t="str">
        <f t="shared" si="10"/>
        <v>15895415</v>
      </c>
      <c r="O78" t="str">
        <f t="shared" si="11"/>
        <v>15882801</v>
      </c>
      <c r="P78" t="str">
        <f t="shared" si="12"/>
        <v>121893818</v>
      </c>
      <c r="Q78" t="str">
        <f t="shared" si="13"/>
        <v>14380813</v>
      </c>
      <c r="R78" t="str">
        <f t="shared" si="14"/>
        <v>15023591</v>
      </c>
      <c r="S78" t="str">
        <f t="shared" si="15"/>
        <v>15401992</v>
      </c>
      <c r="T78" t="str">
        <f t="shared" si="16"/>
        <v>14481784</v>
      </c>
      <c r="U78" t="str">
        <f t="shared" si="17"/>
        <v>14832049</v>
      </c>
      <c r="V78" t="str">
        <f t="shared" si="18"/>
        <v>8719718</v>
      </c>
      <c r="W78" t="str">
        <f t="shared" si="19"/>
        <v>17469432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workbookViewId="0">
      <pane ySplit="1" topLeftCell="A2" activePane="bottomLeft" state="frozen"/>
      <selection activeCell="M1" sqref="M1"/>
      <selection pane="bottomLeft" activeCellId="1" sqref="Z1:AA1048576 A1:A1048576"/>
    </sheetView>
  </sheetViews>
  <sheetFormatPr baseColWidth="10" defaultRowHeight="15" x14ac:dyDescent="0.2"/>
  <cols>
    <col min="1" max="1" width="21.83203125" style="2" customWidth="1"/>
    <col min="2" max="2" width="11.83203125" bestFit="1" customWidth="1"/>
    <col min="13" max="13" width="11.83203125" bestFit="1" customWidth="1"/>
    <col min="14" max="14" width="10.83203125" style="5"/>
    <col min="26" max="26" width="10.83203125" style="6"/>
    <col min="27" max="27" width="17.33203125" bestFit="1" customWidth="1"/>
  </cols>
  <sheetData>
    <row r="1" spans="1:27" x14ac:dyDescent="0.2">
      <c r="A1" s="2" t="s">
        <v>146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891</v>
      </c>
      <c r="K1">
        <v>8</v>
      </c>
      <c r="L1">
        <v>9</v>
      </c>
      <c r="M1" t="s">
        <v>889</v>
      </c>
      <c r="N1" s="5" t="s">
        <v>890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 t="s">
        <v>891</v>
      </c>
      <c r="X1">
        <v>8</v>
      </c>
      <c r="Y1">
        <v>9</v>
      </c>
      <c r="Z1" s="6" t="s">
        <v>894</v>
      </c>
      <c r="AA1" t="s">
        <v>893</v>
      </c>
    </row>
    <row r="2" spans="1:27" x14ac:dyDescent="0.2">
      <c r="A2" s="2" t="s">
        <v>236</v>
      </c>
      <c r="B2" t="s">
        <v>438</v>
      </c>
      <c r="C2" t="s">
        <v>438</v>
      </c>
      <c r="D2" t="s">
        <v>438</v>
      </c>
      <c r="E2" t="s">
        <v>438</v>
      </c>
      <c r="F2" t="s">
        <v>551</v>
      </c>
      <c r="G2" t="s">
        <v>438</v>
      </c>
      <c r="H2" t="s">
        <v>758</v>
      </c>
      <c r="I2" t="s">
        <v>438</v>
      </c>
      <c r="J2" t="s">
        <v>438</v>
      </c>
      <c r="K2" t="s">
        <v>438</v>
      </c>
      <c r="L2" t="s">
        <v>438</v>
      </c>
      <c r="M2">
        <f t="shared" ref="M2:M33" si="0">$B2*$B2+$C2*$C2+$D2*$D2+$E2*$E2+$F2*$F2+$G2*$G2+$H2*$H2+$I2*$I2+$J2*$J2+$K2*$K2+$L2*$L2</f>
        <v>1844.3196636371049</v>
      </c>
      <c r="N2" s="5">
        <f t="shared" ref="N2:N33" si="1">SQRT($M2)</f>
        <v>42.945543000841248</v>
      </c>
      <c r="O2">
        <f>B2/$N2</f>
        <v>0</v>
      </c>
      <c r="P2">
        <f t="shared" ref="P2:P33" si="2">C2/$N2</f>
        <v>0</v>
      </c>
      <c r="Q2">
        <f t="shared" ref="Q2:Q33" si="3">D2/$N2</f>
        <v>0</v>
      </c>
      <c r="R2">
        <f t="shared" ref="R2:R33" si="4">E2/$N2</f>
        <v>0</v>
      </c>
      <c r="S2">
        <f t="shared" ref="S2:S33" si="5">F2/$N2</f>
        <v>0.73190021137663319</v>
      </c>
      <c r="T2">
        <f t="shared" ref="T2:T33" si="6">G2/$N2</f>
        <v>0</v>
      </c>
      <c r="U2">
        <f t="shared" ref="U2:U33" si="7">H2/$N2</f>
        <v>0.68141182891614072</v>
      </c>
      <c r="V2">
        <f t="shared" ref="V2:V33" si="8">I2/$N2</f>
        <v>0</v>
      </c>
      <c r="W2">
        <f t="shared" ref="W2:W33" si="9">J2/$N2</f>
        <v>0</v>
      </c>
      <c r="X2">
        <f t="shared" ref="X2:X33" si="10">K2/$N2</f>
        <v>0</v>
      </c>
      <c r="Y2">
        <f t="shared" ref="Y2:Y33" si="11">L2/$N2</f>
        <v>0</v>
      </c>
      <c r="Z2" s="6">
        <v>2</v>
      </c>
      <c r="AA2">
        <f>(O2-$O$79)^2+(P2-$P$79)^2+(Q2-$Q$79)^2+(R2-$R$79)^2+(S2-$S$79)^2+(T2-$T$79)^2+(U2-$U$79)^2+(V2-$V$79)^2+(W2-$W$79)^2+(X2-$X$79)^2+(Y2-$Y$79)^2</f>
        <v>1.1272539078086741</v>
      </c>
    </row>
    <row r="3" spans="1:27" x14ac:dyDescent="0.2">
      <c r="A3" s="2" t="s">
        <v>176</v>
      </c>
      <c r="B3" t="s">
        <v>438</v>
      </c>
      <c r="C3" t="s">
        <v>438</v>
      </c>
      <c r="D3" t="s">
        <v>438</v>
      </c>
      <c r="E3" t="s">
        <v>438</v>
      </c>
      <c r="F3" t="s">
        <v>551</v>
      </c>
      <c r="G3" t="s">
        <v>438</v>
      </c>
      <c r="H3" t="s">
        <v>552</v>
      </c>
      <c r="I3" t="s">
        <v>438</v>
      </c>
      <c r="J3" t="s">
        <v>438</v>
      </c>
      <c r="K3" t="s">
        <v>438</v>
      </c>
      <c r="L3" t="s">
        <v>438</v>
      </c>
      <c r="M3">
        <f t="shared" si="0"/>
        <v>1854.550393423129</v>
      </c>
      <c r="N3" s="5">
        <f t="shared" si="1"/>
        <v>43.06449109676241</v>
      </c>
      <c r="O3">
        <f t="shared" ref="O3:O33" si="12">B3/$N3</f>
        <v>0</v>
      </c>
      <c r="P3">
        <f t="shared" si="2"/>
        <v>0</v>
      </c>
      <c r="Q3">
        <f t="shared" si="3"/>
        <v>0</v>
      </c>
      <c r="R3">
        <f t="shared" si="4"/>
        <v>0</v>
      </c>
      <c r="S3">
        <f t="shared" si="5"/>
        <v>0.72987863549519683</v>
      </c>
      <c r="T3">
        <f t="shared" si="6"/>
        <v>0</v>
      </c>
      <c r="U3">
        <f t="shared" si="7"/>
        <v>0.68357675315041966</v>
      </c>
      <c r="V3">
        <f t="shared" si="8"/>
        <v>0</v>
      </c>
      <c r="W3">
        <f t="shared" si="9"/>
        <v>0</v>
      </c>
      <c r="X3">
        <f t="shared" si="10"/>
        <v>0</v>
      </c>
      <c r="Y3">
        <f t="shared" si="11"/>
        <v>0</v>
      </c>
      <c r="Z3" s="6">
        <f>(O3-$O$78)^2+(P3-$P$78)^2+(Q3-$Q$78)^2+(R3-$R$78)^2+(S3-$S$78)^2+(T3-$T$78)^2+(U3-$U$78)^2+(V3-$V$78)^2+(W3-$W$78)^2+(X3-$X$78)^2+(Y3-$Y$78)^2</f>
        <v>1.7026276122011084</v>
      </c>
      <c r="AA3">
        <f t="shared" ref="AA3:AA66" si="13">(O3-$O$79)^2+(P3-$P$79)^2+(Q3-$Q$79)^2+(R3-$R$79)^2+(S3-$S$79)^2+(T3-$T$79)^2+(U3-$U$79)^2+(V3-$V$79)^2+(W3-$W$79)^2+(X3-$X$79)^2+(Y3-$Y$79)^2</f>
        <v>1.1272540289537216</v>
      </c>
    </row>
    <row r="4" spans="1:27" x14ac:dyDescent="0.2">
      <c r="A4" s="2" t="s">
        <v>239</v>
      </c>
      <c r="B4" t="s">
        <v>438</v>
      </c>
      <c r="C4" t="s">
        <v>438</v>
      </c>
      <c r="D4" t="s">
        <v>438</v>
      </c>
      <c r="E4" t="s">
        <v>438</v>
      </c>
      <c r="F4" t="s">
        <v>759</v>
      </c>
      <c r="G4" t="s">
        <v>438</v>
      </c>
      <c r="H4" t="s">
        <v>760</v>
      </c>
      <c r="I4" t="s">
        <v>438</v>
      </c>
      <c r="J4" t="s">
        <v>438</v>
      </c>
      <c r="K4" t="s">
        <v>438</v>
      </c>
      <c r="L4" t="s">
        <v>438</v>
      </c>
      <c r="M4">
        <f t="shared" si="0"/>
        <v>7418.2014479651098</v>
      </c>
      <c r="N4" s="5">
        <f t="shared" si="1"/>
        <v>86.128981463646198</v>
      </c>
      <c r="O4">
        <f t="shared" si="12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0.72987863006987796</v>
      </c>
      <c r="T4">
        <f t="shared" si="6"/>
        <v>0</v>
      </c>
      <c r="U4">
        <f t="shared" si="7"/>
        <v>0.68357675894322067</v>
      </c>
      <c r="V4">
        <f t="shared" si="8"/>
        <v>0</v>
      </c>
      <c r="W4">
        <f t="shared" si="9"/>
        <v>0</v>
      </c>
      <c r="X4">
        <f t="shared" si="10"/>
        <v>0</v>
      </c>
      <c r="Y4">
        <f t="shared" si="11"/>
        <v>0</v>
      </c>
      <c r="Z4" s="6">
        <f t="shared" ref="Z4:Z33" si="14">(O4-$O$78)^2+(P4-$P$78)^2+(Q4-$Q$78)^2+(R4-$R$78)^2+(S4-$S$78)^2+(T4-$T$78)^2+(U4-$U$78)^2+(V4-$V$78)^2+(W4-$W$78)^2+(X4-$X$78)^2+(Y4-$Y$78)^2</f>
        <v>1.7026276120426931</v>
      </c>
      <c r="AA4">
        <f t="shared" si="13"/>
        <v>1.1272540289643045</v>
      </c>
    </row>
    <row r="5" spans="1:27" x14ac:dyDescent="0.2">
      <c r="A5" s="2" t="s">
        <v>170</v>
      </c>
      <c r="B5" t="s">
        <v>528</v>
      </c>
      <c r="C5" t="s">
        <v>438</v>
      </c>
      <c r="D5" t="s">
        <v>438</v>
      </c>
      <c r="E5" t="s">
        <v>529</v>
      </c>
      <c r="F5" t="s">
        <v>438</v>
      </c>
      <c r="G5" t="s">
        <v>438</v>
      </c>
      <c r="H5" t="s">
        <v>438</v>
      </c>
      <c r="I5" t="s">
        <v>438</v>
      </c>
      <c r="J5" t="s">
        <v>438</v>
      </c>
      <c r="K5" t="s">
        <v>530</v>
      </c>
      <c r="L5" t="s">
        <v>531</v>
      </c>
      <c r="M5">
        <f t="shared" si="0"/>
        <v>2.8628993697039586</v>
      </c>
      <c r="N5" s="5">
        <f t="shared" si="1"/>
        <v>1.6920104520078942</v>
      </c>
      <c r="O5">
        <f t="shared" si="12"/>
        <v>0.5539433038890158</v>
      </c>
      <c r="P5">
        <f t="shared" si="2"/>
        <v>0</v>
      </c>
      <c r="Q5">
        <f t="shared" si="3"/>
        <v>0</v>
      </c>
      <c r="R5">
        <f t="shared" si="4"/>
        <v>2.0443136127765846E-5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W5">
        <f t="shared" si="9"/>
        <v>0</v>
      </c>
      <c r="X5">
        <f t="shared" si="10"/>
        <v>0.58870665888496099</v>
      </c>
      <c r="Y5">
        <f t="shared" si="11"/>
        <v>0.58870305370628562</v>
      </c>
      <c r="Z5" s="6">
        <f t="shared" si="14"/>
        <v>1.3420822202321552</v>
      </c>
      <c r="AA5">
        <f t="shared" si="13"/>
        <v>0.98097387489384424</v>
      </c>
    </row>
    <row r="6" spans="1:27" x14ac:dyDescent="0.2">
      <c r="A6" s="2" t="s">
        <v>160</v>
      </c>
      <c r="B6" t="s">
        <v>438</v>
      </c>
      <c r="C6" t="s">
        <v>481</v>
      </c>
      <c r="D6" t="s">
        <v>482</v>
      </c>
      <c r="E6" t="s">
        <v>483</v>
      </c>
      <c r="F6" t="s">
        <v>484</v>
      </c>
      <c r="G6" t="s">
        <v>485</v>
      </c>
      <c r="H6" t="s">
        <v>486</v>
      </c>
      <c r="I6" t="s">
        <v>487</v>
      </c>
      <c r="J6" t="s">
        <v>488</v>
      </c>
      <c r="K6" t="s">
        <v>489</v>
      </c>
      <c r="L6" t="s">
        <v>489</v>
      </c>
      <c r="M6">
        <f t="shared" si="0"/>
        <v>2.2658689205366653</v>
      </c>
      <c r="N6" s="5">
        <f t="shared" si="1"/>
        <v>1.5052803461603641</v>
      </c>
      <c r="O6">
        <f t="shared" si="12"/>
        <v>0</v>
      </c>
      <c r="P6">
        <f t="shared" si="2"/>
        <v>0.33281888073401295</v>
      </c>
      <c r="Q6">
        <f t="shared" si="3"/>
        <v>0.33277698156210067</v>
      </c>
      <c r="R6">
        <f t="shared" si="4"/>
        <v>5.5066705820903131E-2</v>
      </c>
      <c r="S6">
        <f t="shared" si="5"/>
        <v>0.33287665734700195</v>
      </c>
      <c r="T6">
        <f t="shared" si="6"/>
        <v>0.33284354723556847</v>
      </c>
      <c r="U6">
        <f t="shared" si="7"/>
        <v>0.33312518248117662</v>
      </c>
      <c r="V6">
        <f t="shared" si="8"/>
        <v>0.33338485504050885</v>
      </c>
      <c r="W6">
        <f t="shared" si="9"/>
        <v>0.33329159666484609</v>
      </c>
      <c r="X6">
        <f t="shared" si="10"/>
        <v>0.33216403926045335</v>
      </c>
      <c r="Y6">
        <f t="shared" si="11"/>
        <v>0.33216403926045335</v>
      </c>
      <c r="Z6" s="6">
        <f t="shared" si="14"/>
        <v>1.2832287183511688</v>
      </c>
      <c r="AA6">
        <f t="shared" si="13"/>
        <v>5.6356696078252541E-2</v>
      </c>
    </row>
    <row r="7" spans="1:27" x14ac:dyDescent="0.2">
      <c r="A7" s="2" t="s">
        <v>204</v>
      </c>
      <c r="B7">
        <v>8.1</v>
      </c>
      <c r="C7">
        <v>58</v>
      </c>
      <c r="D7">
        <v>145</v>
      </c>
      <c r="E7">
        <v>18.7</v>
      </c>
      <c r="F7">
        <v>0</v>
      </c>
      <c r="G7">
        <v>75.400000000000006</v>
      </c>
      <c r="H7">
        <v>59.8</v>
      </c>
      <c r="I7">
        <v>79.7</v>
      </c>
      <c r="J7">
        <v>91.8</v>
      </c>
      <c r="K7">
        <v>26.4</v>
      </c>
      <c r="L7">
        <v>92.5</v>
      </c>
      <c r="M7">
        <f t="shared" si="0"/>
        <v>58098.039999999994</v>
      </c>
      <c r="N7" s="5">
        <f t="shared" si="1"/>
        <v>241.0353501045023</v>
      </c>
      <c r="O7">
        <f t="shared" si="12"/>
        <v>3.3605029289223334E-2</v>
      </c>
      <c r="P7">
        <f t="shared" si="2"/>
        <v>0.24062860478703127</v>
      </c>
      <c r="Q7">
        <f t="shared" si="3"/>
        <v>0.60157151196757819</v>
      </c>
      <c r="R7">
        <f t="shared" si="4"/>
        <v>7.7581981198577316E-2</v>
      </c>
      <c r="S7">
        <f t="shared" si="5"/>
        <v>0</v>
      </c>
      <c r="T7">
        <f t="shared" si="6"/>
        <v>0.3128171862231407</v>
      </c>
      <c r="U7">
        <f t="shared" si="7"/>
        <v>0.24809638907352533</v>
      </c>
      <c r="V7">
        <f t="shared" si="8"/>
        <v>0.33065689312976537</v>
      </c>
      <c r="W7">
        <f t="shared" si="9"/>
        <v>0.38085699861119776</v>
      </c>
      <c r="X7">
        <f t="shared" si="10"/>
        <v>0.10952750286857975</v>
      </c>
      <c r="Y7">
        <f t="shared" si="11"/>
        <v>0.38376113694483432</v>
      </c>
      <c r="Z7" s="6">
        <f t="shared" si="14"/>
        <v>1.2738482354913316</v>
      </c>
      <c r="AA7">
        <f t="shared" si="13"/>
        <v>0.40178323880130851</v>
      </c>
    </row>
    <row r="8" spans="1:27" x14ac:dyDescent="0.2">
      <c r="A8" s="2" t="s">
        <v>161</v>
      </c>
      <c r="B8" t="s">
        <v>438</v>
      </c>
      <c r="C8" t="s">
        <v>490</v>
      </c>
      <c r="D8" t="s">
        <v>491</v>
      </c>
      <c r="E8" t="s">
        <v>492</v>
      </c>
      <c r="F8" t="s">
        <v>493</v>
      </c>
      <c r="G8" t="s">
        <v>494</v>
      </c>
      <c r="H8" t="s">
        <v>495</v>
      </c>
      <c r="I8" t="s">
        <v>496</v>
      </c>
      <c r="J8" t="s">
        <v>497</v>
      </c>
      <c r="K8" t="s">
        <v>498</v>
      </c>
      <c r="L8" t="s">
        <v>499</v>
      </c>
      <c r="M8">
        <f t="shared" si="0"/>
        <v>106292.61214094867</v>
      </c>
      <c r="N8" s="5">
        <f t="shared" si="1"/>
        <v>326.02547774821016</v>
      </c>
      <c r="O8">
        <f t="shared" si="12"/>
        <v>0</v>
      </c>
      <c r="P8">
        <f t="shared" si="2"/>
        <v>0.3503047025306506</v>
      </c>
      <c r="Q8">
        <f t="shared" si="3"/>
        <v>0.35029754971542859</v>
      </c>
      <c r="R8">
        <f t="shared" si="4"/>
        <v>9.0391380463706053E-2</v>
      </c>
      <c r="S8">
        <f t="shared" si="5"/>
        <v>0.38563675412232479</v>
      </c>
      <c r="T8">
        <f t="shared" si="6"/>
        <v>0.36376163856614752</v>
      </c>
      <c r="U8">
        <f t="shared" si="7"/>
        <v>0.3611728194167072</v>
      </c>
      <c r="V8">
        <f t="shared" si="8"/>
        <v>0.38447370084618532</v>
      </c>
      <c r="W8">
        <f t="shared" si="9"/>
        <v>0.369186380252642</v>
      </c>
      <c r="X8">
        <f t="shared" si="10"/>
        <v>0.15934454067458292</v>
      </c>
      <c r="Y8">
        <f t="shared" si="11"/>
        <v>0.15941865144705039</v>
      </c>
      <c r="Z8" s="6">
        <f t="shared" si="14"/>
        <v>1.2370507757884783</v>
      </c>
      <c r="AA8">
        <f t="shared" si="13"/>
        <v>0.18221191004009044</v>
      </c>
    </row>
    <row r="9" spans="1:27" x14ac:dyDescent="0.2">
      <c r="A9" s="2" t="s">
        <v>202</v>
      </c>
      <c r="B9">
        <v>501</v>
      </c>
      <c r="C9" t="s">
        <v>675</v>
      </c>
      <c r="D9" t="s">
        <v>676</v>
      </c>
      <c r="E9">
        <v>0.9</v>
      </c>
      <c r="F9" t="s">
        <v>677</v>
      </c>
      <c r="G9" t="s">
        <v>678</v>
      </c>
      <c r="H9" t="s">
        <v>679</v>
      </c>
      <c r="I9" t="s">
        <v>680</v>
      </c>
      <c r="J9" t="s">
        <v>681</v>
      </c>
      <c r="K9" t="s">
        <v>682</v>
      </c>
      <c r="L9" t="s">
        <v>683</v>
      </c>
      <c r="M9">
        <f t="shared" si="0"/>
        <v>251039.41872317946</v>
      </c>
      <c r="N9" s="5">
        <f t="shared" si="1"/>
        <v>501.03834057203591</v>
      </c>
      <c r="O9">
        <f t="shared" si="12"/>
        <v>0.99992347776820401</v>
      </c>
      <c r="P9">
        <f t="shared" si="2"/>
        <v>3.5618731252432313E-3</v>
      </c>
      <c r="Q9">
        <f t="shared" si="3"/>
        <v>3.5618870962299469E-3</v>
      </c>
      <c r="R9">
        <f t="shared" si="4"/>
        <v>1.7962697205416839E-3</v>
      </c>
      <c r="S9">
        <f t="shared" si="5"/>
        <v>3.9211270693515678E-3</v>
      </c>
      <c r="T9">
        <f t="shared" si="6"/>
        <v>3.6989125380786012E-3</v>
      </c>
      <c r="U9">
        <f t="shared" si="7"/>
        <v>3.672527331739089E-3</v>
      </c>
      <c r="V9">
        <f t="shared" si="8"/>
        <v>3.9095551006407894E-3</v>
      </c>
      <c r="W9">
        <f t="shared" si="9"/>
        <v>3.7540440475125154E-3</v>
      </c>
      <c r="X9">
        <f t="shared" si="10"/>
        <v>6.4810788657263044E-3</v>
      </c>
      <c r="Y9">
        <f t="shared" si="11"/>
        <v>3.2421510859735269E-3</v>
      </c>
      <c r="Z9" s="6">
        <f t="shared" si="14"/>
        <v>1.1958181287757219</v>
      </c>
      <c r="AA9">
        <f t="shared" si="13"/>
        <v>1.8120762961148571</v>
      </c>
    </row>
    <row r="10" spans="1:27" x14ac:dyDescent="0.2">
      <c r="A10" s="2" t="s">
        <v>259</v>
      </c>
      <c r="B10" t="s">
        <v>812</v>
      </c>
      <c r="C10" t="s">
        <v>813</v>
      </c>
      <c r="D10" t="s">
        <v>814</v>
      </c>
      <c r="E10" t="s">
        <v>815</v>
      </c>
      <c r="F10" t="s">
        <v>816</v>
      </c>
      <c r="G10" t="s">
        <v>817</v>
      </c>
      <c r="H10" t="s">
        <v>818</v>
      </c>
      <c r="I10" t="s">
        <v>819</v>
      </c>
      <c r="J10" t="s">
        <v>820</v>
      </c>
      <c r="K10" t="s">
        <v>821</v>
      </c>
      <c r="L10" t="s">
        <v>822</v>
      </c>
      <c r="M10">
        <f t="shared" si="0"/>
        <v>1285.2372555093432</v>
      </c>
      <c r="N10" s="5">
        <f t="shared" si="1"/>
        <v>35.850205794518715</v>
      </c>
      <c r="O10">
        <f t="shared" si="12"/>
        <v>0.11939315005701941</v>
      </c>
      <c r="P10">
        <f t="shared" si="2"/>
        <v>0.13950837628844756</v>
      </c>
      <c r="Q10">
        <f t="shared" si="3"/>
        <v>0.13943624281131156</v>
      </c>
      <c r="R10">
        <f t="shared" si="4"/>
        <v>0.10951432252587737</v>
      </c>
      <c r="S10">
        <f t="shared" si="5"/>
        <v>0.45814478985532692</v>
      </c>
      <c r="T10">
        <f t="shared" si="6"/>
        <v>0.11807711856000598</v>
      </c>
      <c r="U10">
        <f t="shared" si="7"/>
        <v>0.11928704187951542</v>
      </c>
      <c r="V10">
        <f t="shared" si="8"/>
        <v>0.45586851282451346</v>
      </c>
      <c r="W10">
        <f t="shared" si="9"/>
        <v>0.43992737699741091</v>
      </c>
      <c r="X10">
        <f t="shared" si="10"/>
        <v>0.38700558874117508</v>
      </c>
      <c r="Y10">
        <f t="shared" si="11"/>
        <v>0.38164520110207867</v>
      </c>
      <c r="Z10" s="6">
        <f t="shared" si="14"/>
        <v>1.1817484835008534</v>
      </c>
      <c r="AA10">
        <f t="shared" si="13"/>
        <v>0.20735476022491223</v>
      </c>
    </row>
    <row r="11" spans="1:27" x14ac:dyDescent="0.2">
      <c r="A11" s="2" t="s">
        <v>218</v>
      </c>
      <c r="B11" t="s">
        <v>438</v>
      </c>
      <c r="C11" t="s">
        <v>725</v>
      </c>
      <c r="D11" t="s">
        <v>725</v>
      </c>
      <c r="E11" t="s">
        <v>606</v>
      </c>
      <c r="F11" t="s">
        <v>438</v>
      </c>
      <c r="G11" t="s">
        <v>597</v>
      </c>
      <c r="H11" t="s">
        <v>597</v>
      </c>
      <c r="I11" t="s">
        <v>438</v>
      </c>
      <c r="J11" t="s">
        <v>438</v>
      </c>
      <c r="K11" t="s">
        <v>438</v>
      </c>
      <c r="L11" t="s">
        <v>438</v>
      </c>
      <c r="M11">
        <f t="shared" si="0"/>
        <v>767295907430400</v>
      </c>
      <c r="N11" s="5">
        <f t="shared" si="1"/>
        <v>27700106.632112447</v>
      </c>
      <c r="O11">
        <f t="shared" si="12"/>
        <v>0</v>
      </c>
      <c r="P11">
        <f t="shared" si="2"/>
        <v>0.67428476893829237</v>
      </c>
      <c r="Q11">
        <f t="shared" si="3"/>
        <v>0.67428476893829237</v>
      </c>
      <c r="R11">
        <f t="shared" si="4"/>
        <v>0.28390937639507047</v>
      </c>
      <c r="S11">
        <f t="shared" si="5"/>
        <v>0</v>
      </c>
      <c r="T11">
        <f t="shared" si="6"/>
        <v>7.0977344098767617E-2</v>
      </c>
      <c r="U11">
        <f t="shared" si="7"/>
        <v>7.0977344098767617E-2</v>
      </c>
      <c r="V11">
        <f t="shared" si="8"/>
        <v>0</v>
      </c>
      <c r="W11">
        <f t="shared" si="9"/>
        <v>0</v>
      </c>
      <c r="X11">
        <f t="shared" si="10"/>
        <v>0</v>
      </c>
      <c r="Y11">
        <f t="shared" si="11"/>
        <v>0</v>
      </c>
      <c r="Z11" s="6">
        <f t="shared" si="14"/>
        <v>1.1769079552365933</v>
      </c>
      <c r="AA11">
        <f t="shared" si="13"/>
        <v>1.1144135092776197</v>
      </c>
    </row>
    <row r="12" spans="1:27" x14ac:dyDescent="0.2">
      <c r="A12" s="2" t="s">
        <v>158</v>
      </c>
      <c r="B12" t="s">
        <v>472</v>
      </c>
      <c r="C12" t="s">
        <v>473</v>
      </c>
      <c r="D12" t="s">
        <v>473</v>
      </c>
      <c r="E12" t="s">
        <v>438</v>
      </c>
      <c r="F12" t="s">
        <v>474</v>
      </c>
      <c r="G12" t="s">
        <v>475</v>
      </c>
      <c r="H12" t="s">
        <v>476</v>
      </c>
      <c r="I12" t="s">
        <v>477</v>
      </c>
      <c r="J12" t="s">
        <v>478</v>
      </c>
      <c r="K12" t="s">
        <v>479</v>
      </c>
      <c r="L12" t="s">
        <v>480</v>
      </c>
      <c r="M12">
        <f t="shared" si="0"/>
        <v>3.2224342676000009E-2</v>
      </c>
      <c r="N12" s="5">
        <f t="shared" si="1"/>
        <v>0.17951139984970316</v>
      </c>
      <c r="O12">
        <f t="shared" si="12"/>
        <v>0.98735233611010753</v>
      </c>
      <c r="P12">
        <f t="shared" si="2"/>
        <v>3.0805842997325078E-3</v>
      </c>
      <c r="Q12">
        <f t="shared" si="3"/>
        <v>3.0805842997325078E-3</v>
      </c>
      <c r="R12">
        <f t="shared" si="4"/>
        <v>0</v>
      </c>
      <c r="S12">
        <f t="shared" si="5"/>
        <v>6.411849057851928E-3</v>
      </c>
      <c r="T12">
        <f t="shared" si="6"/>
        <v>4.4286880981687952E-3</v>
      </c>
      <c r="U12">
        <f t="shared" si="7"/>
        <v>4.3172745611079451E-3</v>
      </c>
      <c r="V12">
        <f t="shared" si="8"/>
        <v>6.6625295162388411E-3</v>
      </c>
      <c r="W12">
        <f t="shared" si="9"/>
        <v>5.4982580539529573E-3</v>
      </c>
      <c r="X12">
        <f t="shared" si="10"/>
        <v>0.1124106882175448</v>
      </c>
      <c r="Y12">
        <f t="shared" si="11"/>
        <v>0.11102358968113721</v>
      </c>
      <c r="Z12" s="6">
        <f t="shared" si="14"/>
        <v>1.1676847065379115</v>
      </c>
      <c r="AA12">
        <f t="shared" si="13"/>
        <v>1.6415372052940189</v>
      </c>
    </row>
    <row r="13" spans="1:27" x14ac:dyDescent="0.2">
      <c r="A13" s="2" t="s">
        <v>163</v>
      </c>
      <c r="B13">
        <v>0.75</v>
      </c>
      <c r="C13" t="s">
        <v>511</v>
      </c>
      <c r="D13" t="s">
        <v>512</v>
      </c>
      <c r="E13" t="s">
        <v>513</v>
      </c>
      <c r="F13" t="s">
        <v>514</v>
      </c>
      <c r="G13" t="s">
        <v>515</v>
      </c>
      <c r="H13" t="s">
        <v>516</v>
      </c>
      <c r="I13" t="s">
        <v>517</v>
      </c>
      <c r="J13" t="s">
        <v>518</v>
      </c>
      <c r="K13" t="s">
        <v>519</v>
      </c>
      <c r="L13" t="s">
        <v>520</v>
      </c>
      <c r="M13">
        <f t="shared" si="0"/>
        <v>76.642306987618994</v>
      </c>
      <c r="N13" s="5">
        <f t="shared" si="1"/>
        <v>8.7545592114976873</v>
      </c>
      <c r="O13">
        <f t="shared" si="12"/>
        <v>8.5669647309598085E-2</v>
      </c>
      <c r="P13">
        <f t="shared" si="2"/>
        <v>0.30139952637873563</v>
      </c>
      <c r="Q13">
        <f t="shared" si="3"/>
        <v>0.30157749079274676</v>
      </c>
      <c r="R13">
        <f t="shared" si="4"/>
        <v>0.13147183909480878</v>
      </c>
      <c r="S13">
        <f t="shared" si="5"/>
        <v>0.30609970590872942</v>
      </c>
      <c r="T13">
        <f t="shared" si="6"/>
        <v>0.31382185369102017</v>
      </c>
      <c r="U13">
        <f t="shared" si="7"/>
        <v>0.31136610469434139</v>
      </c>
      <c r="V13">
        <f t="shared" si="8"/>
        <v>0.30273688668633664</v>
      </c>
      <c r="W13">
        <f t="shared" si="9"/>
        <v>0.29272233336823744</v>
      </c>
      <c r="X13">
        <f t="shared" si="10"/>
        <v>0.50731726094981744</v>
      </c>
      <c r="Y13">
        <f t="shared" si="11"/>
        <v>0.26409919039252944</v>
      </c>
      <c r="Z13" s="6">
        <f t="shared" si="14"/>
        <v>1.1217879229966849</v>
      </c>
      <c r="AA13">
        <f t="shared" si="13"/>
        <v>1.0393380290139611E-2</v>
      </c>
    </row>
    <row r="14" spans="1:27" x14ac:dyDescent="0.2">
      <c r="A14" s="2" t="s">
        <v>173</v>
      </c>
      <c r="B14">
        <v>0</v>
      </c>
      <c r="C14" t="s">
        <v>543</v>
      </c>
      <c r="D14" t="s">
        <v>544</v>
      </c>
      <c r="E14" t="s">
        <v>545</v>
      </c>
      <c r="F14" t="s">
        <v>546</v>
      </c>
      <c r="G14" t="s">
        <v>547</v>
      </c>
      <c r="H14" t="s">
        <v>548</v>
      </c>
      <c r="I14" t="s">
        <v>549</v>
      </c>
      <c r="J14" t="s">
        <v>550</v>
      </c>
      <c r="K14" t="s">
        <v>542</v>
      </c>
      <c r="L14" t="s">
        <v>441</v>
      </c>
      <c r="M14">
        <f t="shared" si="0"/>
        <v>26970.788576151463</v>
      </c>
      <c r="N14" s="5">
        <f t="shared" si="1"/>
        <v>164.22785566447448</v>
      </c>
      <c r="O14">
        <f t="shared" si="12"/>
        <v>0</v>
      </c>
      <c r="P14">
        <f t="shared" si="2"/>
        <v>0.34692757065770291</v>
      </c>
      <c r="Q14">
        <f t="shared" si="3"/>
        <v>0.34694099712540583</v>
      </c>
      <c r="R14">
        <f t="shared" si="4"/>
        <v>0.1665136702257721</v>
      </c>
      <c r="S14">
        <f t="shared" si="5"/>
        <v>0.3819698110664041</v>
      </c>
      <c r="T14">
        <f t="shared" si="6"/>
        <v>0.36041436308422742</v>
      </c>
      <c r="U14">
        <f t="shared" si="7"/>
        <v>0.35744474506159196</v>
      </c>
      <c r="V14">
        <f t="shared" si="8"/>
        <v>0.38018988159696498</v>
      </c>
      <c r="W14">
        <f t="shared" si="9"/>
        <v>0.36521213016711362</v>
      </c>
      <c r="X14">
        <f t="shared" si="10"/>
        <v>0.15816555537976812</v>
      </c>
      <c r="Y14">
        <f t="shared" si="11"/>
        <v>0.15823911780893773</v>
      </c>
      <c r="Z14" s="6">
        <f t="shared" si="14"/>
        <v>1.1117419028711597</v>
      </c>
      <c r="AA14">
        <f t="shared" si="13"/>
        <v>0.19400578863682469</v>
      </c>
    </row>
    <row r="15" spans="1:27" x14ac:dyDescent="0.2">
      <c r="A15" s="2" t="s">
        <v>256</v>
      </c>
      <c r="B15">
        <v>0.5</v>
      </c>
      <c r="C15" t="s">
        <v>443</v>
      </c>
      <c r="D15" t="s">
        <v>444</v>
      </c>
      <c r="E15">
        <v>0.9</v>
      </c>
      <c r="F15" t="s">
        <v>446</v>
      </c>
      <c r="G15" t="s">
        <v>447</v>
      </c>
      <c r="H15" t="s">
        <v>448</v>
      </c>
      <c r="I15" t="s">
        <v>449</v>
      </c>
      <c r="J15" t="s">
        <v>800</v>
      </c>
      <c r="K15" t="s">
        <v>451</v>
      </c>
      <c r="L15" t="s">
        <v>452</v>
      </c>
      <c r="M15">
        <f t="shared" si="0"/>
        <v>38.660303656954</v>
      </c>
      <c r="N15" s="5">
        <f t="shared" si="1"/>
        <v>6.2177410413231264</v>
      </c>
      <c r="O15">
        <f t="shared" si="12"/>
        <v>8.0415056959914938E-2</v>
      </c>
      <c r="P15">
        <f t="shared" si="2"/>
        <v>0.28700198161039209</v>
      </c>
      <c r="Q15">
        <f t="shared" si="3"/>
        <v>0.28699619172629093</v>
      </c>
      <c r="R15">
        <f t="shared" si="4"/>
        <v>0.14474710252784689</v>
      </c>
      <c r="S15">
        <f t="shared" si="5"/>
        <v>0.31594931132448051</v>
      </c>
      <c r="T15">
        <f t="shared" si="6"/>
        <v>0.29802720757982426</v>
      </c>
      <c r="U15">
        <f t="shared" si="7"/>
        <v>0.29590618003744956</v>
      </c>
      <c r="V15">
        <f t="shared" si="8"/>
        <v>0.31499639289950548</v>
      </c>
      <c r="W15">
        <f t="shared" si="9"/>
        <v>0.30247158694788484</v>
      </c>
      <c r="X15">
        <f t="shared" si="10"/>
        <v>0.52219913605618162</v>
      </c>
      <c r="Y15">
        <f t="shared" si="11"/>
        <v>0.26122091434904332</v>
      </c>
      <c r="Z15" s="6">
        <f t="shared" si="14"/>
        <v>1.1086252284276503</v>
      </c>
      <c r="AA15">
        <f t="shared" si="13"/>
        <v>1.1612596896463824E-2</v>
      </c>
    </row>
    <row r="16" spans="1:27" x14ac:dyDescent="0.2">
      <c r="A16" s="2" t="s">
        <v>200</v>
      </c>
      <c r="B16" t="s">
        <v>438</v>
      </c>
      <c r="C16" t="s">
        <v>490</v>
      </c>
      <c r="D16" t="s">
        <v>491</v>
      </c>
      <c r="E16" t="s">
        <v>661</v>
      </c>
      <c r="F16" t="s">
        <v>493</v>
      </c>
      <c r="G16" t="s">
        <v>494</v>
      </c>
      <c r="H16" t="s">
        <v>495</v>
      </c>
      <c r="I16" t="s">
        <v>496</v>
      </c>
      <c r="J16" t="s">
        <v>497</v>
      </c>
      <c r="K16" t="s">
        <v>662</v>
      </c>
      <c r="L16" t="s">
        <v>663</v>
      </c>
      <c r="M16">
        <f t="shared" si="0"/>
        <v>125126.45230059931</v>
      </c>
      <c r="N16" s="5">
        <f t="shared" si="1"/>
        <v>353.73217594756534</v>
      </c>
      <c r="O16">
        <f t="shared" si="12"/>
        <v>0</v>
      </c>
      <c r="P16">
        <f t="shared" si="2"/>
        <v>0.32286646724760881</v>
      </c>
      <c r="Q16">
        <f t="shared" si="3"/>
        <v>0.32285987468928767</v>
      </c>
      <c r="R16">
        <f t="shared" si="4"/>
        <v>0.16728087525962387</v>
      </c>
      <c r="S16">
        <f t="shared" si="5"/>
        <v>0.35543107341933439</v>
      </c>
      <c r="T16">
        <f t="shared" si="6"/>
        <v>0.33526936497170601</v>
      </c>
      <c r="U16">
        <f t="shared" si="7"/>
        <v>0.33288331966005441</v>
      </c>
      <c r="V16">
        <f t="shared" si="8"/>
        <v>0.35435911834772055</v>
      </c>
      <c r="W16">
        <f t="shared" si="9"/>
        <v>0.34026920417282563</v>
      </c>
      <c r="X16">
        <f t="shared" si="10"/>
        <v>0.29372958714222708</v>
      </c>
      <c r="Y16">
        <f t="shared" si="11"/>
        <v>0.29386590213780484</v>
      </c>
      <c r="Z16" s="6">
        <f t="shared" si="14"/>
        <v>1.0976228119176703</v>
      </c>
      <c r="AA16">
        <f t="shared" si="13"/>
        <v>8.660305668560582E-2</v>
      </c>
    </row>
    <row r="17" spans="1:27" x14ac:dyDescent="0.2">
      <c r="A17" s="2" t="s">
        <v>152</v>
      </c>
      <c r="B17" t="s">
        <v>437</v>
      </c>
      <c r="C17" t="s">
        <v>438</v>
      </c>
      <c r="D17" t="s">
        <v>438</v>
      </c>
      <c r="E17" t="s">
        <v>439</v>
      </c>
      <c r="F17" t="s">
        <v>438</v>
      </c>
      <c r="G17" t="s">
        <v>438</v>
      </c>
      <c r="H17" t="s">
        <v>438</v>
      </c>
      <c r="I17" t="s">
        <v>438</v>
      </c>
      <c r="J17" t="s">
        <v>438</v>
      </c>
      <c r="K17" t="s">
        <v>440</v>
      </c>
      <c r="L17" t="s">
        <v>441</v>
      </c>
      <c r="M17">
        <f t="shared" si="0"/>
        <v>66915.670606718442</v>
      </c>
      <c r="N17" s="5">
        <f t="shared" si="1"/>
        <v>258.68063438672488</v>
      </c>
      <c r="O17">
        <f t="shared" si="12"/>
        <v>0.98822060494033936</v>
      </c>
      <c r="P17">
        <f t="shared" si="2"/>
        <v>0</v>
      </c>
      <c r="Q17">
        <f t="shared" si="3"/>
        <v>0</v>
      </c>
      <c r="R17">
        <f t="shared" si="4"/>
        <v>5.6961925406334851E-2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</v>
      </c>
      <c r="W17">
        <f t="shared" si="9"/>
        <v>0</v>
      </c>
      <c r="X17">
        <f t="shared" si="10"/>
        <v>0.10041412671490267</v>
      </c>
      <c r="Y17">
        <f t="shared" si="11"/>
        <v>0.10046082908993217</v>
      </c>
      <c r="Z17" s="6">
        <f t="shared" si="14"/>
        <v>1.0799674543502225</v>
      </c>
      <c r="AA17">
        <f t="shared" si="13"/>
        <v>1.6758204690056842</v>
      </c>
    </row>
    <row r="18" spans="1:27" x14ac:dyDescent="0.2">
      <c r="A18" s="2" t="s">
        <v>188</v>
      </c>
      <c r="B18" t="s">
        <v>596</v>
      </c>
      <c r="C18" t="s">
        <v>438</v>
      </c>
      <c r="D18" t="s">
        <v>438</v>
      </c>
      <c r="E18" t="s">
        <v>597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598</v>
      </c>
      <c r="L18" t="s">
        <v>592</v>
      </c>
      <c r="M18">
        <f t="shared" si="0"/>
        <v>561701191680000</v>
      </c>
      <c r="N18" s="5">
        <f t="shared" si="1"/>
        <v>23700236.110216286</v>
      </c>
      <c r="O18">
        <f t="shared" si="12"/>
        <v>0.99547362694120822</v>
      </c>
      <c r="P18">
        <f t="shared" si="2"/>
        <v>0</v>
      </c>
      <c r="Q18">
        <f t="shared" si="3"/>
        <v>0</v>
      </c>
      <c r="R18">
        <f t="shared" si="4"/>
        <v>8.2956135578434023E-2</v>
      </c>
      <c r="S18">
        <f t="shared" si="5"/>
        <v>0</v>
      </c>
      <c r="T18">
        <f t="shared" si="6"/>
        <v>0</v>
      </c>
      <c r="U18">
        <f t="shared" si="7"/>
        <v>0</v>
      </c>
      <c r="V18">
        <f t="shared" si="8"/>
        <v>0</v>
      </c>
      <c r="W18">
        <f t="shared" si="9"/>
        <v>0</v>
      </c>
      <c r="X18">
        <f t="shared" si="10"/>
        <v>2.0739033894608506E-2</v>
      </c>
      <c r="Y18">
        <f t="shared" si="11"/>
        <v>4.1478067789217012E-2</v>
      </c>
      <c r="Z18" s="6">
        <f t="shared" si="14"/>
        <v>1.0537934507891407</v>
      </c>
      <c r="AA18">
        <f t="shared" si="13"/>
        <v>1.7874752674642231</v>
      </c>
    </row>
    <row r="19" spans="1:27" x14ac:dyDescent="0.2">
      <c r="A19" s="2" t="s">
        <v>162</v>
      </c>
      <c r="B19" t="s">
        <v>500</v>
      </c>
      <c r="C19" t="s">
        <v>501</v>
      </c>
      <c r="D19" t="s">
        <v>502</v>
      </c>
      <c r="E19" t="s">
        <v>503</v>
      </c>
      <c r="F19" t="s">
        <v>504</v>
      </c>
      <c r="G19" t="s">
        <v>505</v>
      </c>
      <c r="H19" t="s">
        <v>506</v>
      </c>
      <c r="I19" t="s">
        <v>507</v>
      </c>
      <c r="J19" t="s">
        <v>508</v>
      </c>
      <c r="K19" t="s">
        <v>509</v>
      </c>
      <c r="L19" t="s">
        <v>510</v>
      </c>
      <c r="M19">
        <f t="shared" si="0"/>
        <v>14339.576773689911</v>
      </c>
      <c r="N19" s="5">
        <f t="shared" si="1"/>
        <v>119.74797189802385</v>
      </c>
      <c r="O19">
        <f t="shared" si="12"/>
        <v>0.10074733466278515</v>
      </c>
      <c r="P19">
        <f t="shared" si="2"/>
        <v>0.27406655394504931</v>
      </c>
      <c r="Q19">
        <f t="shared" si="3"/>
        <v>0.2740249415492732</v>
      </c>
      <c r="R19">
        <f t="shared" si="4"/>
        <v>0.15450029513447916</v>
      </c>
      <c r="S19">
        <f t="shared" si="5"/>
        <v>0.39453851494231168</v>
      </c>
      <c r="T19">
        <f t="shared" si="6"/>
        <v>0.27644619341186771</v>
      </c>
      <c r="U19">
        <f t="shared" si="7"/>
        <v>0.27511108938074352</v>
      </c>
      <c r="V19">
        <f t="shared" si="8"/>
        <v>0.39367537715081719</v>
      </c>
      <c r="W19">
        <f t="shared" si="9"/>
        <v>0.378246239014153</v>
      </c>
      <c r="X19">
        <f t="shared" si="10"/>
        <v>0.32168406186289406</v>
      </c>
      <c r="Y19">
        <f t="shared" si="11"/>
        <v>0.32630826543998309</v>
      </c>
      <c r="Z19" s="6">
        <f t="shared" si="14"/>
        <v>1.0512552016256058</v>
      </c>
      <c r="AA19">
        <f t="shared" si="13"/>
        <v>7.8011749496288765E-2</v>
      </c>
    </row>
    <row r="20" spans="1:27" x14ac:dyDescent="0.2">
      <c r="A20" s="2" t="s">
        <v>165</v>
      </c>
      <c r="B20" t="s">
        <v>521</v>
      </c>
      <c r="C20" t="s">
        <v>438</v>
      </c>
      <c r="D20" t="s">
        <v>438</v>
      </c>
      <c r="E20" t="s">
        <v>439</v>
      </c>
      <c r="F20" t="s">
        <v>438</v>
      </c>
      <c r="G20" t="s">
        <v>438</v>
      </c>
      <c r="H20" t="s">
        <v>438</v>
      </c>
      <c r="I20" t="s">
        <v>438</v>
      </c>
      <c r="J20" t="s">
        <v>438</v>
      </c>
      <c r="K20" t="s">
        <v>440</v>
      </c>
      <c r="L20" t="s">
        <v>441</v>
      </c>
      <c r="M20">
        <f t="shared" si="0"/>
        <v>17904.293338988635</v>
      </c>
      <c r="N20" s="5">
        <f t="shared" si="1"/>
        <v>133.80692560173645</v>
      </c>
      <c r="O20">
        <f t="shared" si="12"/>
        <v>0.95523282091118666</v>
      </c>
      <c r="P20">
        <f t="shared" si="2"/>
        <v>0</v>
      </c>
      <c r="Q20">
        <f t="shared" si="3"/>
        <v>0</v>
      </c>
      <c r="R20">
        <f t="shared" si="4"/>
        <v>0.1101209592383668</v>
      </c>
      <c r="S20">
        <f t="shared" si="5"/>
        <v>0</v>
      </c>
      <c r="T20">
        <f t="shared" si="6"/>
        <v>0</v>
      </c>
      <c r="U20">
        <f t="shared" si="7"/>
        <v>0</v>
      </c>
      <c r="V20">
        <f t="shared" si="8"/>
        <v>0</v>
      </c>
      <c r="W20">
        <f t="shared" si="9"/>
        <v>0</v>
      </c>
      <c r="X20">
        <f t="shared" si="10"/>
        <v>0.19412440636527795</v>
      </c>
      <c r="Y20">
        <f t="shared" si="11"/>
        <v>0.19421469317177673</v>
      </c>
      <c r="Z20" s="6">
        <f t="shared" si="14"/>
        <v>0.97978664848469799</v>
      </c>
      <c r="AA20">
        <f t="shared" si="13"/>
        <v>1.5293891483218662</v>
      </c>
    </row>
    <row r="21" spans="1:27" x14ac:dyDescent="0.2">
      <c r="A21" s="2" t="s">
        <v>172</v>
      </c>
      <c r="B21" t="s">
        <v>521</v>
      </c>
      <c r="C21" t="s">
        <v>438</v>
      </c>
      <c r="D21" t="s">
        <v>438</v>
      </c>
      <c r="E21" t="s">
        <v>439</v>
      </c>
      <c r="F21" t="s">
        <v>438</v>
      </c>
      <c r="G21" t="s">
        <v>438</v>
      </c>
      <c r="H21" t="s">
        <v>438</v>
      </c>
      <c r="I21" t="s">
        <v>438</v>
      </c>
      <c r="J21" t="s">
        <v>438</v>
      </c>
      <c r="K21" t="s">
        <v>542</v>
      </c>
      <c r="L21" t="s">
        <v>441</v>
      </c>
      <c r="M21">
        <f t="shared" si="0"/>
        <v>17904.293338988635</v>
      </c>
      <c r="N21" s="5">
        <f t="shared" si="1"/>
        <v>133.80692560173645</v>
      </c>
      <c r="O21">
        <f t="shared" si="12"/>
        <v>0.95523282091118666</v>
      </c>
      <c r="P21">
        <f t="shared" si="2"/>
        <v>0</v>
      </c>
      <c r="Q21">
        <f t="shared" si="3"/>
        <v>0</v>
      </c>
      <c r="R21">
        <f t="shared" si="4"/>
        <v>0.1101209592383668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</v>
      </c>
      <c r="W21">
        <f t="shared" si="9"/>
        <v>0</v>
      </c>
      <c r="X21">
        <f t="shared" si="10"/>
        <v>0.19412440636527795</v>
      </c>
      <c r="Y21">
        <f t="shared" si="11"/>
        <v>0.19421469317177673</v>
      </c>
      <c r="Z21" s="6">
        <f t="shared" si="14"/>
        <v>0.97978664848469799</v>
      </c>
      <c r="AA21">
        <f t="shared" si="13"/>
        <v>1.5293891483218662</v>
      </c>
    </row>
    <row r="22" spans="1:27" x14ac:dyDescent="0.2">
      <c r="A22" s="2" t="s">
        <v>264</v>
      </c>
      <c r="B22" t="s">
        <v>845</v>
      </c>
      <c r="C22" t="s">
        <v>846</v>
      </c>
      <c r="D22" t="s">
        <v>847</v>
      </c>
      <c r="E22" t="s">
        <v>848</v>
      </c>
      <c r="F22" t="s">
        <v>849</v>
      </c>
      <c r="G22" t="s">
        <v>850</v>
      </c>
      <c r="H22" t="s">
        <v>851</v>
      </c>
      <c r="I22" t="s">
        <v>852</v>
      </c>
      <c r="J22" t="s">
        <v>853</v>
      </c>
      <c r="K22" t="s">
        <v>854</v>
      </c>
      <c r="L22" t="s">
        <v>855</v>
      </c>
      <c r="M22">
        <f t="shared" si="0"/>
        <v>1.6146304564485504E-2</v>
      </c>
      <c r="N22" s="5">
        <f t="shared" si="1"/>
        <v>0.12706810994299672</v>
      </c>
      <c r="O22">
        <f t="shared" si="12"/>
        <v>0.95190980690798022</v>
      </c>
      <c r="P22">
        <f t="shared" si="2"/>
        <v>5.0272566443820575E-2</v>
      </c>
      <c r="Q22">
        <f t="shared" si="3"/>
        <v>5.0279255769729185E-2</v>
      </c>
      <c r="R22">
        <f t="shared" si="4"/>
        <v>8.1051178022716983E-2</v>
      </c>
      <c r="S22">
        <f t="shared" si="5"/>
        <v>6.1693055822713547E-2</v>
      </c>
      <c r="T22">
        <f t="shared" si="6"/>
        <v>6.926293311475408E-2</v>
      </c>
      <c r="U22">
        <f t="shared" si="7"/>
        <v>5.8317936761035583E-2</v>
      </c>
      <c r="V22">
        <f t="shared" si="8"/>
        <v>6.7060570931783525E-2</v>
      </c>
      <c r="W22">
        <f t="shared" si="9"/>
        <v>6.8009038647672798E-2</v>
      </c>
      <c r="X22">
        <f t="shared" si="10"/>
        <v>0.17431265806925428</v>
      </c>
      <c r="Y22">
        <f t="shared" si="11"/>
        <v>0.17530393747095868</v>
      </c>
      <c r="Z22" s="6">
        <f t="shared" si="14"/>
        <v>0.94908777644584441</v>
      </c>
      <c r="AA22">
        <f t="shared" si="13"/>
        <v>1.3039124897959502</v>
      </c>
    </row>
    <row r="23" spans="1:27" x14ac:dyDescent="0.2">
      <c r="A23" s="2" t="s">
        <v>150</v>
      </c>
      <c r="B23" t="s">
        <v>415</v>
      </c>
      <c r="C23" t="s">
        <v>416</v>
      </c>
      <c r="D23" t="s">
        <v>417</v>
      </c>
      <c r="E23" t="s">
        <v>418</v>
      </c>
      <c r="F23" t="s">
        <v>419</v>
      </c>
      <c r="G23" t="s">
        <v>420</v>
      </c>
      <c r="H23" t="s">
        <v>421</v>
      </c>
      <c r="I23" t="s">
        <v>422</v>
      </c>
      <c r="J23" t="s">
        <v>423</v>
      </c>
      <c r="K23" t="s">
        <v>424</v>
      </c>
      <c r="L23" t="s">
        <v>425</v>
      </c>
      <c r="M23">
        <f t="shared" si="0"/>
        <v>58.240418401098992</v>
      </c>
      <c r="N23" s="5">
        <f t="shared" si="1"/>
        <v>7.6315410240068156</v>
      </c>
      <c r="O23">
        <f t="shared" si="12"/>
        <v>0.10457769898496549</v>
      </c>
      <c r="P23">
        <f t="shared" si="2"/>
        <v>0.46075608962052533</v>
      </c>
      <c r="Q23">
        <f t="shared" si="3"/>
        <v>0.46126673353736219</v>
      </c>
      <c r="R23">
        <f t="shared" si="4"/>
        <v>0.24545566801087632</v>
      </c>
      <c r="S23">
        <f t="shared" si="5"/>
        <v>0.24437737989395292</v>
      </c>
      <c r="T23">
        <f t="shared" si="6"/>
        <v>0.33901514672611022</v>
      </c>
      <c r="U23">
        <f t="shared" si="7"/>
        <v>0.33948556285683751</v>
      </c>
      <c r="V23">
        <f t="shared" si="8"/>
        <v>0.23445317195721363</v>
      </c>
      <c r="W23">
        <f t="shared" si="9"/>
        <v>0.27673689931776929</v>
      </c>
      <c r="X23">
        <f t="shared" si="10"/>
        <v>0.20752073467443707</v>
      </c>
      <c r="Y23">
        <f t="shared" si="11"/>
        <v>0.19807414980078997</v>
      </c>
      <c r="Z23" s="6">
        <f t="shared" si="14"/>
        <v>0.91026324557430849</v>
      </c>
      <c r="AA23">
        <f t="shared" si="13"/>
        <v>0.2249811381715999</v>
      </c>
    </row>
    <row r="24" spans="1:27" x14ac:dyDescent="0.2">
      <c r="A24" s="2" t="s">
        <v>155</v>
      </c>
      <c r="B24" t="s">
        <v>415</v>
      </c>
      <c r="C24" t="s">
        <v>416</v>
      </c>
      <c r="D24" t="s">
        <v>417</v>
      </c>
      <c r="E24" t="s">
        <v>418</v>
      </c>
      <c r="F24" t="s">
        <v>419</v>
      </c>
      <c r="G24" t="s">
        <v>420</v>
      </c>
      <c r="H24" t="s">
        <v>421</v>
      </c>
      <c r="I24" t="s">
        <v>422</v>
      </c>
      <c r="J24" t="s">
        <v>423</v>
      </c>
      <c r="K24" t="s">
        <v>424</v>
      </c>
      <c r="L24" t="s">
        <v>425</v>
      </c>
      <c r="M24">
        <f t="shared" si="0"/>
        <v>58.240418401098992</v>
      </c>
      <c r="N24" s="5">
        <f t="shared" si="1"/>
        <v>7.6315410240068156</v>
      </c>
      <c r="O24">
        <f t="shared" si="12"/>
        <v>0.10457769898496549</v>
      </c>
      <c r="P24">
        <f t="shared" si="2"/>
        <v>0.46075608962052533</v>
      </c>
      <c r="Q24">
        <f t="shared" si="3"/>
        <v>0.46126673353736219</v>
      </c>
      <c r="R24">
        <f t="shared" si="4"/>
        <v>0.24545566801087632</v>
      </c>
      <c r="S24">
        <f t="shared" si="5"/>
        <v>0.24437737989395292</v>
      </c>
      <c r="T24">
        <f t="shared" si="6"/>
        <v>0.33901514672611022</v>
      </c>
      <c r="U24">
        <f t="shared" si="7"/>
        <v>0.33948556285683751</v>
      </c>
      <c r="V24">
        <f t="shared" si="8"/>
        <v>0.23445317195721363</v>
      </c>
      <c r="W24">
        <f t="shared" si="9"/>
        <v>0.27673689931776929</v>
      </c>
      <c r="X24">
        <f t="shared" si="10"/>
        <v>0.20752073467443707</v>
      </c>
      <c r="Y24">
        <f t="shared" si="11"/>
        <v>0.19807414980078997</v>
      </c>
      <c r="Z24" s="6">
        <f t="shared" si="14"/>
        <v>0.91026324557430849</v>
      </c>
      <c r="AA24">
        <f t="shared" si="13"/>
        <v>0.2249811381715999</v>
      </c>
    </row>
    <row r="25" spans="1:27" x14ac:dyDescent="0.2">
      <c r="A25" s="2" t="s">
        <v>184</v>
      </c>
      <c r="B25" t="s">
        <v>588</v>
      </c>
      <c r="C25" t="s">
        <v>438</v>
      </c>
      <c r="D25" t="s">
        <v>438</v>
      </c>
      <c r="E25" t="s">
        <v>527</v>
      </c>
      <c r="F25" t="s">
        <v>438</v>
      </c>
      <c r="G25" t="s">
        <v>438</v>
      </c>
      <c r="H25" t="s">
        <v>438</v>
      </c>
      <c r="I25" t="s">
        <v>438</v>
      </c>
      <c r="J25" t="s">
        <v>438</v>
      </c>
      <c r="K25" t="s">
        <v>526</v>
      </c>
      <c r="L25" t="s">
        <v>526</v>
      </c>
      <c r="M25">
        <f t="shared" si="0"/>
        <v>11.25</v>
      </c>
      <c r="N25" s="5">
        <f t="shared" si="1"/>
        <v>3.3541019662496847</v>
      </c>
      <c r="O25">
        <f t="shared" si="12"/>
        <v>0.44721359549995793</v>
      </c>
      <c r="P25">
        <f t="shared" si="2"/>
        <v>0</v>
      </c>
      <c r="Q25">
        <f t="shared" si="3"/>
        <v>0</v>
      </c>
      <c r="R25">
        <f t="shared" si="4"/>
        <v>0.29814239699997197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  <c r="W25">
        <f t="shared" si="9"/>
        <v>0</v>
      </c>
      <c r="X25">
        <f t="shared" si="10"/>
        <v>0.59628479399994394</v>
      </c>
      <c r="Y25">
        <f t="shared" si="11"/>
        <v>0.59628479399994394</v>
      </c>
      <c r="Z25" s="6">
        <f t="shared" si="14"/>
        <v>0.91003420042885952</v>
      </c>
      <c r="AA25">
        <f t="shared" si="13"/>
        <v>0.96402524281225399</v>
      </c>
    </row>
    <row r="26" spans="1:27" x14ac:dyDescent="0.2">
      <c r="A26" s="2" t="s">
        <v>185</v>
      </c>
      <c r="B26" t="s">
        <v>526</v>
      </c>
      <c r="C26" t="s">
        <v>526</v>
      </c>
      <c r="D26" t="s">
        <v>526</v>
      </c>
      <c r="E26" t="s">
        <v>527</v>
      </c>
      <c r="F26" t="s">
        <v>526</v>
      </c>
      <c r="G26" t="s">
        <v>526</v>
      </c>
      <c r="H26" t="s">
        <v>526</v>
      </c>
      <c r="I26" t="s">
        <v>526</v>
      </c>
      <c r="J26" t="s">
        <v>526</v>
      </c>
      <c r="K26" t="s">
        <v>526</v>
      </c>
      <c r="L26" t="s">
        <v>526</v>
      </c>
      <c r="M26">
        <f t="shared" si="0"/>
        <v>41</v>
      </c>
      <c r="N26" s="5">
        <f t="shared" si="1"/>
        <v>6.4031242374328485</v>
      </c>
      <c r="O26">
        <f t="shared" si="12"/>
        <v>0.31234752377721214</v>
      </c>
      <c r="P26">
        <f t="shared" si="2"/>
        <v>0.31234752377721214</v>
      </c>
      <c r="Q26">
        <f t="shared" si="3"/>
        <v>0.31234752377721214</v>
      </c>
      <c r="R26">
        <f t="shared" si="4"/>
        <v>0.15617376188860607</v>
      </c>
      <c r="S26">
        <f t="shared" si="5"/>
        <v>0.31234752377721214</v>
      </c>
      <c r="T26">
        <f t="shared" si="6"/>
        <v>0.31234752377721214</v>
      </c>
      <c r="U26">
        <f t="shared" si="7"/>
        <v>0.31234752377721214</v>
      </c>
      <c r="V26">
        <f t="shared" si="8"/>
        <v>0.31234752377721214</v>
      </c>
      <c r="W26">
        <f t="shared" si="9"/>
        <v>0.31234752377721214</v>
      </c>
      <c r="X26">
        <f t="shared" si="10"/>
        <v>0.31234752377721214</v>
      </c>
      <c r="Y26">
        <f t="shared" si="11"/>
        <v>0.31234752377721214</v>
      </c>
      <c r="Z26" s="6">
        <f t="shared" si="14"/>
        <v>0.89921091557767174</v>
      </c>
      <c r="AA26">
        <f t="shared" si="13"/>
        <v>0.11683866780392574</v>
      </c>
    </row>
    <row r="27" spans="1:27" x14ac:dyDescent="0.2">
      <c r="A27" s="2" t="s">
        <v>177</v>
      </c>
      <c r="B27" t="s">
        <v>553</v>
      </c>
      <c r="C27" t="s">
        <v>554</v>
      </c>
      <c r="D27" t="s">
        <v>555</v>
      </c>
      <c r="E27" t="s">
        <v>556</v>
      </c>
      <c r="F27" t="s">
        <v>557</v>
      </c>
      <c r="G27" t="s">
        <v>558</v>
      </c>
      <c r="H27" t="s">
        <v>559</v>
      </c>
      <c r="I27" t="s">
        <v>560</v>
      </c>
      <c r="J27" t="s">
        <v>561</v>
      </c>
      <c r="K27" t="s">
        <v>562</v>
      </c>
      <c r="L27" t="s">
        <v>563</v>
      </c>
      <c r="M27">
        <f t="shared" si="0"/>
        <v>65.851714711998</v>
      </c>
      <c r="N27" s="5">
        <f t="shared" si="1"/>
        <v>8.1149069441366972</v>
      </c>
      <c r="O27">
        <f t="shared" si="12"/>
        <v>0.1479176542951347</v>
      </c>
      <c r="P27">
        <f t="shared" si="2"/>
        <v>0.44949375576457079</v>
      </c>
      <c r="Q27">
        <f t="shared" si="3"/>
        <v>0.44972247064852161</v>
      </c>
      <c r="R27">
        <f t="shared" si="4"/>
        <v>0.2480558327849251</v>
      </c>
      <c r="S27">
        <f t="shared" si="5"/>
        <v>0.24731164680207002</v>
      </c>
      <c r="T27">
        <f t="shared" si="6"/>
        <v>0.33558068117683232</v>
      </c>
      <c r="U27">
        <f t="shared" si="7"/>
        <v>0.33556860463662375</v>
      </c>
      <c r="V27">
        <f t="shared" si="8"/>
        <v>0.23789206866935586</v>
      </c>
      <c r="W27">
        <f t="shared" si="9"/>
        <v>0.27724704860917515</v>
      </c>
      <c r="X27">
        <f t="shared" si="10"/>
        <v>0.22142139304484085</v>
      </c>
      <c r="Y27">
        <f t="shared" si="11"/>
        <v>0.20838427496963721</v>
      </c>
      <c r="Z27" s="6">
        <f t="shared" si="14"/>
        <v>0.87240804721357912</v>
      </c>
      <c r="AA27">
        <f t="shared" si="13"/>
        <v>0.21089632287789481</v>
      </c>
    </row>
    <row r="28" spans="1:27" x14ac:dyDescent="0.2">
      <c r="A28" s="2" t="s">
        <v>182</v>
      </c>
      <c r="B28" t="s">
        <v>438</v>
      </c>
      <c r="C28" t="s">
        <v>585</v>
      </c>
      <c r="D28" t="s">
        <v>585</v>
      </c>
      <c r="E28" t="s">
        <v>585</v>
      </c>
      <c r="F28" t="s">
        <v>585</v>
      </c>
      <c r="G28" t="s">
        <v>585</v>
      </c>
      <c r="H28" t="s">
        <v>585</v>
      </c>
      <c r="I28" t="s">
        <v>585</v>
      </c>
      <c r="J28" t="s">
        <v>585</v>
      </c>
      <c r="K28" t="s">
        <v>585</v>
      </c>
      <c r="L28" t="s">
        <v>585</v>
      </c>
      <c r="M28">
        <f t="shared" si="0"/>
        <v>14.399999999999997</v>
      </c>
      <c r="N28" s="5">
        <f t="shared" si="1"/>
        <v>3.7947331922020546</v>
      </c>
      <c r="O28">
        <f t="shared" si="12"/>
        <v>0</v>
      </c>
      <c r="P28">
        <f t="shared" si="2"/>
        <v>0.316227766016838</v>
      </c>
      <c r="Q28">
        <f t="shared" si="3"/>
        <v>0.316227766016838</v>
      </c>
      <c r="R28">
        <f t="shared" si="4"/>
        <v>0.316227766016838</v>
      </c>
      <c r="S28">
        <f t="shared" si="5"/>
        <v>0.316227766016838</v>
      </c>
      <c r="T28">
        <f t="shared" si="6"/>
        <v>0.316227766016838</v>
      </c>
      <c r="U28">
        <f t="shared" si="7"/>
        <v>0.316227766016838</v>
      </c>
      <c r="V28">
        <f t="shared" si="8"/>
        <v>0.316227766016838</v>
      </c>
      <c r="W28">
        <f t="shared" si="9"/>
        <v>0.316227766016838</v>
      </c>
      <c r="X28">
        <f t="shared" si="10"/>
        <v>0.316227766016838</v>
      </c>
      <c r="Y28">
        <f t="shared" si="11"/>
        <v>0.316227766016838</v>
      </c>
      <c r="Z28" s="6">
        <f t="shared" si="14"/>
        <v>0.86401411330049627</v>
      </c>
      <c r="AA28">
        <f t="shared" si="13"/>
        <v>0.13322322844865597</v>
      </c>
    </row>
    <row r="29" spans="1:27" x14ac:dyDescent="0.2">
      <c r="A29" s="2" t="s">
        <v>183</v>
      </c>
      <c r="B29" t="s">
        <v>438</v>
      </c>
      <c r="C29" t="s">
        <v>527</v>
      </c>
      <c r="D29" t="s">
        <v>527</v>
      </c>
      <c r="E29" t="s">
        <v>586</v>
      </c>
      <c r="F29" t="s">
        <v>527</v>
      </c>
      <c r="G29" t="s">
        <v>527</v>
      </c>
      <c r="H29" t="s">
        <v>527</v>
      </c>
      <c r="I29" t="s">
        <v>527</v>
      </c>
      <c r="J29" t="s">
        <v>527</v>
      </c>
      <c r="K29" t="s">
        <v>587</v>
      </c>
      <c r="L29" t="s">
        <v>527</v>
      </c>
      <c r="M29">
        <f t="shared" si="0"/>
        <v>10.007933610464999</v>
      </c>
      <c r="N29" s="5">
        <f t="shared" si="1"/>
        <v>3.1635318254231297</v>
      </c>
      <c r="O29">
        <f t="shared" si="12"/>
        <v>0</v>
      </c>
      <c r="P29">
        <f t="shared" si="2"/>
        <v>0.31610239921207295</v>
      </c>
      <c r="Q29">
        <f t="shared" si="3"/>
        <v>0.31610239921207295</v>
      </c>
      <c r="R29">
        <f t="shared" si="4"/>
        <v>0.31735131979135983</v>
      </c>
      <c r="S29">
        <f t="shared" si="5"/>
        <v>0.31610239921207295</v>
      </c>
      <c r="T29">
        <f t="shared" si="6"/>
        <v>0.31610239921207295</v>
      </c>
      <c r="U29">
        <f t="shared" si="7"/>
        <v>0.31610239921207295</v>
      </c>
      <c r="V29">
        <f t="shared" si="8"/>
        <v>0.31610239921207295</v>
      </c>
      <c r="W29">
        <f t="shared" si="9"/>
        <v>0.31610239921207295</v>
      </c>
      <c r="X29">
        <f t="shared" si="10"/>
        <v>0.31610492803126666</v>
      </c>
      <c r="Y29">
        <f t="shared" si="11"/>
        <v>0.31610239921207295</v>
      </c>
      <c r="Z29" s="6">
        <f t="shared" si="14"/>
        <v>0.86231094141308084</v>
      </c>
      <c r="AA29">
        <f t="shared" si="13"/>
        <v>0.13386664850869542</v>
      </c>
    </row>
    <row r="30" spans="1:27" x14ac:dyDescent="0.2">
      <c r="A30" s="2" t="s">
        <v>167</v>
      </c>
      <c r="B30" t="s">
        <v>438</v>
      </c>
      <c r="C30" t="s">
        <v>522</v>
      </c>
      <c r="D30" t="s">
        <v>522</v>
      </c>
      <c r="E30" t="s">
        <v>523</v>
      </c>
      <c r="F30" t="s">
        <v>522</v>
      </c>
      <c r="G30" t="s">
        <v>522</v>
      </c>
      <c r="H30" t="s">
        <v>522</v>
      </c>
      <c r="I30" t="s">
        <v>522</v>
      </c>
      <c r="J30" t="s">
        <v>522</v>
      </c>
      <c r="K30" t="s">
        <v>524</v>
      </c>
      <c r="L30" t="s">
        <v>525</v>
      </c>
      <c r="M30">
        <f t="shared" si="0"/>
        <v>4.2830944582568637</v>
      </c>
      <c r="N30" s="5">
        <f t="shared" si="1"/>
        <v>2.069563832853885</v>
      </c>
      <c r="O30">
        <f t="shared" si="12"/>
        <v>0</v>
      </c>
      <c r="P30">
        <f t="shared" si="2"/>
        <v>0.31593427543539931</v>
      </c>
      <c r="Q30">
        <f t="shared" si="3"/>
        <v>0.31593427543539931</v>
      </c>
      <c r="R30">
        <f t="shared" si="4"/>
        <v>0.31885738894558163</v>
      </c>
      <c r="S30">
        <f t="shared" si="5"/>
        <v>0.31593427543539931</v>
      </c>
      <c r="T30">
        <f t="shared" si="6"/>
        <v>0.31593427543539931</v>
      </c>
      <c r="U30">
        <f t="shared" si="7"/>
        <v>0.31593427543539931</v>
      </c>
      <c r="V30">
        <f t="shared" si="8"/>
        <v>0.31593427543539931</v>
      </c>
      <c r="W30">
        <f t="shared" si="9"/>
        <v>0.31593427543539931</v>
      </c>
      <c r="X30">
        <f t="shared" si="10"/>
        <v>0.31593407732602308</v>
      </c>
      <c r="Y30">
        <f t="shared" si="11"/>
        <v>0.31593410631763913</v>
      </c>
      <c r="Z30" s="6">
        <f t="shared" si="14"/>
        <v>0.86002885993450029</v>
      </c>
      <c r="AA30">
        <f t="shared" si="13"/>
        <v>0.13473608675756654</v>
      </c>
    </row>
    <row r="31" spans="1:27" x14ac:dyDescent="0.2">
      <c r="A31" s="2" t="s">
        <v>199</v>
      </c>
      <c r="B31" t="s">
        <v>438</v>
      </c>
      <c r="C31" t="s">
        <v>651</v>
      </c>
      <c r="D31" t="s">
        <v>652</v>
      </c>
      <c r="E31" t="s">
        <v>653</v>
      </c>
      <c r="F31" t="s">
        <v>654</v>
      </c>
      <c r="G31" t="s">
        <v>655</v>
      </c>
      <c r="H31" t="s">
        <v>656</v>
      </c>
      <c r="I31" t="s">
        <v>657</v>
      </c>
      <c r="J31" t="s">
        <v>658</v>
      </c>
      <c r="K31" t="s">
        <v>659</v>
      </c>
      <c r="L31" t="s">
        <v>660</v>
      </c>
      <c r="M31">
        <f t="shared" si="0"/>
        <v>19514925.726983998</v>
      </c>
      <c r="N31" s="5">
        <f t="shared" si="1"/>
        <v>4417.5701156839605</v>
      </c>
      <c r="O31">
        <f t="shared" si="12"/>
        <v>0</v>
      </c>
      <c r="P31">
        <f t="shared" si="2"/>
        <v>0.31023819975923783</v>
      </c>
      <c r="Q31">
        <f t="shared" si="3"/>
        <v>0.31023186143312942</v>
      </c>
      <c r="R31">
        <f t="shared" si="4"/>
        <v>0.32021110315325202</v>
      </c>
      <c r="S31">
        <f t="shared" si="5"/>
        <v>0.34152915754375246</v>
      </c>
      <c r="T31">
        <f t="shared" si="6"/>
        <v>0.32215606379337747</v>
      </c>
      <c r="U31">
        <f t="shared" si="7"/>
        <v>0.31986317432365785</v>
      </c>
      <c r="V31">
        <f t="shared" si="8"/>
        <v>0.34049917955113479</v>
      </c>
      <c r="W31">
        <f t="shared" si="9"/>
        <v>0.32696028861476756</v>
      </c>
      <c r="X31">
        <f t="shared" si="10"/>
        <v>0.28223864417530808</v>
      </c>
      <c r="Y31">
        <f t="shared" si="11"/>
        <v>0.28236993807326816</v>
      </c>
      <c r="Z31" s="6">
        <f t="shared" si="14"/>
        <v>0.85797685912524502</v>
      </c>
      <c r="AA31">
        <f t="shared" si="13"/>
        <v>0.14944320570259181</v>
      </c>
    </row>
    <row r="32" spans="1:27" x14ac:dyDescent="0.2">
      <c r="A32" s="2" t="s">
        <v>179</v>
      </c>
      <c r="B32" t="s">
        <v>574</v>
      </c>
      <c r="C32" t="s">
        <v>575</v>
      </c>
      <c r="D32" t="s">
        <v>576</v>
      </c>
      <c r="E32" t="s">
        <v>577</v>
      </c>
      <c r="F32" t="s">
        <v>578</v>
      </c>
      <c r="G32" t="s">
        <v>579</v>
      </c>
      <c r="H32" t="s">
        <v>580</v>
      </c>
      <c r="I32" t="s">
        <v>581</v>
      </c>
      <c r="J32" t="s">
        <v>582</v>
      </c>
      <c r="K32" t="s">
        <v>583</v>
      </c>
      <c r="L32" t="s">
        <v>584</v>
      </c>
      <c r="M32">
        <f t="shared" si="0"/>
        <v>3.0120430245867862</v>
      </c>
      <c r="N32" s="5">
        <f t="shared" si="1"/>
        <v>1.735523847311464</v>
      </c>
      <c r="O32">
        <f t="shared" si="12"/>
        <v>0.15494272833909434</v>
      </c>
      <c r="P32">
        <f t="shared" si="2"/>
        <v>0.42145890483332016</v>
      </c>
      <c r="Q32">
        <f t="shared" si="3"/>
        <v>0.42167328391003317</v>
      </c>
      <c r="R32">
        <f t="shared" si="4"/>
        <v>0.26385340697529414</v>
      </c>
      <c r="S32">
        <f t="shared" si="5"/>
        <v>0.2556888749684591</v>
      </c>
      <c r="T32">
        <f t="shared" si="6"/>
        <v>0.34426620580614442</v>
      </c>
      <c r="U32">
        <f t="shared" si="7"/>
        <v>0.34046838994195411</v>
      </c>
      <c r="V32">
        <f t="shared" si="8"/>
        <v>0.25957056176316151</v>
      </c>
      <c r="W32">
        <f t="shared" si="9"/>
        <v>0.28232565675144289</v>
      </c>
      <c r="X32">
        <f t="shared" si="10"/>
        <v>0.23578381284354766</v>
      </c>
      <c r="Y32">
        <f t="shared" si="11"/>
        <v>0.22010170047029395</v>
      </c>
      <c r="Z32" s="6">
        <f t="shared" si="14"/>
        <v>0.8374090661442859</v>
      </c>
      <c r="AA32">
        <f t="shared" si="13"/>
        <v>0.18923705688811968</v>
      </c>
    </row>
    <row r="33" spans="1:27" x14ac:dyDescent="0.2">
      <c r="A33" s="2" t="s">
        <v>157</v>
      </c>
      <c r="B33" t="s">
        <v>438</v>
      </c>
      <c r="C33" t="s">
        <v>463</v>
      </c>
      <c r="D33" t="s">
        <v>463</v>
      </c>
      <c r="E33" t="s">
        <v>464</v>
      </c>
      <c r="F33" t="s">
        <v>465</v>
      </c>
      <c r="G33" t="s">
        <v>466</v>
      </c>
      <c r="H33" t="s">
        <v>467</v>
      </c>
      <c r="I33" t="s">
        <v>468</v>
      </c>
      <c r="J33" t="s">
        <v>469</v>
      </c>
      <c r="K33" t="s">
        <v>470</v>
      </c>
      <c r="L33" t="s">
        <v>471</v>
      </c>
      <c r="M33">
        <f t="shared" si="0"/>
        <v>3.8393531234999993E-2</v>
      </c>
      <c r="N33" s="5">
        <f t="shared" si="1"/>
        <v>0.19594267333840271</v>
      </c>
      <c r="O33">
        <f t="shared" si="12"/>
        <v>0</v>
      </c>
      <c r="P33">
        <f t="shared" si="2"/>
        <v>0.18055791215473882</v>
      </c>
      <c r="Q33">
        <f t="shared" si="3"/>
        <v>0.18055791215473882</v>
      </c>
      <c r="R33">
        <f t="shared" si="4"/>
        <v>0.35310838022765551</v>
      </c>
      <c r="S33">
        <f t="shared" si="5"/>
        <v>0.37586503616190975</v>
      </c>
      <c r="T33">
        <f t="shared" si="6"/>
        <v>0.25963716393793446</v>
      </c>
      <c r="U33">
        <f t="shared" si="7"/>
        <v>0.2531965046445887</v>
      </c>
      <c r="V33">
        <f t="shared" si="8"/>
        <v>0.390701008084062</v>
      </c>
      <c r="W33">
        <f t="shared" si="9"/>
        <v>0.32243614381481228</v>
      </c>
      <c r="X33">
        <f t="shared" si="10"/>
        <v>0.36617342602081332</v>
      </c>
      <c r="Y33">
        <f t="shared" si="11"/>
        <v>0.38291301594329685</v>
      </c>
      <c r="Z33" s="6">
        <f t="shared" si="14"/>
        <v>0.83584135151403938</v>
      </c>
      <c r="AA33">
        <f t="shared" si="13"/>
        <v>0.18258160055686615</v>
      </c>
    </row>
    <row r="34" spans="1:27" x14ac:dyDescent="0.2">
      <c r="A34" s="2" t="s">
        <v>156</v>
      </c>
      <c r="B34" t="s">
        <v>453</v>
      </c>
      <c r="C34" t="s">
        <v>454</v>
      </c>
      <c r="D34" t="s">
        <v>454</v>
      </c>
      <c r="E34" t="s">
        <v>455</v>
      </c>
      <c r="F34" t="s">
        <v>456</v>
      </c>
      <c r="G34" t="s">
        <v>457</v>
      </c>
      <c r="H34" t="s">
        <v>458</v>
      </c>
      <c r="I34" t="s">
        <v>459</v>
      </c>
      <c r="J34" t="s">
        <v>460</v>
      </c>
      <c r="K34" t="s">
        <v>461</v>
      </c>
      <c r="L34" t="s">
        <v>462</v>
      </c>
      <c r="M34">
        <f t="shared" ref="M34:M65" si="15">$B34*$B34+$C34*$C34+$D34*$D34+$E34*$E34+$F34*$F34+$G34*$G34+$H34*$H34+$I34*$I34+$J34*$J34+$K34*$K34+$L34*$L34</f>
        <v>0.31651555502700002</v>
      </c>
      <c r="N34" s="5">
        <f t="shared" ref="N34:N65" si="16">SQRT($M34)</f>
        <v>0.56259715163427548</v>
      </c>
      <c r="O34">
        <f t="shared" ref="O34:O65" si="17">B34/$N34</f>
        <v>0.89626475806935124</v>
      </c>
      <c r="P34">
        <f t="shared" ref="P34:P65" si="18">C34/$N34</f>
        <v>6.4977221967458101E-2</v>
      </c>
      <c r="Q34">
        <f t="shared" ref="Q34:Q65" si="19">D34/$N34</f>
        <v>6.4977221967458101E-2</v>
      </c>
      <c r="R34">
        <f t="shared" ref="R34:R65" si="20">E34/$N34</f>
        <v>0.1326028754025689</v>
      </c>
      <c r="S34">
        <f t="shared" ref="S34:S65" si="21">F34/$N34</f>
        <v>0.13527441399040921</v>
      </c>
      <c r="T34">
        <f t="shared" ref="T34:T65" si="22">G34/$N34</f>
        <v>9.3434529213847317E-2</v>
      </c>
      <c r="U34">
        <f t="shared" ref="U34:U65" si="23">H34/$N34</f>
        <v>9.1127372136657239E-2</v>
      </c>
      <c r="V34">
        <f t="shared" ref="V34:V65" si="24">I34/$N34</f>
        <v>0.14060327139982051</v>
      </c>
      <c r="W34">
        <f t="shared" ref="W34:W65" si="25">J34/$N34</f>
        <v>0.11606528723140055</v>
      </c>
      <c r="X34">
        <f t="shared" ref="X34:X65" si="26">K34/$N34</f>
        <v>0.23918713347392948</v>
      </c>
      <c r="Y34">
        <f t="shared" ref="Y34:Y65" si="27">L34/$N34</f>
        <v>0.21189051464926995</v>
      </c>
      <c r="Z34" s="6">
        <f t="shared" ref="Z34:Z65" si="28">(O34-$O$78)^2+(P34-$P$78)^2+(Q34-$Q$78)^2+(R34-$R$78)^2+(S34-$S$78)^2+(T34-$T$78)^2+(U34-$U$78)^2+(V34-$V$78)^2+(W34-$W$78)^2+(X34-$X$78)^2+(Y34-$Y$78)^2</f>
        <v>0.82834581072613356</v>
      </c>
      <c r="AA34">
        <f t="shared" si="13"/>
        <v>1.0471369341062429</v>
      </c>
    </row>
    <row r="35" spans="1:27" x14ac:dyDescent="0.2">
      <c r="A35" s="2" t="s">
        <v>253</v>
      </c>
      <c r="B35" t="s">
        <v>790</v>
      </c>
      <c r="C35" t="s">
        <v>438</v>
      </c>
      <c r="D35" t="s">
        <v>438</v>
      </c>
      <c r="E35" t="s">
        <v>606</v>
      </c>
      <c r="F35" t="s">
        <v>438</v>
      </c>
      <c r="G35" t="s">
        <v>438</v>
      </c>
      <c r="H35" t="s">
        <v>438</v>
      </c>
      <c r="I35" t="s">
        <v>438</v>
      </c>
      <c r="J35" t="s">
        <v>438</v>
      </c>
      <c r="K35" t="s">
        <v>592</v>
      </c>
      <c r="L35" t="s">
        <v>597</v>
      </c>
      <c r="M35">
        <f t="shared" si="15"/>
        <v>1056239832268800</v>
      </c>
      <c r="N35" s="5">
        <f t="shared" si="16"/>
        <v>32499843.572989702</v>
      </c>
      <c r="O35">
        <f t="shared" si="17"/>
        <v>0.96792096643024561</v>
      </c>
      <c r="P35">
        <f t="shared" si="18"/>
        <v>0</v>
      </c>
      <c r="Q35">
        <f t="shared" si="19"/>
        <v>0</v>
      </c>
      <c r="R35">
        <f t="shared" si="20"/>
        <v>0.2419802416075614</v>
      </c>
      <c r="S35">
        <f t="shared" si="21"/>
        <v>0</v>
      </c>
      <c r="T35">
        <f t="shared" si="22"/>
        <v>0</v>
      </c>
      <c r="U35">
        <f t="shared" si="23"/>
        <v>0</v>
      </c>
      <c r="V35">
        <f t="shared" si="24"/>
        <v>0</v>
      </c>
      <c r="W35">
        <f t="shared" si="25"/>
        <v>0</v>
      </c>
      <c r="X35">
        <f t="shared" si="26"/>
        <v>3.0247530200945175E-2</v>
      </c>
      <c r="Y35">
        <f t="shared" si="27"/>
        <v>6.0495060401890351E-2</v>
      </c>
      <c r="Z35" s="6">
        <f t="shared" si="28"/>
        <v>0.79563066510992386</v>
      </c>
      <c r="AA35">
        <f t="shared" si="13"/>
        <v>1.7600200434188495</v>
      </c>
    </row>
    <row r="36" spans="1:27" x14ac:dyDescent="0.2">
      <c r="A36" s="2" t="s">
        <v>262</v>
      </c>
      <c r="B36" t="s">
        <v>834</v>
      </c>
      <c r="C36" t="s">
        <v>835</v>
      </c>
      <c r="D36" t="s">
        <v>836</v>
      </c>
      <c r="E36" t="s">
        <v>837</v>
      </c>
      <c r="F36" t="s">
        <v>838</v>
      </c>
      <c r="G36" t="s">
        <v>839</v>
      </c>
      <c r="H36" t="s">
        <v>840</v>
      </c>
      <c r="I36" t="s">
        <v>841</v>
      </c>
      <c r="J36" t="s">
        <v>842</v>
      </c>
      <c r="K36" t="s">
        <v>843</v>
      </c>
      <c r="L36" t="s">
        <v>844</v>
      </c>
      <c r="M36">
        <f t="shared" si="15"/>
        <v>7.1995197713946801E-2</v>
      </c>
      <c r="N36" s="5">
        <f t="shared" si="16"/>
        <v>0.26831920861903791</v>
      </c>
      <c r="O36">
        <f t="shared" si="17"/>
        <v>8.7020940916502476E-2</v>
      </c>
      <c r="P36">
        <f t="shared" si="18"/>
        <v>0.30731679787068861</v>
      </c>
      <c r="Q36">
        <f t="shared" si="19"/>
        <v>0.30756087283027522</v>
      </c>
      <c r="R36">
        <f t="shared" si="20"/>
        <v>0.32060216800257962</v>
      </c>
      <c r="S36">
        <f t="shared" si="21"/>
        <v>0.33968369416818983</v>
      </c>
      <c r="T36">
        <f t="shared" si="22"/>
        <v>0.32515048195401469</v>
      </c>
      <c r="U36">
        <f t="shared" si="23"/>
        <v>0.31716208630007825</v>
      </c>
      <c r="V36">
        <f t="shared" si="24"/>
        <v>0.33731535832197673</v>
      </c>
      <c r="W36">
        <f t="shared" si="25"/>
        <v>0.32934951043877619</v>
      </c>
      <c r="X36">
        <f t="shared" si="26"/>
        <v>0.28010812340576996</v>
      </c>
      <c r="Y36">
        <f t="shared" si="27"/>
        <v>0.27962716641180674</v>
      </c>
      <c r="Z36" s="6">
        <f t="shared" si="28"/>
        <v>0.7908861178044414</v>
      </c>
      <c r="AA36">
        <f t="shared" si="13"/>
        <v>0.14359988007196522</v>
      </c>
    </row>
    <row r="37" spans="1:27" x14ac:dyDescent="0.2">
      <c r="A37" s="2" t="s">
        <v>201</v>
      </c>
      <c r="B37" t="s">
        <v>664</v>
      </c>
      <c r="C37" t="s">
        <v>665</v>
      </c>
      <c r="D37" t="s">
        <v>666</v>
      </c>
      <c r="E37" t="s">
        <v>667</v>
      </c>
      <c r="F37" t="s">
        <v>668</v>
      </c>
      <c r="G37" t="s">
        <v>669</v>
      </c>
      <c r="H37" t="s">
        <v>670</v>
      </c>
      <c r="I37" t="s">
        <v>671</v>
      </c>
      <c r="J37" t="s">
        <v>672</v>
      </c>
      <c r="K37" t="s">
        <v>673</v>
      </c>
      <c r="L37" t="s">
        <v>674</v>
      </c>
      <c r="M37">
        <f t="shared" si="15"/>
        <v>48386.596152763501</v>
      </c>
      <c r="N37" s="5">
        <f t="shared" si="16"/>
        <v>219.96953460141589</v>
      </c>
      <c r="O37">
        <f t="shared" si="17"/>
        <v>0.58106850219783701</v>
      </c>
      <c r="P37">
        <f t="shared" si="18"/>
        <v>0.25905049125667973</v>
      </c>
      <c r="Q37">
        <f t="shared" si="19"/>
        <v>0.25901701389349241</v>
      </c>
      <c r="R37">
        <f t="shared" si="20"/>
        <v>0.19132736301988384</v>
      </c>
      <c r="S37">
        <f t="shared" si="21"/>
        <v>0.28519512992412449</v>
      </c>
      <c r="T37">
        <f t="shared" si="22"/>
        <v>0.26911543049479619</v>
      </c>
      <c r="U37">
        <f t="shared" si="23"/>
        <v>0.26690797480835371</v>
      </c>
      <c r="V37">
        <f t="shared" si="24"/>
        <v>0.2838719876056785</v>
      </c>
      <c r="W37">
        <f t="shared" si="25"/>
        <v>0.27268070602906985</v>
      </c>
      <c r="X37">
        <f t="shared" si="26"/>
        <v>0.23619433979411428</v>
      </c>
      <c r="Y37">
        <f t="shared" si="27"/>
        <v>0.23628622979168426</v>
      </c>
      <c r="Z37" s="6">
        <f t="shared" si="28"/>
        <v>0.71615789906644478</v>
      </c>
      <c r="AA37">
        <f t="shared" si="13"/>
        <v>0.36525567574784396</v>
      </c>
    </row>
    <row r="38" spans="1:27" x14ac:dyDescent="0.2">
      <c r="A38" s="2" t="s">
        <v>175</v>
      </c>
      <c r="B38" t="s">
        <v>527</v>
      </c>
      <c r="C38" t="s">
        <v>527</v>
      </c>
      <c r="D38" t="s">
        <v>527</v>
      </c>
      <c r="E38" t="s">
        <v>527</v>
      </c>
      <c r="F38" t="s">
        <v>527</v>
      </c>
      <c r="G38" t="s">
        <v>527</v>
      </c>
      <c r="H38" t="s">
        <v>527</v>
      </c>
      <c r="I38" t="s">
        <v>527</v>
      </c>
      <c r="J38" t="s">
        <v>527</v>
      </c>
      <c r="K38" t="s">
        <v>527</v>
      </c>
      <c r="L38" t="s">
        <v>527</v>
      </c>
      <c r="M38">
        <f t="shared" si="15"/>
        <v>11</v>
      </c>
      <c r="N38" s="5">
        <f t="shared" si="16"/>
        <v>3.3166247903553998</v>
      </c>
      <c r="O38">
        <f t="shared" si="17"/>
        <v>0.30151134457776363</v>
      </c>
      <c r="P38">
        <f t="shared" si="18"/>
        <v>0.30151134457776363</v>
      </c>
      <c r="Q38">
        <f t="shared" si="19"/>
        <v>0.30151134457776363</v>
      </c>
      <c r="R38">
        <f t="shared" si="20"/>
        <v>0.30151134457776363</v>
      </c>
      <c r="S38">
        <f t="shared" si="21"/>
        <v>0.30151134457776363</v>
      </c>
      <c r="T38">
        <f t="shared" si="22"/>
        <v>0.30151134457776363</v>
      </c>
      <c r="U38">
        <f t="shared" si="23"/>
        <v>0.30151134457776363</v>
      </c>
      <c r="V38">
        <f t="shared" si="24"/>
        <v>0.30151134457776363</v>
      </c>
      <c r="W38">
        <f t="shared" si="25"/>
        <v>0.30151134457776363</v>
      </c>
      <c r="X38">
        <f t="shared" si="26"/>
        <v>0.30151134457776363</v>
      </c>
      <c r="Y38">
        <f t="shared" si="27"/>
        <v>0.30151134457776363</v>
      </c>
      <c r="Z38" s="6">
        <f t="shared" si="28"/>
        <v>0.67748825489766895</v>
      </c>
      <c r="AA38">
        <f t="shared" si="13"/>
        <v>0.17082482540043609</v>
      </c>
    </row>
    <row r="39" spans="1:27" x14ac:dyDescent="0.2">
      <c r="A39" s="2" t="s">
        <v>149</v>
      </c>
      <c r="B39" t="s">
        <v>404</v>
      </c>
      <c r="C39" t="s">
        <v>405</v>
      </c>
      <c r="D39" t="s">
        <v>406</v>
      </c>
      <c r="E39" t="s">
        <v>407</v>
      </c>
      <c r="F39" t="s">
        <v>408</v>
      </c>
      <c r="G39" t="s">
        <v>409</v>
      </c>
      <c r="H39" t="s">
        <v>410</v>
      </c>
      <c r="I39" t="s">
        <v>411</v>
      </c>
      <c r="J39" t="s">
        <v>412</v>
      </c>
      <c r="K39" t="s">
        <v>413</v>
      </c>
      <c r="L39" t="s">
        <v>414</v>
      </c>
      <c r="M39">
        <f t="shared" si="15"/>
        <v>10.860360323116787</v>
      </c>
      <c r="N39" s="5">
        <f t="shared" si="16"/>
        <v>3.2955060799696283</v>
      </c>
      <c r="O39">
        <f t="shared" si="17"/>
        <v>0.3017484555844499</v>
      </c>
      <c r="P39">
        <f t="shared" si="18"/>
        <v>0.30147491337936061</v>
      </c>
      <c r="Q39">
        <f t="shared" si="19"/>
        <v>0.30156104279108442</v>
      </c>
      <c r="R39">
        <f t="shared" si="20"/>
        <v>0.30210907697951378</v>
      </c>
      <c r="S39">
        <f t="shared" si="21"/>
        <v>0.30203833822366166</v>
      </c>
      <c r="T39">
        <f t="shared" si="22"/>
        <v>0.30169955262505938</v>
      </c>
      <c r="U39">
        <f t="shared" si="23"/>
        <v>0.30141208236191586</v>
      </c>
      <c r="V39">
        <f t="shared" si="24"/>
        <v>0.30080322595221426</v>
      </c>
      <c r="W39">
        <f t="shared" si="25"/>
        <v>0.3014588581821569</v>
      </c>
      <c r="X39">
        <f t="shared" si="26"/>
        <v>0.30106333471220414</v>
      </c>
      <c r="Y39">
        <f t="shared" si="27"/>
        <v>0.30125340263646233</v>
      </c>
      <c r="Z39" s="6">
        <f t="shared" si="28"/>
        <v>0.67641597599552084</v>
      </c>
      <c r="AA39">
        <f t="shared" si="13"/>
        <v>0.17142925132632592</v>
      </c>
    </row>
    <row r="40" spans="1:27" x14ac:dyDescent="0.2">
      <c r="A40" s="2" t="s">
        <v>154</v>
      </c>
      <c r="B40" t="s">
        <v>404</v>
      </c>
      <c r="C40" t="s">
        <v>405</v>
      </c>
      <c r="D40" t="s">
        <v>406</v>
      </c>
      <c r="E40" t="s">
        <v>407</v>
      </c>
      <c r="F40" t="s">
        <v>408</v>
      </c>
      <c r="G40" t="s">
        <v>409</v>
      </c>
      <c r="H40" t="s">
        <v>410</v>
      </c>
      <c r="I40" t="s">
        <v>411</v>
      </c>
      <c r="J40" t="s">
        <v>412</v>
      </c>
      <c r="K40" t="s">
        <v>413</v>
      </c>
      <c r="L40" t="s">
        <v>414</v>
      </c>
      <c r="M40">
        <f t="shared" si="15"/>
        <v>10.860360323116787</v>
      </c>
      <c r="N40" s="5">
        <f t="shared" si="16"/>
        <v>3.2955060799696283</v>
      </c>
      <c r="O40">
        <f t="shared" si="17"/>
        <v>0.3017484555844499</v>
      </c>
      <c r="P40">
        <f t="shared" si="18"/>
        <v>0.30147491337936061</v>
      </c>
      <c r="Q40">
        <f t="shared" si="19"/>
        <v>0.30156104279108442</v>
      </c>
      <c r="R40">
        <f t="shared" si="20"/>
        <v>0.30210907697951378</v>
      </c>
      <c r="S40">
        <f t="shared" si="21"/>
        <v>0.30203833822366166</v>
      </c>
      <c r="T40">
        <f t="shared" si="22"/>
        <v>0.30169955262505938</v>
      </c>
      <c r="U40">
        <f t="shared" si="23"/>
        <v>0.30141208236191586</v>
      </c>
      <c r="V40">
        <f t="shared" si="24"/>
        <v>0.30080322595221426</v>
      </c>
      <c r="W40">
        <f t="shared" si="25"/>
        <v>0.3014588581821569</v>
      </c>
      <c r="X40">
        <f t="shared" si="26"/>
        <v>0.30106333471220414</v>
      </c>
      <c r="Y40">
        <f t="shared" si="27"/>
        <v>0.30125340263646233</v>
      </c>
      <c r="Z40" s="6">
        <f t="shared" si="28"/>
        <v>0.67641597599552084</v>
      </c>
      <c r="AA40">
        <f t="shared" si="13"/>
        <v>0.17142925132632592</v>
      </c>
    </row>
    <row r="41" spans="1:27" x14ac:dyDescent="0.2">
      <c r="A41" s="2" t="s">
        <v>205</v>
      </c>
      <c r="B41" t="s">
        <v>684</v>
      </c>
      <c r="C41" t="s">
        <v>685</v>
      </c>
      <c r="D41" t="s">
        <v>686</v>
      </c>
      <c r="E41" t="s">
        <v>687</v>
      </c>
      <c r="F41" t="s">
        <v>688</v>
      </c>
      <c r="G41" t="s">
        <v>689</v>
      </c>
      <c r="H41" t="s">
        <v>690</v>
      </c>
      <c r="I41" t="s">
        <v>691</v>
      </c>
      <c r="J41" t="s">
        <v>692</v>
      </c>
      <c r="K41" t="s">
        <v>693</v>
      </c>
      <c r="L41" t="s">
        <v>694</v>
      </c>
      <c r="M41">
        <f t="shared" si="15"/>
        <v>9.9187723880398373</v>
      </c>
      <c r="N41" s="5">
        <f t="shared" si="16"/>
        <v>3.1494082599815219</v>
      </c>
      <c r="O41">
        <f t="shared" si="17"/>
        <v>0.31708200638486261</v>
      </c>
      <c r="P41">
        <f t="shared" si="18"/>
        <v>0.27788687516972949</v>
      </c>
      <c r="Q41">
        <f t="shared" si="19"/>
        <v>0.27788687834492909</v>
      </c>
      <c r="R41">
        <f t="shared" si="20"/>
        <v>0.29796992721594817</v>
      </c>
      <c r="S41">
        <f t="shared" si="21"/>
        <v>0.31678919264847988</v>
      </c>
      <c r="T41">
        <f t="shared" si="22"/>
        <v>0.28874943637994255</v>
      </c>
      <c r="U41">
        <f t="shared" si="23"/>
        <v>0.2894631260049304</v>
      </c>
      <c r="V41">
        <f t="shared" si="24"/>
        <v>0.31676034913487311</v>
      </c>
      <c r="W41">
        <f t="shared" si="25"/>
        <v>0.29683258340266272</v>
      </c>
      <c r="X41">
        <f t="shared" si="26"/>
        <v>0.31609611006921057</v>
      </c>
      <c r="Y41">
        <f t="shared" si="27"/>
        <v>0.31677548531159733</v>
      </c>
      <c r="Z41" s="6">
        <f t="shared" si="28"/>
        <v>0.67636635745721563</v>
      </c>
      <c r="AA41">
        <f t="shared" si="13"/>
        <v>0.17092357313699114</v>
      </c>
    </row>
    <row r="42" spans="1:27" x14ac:dyDescent="0.2">
      <c r="A42" s="2" t="s">
        <v>151</v>
      </c>
      <c r="B42" t="s">
        <v>426</v>
      </c>
      <c r="C42" t="s">
        <v>427</v>
      </c>
      <c r="D42" t="s">
        <v>428</v>
      </c>
      <c r="E42" t="s">
        <v>429</v>
      </c>
      <c r="F42" t="s">
        <v>430</v>
      </c>
      <c r="G42" t="s">
        <v>431</v>
      </c>
      <c r="H42" t="s">
        <v>432</v>
      </c>
      <c r="I42" t="s">
        <v>433</v>
      </c>
      <c r="J42" t="s">
        <v>434</v>
      </c>
      <c r="K42" t="s">
        <v>435</v>
      </c>
      <c r="L42" t="s">
        <v>436</v>
      </c>
      <c r="M42">
        <f t="shared" si="15"/>
        <v>10.699527373683999</v>
      </c>
      <c r="N42" s="5">
        <f t="shared" si="16"/>
        <v>3.2710132029210763</v>
      </c>
      <c r="O42">
        <f t="shared" si="17"/>
        <v>0.30246041169032584</v>
      </c>
      <c r="P42">
        <f t="shared" si="18"/>
        <v>0.30105289673566632</v>
      </c>
      <c r="Q42">
        <f t="shared" si="19"/>
        <v>0.30114522286866091</v>
      </c>
      <c r="R42">
        <f t="shared" si="20"/>
        <v>0.30451940674237438</v>
      </c>
      <c r="S42">
        <f t="shared" si="21"/>
        <v>0.3012124803165378</v>
      </c>
      <c r="T42">
        <f t="shared" si="22"/>
        <v>0.30119413737620776</v>
      </c>
      <c r="U42">
        <f t="shared" si="23"/>
        <v>0.30106695965658603</v>
      </c>
      <c r="V42">
        <f t="shared" si="24"/>
        <v>0.30126170053975676</v>
      </c>
      <c r="W42">
        <f t="shared" si="25"/>
        <v>0.30127668060769303</v>
      </c>
      <c r="X42">
        <f t="shared" si="26"/>
        <v>0.3001085410243407</v>
      </c>
      <c r="Y42">
        <f t="shared" si="27"/>
        <v>0.30130511216520461</v>
      </c>
      <c r="Z42" s="6">
        <f t="shared" si="28"/>
        <v>0.67228328738227416</v>
      </c>
      <c r="AA42">
        <f t="shared" si="13"/>
        <v>0.1734558268455855</v>
      </c>
    </row>
    <row r="43" spans="1:27" x14ac:dyDescent="0.2">
      <c r="A43" s="2" t="s">
        <v>168</v>
      </c>
      <c r="B43" t="s">
        <v>526</v>
      </c>
      <c r="C43" t="s">
        <v>438</v>
      </c>
      <c r="D43" t="s">
        <v>438</v>
      </c>
      <c r="E43" t="s">
        <v>527</v>
      </c>
      <c r="F43" t="s">
        <v>438</v>
      </c>
      <c r="G43" t="s">
        <v>438</v>
      </c>
      <c r="H43" t="s">
        <v>438</v>
      </c>
      <c r="I43" t="s">
        <v>438</v>
      </c>
      <c r="J43" t="s">
        <v>438</v>
      </c>
      <c r="K43" t="s">
        <v>527</v>
      </c>
      <c r="L43" t="s">
        <v>527</v>
      </c>
      <c r="M43">
        <f t="shared" si="15"/>
        <v>7</v>
      </c>
      <c r="N43" s="5">
        <f t="shared" si="16"/>
        <v>2.6457513110645907</v>
      </c>
      <c r="O43">
        <f t="shared" si="17"/>
        <v>0.7559289460184544</v>
      </c>
      <c r="P43">
        <f t="shared" si="18"/>
        <v>0</v>
      </c>
      <c r="Q43">
        <f t="shared" si="19"/>
        <v>0</v>
      </c>
      <c r="R43">
        <f t="shared" si="20"/>
        <v>0.3779644730092272</v>
      </c>
      <c r="S43">
        <f t="shared" si="21"/>
        <v>0</v>
      </c>
      <c r="T43">
        <f t="shared" si="22"/>
        <v>0</v>
      </c>
      <c r="U43">
        <f t="shared" si="23"/>
        <v>0</v>
      </c>
      <c r="V43">
        <f t="shared" si="24"/>
        <v>0</v>
      </c>
      <c r="W43">
        <f t="shared" si="25"/>
        <v>0</v>
      </c>
      <c r="X43">
        <f t="shared" si="26"/>
        <v>0.3779644730092272</v>
      </c>
      <c r="Y43">
        <f t="shared" si="27"/>
        <v>0.3779644730092272</v>
      </c>
      <c r="Z43" s="6">
        <f t="shared" si="28"/>
        <v>0.60817440937836009</v>
      </c>
      <c r="AA43">
        <f t="shared" si="13"/>
        <v>1.2518991550253544</v>
      </c>
    </row>
    <row r="44" spans="1:27" x14ac:dyDescent="0.2">
      <c r="A44" s="2" t="s">
        <v>191</v>
      </c>
      <c r="B44" t="s">
        <v>526</v>
      </c>
      <c r="C44" t="s">
        <v>601</v>
      </c>
      <c r="D44" t="s">
        <v>602</v>
      </c>
      <c r="E44" t="s">
        <v>602</v>
      </c>
      <c r="F44" t="s">
        <v>438</v>
      </c>
      <c r="G44" t="s">
        <v>603</v>
      </c>
      <c r="H44" t="s">
        <v>601</v>
      </c>
      <c r="I44" t="s">
        <v>603</v>
      </c>
      <c r="J44" t="s">
        <v>604</v>
      </c>
      <c r="K44" t="s">
        <v>527</v>
      </c>
      <c r="L44" t="s">
        <v>605</v>
      </c>
      <c r="M44">
        <f t="shared" si="15"/>
        <v>372</v>
      </c>
      <c r="N44" s="5">
        <f t="shared" si="16"/>
        <v>19.28730152198591</v>
      </c>
      <c r="O44">
        <f t="shared" si="17"/>
        <v>0.10369516947304253</v>
      </c>
      <c r="P44">
        <f t="shared" si="18"/>
        <v>0.20739033894608505</v>
      </c>
      <c r="Q44">
        <f t="shared" si="19"/>
        <v>0.51847584736521268</v>
      </c>
      <c r="R44">
        <f t="shared" si="20"/>
        <v>0.51847584736521268</v>
      </c>
      <c r="S44">
        <f t="shared" si="21"/>
        <v>0</v>
      </c>
      <c r="T44">
        <f t="shared" si="22"/>
        <v>0.25923792368260634</v>
      </c>
      <c r="U44">
        <f t="shared" si="23"/>
        <v>0.20739033894608505</v>
      </c>
      <c r="V44">
        <f t="shared" si="24"/>
        <v>0.25923792368260634</v>
      </c>
      <c r="W44">
        <f t="shared" si="25"/>
        <v>0.31108550841912758</v>
      </c>
      <c r="X44">
        <f t="shared" si="26"/>
        <v>5.1847584736521263E-2</v>
      </c>
      <c r="Y44">
        <f t="shared" si="27"/>
        <v>0.36293309315564887</v>
      </c>
      <c r="Z44" s="6">
        <f t="shared" si="28"/>
        <v>0.54598901056615801</v>
      </c>
      <c r="AA44">
        <f t="shared" si="13"/>
        <v>0.6413018663418415</v>
      </c>
    </row>
    <row r="45" spans="1:27" x14ac:dyDescent="0.2">
      <c r="A45" s="2" t="s">
        <v>245</v>
      </c>
      <c r="B45" t="s">
        <v>438</v>
      </c>
      <c r="C45" t="s">
        <v>773</v>
      </c>
      <c r="D45" t="s">
        <v>773</v>
      </c>
      <c r="E45" t="s">
        <v>774</v>
      </c>
      <c r="F45" t="s">
        <v>438</v>
      </c>
      <c r="G45" t="s">
        <v>775</v>
      </c>
      <c r="H45" t="s">
        <v>775</v>
      </c>
      <c r="I45" t="s">
        <v>438</v>
      </c>
      <c r="J45" t="s">
        <v>438</v>
      </c>
      <c r="K45" t="s">
        <v>438</v>
      </c>
      <c r="L45" t="s">
        <v>438</v>
      </c>
      <c r="M45">
        <f t="shared" si="15"/>
        <v>1.706064089186304E+17</v>
      </c>
      <c r="N45" s="5">
        <f t="shared" si="16"/>
        <v>413045286.7648176</v>
      </c>
      <c r="O45">
        <f t="shared" si="17"/>
        <v>0</v>
      </c>
      <c r="P45">
        <f t="shared" si="18"/>
        <v>0.48551615628090888</v>
      </c>
      <c r="Q45">
        <f t="shared" si="19"/>
        <v>0.48551615628090888</v>
      </c>
      <c r="R45">
        <f t="shared" si="20"/>
        <v>0.68543457357304782</v>
      </c>
      <c r="S45">
        <f t="shared" si="21"/>
        <v>0</v>
      </c>
      <c r="T45">
        <f t="shared" si="22"/>
        <v>0.17135864339326196</v>
      </c>
      <c r="U45">
        <f t="shared" si="23"/>
        <v>0.17135864339326196</v>
      </c>
      <c r="V45">
        <f t="shared" si="24"/>
        <v>0</v>
      </c>
      <c r="W45">
        <f t="shared" si="25"/>
        <v>0</v>
      </c>
      <c r="X45">
        <f t="shared" si="26"/>
        <v>0</v>
      </c>
      <c r="Y45">
        <f t="shared" si="27"/>
        <v>0</v>
      </c>
      <c r="Z45" s="6">
        <f t="shared" si="28"/>
        <v>0.52630181842047952</v>
      </c>
      <c r="AA45">
        <f t="shared" si="13"/>
        <v>1.1810849816872619</v>
      </c>
    </row>
    <row r="46" spans="1:27" x14ac:dyDescent="0.2">
      <c r="A46" s="2" t="s">
        <v>171</v>
      </c>
      <c r="B46" t="s">
        <v>438</v>
      </c>
      <c r="C46" t="s">
        <v>532</v>
      </c>
      <c r="D46" t="s">
        <v>533</v>
      </c>
      <c r="E46" t="s">
        <v>534</v>
      </c>
      <c r="F46" t="s">
        <v>535</v>
      </c>
      <c r="G46" t="s">
        <v>536</v>
      </c>
      <c r="H46" t="s">
        <v>537</v>
      </c>
      <c r="I46" t="s">
        <v>538</v>
      </c>
      <c r="J46" t="s">
        <v>539</v>
      </c>
      <c r="K46" t="s">
        <v>540</v>
      </c>
      <c r="L46" t="s">
        <v>541</v>
      </c>
      <c r="M46">
        <f t="shared" si="15"/>
        <v>2.7227996800841012</v>
      </c>
      <c r="N46" s="5">
        <f t="shared" si="16"/>
        <v>1.6500908096477906</v>
      </c>
      <c r="O46">
        <f t="shared" si="17"/>
        <v>0</v>
      </c>
      <c r="P46">
        <f t="shared" si="18"/>
        <v>0.30112786344532155</v>
      </c>
      <c r="Q46">
        <f t="shared" si="19"/>
        <v>0.30117369122616722</v>
      </c>
      <c r="R46">
        <f t="shared" si="20"/>
        <v>0.60451815995079505</v>
      </c>
      <c r="S46">
        <f t="shared" si="21"/>
        <v>0.30141090847367347</v>
      </c>
      <c r="T46">
        <f t="shared" si="22"/>
        <v>0.3012483598439667</v>
      </c>
      <c r="U46">
        <f t="shared" si="23"/>
        <v>0.30092963193097855</v>
      </c>
      <c r="V46">
        <f t="shared" si="24"/>
        <v>0.30072709762314165</v>
      </c>
      <c r="W46">
        <f t="shared" si="25"/>
        <v>0.30090627564066125</v>
      </c>
      <c r="X46">
        <f t="shared" si="26"/>
        <v>5.9206983899785038E-3</v>
      </c>
      <c r="Y46">
        <f t="shared" si="27"/>
        <v>1.7261474237335856E-4</v>
      </c>
      <c r="Z46" s="6">
        <f t="shared" si="28"/>
        <v>0.50604278476427278</v>
      </c>
      <c r="AA46">
        <f t="shared" si="13"/>
        <v>0.66837268420205997</v>
      </c>
    </row>
    <row r="47" spans="1:27" x14ac:dyDescent="0.2">
      <c r="A47" s="2" t="s">
        <v>266</v>
      </c>
      <c r="B47" t="s">
        <v>867</v>
      </c>
      <c r="C47" t="s">
        <v>868</v>
      </c>
      <c r="D47" t="s">
        <v>869</v>
      </c>
      <c r="E47" t="s">
        <v>870</v>
      </c>
      <c r="F47" t="s">
        <v>871</v>
      </c>
      <c r="G47" t="s">
        <v>872</v>
      </c>
      <c r="H47" t="s">
        <v>873</v>
      </c>
      <c r="I47" t="s">
        <v>874</v>
      </c>
      <c r="J47" t="s">
        <v>875</v>
      </c>
      <c r="K47" t="s">
        <v>876</v>
      </c>
      <c r="L47" t="s">
        <v>877</v>
      </c>
      <c r="M47">
        <f t="shared" si="15"/>
        <v>1770.8951882569459</v>
      </c>
      <c r="N47" s="5">
        <f t="shared" si="16"/>
        <v>42.082005516098512</v>
      </c>
      <c r="O47">
        <f t="shared" si="17"/>
        <v>0.56580511570180225</v>
      </c>
      <c r="P47">
        <f t="shared" si="18"/>
        <v>0.25571716148089318</v>
      </c>
      <c r="Q47">
        <f t="shared" si="19"/>
        <v>0.25597539537128705</v>
      </c>
      <c r="R47">
        <f t="shared" si="20"/>
        <v>0.34239399532629133</v>
      </c>
      <c r="S47">
        <f t="shared" si="21"/>
        <v>0.20792987151367201</v>
      </c>
      <c r="T47">
        <f t="shared" si="22"/>
        <v>0.24455110619818465</v>
      </c>
      <c r="U47">
        <f t="shared" si="23"/>
        <v>0.25672134365999189</v>
      </c>
      <c r="V47">
        <f t="shared" si="24"/>
        <v>0.21379933987599875</v>
      </c>
      <c r="W47">
        <f t="shared" si="25"/>
        <v>0.20024784695150299</v>
      </c>
      <c r="X47">
        <f t="shared" si="26"/>
        <v>0.29911164749942221</v>
      </c>
      <c r="Y47">
        <f t="shared" si="27"/>
        <v>0.29579248534716768</v>
      </c>
      <c r="Z47" s="6">
        <f t="shared" si="28"/>
        <v>0.49950123957420306</v>
      </c>
      <c r="AA47">
        <f t="shared" si="13"/>
        <v>0.42216362021557663</v>
      </c>
    </row>
    <row r="48" spans="1:27" x14ac:dyDescent="0.2">
      <c r="A48" s="2" t="s">
        <v>178</v>
      </c>
      <c r="B48" t="s">
        <v>564</v>
      </c>
      <c r="C48" t="s">
        <v>565</v>
      </c>
      <c r="D48" t="s">
        <v>565</v>
      </c>
      <c r="E48" t="s">
        <v>566</v>
      </c>
      <c r="F48" t="s">
        <v>567</v>
      </c>
      <c r="G48" t="s">
        <v>568</v>
      </c>
      <c r="H48" t="s">
        <v>569</v>
      </c>
      <c r="I48" t="s">
        <v>570</v>
      </c>
      <c r="J48" t="s">
        <v>571</v>
      </c>
      <c r="K48" t="s">
        <v>572</v>
      </c>
      <c r="L48" t="s">
        <v>573</v>
      </c>
      <c r="M48">
        <f t="shared" si="15"/>
        <v>18723377</v>
      </c>
      <c r="N48" s="5">
        <f t="shared" si="16"/>
        <v>4327.0517676588988</v>
      </c>
      <c r="O48">
        <f t="shared" si="17"/>
        <v>0.33510114458013651</v>
      </c>
      <c r="P48">
        <f t="shared" si="18"/>
        <v>0.41806756589342553</v>
      </c>
      <c r="Q48">
        <f t="shared" si="19"/>
        <v>0.41806756589342553</v>
      </c>
      <c r="R48">
        <f t="shared" si="20"/>
        <v>0.4275428396367259</v>
      </c>
      <c r="S48">
        <f t="shared" si="21"/>
        <v>0.20082958251044045</v>
      </c>
      <c r="T48">
        <f t="shared" si="22"/>
        <v>0.29072913095297365</v>
      </c>
      <c r="U48">
        <f t="shared" si="23"/>
        <v>0.2981244665575008</v>
      </c>
      <c r="V48">
        <f t="shared" si="24"/>
        <v>0.19320314266827182</v>
      </c>
      <c r="W48">
        <f t="shared" si="25"/>
        <v>0.23410859273081264</v>
      </c>
      <c r="X48">
        <f t="shared" si="26"/>
        <v>0.10307248998809716</v>
      </c>
      <c r="Y48">
        <f t="shared" si="27"/>
        <v>0.19713191470817687</v>
      </c>
      <c r="Z48" s="6">
        <f t="shared" si="28"/>
        <v>0.49124144002236947</v>
      </c>
      <c r="AA48">
        <f t="shared" si="13"/>
        <v>0.46796866713913243</v>
      </c>
    </row>
    <row r="49" spans="1:27" x14ac:dyDescent="0.2">
      <c r="A49" s="2" t="s">
        <v>265</v>
      </c>
      <c r="B49" t="s">
        <v>856</v>
      </c>
      <c r="C49" t="s">
        <v>857</v>
      </c>
      <c r="D49" t="s">
        <v>858</v>
      </c>
      <c r="E49" t="s">
        <v>859</v>
      </c>
      <c r="F49" t="s">
        <v>860</v>
      </c>
      <c r="G49" t="s">
        <v>861</v>
      </c>
      <c r="H49" t="s">
        <v>862</v>
      </c>
      <c r="I49" t="s">
        <v>863</v>
      </c>
      <c r="J49" t="s">
        <v>864</v>
      </c>
      <c r="K49" t="s">
        <v>865</v>
      </c>
      <c r="L49" t="s">
        <v>866</v>
      </c>
      <c r="M49">
        <f t="shared" si="15"/>
        <v>0.36096176178436995</v>
      </c>
      <c r="N49" s="5">
        <f t="shared" si="16"/>
        <v>0.60080093357481557</v>
      </c>
      <c r="O49">
        <f t="shared" si="17"/>
        <v>0.62547712395191313</v>
      </c>
      <c r="P49">
        <f t="shared" si="18"/>
        <v>0.2193102617467757</v>
      </c>
      <c r="Q49">
        <f t="shared" si="19"/>
        <v>0.21970292092357879</v>
      </c>
      <c r="R49">
        <f t="shared" si="20"/>
        <v>0.34120393052696985</v>
      </c>
      <c r="S49">
        <f t="shared" si="21"/>
        <v>0.19238873234141926</v>
      </c>
      <c r="T49">
        <f t="shared" si="22"/>
        <v>0.22060048943565039</v>
      </c>
      <c r="U49">
        <f t="shared" si="23"/>
        <v>0.23703754778248179</v>
      </c>
      <c r="V49">
        <f t="shared" si="24"/>
        <v>0.19882792007200598</v>
      </c>
      <c r="W49">
        <f t="shared" si="25"/>
        <v>0.17928154565123849</v>
      </c>
      <c r="X49">
        <f t="shared" si="26"/>
        <v>0.3036651240111316</v>
      </c>
      <c r="Y49">
        <f t="shared" si="27"/>
        <v>0.30039999925786631</v>
      </c>
      <c r="Z49" s="6">
        <f t="shared" si="28"/>
        <v>0.48881205187410987</v>
      </c>
      <c r="AA49">
        <f t="shared" si="13"/>
        <v>0.50596731846633336</v>
      </c>
    </row>
    <row r="50" spans="1:27" x14ac:dyDescent="0.2">
      <c r="A50" s="2" t="s">
        <v>192</v>
      </c>
      <c r="B50" t="s">
        <v>438</v>
      </c>
      <c r="C50" t="s">
        <v>606</v>
      </c>
      <c r="D50" t="s">
        <v>606</v>
      </c>
      <c r="E50" t="s">
        <v>607</v>
      </c>
      <c r="F50" t="s">
        <v>606</v>
      </c>
      <c r="G50" t="s">
        <v>606</v>
      </c>
      <c r="H50" t="s">
        <v>606</v>
      </c>
      <c r="I50" t="s">
        <v>606</v>
      </c>
      <c r="J50" t="s">
        <v>606</v>
      </c>
      <c r="K50" t="s">
        <v>597</v>
      </c>
      <c r="L50" t="s">
        <v>608</v>
      </c>
      <c r="M50">
        <f t="shared" si="15"/>
        <v>699650172518400</v>
      </c>
      <c r="N50" s="5">
        <f t="shared" si="16"/>
        <v>26450901.16647068</v>
      </c>
      <c r="O50">
        <f t="shared" si="17"/>
        <v>0</v>
      </c>
      <c r="P50">
        <f t="shared" si="18"/>
        <v>0.29731765849886654</v>
      </c>
      <c r="Q50">
        <f t="shared" si="19"/>
        <v>0.29731765849886654</v>
      </c>
      <c r="R50">
        <f t="shared" si="20"/>
        <v>0.59463531699773309</v>
      </c>
      <c r="S50">
        <f t="shared" si="21"/>
        <v>0.29731765849886654</v>
      </c>
      <c r="T50">
        <f t="shared" si="22"/>
        <v>0.29731765849886654</v>
      </c>
      <c r="U50">
        <f t="shared" si="23"/>
        <v>0.29731765849886654</v>
      </c>
      <c r="V50">
        <f t="shared" si="24"/>
        <v>0.29731765849886654</v>
      </c>
      <c r="W50">
        <f t="shared" si="25"/>
        <v>0.29731765849886654</v>
      </c>
      <c r="X50">
        <f t="shared" si="26"/>
        <v>7.4329414624716636E-2</v>
      </c>
      <c r="Y50">
        <f t="shared" si="27"/>
        <v>0.14865882924943327</v>
      </c>
      <c r="Z50" s="6">
        <f t="shared" si="28"/>
        <v>0.4835841957617415</v>
      </c>
      <c r="AA50">
        <f t="shared" si="13"/>
        <v>0.53514040563870335</v>
      </c>
    </row>
    <row r="51" spans="1:27" x14ac:dyDescent="0.2">
      <c r="A51" s="2" t="s">
        <v>260</v>
      </c>
      <c r="B51" t="s">
        <v>823</v>
      </c>
      <c r="C51" t="s">
        <v>824</v>
      </c>
      <c r="D51" t="s">
        <v>825</v>
      </c>
      <c r="E51" t="s">
        <v>826</v>
      </c>
      <c r="F51" t="s">
        <v>827</v>
      </c>
      <c r="G51" t="s">
        <v>828</v>
      </c>
      <c r="H51" t="s">
        <v>829</v>
      </c>
      <c r="I51" t="s">
        <v>830</v>
      </c>
      <c r="J51" t="s">
        <v>831</v>
      </c>
      <c r="K51" t="s">
        <v>832</v>
      </c>
      <c r="L51" t="s">
        <v>833</v>
      </c>
      <c r="M51">
        <f t="shared" si="15"/>
        <v>0.93960425758207822</v>
      </c>
      <c r="N51" s="5">
        <f t="shared" si="16"/>
        <v>0.96933186142934469</v>
      </c>
      <c r="O51">
        <f t="shared" si="17"/>
        <v>0.27434442277371057</v>
      </c>
      <c r="P51">
        <f t="shared" si="18"/>
        <v>0.22066295198900879</v>
      </c>
      <c r="Q51">
        <f t="shared" si="19"/>
        <v>0.22085844747155753</v>
      </c>
      <c r="R51">
        <f t="shared" si="20"/>
        <v>0.47567793688334176</v>
      </c>
      <c r="S51">
        <f t="shared" si="21"/>
        <v>0.2811457983008479</v>
      </c>
      <c r="T51">
        <f t="shared" si="22"/>
        <v>0.26562704708821533</v>
      </c>
      <c r="U51">
        <f t="shared" si="23"/>
        <v>0.27915760408513501</v>
      </c>
      <c r="V51">
        <f t="shared" si="24"/>
        <v>0.27504620513233125</v>
      </c>
      <c r="W51">
        <f t="shared" si="25"/>
        <v>0.24543269386522804</v>
      </c>
      <c r="X51">
        <f t="shared" si="26"/>
        <v>0.34561953788044331</v>
      </c>
      <c r="Y51">
        <f t="shared" si="27"/>
        <v>0.34369303564286457</v>
      </c>
      <c r="Z51" s="6">
        <f t="shared" si="28"/>
        <v>0.45303915198480443</v>
      </c>
      <c r="AA51">
        <f t="shared" si="13"/>
        <v>0.28651193117145834</v>
      </c>
    </row>
    <row r="52" spans="1:27" x14ac:dyDescent="0.2">
      <c r="A52" s="2" t="s">
        <v>189</v>
      </c>
      <c r="B52" t="s">
        <v>599</v>
      </c>
      <c r="C52" t="s">
        <v>599</v>
      </c>
      <c r="D52" t="s">
        <v>599</v>
      </c>
      <c r="E52" t="s">
        <v>600</v>
      </c>
      <c r="F52" t="s">
        <v>599</v>
      </c>
      <c r="G52" t="s">
        <v>599</v>
      </c>
      <c r="H52" t="s">
        <v>599</v>
      </c>
      <c r="I52" t="s">
        <v>599</v>
      </c>
      <c r="J52" t="s">
        <v>599</v>
      </c>
      <c r="K52" t="s">
        <v>599</v>
      </c>
      <c r="L52" t="s">
        <v>599</v>
      </c>
      <c r="M52">
        <f t="shared" si="15"/>
        <v>52848230400</v>
      </c>
      <c r="N52" s="5">
        <f t="shared" si="16"/>
        <v>229887.42984339097</v>
      </c>
      <c r="O52">
        <f t="shared" si="17"/>
        <v>0.2672612419124244</v>
      </c>
      <c r="P52">
        <f t="shared" si="18"/>
        <v>0.2672612419124244</v>
      </c>
      <c r="Q52">
        <f t="shared" si="19"/>
        <v>0.2672612419124244</v>
      </c>
      <c r="R52">
        <f t="shared" si="20"/>
        <v>0.53452248382484879</v>
      </c>
      <c r="S52">
        <f t="shared" si="21"/>
        <v>0.2672612419124244</v>
      </c>
      <c r="T52">
        <f t="shared" si="22"/>
        <v>0.2672612419124244</v>
      </c>
      <c r="U52">
        <f t="shared" si="23"/>
        <v>0.2672612419124244</v>
      </c>
      <c r="V52">
        <f t="shared" si="24"/>
        <v>0.2672612419124244</v>
      </c>
      <c r="W52">
        <f t="shared" si="25"/>
        <v>0.2672612419124244</v>
      </c>
      <c r="X52">
        <f t="shared" si="26"/>
        <v>0.2672612419124244</v>
      </c>
      <c r="Y52">
        <f t="shared" si="27"/>
        <v>0.2672612419124244</v>
      </c>
      <c r="Z52" s="6">
        <f t="shared" si="28"/>
        <v>0.36694389153307044</v>
      </c>
      <c r="AA52">
        <f t="shared" si="13"/>
        <v>0.35849555801972666</v>
      </c>
    </row>
    <row r="53" spans="1:27" x14ac:dyDescent="0.2">
      <c r="A53" s="2" t="s">
        <v>207</v>
      </c>
      <c r="B53" t="s">
        <v>705</v>
      </c>
      <c r="C53" t="s">
        <v>701</v>
      </c>
      <c r="D53" t="s">
        <v>701</v>
      </c>
      <c r="E53" t="s">
        <v>706</v>
      </c>
      <c r="F53" t="s">
        <v>701</v>
      </c>
      <c r="G53" t="s">
        <v>701</v>
      </c>
      <c r="H53" t="s">
        <v>701</v>
      </c>
      <c r="I53" t="s">
        <v>701</v>
      </c>
      <c r="J53" t="s">
        <v>707</v>
      </c>
      <c r="K53" t="s">
        <v>705</v>
      </c>
      <c r="L53" t="s">
        <v>708</v>
      </c>
      <c r="M53">
        <f t="shared" si="15"/>
        <v>141965446348800</v>
      </c>
      <c r="N53" s="5">
        <f t="shared" si="16"/>
        <v>11914925.360605495</v>
      </c>
      <c r="O53">
        <f t="shared" si="17"/>
        <v>9.2818038429054756E-2</v>
      </c>
      <c r="P53">
        <f t="shared" si="18"/>
        <v>0.21657542300112778</v>
      </c>
      <c r="Q53">
        <f t="shared" si="19"/>
        <v>0.21657542300112778</v>
      </c>
      <c r="R53">
        <f t="shared" si="20"/>
        <v>0.70129184590841376</v>
      </c>
      <c r="S53">
        <f t="shared" si="21"/>
        <v>0.21657542300112778</v>
      </c>
      <c r="T53">
        <f t="shared" si="22"/>
        <v>0.21657542300112778</v>
      </c>
      <c r="U53">
        <f t="shared" si="23"/>
        <v>0.21657542300112778</v>
      </c>
      <c r="V53">
        <f t="shared" si="24"/>
        <v>0.21657542300112778</v>
      </c>
      <c r="W53">
        <f t="shared" si="25"/>
        <v>0.42283773062124946</v>
      </c>
      <c r="X53">
        <f t="shared" si="26"/>
        <v>9.2818038429054756E-2</v>
      </c>
      <c r="Y53">
        <f t="shared" si="27"/>
        <v>0.17532296147710344</v>
      </c>
      <c r="Z53" s="6">
        <f t="shared" si="28"/>
        <v>0.29480535169364619</v>
      </c>
      <c r="AA53">
        <f t="shared" si="13"/>
        <v>0.69413872830333101</v>
      </c>
    </row>
    <row r="54" spans="1:27" x14ac:dyDescent="0.2">
      <c r="A54" s="2" t="s">
        <v>246</v>
      </c>
      <c r="B54" t="s">
        <v>607</v>
      </c>
      <c r="C54" t="s">
        <v>607</v>
      </c>
      <c r="D54" t="s">
        <v>607</v>
      </c>
      <c r="E54" t="s">
        <v>776</v>
      </c>
      <c r="F54" t="s">
        <v>607</v>
      </c>
      <c r="G54" t="s">
        <v>607</v>
      </c>
      <c r="H54" t="s">
        <v>607</v>
      </c>
      <c r="I54" t="s">
        <v>607</v>
      </c>
      <c r="J54" t="s">
        <v>777</v>
      </c>
      <c r="K54" t="s">
        <v>606</v>
      </c>
      <c r="L54" t="s">
        <v>607</v>
      </c>
      <c r="M54">
        <f t="shared" si="15"/>
        <v>8225721365299200</v>
      </c>
      <c r="N54" s="5">
        <f t="shared" si="16"/>
        <v>90695762.664521441</v>
      </c>
      <c r="O54">
        <f t="shared" si="17"/>
        <v>0.17342199390482399</v>
      </c>
      <c r="P54">
        <f t="shared" si="18"/>
        <v>0.17342199390482399</v>
      </c>
      <c r="Q54">
        <f t="shared" si="19"/>
        <v>0.17342199390482399</v>
      </c>
      <c r="R54">
        <f t="shared" si="20"/>
        <v>0.69368797561929596</v>
      </c>
      <c r="S54">
        <f t="shared" si="21"/>
        <v>0.17342199390482399</v>
      </c>
      <c r="T54">
        <f t="shared" si="22"/>
        <v>0.17342199390482399</v>
      </c>
      <c r="U54">
        <f t="shared" si="23"/>
        <v>0.17342199390482399</v>
      </c>
      <c r="V54">
        <f t="shared" si="24"/>
        <v>0.17342199390482399</v>
      </c>
      <c r="W54">
        <f t="shared" si="25"/>
        <v>0.52026598171447191</v>
      </c>
      <c r="X54">
        <f t="shared" si="26"/>
        <v>8.6710996952411995E-2</v>
      </c>
      <c r="Y54">
        <f t="shared" si="27"/>
        <v>0.17342199390482399</v>
      </c>
      <c r="Z54" s="6">
        <f t="shared" si="28"/>
        <v>0.2802849024133412</v>
      </c>
      <c r="AA54">
        <f t="shared" si="13"/>
        <v>0.78544909365758153</v>
      </c>
    </row>
    <row r="55" spans="1:27" x14ac:dyDescent="0.2">
      <c r="A55" s="2" t="s">
        <v>164</v>
      </c>
      <c r="B55">
        <v>0.50423600000000002</v>
      </c>
      <c r="C55" t="s">
        <v>443</v>
      </c>
      <c r="D55" t="s">
        <v>444</v>
      </c>
      <c r="E55" t="s">
        <v>445</v>
      </c>
      <c r="F55" t="s">
        <v>446</v>
      </c>
      <c r="G55" t="s">
        <v>447</v>
      </c>
      <c r="H55" t="s">
        <v>448</v>
      </c>
      <c r="I55" t="s">
        <v>449</v>
      </c>
      <c r="J55" t="s">
        <v>450</v>
      </c>
      <c r="K55" t="s">
        <v>451</v>
      </c>
      <c r="L55" t="s">
        <v>452</v>
      </c>
      <c r="M55">
        <f t="shared" si="15"/>
        <v>848157.57608690136</v>
      </c>
      <c r="N55" s="5">
        <f t="shared" si="16"/>
        <v>920.95470903128637</v>
      </c>
      <c r="O55">
        <f t="shared" si="17"/>
        <v>5.4751443806654151E-4</v>
      </c>
      <c r="P55">
        <f t="shared" si="18"/>
        <v>1.9376674905946733E-3</v>
      </c>
      <c r="Q55">
        <f t="shared" si="19"/>
        <v>1.9376284007245122E-3</v>
      </c>
      <c r="R55">
        <f t="shared" si="20"/>
        <v>0.99997768399348541</v>
      </c>
      <c r="S55">
        <f t="shared" si="21"/>
        <v>2.1331027256121702E-3</v>
      </c>
      <c r="T55">
        <f t="shared" si="22"/>
        <v>2.0121032900186284E-3</v>
      </c>
      <c r="U55">
        <f t="shared" si="23"/>
        <v>1.9977833675830594E-3</v>
      </c>
      <c r="V55">
        <f t="shared" si="24"/>
        <v>2.1266691844815402E-3</v>
      </c>
      <c r="W55">
        <f t="shared" si="25"/>
        <v>2.0421091086859407E-3</v>
      </c>
      <c r="X55">
        <f t="shared" si="26"/>
        <v>3.5255794537554152E-3</v>
      </c>
      <c r="Y55">
        <f t="shared" si="27"/>
        <v>1.7636089854064941E-3</v>
      </c>
      <c r="Z55" s="6">
        <f t="shared" si="28"/>
        <v>0.27164040871641348</v>
      </c>
      <c r="AA55">
        <f t="shared" si="13"/>
        <v>1.9113905694071596</v>
      </c>
    </row>
    <row r="56" spans="1:27" x14ac:dyDescent="0.2">
      <c r="A56" s="2" t="s">
        <v>206</v>
      </c>
      <c r="B56" t="s">
        <v>695</v>
      </c>
      <c r="C56" t="s">
        <v>696</v>
      </c>
      <c r="D56" t="s">
        <v>696</v>
      </c>
      <c r="E56" t="s">
        <v>697</v>
      </c>
      <c r="F56" t="s">
        <v>698</v>
      </c>
      <c r="G56" t="s">
        <v>699</v>
      </c>
      <c r="H56" t="s">
        <v>700</v>
      </c>
      <c r="I56" t="s">
        <v>701</v>
      </c>
      <c r="J56" t="s">
        <v>702</v>
      </c>
      <c r="K56" t="s">
        <v>703</v>
      </c>
      <c r="L56" t="s">
        <v>704</v>
      </c>
      <c r="M56">
        <f t="shared" si="15"/>
        <v>153186953340104</v>
      </c>
      <c r="N56" s="5">
        <f t="shared" si="16"/>
        <v>12376871.71057792</v>
      </c>
      <c r="O56">
        <f t="shared" si="17"/>
        <v>0.13755277099179899</v>
      </c>
      <c r="P56">
        <f t="shared" si="18"/>
        <v>0.21345619973923438</v>
      </c>
      <c r="Q56">
        <f t="shared" si="19"/>
        <v>0.21345619973923438</v>
      </c>
      <c r="R56">
        <f t="shared" si="20"/>
        <v>0.70560495448427141</v>
      </c>
      <c r="S56">
        <f t="shared" si="21"/>
        <v>0.20850511020441859</v>
      </c>
      <c r="T56">
        <f t="shared" si="22"/>
        <v>0.21842029740758867</v>
      </c>
      <c r="U56">
        <f t="shared" si="23"/>
        <v>0.21593824857341151</v>
      </c>
      <c r="V56">
        <f t="shared" si="24"/>
        <v>0.20849210207088009</v>
      </c>
      <c r="W56">
        <f t="shared" si="25"/>
        <v>0.41202010647340592</v>
      </c>
      <c r="X56">
        <f t="shared" si="26"/>
        <v>0.11065647540238174</v>
      </c>
      <c r="Y56">
        <f t="shared" si="27"/>
        <v>0.16967106463624673</v>
      </c>
      <c r="Z56" s="6">
        <f t="shared" si="28"/>
        <v>0.25776297688791316</v>
      </c>
      <c r="AA56">
        <f t="shared" si="13"/>
        <v>0.69051852564540983</v>
      </c>
    </row>
    <row r="57" spans="1:27" x14ac:dyDescent="0.2">
      <c r="A57" s="2" t="s">
        <v>255</v>
      </c>
      <c r="B57" t="s">
        <v>438</v>
      </c>
      <c r="C57" t="s">
        <v>792</v>
      </c>
      <c r="D57" t="s">
        <v>793</v>
      </c>
      <c r="E57" t="s">
        <v>794</v>
      </c>
      <c r="F57" t="s">
        <v>795</v>
      </c>
      <c r="G57" t="s">
        <v>796</v>
      </c>
      <c r="H57" t="s">
        <v>797</v>
      </c>
      <c r="I57" t="s">
        <v>798</v>
      </c>
      <c r="J57" t="s">
        <v>799</v>
      </c>
      <c r="K57" t="s">
        <v>592</v>
      </c>
      <c r="L57" t="s">
        <v>597</v>
      </c>
      <c r="M57">
        <f t="shared" si="15"/>
        <v>325512696239948</v>
      </c>
      <c r="N57" s="5">
        <f t="shared" si="16"/>
        <v>18041970.409019854</v>
      </c>
      <c r="O57">
        <f t="shared" si="17"/>
        <v>0</v>
      </c>
      <c r="P57">
        <f t="shared" si="18"/>
        <v>0.21745296722350271</v>
      </c>
      <c r="Q57">
        <f t="shared" si="19"/>
        <v>0.21746582612941712</v>
      </c>
      <c r="R57">
        <f t="shared" si="20"/>
        <v>0.80895687494883195</v>
      </c>
      <c r="S57">
        <f t="shared" si="21"/>
        <v>0.21748189976181012</v>
      </c>
      <c r="T57">
        <f t="shared" si="22"/>
        <v>0.21754929816522353</v>
      </c>
      <c r="U57">
        <f t="shared" si="23"/>
        <v>0.21730331616329199</v>
      </c>
      <c r="V57">
        <f t="shared" si="24"/>
        <v>0.21712329148049039</v>
      </c>
      <c r="W57">
        <f t="shared" si="25"/>
        <v>0.21720609840047364</v>
      </c>
      <c r="X57">
        <f t="shared" si="26"/>
        <v>5.4486288233160034E-2</v>
      </c>
      <c r="Y57">
        <f t="shared" si="27"/>
        <v>0.10897257646632007</v>
      </c>
      <c r="Z57" s="6">
        <f t="shared" si="28"/>
        <v>0.24607981465305698</v>
      </c>
      <c r="AA57">
        <f t="shared" si="13"/>
        <v>0.90058354650718009</v>
      </c>
    </row>
    <row r="58" spans="1:27" x14ac:dyDescent="0.2">
      <c r="A58" s="2" t="s">
        <v>195</v>
      </c>
      <c r="B58" t="s">
        <v>631</v>
      </c>
      <c r="C58" t="s">
        <v>632</v>
      </c>
      <c r="D58" t="s">
        <v>633</v>
      </c>
      <c r="E58" t="s">
        <v>634</v>
      </c>
      <c r="F58" t="s">
        <v>635</v>
      </c>
      <c r="G58" t="s">
        <v>636</v>
      </c>
      <c r="H58" t="s">
        <v>637</v>
      </c>
      <c r="I58" t="s">
        <v>638</v>
      </c>
      <c r="J58" t="s">
        <v>639</v>
      </c>
      <c r="K58" t="s">
        <v>640</v>
      </c>
      <c r="L58" t="s">
        <v>641</v>
      </c>
      <c r="M58">
        <f t="shared" si="15"/>
        <v>1621129156026321</v>
      </c>
      <c r="N58" s="5">
        <f t="shared" si="16"/>
        <v>40263248.205110341</v>
      </c>
      <c r="O58">
        <f t="shared" si="17"/>
        <v>0.78129384494138554</v>
      </c>
      <c r="P58">
        <f t="shared" si="18"/>
        <v>9.7454482062924425E-2</v>
      </c>
      <c r="Q58">
        <f t="shared" si="19"/>
        <v>9.7443876857953762E-2</v>
      </c>
      <c r="R58">
        <f t="shared" si="20"/>
        <v>0.55788338003859872</v>
      </c>
      <c r="S58">
        <f t="shared" si="21"/>
        <v>9.7460144795320947E-2</v>
      </c>
      <c r="T58">
        <f t="shared" si="22"/>
        <v>9.7495611382435954E-2</v>
      </c>
      <c r="U58">
        <f t="shared" si="23"/>
        <v>9.7388988092180523E-2</v>
      </c>
      <c r="V58">
        <f t="shared" si="24"/>
        <v>9.7301439268944939E-2</v>
      </c>
      <c r="W58">
        <f t="shared" si="25"/>
        <v>9.7335688865325606E-2</v>
      </c>
      <c r="X58">
        <f t="shared" si="26"/>
        <v>4.8835503533727162E-2</v>
      </c>
      <c r="Y58">
        <f t="shared" si="27"/>
        <v>9.7663580940320308E-2</v>
      </c>
      <c r="Z58" s="6">
        <f t="shared" si="28"/>
        <v>0.24178820694343439</v>
      </c>
      <c r="AA58">
        <f t="shared" si="13"/>
        <v>1.3135956712269148</v>
      </c>
    </row>
    <row r="59" spans="1:27" x14ac:dyDescent="0.2">
      <c r="A59" s="2" t="s">
        <v>258</v>
      </c>
      <c r="B59" t="s">
        <v>801</v>
      </c>
      <c r="C59" t="s">
        <v>802</v>
      </c>
      <c r="D59" t="s">
        <v>803</v>
      </c>
      <c r="E59" t="s">
        <v>804</v>
      </c>
      <c r="F59" t="s">
        <v>805</v>
      </c>
      <c r="G59" t="s">
        <v>806</v>
      </c>
      <c r="H59" t="s">
        <v>807</v>
      </c>
      <c r="I59" t="s">
        <v>808</v>
      </c>
      <c r="J59" t="s">
        <v>809</v>
      </c>
      <c r="K59" t="s">
        <v>810</v>
      </c>
      <c r="L59" t="s">
        <v>811</v>
      </c>
      <c r="M59">
        <f t="shared" si="15"/>
        <v>10413938406112</v>
      </c>
      <c r="N59" s="5">
        <f t="shared" si="16"/>
        <v>3227063.4338531368</v>
      </c>
      <c r="O59">
        <f t="shared" si="17"/>
        <v>0.32643516980458009</v>
      </c>
      <c r="P59">
        <f t="shared" si="18"/>
        <v>0.10672055478896834</v>
      </c>
      <c r="Q59">
        <f t="shared" si="19"/>
        <v>0.10666756543703737</v>
      </c>
      <c r="R59">
        <f t="shared" si="20"/>
        <v>0.64933337783758083</v>
      </c>
      <c r="S59">
        <f t="shared" si="21"/>
        <v>0.31835971652200107</v>
      </c>
      <c r="T59">
        <f t="shared" si="22"/>
        <v>8.6984655168316979E-2</v>
      </c>
      <c r="U59">
        <f t="shared" si="23"/>
        <v>8.850585241176212E-2</v>
      </c>
      <c r="V59">
        <f t="shared" si="24"/>
        <v>0.31773623946887181</v>
      </c>
      <c r="W59">
        <f t="shared" si="25"/>
        <v>0.3193222014757881</v>
      </c>
      <c r="X59">
        <f t="shared" si="26"/>
        <v>0.16270984774943104</v>
      </c>
      <c r="Y59">
        <f t="shared" si="27"/>
        <v>0.32076313999320916</v>
      </c>
      <c r="Z59" s="6">
        <f t="shared" si="28"/>
        <v>0.23946002311876172</v>
      </c>
      <c r="AA59">
        <f t="shared" si="13"/>
        <v>0.7272719359837837</v>
      </c>
    </row>
    <row r="60" spans="1:27" x14ac:dyDescent="0.2">
      <c r="A60" s="2" t="s">
        <v>187</v>
      </c>
      <c r="B60" t="s">
        <v>438</v>
      </c>
      <c r="C60" t="s">
        <v>592</v>
      </c>
      <c r="D60" t="s">
        <v>592</v>
      </c>
      <c r="E60" t="s">
        <v>593</v>
      </c>
      <c r="F60" t="s">
        <v>592</v>
      </c>
      <c r="G60" t="s">
        <v>592</v>
      </c>
      <c r="H60" t="s">
        <v>592</v>
      </c>
      <c r="I60" t="s">
        <v>592</v>
      </c>
      <c r="J60" t="s">
        <v>592</v>
      </c>
      <c r="K60" t="s">
        <v>594</v>
      </c>
      <c r="L60" t="s">
        <v>595</v>
      </c>
      <c r="M60">
        <f t="shared" si="15"/>
        <v>23556838655621</v>
      </c>
      <c r="N60" s="5">
        <f t="shared" si="16"/>
        <v>4853538.7765650954</v>
      </c>
      <c r="O60">
        <f t="shared" si="17"/>
        <v>0</v>
      </c>
      <c r="P60">
        <f t="shared" si="18"/>
        <v>0.20254087692603304</v>
      </c>
      <c r="Q60">
        <f t="shared" si="19"/>
        <v>0.20254087692603304</v>
      </c>
      <c r="R60">
        <f t="shared" si="20"/>
        <v>0.81336405903690501</v>
      </c>
      <c r="S60">
        <f t="shared" si="21"/>
        <v>0.20254087692603304</v>
      </c>
      <c r="T60">
        <f t="shared" si="22"/>
        <v>0.20254087692603304</v>
      </c>
      <c r="U60">
        <f t="shared" si="23"/>
        <v>0.20254087692603304</v>
      </c>
      <c r="V60">
        <f t="shared" si="24"/>
        <v>0.20254087692603304</v>
      </c>
      <c r="W60">
        <f t="shared" si="25"/>
        <v>0.20254087692603304</v>
      </c>
      <c r="X60">
        <f t="shared" si="26"/>
        <v>0.10127126260395454</v>
      </c>
      <c r="Y60">
        <f t="shared" si="27"/>
        <v>0.20254231917267457</v>
      </c>
      <c r="Z60" s="6">
        <f t="shared" si="28"/>
        <v>0.23180464735346615</v>
      </c>
      <c r="AA60">
        <f t="shared" si="13"/>
        <v>0.86491794338260053</v>
      </c>
    </row>
    <row r="61" spans="1:27" x14ac:dyDescent="0.2">
      <c r="A61" s="2" t="s">
        <v>248</v>
      </c>
      <c r="B61" t="s">
        <v>783</v>
      </c>
      <c r="C61" t="s">
        <v>784</v>
      </c>
      <c r="D61" t="s">
        <v>784</v>
      </c>
      <c r="E61" t="s">
        <v>785</v>
      </c>
      <c r="F61" t="s">
        <v>786</v>
      </c>
      <c r="G61" t="s">
        <v>787</v>
      </c>
      <c r="H61" t="s">
        <v>787</v>
      </c>
      <c r="I61" t="s">
        <v>788</v>
      </c>
      <c r="J61" t="s">
        <v>772</v>
      </c>
      <c r="K61" t="s">
        <v>789</v>
      </c>
      <c r="L61" t="s">
        <v>786</v>
      </c>
      <c r="M61">
        <f t="shared" si="15"/>
        <v>1.48062018207744E+17</v>
      </c>
      <c r="N61" s="5">
        <f t="shared" si="16"/>
        <v>384788277.11839664</v>
      </c>
      <c r="O61">
        <f t="shared" si="17"/>
        <v>7.9197423134133818E-2</v>
      </c>
      <c r="P61">
        <f t="shared" si="18"/>
        <v>0.28102311434692645</v>
      </c>
      <c r="Q61">
        <f t="shared" si="19"/>
        <v>0.28102311434692645</v>
      </c>
      <c r="R61">
        <f t="shared" si="20"/>
        <v>0.81752178719105872</v>
      </c>
      <c r="S61">
        <f t="shared" si="21"/>
        <v>0.11496400132374264</v>
      </c>
      <c r="T61">
        <f t="shared" si="22"/>
        <v>0.20438044679776468</v>
      </c>
      <c r="U61">
        <f t="shared" si="23"/>
        <v>0.20438044679776468</v>
      </c>
      <c r="V61">
        <f t="shared" si="24"/>
        <v>0.11240924573877058</v>
      </c>
      <c r="W61">
        <f t="shared" si="25"/>
        <v>0.19927093562782058</v>
      </c>
      <c r="X61">
        <f t="shared" si="26"/>
        <v>7.1533156379217644E-2</v>
      </c>
      <c r="Y61">
        <f t="shared" si="27"/>
        <v>0.11496400132374264</v>
      </c>
      <c r="Z61" s="6">
        <f t="shared" si="28"/>
        <v>0.18795686537018105</v>
      </c>
      <c r="AA61">
        <f t="shared" si="13"/>
        <v>0.95107884432345158</v>
      </c>
    </row>
    <row r="62" spans="1:27" x14ac:dyDescent="0.2">
      <c r="A62" s="2" t="s">
        <v>186</v>
      </c>
      <c r="B62" t="s">
        <v>438</v>
      </c>
      <c r="C62" t="s">
        <v>589</v>
      </c>
      <c r="D62" t="s">
        <v>589</v>
      </c>
      <c r="E62" t="s">
        <v>590</v>
      </c>
      <c r="F62" t="s">
        <v>589</v>
      </c>
      <c r="G62" t="s">
        <v>589</v>
      </c>
      <c r="H62" t="s">
        <v>589</v>
      </c>
      <c r="I62" t="s">
        <v>589</v>
      </c>
      <c r="J62" t="s">
        <v>589</v>
      </c>
      <c r="K62" t="s">
        <v>591</v>
      </c>
      <c r="L62" t="s">
        <v>589</v>
      </c>
      <c r="M62">
        <f t="shared" si="15"/>
        <v>1.00540889432064E+16</v>
      </c>
      <c r="N62" s="5">
        <f t="shared" si="16"/>
        <v>100270080</v>
      </c>
      <c r="O62">
        <f t="shared" si="17"/>
        <v>0</v>
      </c>
      <c r="P62">
        <f t="shared" si="18"/>
        <v>0.11764705882352941</v>
      </c>
      <c r="Q62">
        <f t="shared" si="19"/>
        <v>0.11764705882352941</v>
      </c>
      <c r="R62">
        <f t="shared" si="20"/>
        <v>0.94117647058823528</v>
      </c>
      <c r="S62">
        <f t="shared" si="21"/>
        <v>0.11764705882352941</v>
      </c>
      <c r="T62">
        <f t="shared" si="22"/>
        <v>0.11764705882352941</v>
      </c>
      <c r="U62">
        <f t="shared" si="23"/>
        <v>0.11764705882352941</v>
      </c>
      <c r="V62">
        <f t="shared" si="24"/>
        <v>0.11764705882352941</v>
      </c>
      <c r="W62">
        <f t="shared" si="25"/>
        <v>0.11764705882352941</v>
      </c>
      <c r="X62">
        <f t="shared" si="26"/>
        <v>5.8823529411764705E-2</v>
      </c>
      <c r="Y62">
        <f t="shared" si="27"/>
        <v>0.11764705882352941</v>
      </c>
      <c r="Z62" s="6">
        <f t="shared" si="28"/>
        <v>0.16481581099305556</v>
      </c>
      <c r="AA62">
        <f t="shared" si="13"/>
        <v>1.3054055402476969</v>
      </c>
    </row>
    <row r="63" spans="1:27" x14ac:dyDescent="0.2">
      <c r="A63" s="2" t="s">
        <v>194</v>
      </c>
      <c r="B63" t="s">
        <v>620</v>
      </c>
      <c r="C63" t="s">
        <v>621</v>
      </c>
      <c r="D63" t="s">
        <v>622</v>
      </c>
      <c r="E63" t="s">
        <v>623</v>
      </c>
      <c r="F63" t="s">
        <v>624</v>
      </c>
      <c r="G63" t="s">
        <v>625</v>
      </c>
      <c r="H63" t="s">
        <v>626</v>
      </c>
      <c r="I63" t="s">
        <v>627</v>
      </c>
      <c r="J63" t="s">
        <v>628</v>
      </c>
      <c r="K63" t="s">
        <v>629</v>
      </c>
      <c r="L63" t="s">
        <v>630</v>
      </c>
      <c r="M63">
        <f t="shared" si="15"/>
        <v>686473576393</v>
      </c>
      <c r="N63" s="5">
        <f t="shared" si="16"/>
        <v>828537.00967005687</v>
      </c>
      <c r="O63">
        <f t="shared" si="17"/>
        <v>0.22280718645690153</v>
      </c>
      <c r="P63">
        <f t="shared" si="18"/>
        <v>0.21929497159379141</v>
      </c>
      <c r="Q63">
        <f t="shared" si="19"/>
        <v>0.2194289426761987</v>
      </c>
      <c r="R63">
        <f t="shared" si="20"/>
        <v>0.74142614370917292</v>
      </c>
      <c r="S63">
        <f t="shared" si="21"/>
        <v>0.20230961084858559</v>
      </c>
      <c r="T63">
        <f t="shared" si="22"/>
        <v>0.21988637547108486</v>
      </c>
      <c r="U63">
        <f t="shared" si="23"/>
        <v>0.21972947240159885</v>
      </c>
      <c r="V63">
        <f t="shared" si="24"/>
        <v>0.20069230228619123</v>
      </c>
      <c r="W63">
        <f t="shared" si="25"/>
        <v>0.20208873960461682</v>
      </c>
      <c r="X63">
        <f t="shared" si="26"/>
        <v>0.20286842716529349</v>
      </c>
      <c r="Y63">
        <f t="shared" si="27"/>
        <v>0.21112032167356978</v>
      </c>
      <c r="Z63" s="6">
        <f t="shared" si="28"/>
        <v>0.14980735149345628</v>
      </c>
      <c r="AA63">
        <f t="shared" si="13"/>
        <v>0.68387506445253132</v>
      </c>
    </row>
    <row r="64" spans="1:27" x14ac:dyDescent="0.2">
      <c r="A64" s="2" t="s">
        <v>254</v>
      </c>
      <c r="B64" t="s">
        <v>791</v>
      </c>
      <c r="C64" t="s">
        <v>600</v>
      </c>
      <c r="D64" t="s">
        <v>600</v>
      </c>
      <c r="E64" t="s">
        <v>598</v>
      </c>
      <c r="F64" t="s">
        <v>600</v>
      </c>
      <c r="G64" t="s">
        <v>600</v>
      </c>
      <c r="H64" t="s">
        <v>600</v>
      </c>
      <c r="I64" t="s">
        <v>600</v>
      </c>
      <c r="J64" t="s">
        <v>600</v>
      </c>
      <c r="K64" t="s">
        <v>600</v>
      </c>
      <c r="L64" t="s">
        <v>600</v>
      </c>
      <c r="M64">
        <f t="shared" si="15"/>
        <v>392660672400</v>
      </c>
      <c r="N64" s="5">
        <f t="shared" si="16"/>
        <v>626626.42172190605</v>
      </c>
      <c r="O64">
        <f t="shared" si="17"/>
        <v>0.19657645405617244</v>
      </c>
      <c r="P64">
        <f t="shared" si="18"/>
        <v>0.19609769990601128</v>
      </c>
      <c r="Q64">
        <f t="shared" si="19"/>
        <v>0.19609769990601128</v>
      </c>
      <c r="R64">
        <f t="shared" si="20"/>
        <v>0.78439079962404512</v>
      </c>
      <c r="S64">
        <f t="shared" si="21"/>
        <v>0.19609769990601128</v>
      </c>
      <c r="T64">
        <f t="shared" si="22"/>
        <v>0.19609769990601128</v>
      </c>
      <c r="U64">
        <f t="shared" si="23"/>
        <v>0.19609769990601128</v>
      </c>
      <c r="V64">
        <f t="shared" si="24"/>
        <v>0.19609769990601128</v>
      </c>
      <c r="W64">
        <f t="shared" si="25"/>
        <v>0.19609769990601128</v>
      </c>
      <c r="X64">
        <f t="shared" si="26"/>
        <v>0.19609769990601128</v>
      </c>
      <c r="Y64">
        <f t="shared" si="27"/>
        <v>0.19609769990601128</v>
      </c>
      <c r="Z64" s="6">
        <f t="shared" si="28"/>
        <v>0.1252280823423752</v>
      </c>
      <c r="AA64">
        <f t="shared" si="13"/>
        <v>0.76598361238882851</v>
      </c>
    </row>
    <row r="65" spans="1:27" x14ac:dyDescent="0.2">
      <c r="A65" s="2" t="s">
        <v>196</v>
      </c>
      <c r="B65" t="s">
        <v>642</v>
      </c>
      <c r="C65" t="s">
        <v>643</v>
      </c>
      <c r="D65" t="s">
        <v>644</v>
      </c>
      <c r="E65" t="s">
        <v>645</v>
      </c>
      <c r="F65" t="s">
        <v>643</v>
      </c>
      <c r="G65" t="s">
        <v>646</v>
      </c>
      <c r="H65" t="s">
        <v>647</v>
      </c>
      <c r="I65" t="s">
        <v>648</v>
      </c>
      <c r="J65" t="s">
        <v>649</v>
      </c>
      <c r="K65" t="s">
        <v>647</v>
      </c>
      <c r="L65" t="s">
        <v>650</v>
      </c>
      <c r="M65">
        <f t="shared" si="15"/>
        <v>392762609957</v>
      </c>
      <c r="N65" s="5">
        <f t="shared" si="16"/>
        <v>626707.75482436793</v>
      </c>
      <c r="O65">
        <f t="shared" si="17"/>
        <v>0.19691793990100714</v>
      </c>
      <c r="P65">
        <f t="shared" si="18"/>
        <v>0.19608661142934014</v>
      </c>
      <c r="Q65">
        <f t="shared" si="19"/>
        <v>0.19609139834952247</v>
      </c>
      <c r="R65">
        <f t="shared" si="20"/>
        <v>0.78431293727608409</v>
      </c>
      <c r="S65">
        <f t="shared" si="21"/>
        <v>0.19608661142934014</v>
      </c>
      <c r="T65">
        <f t="shared" si="22"/>
        <v>0.1960977809097656</v>
      </c>
      <c r="U65">
        <f t="shared" si="23"/>
        <v>0.19609458962964404</v>
      </c>
      <c r="V65">
        <f t="shared" si="24"/>
        <v>0.19609937654982637</v>
      </c>
      <c r="W65">
        <f t="shared" si="25"/>
        <v>0.19609618526970482</v>
      </c>
      <c r="X65">
        <f t="shared" si="26"/>
        <v>0.19609458962964404</v>
      </c>
      <c r="Y65">
        <f t="shared" si="27"/>
        <v>0.19610097218988717</v>
      </c>
      <c r="Z65" s="6">
        <f t="shared" si="28"/>
        <v>0.12509756515455245</v>
      </c>
      <c r="AA65">
        <f t="shared" si="13"/>
        <v>0.76595401043350353</v>
      </c>
    </row>
    <row r="66" spans="1:27" x14ac:dyDescent="0.2">
      <c r="A66" s="2" t="s">
        <v>193</v>
      </c>
      <c r="B66" t="s">
        <v>609</v>
      </c>
      <c r="C66" t="s">
        <v>610</v>
      </c>
      <c r="D66" t="s">
        <v>611</v>
      </c>
      <c r="E66" t="s">
        <v>612</v>
      </c>
      <c r="F66" t="s">
        <v>613</v>
      </c>
      <c r="G66" t="s">
        <v>614</v>
      </c>
      <c r="H66" t="s">
        <v>615</v>
      </c>
      <c r="I66" t="s">
        <v>616</v>
      </c>
      <c r="J66" t="s">
        <v>617</v>
      </c>
      <c r="K66" t="s">
        <v>618</v>
      </c>
      <c r="L66" t="s">
        <v>619</v>
      </c>
      <c r="M66">
        <f t="shared" ref="M66:M78" si="29">$B66*$B66+$C66*$C66+$D66*$D66+$E66*$E66+$F66*$F66+$G66*$G66+$H66*$H66+$I66*$I66+$J66*$J66+$K66*$K66+$L66*$L66</f>
        <v>163296073043581</v>
      </c>
      <c r="N66" s="5">
        <f t="shared" ref="N66:N79" si="30">SQRT($M66)</f>
        <v>12778735.189508429</v>
      </c>
      <c r="O66">
        <f t="shared" ref="O66:O78" si="31">B66/$N66</f>
        <v>0.23235241641424279</v>
      </c>
      <c r="P66">
        <f t="shared" ref="P66:P78" si="32">C66/$N66</f>
        <v>0.17684794046404631</v>
      </c>
      <c r="Q66">
        <f t="shared" ref="Q66:Q78" si="33">D66/$N66</f>
        <v>0.17682469872723938</v>
      </c>
      <c r="R66">
        <f t="shared" ref="R66:R78" si="34">E66/$N66</f>
        <v>0.77272013650514082</v>
      </c>
      <c r="S66">
        <f t="shared" ref="S66:S78" si="35">F66/$N66</f>
        <v>0.23126021129432928</v>
      </c>
      <c r="T66">
        <f t="shared" ref="T66:T78" si="36">G66/$N66</f>
        <v>0.17178437204037908</v>
      </c>
      <c r="U66">
        <f t="shared" ref="U66:U78" si="37">H66/$N66</f>
        <v>0.17218010760614555</v>
      </c>
      <c r="V66">
        <f t="shared" ref="V66:V78" si="38">I66/$N66</f>
        <v>0.23145232733426532</v>
      </c>
      <c r="W66">
        <f t="shared" ref="W66:W78" si="39">J66/$N66</f>
        <v>0.23158950835993047</v>
      </c>
      <c r="X66">
        <f t="shared" ref="X66:X78" si="40">K66/$N66</f>
        <v>0.11408335632441258</v>
      </c>
      <c r="Y66">
        <f t="shared" ref="Y66:Y78" si="41">L66/$N66</f>
        <v>0.23133901408545579</v>
      </c>
      <c r="Z66" s="6">
        <f t="shared" ref="Z66:Z77" si="42">(O66-$O$78)^2+(P66-$P$78)^2+(Q66-$Q$78)^2+(R66-$R$78)^2+(S66-$S$78)^2+(T66-$T$78)^2+(U66-$U$78)^2+(V66-$V$78)^2+(W66-$W$78)^2+(X66-$X$78)^2+(Y66-$Y$78)^2</f>
        <v>0.11554591111236399</v>
      </c>
      <c r="AA66">
        <f t="shared" si="13"/>
        <v>0.813348275676125</v>
      </c>
    </row>
    <row r="67" spans="1:27" x14ac:dyDescent="0.2">
      <c r="A67" s="2" t="s">
        <v>244</v>
      </c>
      <c r="B67" t="s">
        <v>764</v>
      </c>
      <c r="C67" t="s">
        <v>765</v>
      </c>
      <c r="D67" t="s">
        <v>765</v>
      </c>
      <c r="E67" t="s">
        <v>766</v>
      </c>
      <c r="F67" t="s">
        <v>767</v>
      </c>
      <c r="G67" t="s">
        <v>768</v>
      </c>
      <c r="H67" t="s">
        <v>769</v>
      </c>
      <c r="I67" t="s">
        <v>770</v>
      </c>
      <c r="J67" t="s">
        <v>771</v>
      </c>
      <c r="K67" t="s">
        <v>772</v>
      </c>
      <c r="L67" t="s">
        <v>767</v>
      </c>
      <c r="M67">
        <f t="shared" si="29"/>
        <v>2.9649379406466232E+18</v>
      </c>
      <c r="N67" s="5">
        <f t="shared" si="30"/>
        <v>1721899515.2582579</v>
      </c>
      <c r="O67">
        <f t="shared" si="31"/>
        <v>0.36024067287513289</v>
      </c>
      <c r="P67">
        <f t="shared" si="32"/>
        <v>0.31982019573157494</v>
      </c>
      <c r="Q67">
        <f t="shared" si="33"/>
        <v>0.31982019573157494</v>
      </c>
      <c r="R67">
        <f t="shared" si="34"/>
        <v>0.75837470678661745</v>
      </c>
      <c r="S67">
        <f t="shared" si="35"/>
        <v>7.5359380062626852E-2</v>
      </c>
      <c r="T67">
        <f t="shared" si="36"/>
        <v>0.17127842675289098</v>
      </c>
      <c r="U67">
        <f t="shared" si="37"/>
        <v>0.18954736737413386</v>
      </c>
      <c r="V67">
        <f t="shared" si="38"/>
        <v>5.7090439441383978E-2</v>
      </c>
      <c r="W67">
        <f t="shared" si="39"/>
        <v>9.305741628945588E-2</v>
      </c>
      <c r="X67">
        <f t="shared" si="40"/>
        <v>4.4530542764279507E-2</v>
      </c>
      <c r="Y67">
        <f t="shared" si="41"/>
        <v>7.5359380062626852E-2</v>
      </c>
      <c r="Z67" s="6">
        <f t="shared" si="42"/>
        <v>0.11440112530454201</v>
      </c>
      <c r="AA67">
        <f t="shared" ref="AA67:AA69" si="43">(O67-$O$79)^2+(P67-$P$79)^2+(Q67-$Q$79)^2+(R67-$R$79)^2+(S67-$S$79)^2+(T67-$T$79)^2+(U67-$U$79)^2+(V67-$V$79)^2+(W67-$W$79)^2+(X67-$X$79)^2+(Y67-$Y$79)^2</f>
        <v>1.0690556064497925</v>
      </c>
    </row>
    <row r="68" spans="1:27" x14ac:dyDescent="0.2">
      <c r="A68" s="2" t="s">
        <v>153</v>
      </c>
      <c r="B68" t="s">
        <v>442</v>
      </c>
      <c r="C68" t="s">
        <v>443</v>
      </c>
      <c r="D68" t="s">
        <v>444</v>
      </c>
      <c r="E68" t="s">
        <v>445</v>
      </c>
      <c r="F68" t="s">
        <v>446</v>
      </c>
      <c r="G68" t="s">
        <v>447</v>
      </c>
      <c r="H68" t="s">
        <v>448</v>
      </c>
      <c r="I68" t="s">
        <v>449</v>
      </c>
      <c r="J68" t="s">
        <v>450</v>
      </c>
      <c r="K68" t="s">
        <v>451</v>
      </c>
      <c r="L68" t="s">
        <v>452</v>
      </c>
      <c r="M68">
        <f t="shared" si="29"/>
        <v>1097442.0781396094</v>
      </c>
      <c r="N68" s="5">
        <f t="shared" si="30"/>
        <v>1047.5886970274209</v>
      </c>
      <c r="O68">
        <f t="shared" si="31"/>
        <v>0.47660331332014277</v>
      </c>
      <c r="P68">
        <f t="shared" si="32"/>
        <v>1.7034395321977114E-3</v>
      </c>
      <c r="Q68">
        <f t="shared" si="33"/>
        <v>1.7034051675657693E-3</v>
      </c>
      <c r="R68">
        <f t="shared" si="34"/>
        <v>0.87909898189355351</v>
      </c>
      <c r="S68">
        <f t="shared" si="35"/>
        <v>1.8752502824575423E-3</v>
      </c>
      <c r="T68">
        <f t="shared" si="36"/>
        <v>1.7688774280002525E-3</v>
      </c>
      <c r="U68">
        <f t="shared" si="37"/>
        <v>1.7562885178321478E-3</v>
      </c>
      <c r="V68">
        <f t="shared" si="38"/>
        <v>1.8695944367837466E-3</v>
      </c>
      <c r="W68">
        <f t="shared" si="39"/>
        <v>1.7952561013082145E-3</v>
      </c>
      <c r="X68">
        <f t="shared" si="40"/>
        <v>3.099402474667032E-3</v>
      </c>
      <c r="Y68">
        <f t="shared" si="41"/>
        <v>1.5504214627446347E-3</v>
      </c>
      <c r="Z68" s="6">
        <f t="shared" si="42"/>
        <v>0.1025391989421116</v>
      </c>
      <c r="AA68">
        <f t="shared" si="43"/>
        <v>1.8442933523371126</v>
      </c>
    </row>
    <row r="69" spans="1:27" s="5" customFormat="1" x14ac:dyDescent="0.2">
      <c r="A69" s="7" t="s">
        <v>242</v>
      </c>
      <c r="B69" s="5" t="s">
        <v>722</v>
      </c>
      <c r="C69" s="5" t="s">
        <v>761</v>
      </c>
      <c r="D69" s="5" t="s">
        <v>761</v>
      </c>
      <c r="E69" s="5" t="s">
        <v>762</v>
      </c>
      <c r="F69" s="5" t="s">
        <v>722</v>
      </c>
      <c r="G69" s="5" t="s">
        <v>763</v>
      </c>
      <c r="H69" s="5" t="s">
        <v>763</v>
      </c>
      <c r="I69" s="5" t="s">
        <v>722</v>
      </c>
      <c r="J69" s="5" t="s">
        <v>722</v>
      </c>
      <c r="K69" s="5" t="s">
        <v>724</v>
      </c>
      <c r="L69" s="5" t="s">
        <v>722</v>
      </c>
      <c r="M69" s="5">
        <f t="shared" si="29"/>
        <v>4.6922734604648448E+18</v>
      </c>
      <c r="N69" s="5">
        <f t="shared" si="30"/>
        <v>2166165612.4278321</v>
      </c>
      <c r="O69" s="5">
        <f t="shared" si="31"/>
        <v>0.11617682348762899</v>
      </c>
      <c r="P69" s="5">
        <f t="shared" si="32"/>
        <v>0.12479932210585146</v>
      </c>
      <c r="Q69" s="5">
        <f t="shared" si="33"/>
        <v>0.12479932210585146</v>
      </c>
      <c r="R69" s="5">
        <f t="shared" si="34"/>
        <v>0.9330451136350203</v>
      </c>
      <c r="S69" s="5">
        <f t="shared" si="35"/>
        <v>0.11617682348762899</v>
      </c>
      <c r="T69" s="5">
        <f t="shared" si="36"/>
        <v>0.1170844549211261</v>
      </c>
      <c r="U69" s="5">
        <f t="shared" si="37"/>
        <v>0.1170844549211261</v>
      </c>
      <c r="V69" s="5">
        <f t="shared" si="38"/>
        <v>0.11617682348762899</v>
      </c>
      <c r="W69" s="5">
        <f t="shared" si="39"/>
        <v>0.11617682348762899</v>
      </c>
      <c r="X69" s="5">
        <f t="shared" si="40"/>
        <v>5.8088411743814496E-2</v>
      </c>
      <c r="Y69" s="5">
        <f t="shared" si="41"/>
        <v>0.11617682348762899</v>
      </c>
      <c r="Z69" s="8">
        <f t="shared" si="42"/>
        <v>8.4983521775686452E-2</v>
      </c>
      <c r="AA69">
        <f t="shared" si="43"/>
        <v>1.2837755807596425</v>
      </c>
    </row>
    <row r="70" spans="1:27" s="5" customFormat="1" x14ac:dyDescent="0.2">
      <c r="A70" s="7" t="s">
        <v>210</v>
      </c>
      <c r="B70" s="5" t="s">
        <v>720</v>
      </c>
      <c r="C70" s="5" t="s">
        <v>720</v>
      </c>
      <c r="D70" s="5" t="s">
        <v>720</v>
      </c>
      <c r="E70" s="5" t="s">
        <v>721</v>
      </c>
      <c r="F70" s="5" t="s">
        <v>720</v>
      </c>
      <c r="G70" s="5" t="s">
        <v>720</v>
      </c>
      <c r="H70" s="5" t="s">
        <v>720</v>
      </c>
      <c r="I70" s="5" t="s">
        <v>720</v>
      </c>
      <c r="J70" s="5" t="s">
        <v>720</v>
      </c>
      <c r="K70" s="5" t="s">
        <v>722</v>
      </c>
      <c r="L70" s="5" t="s">
        <v>720</v>
      </c>
      <c r="M70" s="5">
        <f t="shared" si="29"/>
        <v>1.8556237839649997E+19</v>
      </c>
      <c r="N70" s="5">
        <f t="shared" si="30"/>
        <v>4307695188.8045654</v>
      </c>
      <c r="O70" s="5">
        <f t="shared" si="31"/>
        <v>0.11684124756739719</v>
      </c>
      <c r="P70" s="5">
        <f t="shared" si="32"/>
        <v>0.11684124756739719</v>
      </c>
      <c r="Q70" s="5">
        <f t="shared" si="33"/>
        <v>0.11684124756739719</v>
      </c>
      <c r="R70" s="5">
        <f t="shared" si="34"/>
        <v>0.93472998053917755</v>
      </c>
      <c r="S70" s="5">
        <f t="shared" si="35"/>
        <v>0.11684124756739719</v>
      </c>
      <c r="T70" s="5">
        <f t="shared" si="36"/>
        <v>0.11684124756739719</v>
      </c>
      <c r="U70" s="5">
        <f t="shared" si="37"/>
        <v>0.11684124756739719</v>
      </c>
      <c r="V70" s="5">
        <f t="shared" si="38"/>
        <v>0.11684124756739719</v>
      </c>
      <c r="W70" s="5">
        <f t="shared" si="39"/>
        <v>0.11684124756739719</v>
      </c>
      <c r="X70" s="5">
        <f t="shared" si="40"/>
        <v>5.8420623783698597E-2</v>
      </c>
      <c r="Y70" s="5">
        <f t="shared" si="41"/>
        <v>0.11684124756739719</v>
      </c>
      <c r="Z70" s="8">
        <f t="shared" si="42"/>
        <v>8.4616982336195218E-2</v>
      </c>
      <c r="AA70">
        <f>(O70-$O$79)^2+(P70-$P$79)^2+(Q70-$Q$79)^2+(R70-$R$79)^2+(S70-$S$79)^2+(T70-$T$79)^2+(U70-$U$79)^2+(V70-$V$79)^2+(W70-$W$79)^2+(X70-$X$79)^2+(Y70-$Y$79)^2</f>
        <v>1.2910687499510245</v>
      </c>
    </row>
    <row r="71" spans="1:27" s="5" customFormat="1" x14ac:dyDescent="0.2">
      <c r="A71" s="7" t="s">
        <v>213</v>
      </c>
      <c r="B71" s="5" t="s">
        <v>722</v>
      </c>
      <c r="C71" s="5" t="s">
        <v>722</v>
      </c>
      <c r="D71" s="5" t="s">
        <v>722</v>
      </c>
      <c r="E71" s="5" t="s">
        <v>723</v>
      </c>
      <c r="F71" s="5" t="s">
        <v>722</v>
      </c>
      <c r="G71" s="5" t="s">
        <v>722</v>
      </c>
      <c r="H71" s="5" t="s">
        <v>722</v>
      </c>
      <c r="I71" s="5" t="s">
        <v>722</v>
      </c>
      <c r="J71" s="5" t="s">
        <v>722</v>
      </c>
      <c r="K71" s="5" t="s">
        <v>724</v>
      </c>
      <c r="L71" s="5" t="s">
        <v>722</v>
      </c>
      <c r="M71" s="5">
        <f t="shared" si="29"/>
        <v>4.6390594599124992E+18</v>
      </c>
      <c r="N71" s="5">
        <f t="shared" si="30"/>
        <v>2153847594.4022827</v>
      </c>
      <c r="O71" s="5">
        <f t="shared" si="31"/>
        <v>0.11684124756739719</v>
      </c>
      <c r="P71" s="5">
        <f t="shared" si="32"/>
        <v>0.11684124756739719</v>
      </c>
      <c r="Q71" s="5">
        <f t="shared" si="33"/>
        <v>0.11684124756739719</v>
      </c>
      <c r="R71" s="5">
        <f t="shared" si="34"/>
        <v>0.93472998053917755</v>
      </c>
      <c r="S71" s="5">
        <f t="shared" si="35"/>
        <v>0.11684124756739719</v>
      </c>
      <c r="T71" s="5">
        <f t="shared" si="36"/>
        <v>0.11684124756739719</v>
      </c>
      <c r="U71" s="5">
        <f t="shared" si="37"/>
        <v>0.11684124756739719</v>
      </c>
      <c r="V71" s="5">
        <f t="shared" si="38"/>
        <v>0.11684124756739719</v>
      </c>
      <c r="W71" s="5">
        <f t="shared" si="39"/>
        <v>0.11684124756739719</v>
      </c>
      <c r="X71" s="5">
        <f t="shared" si="40"/>
        <v>5.8420623783698597E-2</v>
      </c>
      <c r="Y71" s="5">
        <f t="shared" si="41"/>
        <v>0.11684124756739719</v>
      </c>
      <c r="Z71" s="8">
        <f t="shared" si="42"/>
        <v>8.4616982336195218E-2</v>
      </c>
      <c r="AA71">
        <f t="shared" ref="AA71:AA79" si="44">(O71-$O$79)^2+(P71-$P$79)^2+(Q71-$Q$79)^2+(R71-$R$79)^2+(S71-$S$79)^2+(T71-$T$79)^2+(U71-$U$79)^2+(V71-$V$79)^2+(W71-$W$79)^2+(X71-$X$79)^2+(Y71-$Y$79)^2</f>
        <v>1.2910687499510245</v>
      </c>
    </row>
    <row r="72" spans="1:27" s="5" customFormat="1" x14ac:dyDescent="0.2">
      <c r="A72" s="7" t="s">
        <v>108</v>
      </c>
      <c r="B72" s="5" t="s">
        <v>726</v>
      </c>
      <c r="C72" s="5" t="s">
        <v>727</v>
      </c>
      <c r="D72" s="5" t="s">
        <v>727</v>
      </c>
      <c r="E72" s="5" t="s">
        <v>728</v>
      </c>
      <c r="F72" s="5" t="s">
        <v>729</v>
      </c>
      <c r="G72" s="5" t="s">
        <v>730</v>
      </c>
      <c r="H72" s="5" t="s">
        <v>731</v>
      </c>
      <c r="I72" s="5" t="s">
        <v>732</v>
      </c>
      <c r="J72" s="5" t="s">
        <v>733</v>
      </c>
      <c r="K72" s="5" t="s">
        <v>734</v>
      </c>
      <c r="L72" s="5" t="s">
        <v>735</v>
      </c>
      <c r="M72" s="5">
        <f t="shared" si="29"/>
        <v>6.61177387450368E+16</v>
      </c>
      <c r="N72" s="5">
        <f t="shared" si="30"/>
        <v>257133698.19033211</v>
      </c>
      <c r="O72" s="5">
        <f t="shared" si="31"/>
        <v>0.17323283689961255</v>
      </c>
      <c r="P72" s="5">
        <f t="shared" si="32"/>
        <v>0.21612289789751662</v>
      </c>
      <c r="Q72" s="5">
        <f t="shared" si="33"/>
        <v>0.21612289789751662</v>
      </c>
      <c r="R72" s="5">
        <f t="shared" si="34"/>
        <v>0.88408482279802258</v>
      </c>
      <c r="S72" s="5">
        <f t="shared" si="35"/>
        <v>0.10382023121776779</v>
      </c>
      <c r="T72" s="5">
        <f t="shared" si="36"/>
        <v>0.15029441987566386</v>
      </c>
      <c r="U72" s="5">
        <f t="shared" si="37"/>
        <v>0.1541174893796553</v>
      </c>
      <c r="V72" s="5">
        <f t="shared" si="38"/>
        <v>9.9877690791776608E-2</v>
      </c>
      <c r="W72" s="5">
        <f t="shared" si="39"/>
        <v>0.12102404398572932</v>
      </c>
      <c r="X72" s="5">
        <f t="shared" si="40"/>
        <v>5.3284031211880821E-2</v>
      </c>
      <c r="Y72" s="5">
        <f t="shared" si="41"/>
        <v>0.10190869646577207</v>
      </c>
      <c r="Z72" s="8">
        <f t="shared" si="42"/>
        <v>7.687464269040449E-2</v>
      </c>
      <c r="AA72">
        <f t="shared" si="44"/>
        <v>1.1581040560968465</v>
      </c>
    </row>
    <row r="73" spans="1:27" s="5" customFormat="1" x14ac:dyDescent="0.2">
      <c r="A73" s="7" t="s">
        <v>247</v>
      </c>
      <c r="B73" s="5" t="s">
        <v>778</v>
      </c>
      <c r="C73" s="5" t="s">
        <v>779</v>
      </c>
      <c r="D73" s="5" t="s">
        <v>779</v>
      </c>
      <c r="E73" s="5" t="s">
        <v>780</v>
      </c>
      <c r="F73" s="5" t="s">
        <v>779</v>
      </c>
      <c r="G73" s="5" t="s">
        <v>779</v>
      </c>
      <c r="H73" s="5" t="s">
        <v>779</v>
      </c>
      <c r="I73" s="5" t="s">
        <v>779</v>
      </c>
      <c r="J73" s="5" t="s">
        <v>781</v>
      </c>
      <c r="K73" s="5" t="s">
        <v>782</v>
      </c>
      <c r="L73" s="5" t="s">
        <v>781</v>
      </c>
      <c r="M73" s="5">
        <f t="shared" si="29"/>
        <v>9.6501105470472192E+18</v>
      </c>
      <c r="N73" s="5">
        <f t="shared" si="30"/>
        <v>3106462706.5276704</v>
      </c>
      <c r="O73" s="5">
        <f t="shared" si="31"/>
        <v>0.16233882960845003</v>
      </c>
      <c r="P73" s="5">
        <f t="shared" si="32"/>
        <v>0.13195963342441261</v>
      </c>
      <c r="Q73" s="5">
        <f t="shared" si="33"/>
        <v>0.13195963342441261</v>
      </c>
      <c r="R73" s="5">
        <f t="shared" si="34"/>
        <v>0.91264168536212453</v>
      </c>
      <c r="S73" s="5">
        <f t="shared" si="35"/>
        <v>0.13195963342441261</v>
      </c>
      <c r="T73" s="5">
        <f t="shared" si="36"/>
        <v>0.13195963342441261</v>
      </c>
      <c r="U73" s="5">
        <f t="shared" si="37"/>
        <v>0.13195963342441261</v>
      </c>
      <c r="V73" s="5">
        <f t="shared" si="38"/>
        <v>0.13195963342441261</v>
      </c>
      <c r="W73" s="5">
        <f t="shared" si="39"/>
        <v>0.12689643406040635</v>
      </c>
      <c r="X73" s="5">
        <f t="shared" si="40"/>
        <v>6.3606442010328376E-2</v>
      </c>
      <c r="Y73" s="5">
        <f t="shared" si="41"/>
        <v>0.12689643406040635</v>
      </c>
      <c r="Z73" s="8">
        <f t="shared" si="42"/>
        <v>6.1868156611234147E-2</v>
      </c>
      <c r="AA73">
        <f t="shared" si="44"/>
        <v>1.21342585649921</v>
      </c>
    </row>
    <row r="74" spans="1:27" s="5" customFormat="1" x14ac:dyDescent="0.2">
      <c r="A74" s="7" t="s">
        <v>209</v>
      </c>
      <c r="B74" s="5" t="s">
        <v>716</v>
      </c>
      <c r="C74" s="5" t="s">
        <v>717</v>
      </c>
      <c r="D74" s="5" t="s">
        <v>717</v>
      </c>
      <c r="E74" s="5" t="s">
        <v>718</v>
      </c>
      <c r="F74" s="5" t="s">
        <v>717</v>
      </c>
      <c r="G74" s="5" t="s">
        <v>717</v>
      </c>
      <c r="H74" s="5" t="s">
        <v>717</v>
      </c>
      <c r="I74" s="5" t="s">
        <v>717</v>
      </c>
      <c r="J74" s="5" t="s">
        <v>717</v>
      </c>
      <c r="K74" s="5" t="s">
        <v>719</v>
      </c>
      <c r="L74" s="5" t="s">
        <v>717</v>
      </c>
      <c r="M74" s="5">
        <f t="shared" si="29"/>
        <v>8907397477171200</v>
      </c>
      <c r="N74" s="5">
        <f t="shared" si="30"/>
        <v>94379009.727646545</v>
      </c>
      <c r="O74" s="5">
        <f t="shared" si="31"/>
        <v>0.16697950153829166</v>
      </c>
      <c r="P74" s="5">
        <f t="shared" si="32"/>
        <v>0.12531600017980954</v>
      </c>
      <c r="Q74" s="5">
        <f t="shared" si="33"/>
        <v>0.12531600017980954</v>
      </c>
      <c r="R74" s="5">
        <f t="shared" si="34"/>
        <v>0.9178990143040594</v>
      </c>
      <c r="S74" s="5">
        <f t="shared" si="35"/>
        <v>0.12531600017980954</v>
      </c>
      <c r="T74" s="5">
        <f t="shared" si="36"/>
        <v>0.12531600017980954</v>
      </c>
      <c r="U74" s="5">
        <f t="shared" si="37"/>
        <v>0.12531600017980954</v>
      </c>
      <c r="V74" s="5">
        <f t="shared" si="38"/>
        <v>0.12531600017980954</v>
      </c>
      <c r="W74" s="5">
        <f t="shared" si="39"/>
        <v>0.12531600017980954</v>
      </c>
      <c r="X74" s="5">
        <f t="shared" si="40"/>
        <v>6.2820748142086338E-2</v>
      </c>
      <c r="Y74" s="5">
        <f t="shared" si="41"/>
        <v>0.12531600017980954</v>
      </c>
      <c r="Z74" s="8">
        <f t="shared" si="42"/>
        <v>5.8495850301375829E-2</v>
      </c>
      <c r="AA74">
        <f t="shared" si="44"/>
        <v>1.2390376198285558</v>
      </c>
    </row>
    <row r="75" spans="1:27" s="5" customFormat="1" x14ac:dyDescent="0.2">
      <c r="A75" s="7" t="s">
        <v>234</v>
      </c>
      <c r="B75" s="5" t="s">
        <v>736</v>
      </c>
      <c r="C75" s="5" t="s">
        <v>737</v>
      </c>
      <c r="D75" s="5" t="s">
        <v>738</v>
      </c>
      <c r="E75" s="5" t="s">
        <v>739</v>
      </c>
      <c r="F75" s="5" t="s">
        <v>740</v>
      </c>
      <c r="G75" s="5" t="s">
        <v>741</v>
      </c>
      <c r="H75" s="5" t="s">
        <v>742</v>
      </c>
      <c r="I75" s="5" t="s">
        <v>743</v>
      </c>
      <c r="J75" s="5" t="s">
        <v>744</v>
      </c>
      <c r="K75" s="5" t="s">
        <v>745</v>
      </c>
      <c r="L75" s="5" t="s">
        <v>746</v>
      </c>
      <c r="M75" s="5">
        <f t="shared" si="29"/>
        <v>7.7986581800003392E+16</v>
      </c>
      <c r="N75" s="5">
        <f t="shared" si="30"/>
        <v>279260777.41065496</v>
      </c>
      <c r="O75" s="5">
        <f t="shared" si="31"/>
        <v>0.23993588580994724</v>
      </c>
      <c r="P75" s="5">
        <f t="shared" si="32"/>
        <v>0.20627300952934385</v>
      </c>
      <c r="Q75" s="5">
        <f t="shared" si="33"/>
        <v>0.2062731312793451</v>
      </c>
      <c r="R75" s="5">
        <f t="shared" si="34"/>
        <v>0.87476351768789218</v>
      </c>
      <c r="S75" s="5">
        <f t="shared" si="35"/>
        <v>0.10286928678765446</v>
      </c>
      <c r="T75" s="5">
        <f t="shared" si="36"/>
        <v>0.14566028705199757</v>
      </c>
      <c r="U75" s="5">
        <f t="shared" si="37"/>
        <v>0.14918136870591722</v>
      </c>
      <c r="V75" s="5">
        <f t="shared" si="38"/>
        <v>9.9238533448781474E-2</v>
      </c>
      <c r="W75" s="5">
        <f t="shared" si="39"/>
        <v>0.11871123223026284</v>
      </c>
      <c r="X75" s="5">
        <f t="shared" si="40"/>
        <v>5.5664168610192015E-2</v>
      </c>
      <c r="Y75" s="5">
        <f t="shared" si="41"/>
        <v>0.1050198394201026</v>
      </c>
      <c r="Z75" s="8">
        <f t="shared" si="42"/>
        <v>4.6219255714104304E-2</v>
      </c>
      <c r="AA75">
        <f t="shared" si="44"/>
        <v>1.1633524877673711</v>
      </c>
    </row>
    <row r="76" spans="1:27" s="5" customFormat="1" x14ac:dyDescent="0.2">
      <c r="A76" s="7" t="s">
        <v>235</v>
      </c>
      <c r="B76" s="5" t="s">
        <v>747</v>
      </c>
      <c r="C76" s="5" t="s">
        <v>748</v>
      </c>
      <c r="D76" s="5" t="s">
        <v>749</v>
      </c>
      <c r="E76" s="5" t="s">
        <v>750</v>
      </c>
      <c r="F76" s="5" t="s">
        <v>751</v>
      </c>
      <c r="G76" s="5" t="s">
        <v>752</v>
      </c>
      <c r="H76" s="5" t="s">
        <v>753</v>
      </c>
      <c r="I76" s="5" t="s">
        <v>754</v>
      </c>
      <c r="J76" s="5" t="s">
        <v>755</v>
      </c>
      <c r="K76" s="5" t="s">
        <v>756</v>
      </c>
      <c r="L76" s="5" t="s">
        <v>757</v>
      </c>
      <c r="M76" s="5">
        <f t="shared" si="29"/>
        <v>6.2921596451770632E+16</v>
      </c>
      <c r="N76" s="5">
        <f t="shared" si="30"/>
        <v>250841775.73077941</v>
      </c>
      <c r="O76" s="5">
        <f t="shared" si="31"/>
        <v>0.23936658008848738</v>
      </c>
      <c r="P76" s="5">
        <f t="shared" si="32"/>
        <v>0.18420062952189672</v>
      </c>
      <c r="Q76" s="5">
        <f t="shared" si="33"/>
        <v>0.18420068533397171</v>
      </c>
      <c r="R76" s="5">
        <f t="shared" si="34"/>
        <v>0.88617805129308835</v>
      </c>
      <c r="S76" s="5">
        <f t="shared" si="35"/>
        <v>0.10129083931884449</v>
      </c>
      <c r="T76" s="5">
        <f t="shared" si="36"/>
        <v>0.14231662527502822</v>
      </c>
      <c r="U76" s="5">
        <f t="shared" si="37"/>
        <v>0.14415415811283869</v>
      </c>
      <c r="V76" s="5">
        <f t="shared" si="38"/>
        <v>0.10312710442523712</v>
      </c>
      <c r="W76" s="5">
        <f t="shared" si="39"/>
        <v>0.11513102598586147</v>
      </c>
      <c r="X76" s="5">
        <f t="shared" si="40"/>
        <v>5.645301289526157E-2</v>
      </c>
      <c r="Y76" s="5">
        <f t="shared" si="41"/>
        <v>0.10564452002780303</v>
      </c>
      <c r="Z76" s="8">
        <f t="shared" si="42"/>
        <v>3.8742449168647948E-2</v>
      </c>
      <c r="AA76">
        <f t="shared" si="44"/>
        <v>1.1927097895907395</v>
      </c>
    </row>
    <row r="77" spans="1:27" s="5" customFormat="1" x14ac:dyDescent="0.2">
      <c r="A77" s="7" t="s">
        <v>208</v>
      </c>
      <c r="B77" s="5" t="s">
        <v>709</v>
      </c>
      <c r="C77" s="5" t="s">
        <v>710</v>
      </c>
      <c r="D77" s="5" t="s">
        <v>710</v>
      </c>
      <c r="E77" s="5" t="s">
        <v>711</v>
      </c>
      <c r="F77" s="5" t="s">
        <v>712</v>
      </c>
      <c r="G77" s="5" t="s">
        <v>710</v>
      </c>
      <c r="H77" s="5" t="s">
        <v>713</v>
      </c>
      <c r="I77" s="5" t="s">
        <v>710</v>
      </c>
      <c r="J77" s="5" t="s">
        <v>710</v>
      </c>
      <c r="K77" s="5" t="s">
        <v>714</v>
      </c>
      <c r="L77" s="5" t="s">
        <v>715</v>
      </c>
      <c r="M77" s="5">
        <f t="shared" si="29"/>
        <v>1.325631141608482E+16</v>
      </c>
      <c r="N77" s="5">
        <f t="shared" si="30"/>
        <v>115136056.10791443</v>
      </c>
      <c r="O77" s="5">
        <f t="shared" si="31"/>
        <v>0.26604640662078743</v>
      </c>
      <c r="P77" s="5">
        <f t="shared" si="32"/>
        <v>0.12006664521358171</v>
      </c>
      <c r="Q77" s="5">
        <f t="shared" si="33"/>
        <v>0.12006664521358171</v>
      </c>
      <c r="R77" s="5">
        <f t="shared" si="34"/>
        <v>0.89851729768333399</v>
      </c>
      <c r="S77" s="5">
        <f t="shared" si="35"/>
        <v>0.12006758323424745</v>
      </c>
      <c r="T77" s="5">
        <f t="shared" si="36"/>
        <v>0.12006664521358171</v>
      </c>
      <c r="U77" s="5">
        <f t="shared" si="37"/>
        <v>0.1200675745488709</v>
      </c>
      <c r="V77" s="5">
        <f t="shared" si="38"/>
        <v>0.12006664521358171</v>
      </c>
      <c r="W77" s="5">
        <f t="shared" si="39"/>
        <v>0.12006664521358171</v>
      </c>
      <c r="X77" s="5">
        <f t="shared" si="40"/>
        <v>6.4904967675771502E-2</v>
      </c>
      <c r="Y77" s="5">
        <f t="shared" si="41"/>
        <v>0.12946380572588823</v>
      </c>
      <c r="Z77" s="8">
        <f t="shared" si="42"/>
        <v>1.983501785968594E-2</v>
      </c>
      <c r="AA77">
        <f t="shared" si="44"/>
        <v>1.2422487049392812</v>
      </c>
    </row>
    <row r="78" spans="1:27" s="5" customFormat="1" x14ac:dyDescent="0.2">
      <c r="A78" s="7" t="s">
        <v>81</v>
      </c>
      <c r="B78" s="5" t="s">
        <v>878</v>
      </c>
      <c r="C78" s="5" t="s">
        <v>879</v>
      </c>
      <c r="D78" s="5" t="s">
        <v>880</v>
      </c>
      <c r="E78" s="5" t="s">
        <v>881</v>
      </c>
      <c r="F78" s="5" t="s">
        <v>882</v>
      </c>
      <c r="G78" s="5" t="s">
        <v>883</v>
      </c>
      <c r="H78" s="5" t="s">
        <v>884</v>
      </c>
      <c r="I78" s="5" t="s">
        <v>885</v>
      </c>
      <c r="J78" s="5" t="s">
        <v>886</v>
      </c>
      <c r="K78" s="5" t="s">
        <v>887</v>
      </c>
      <c r="L78" s="5" t="s">
        <v>888</v>
      </c>
      <c r="M78" s="5">
        <f t="shared" si="29"/>
        <v>1.9994842602230748E+16</v>
      </c>
      <c r="N78" s="5">
        <f t="shared" si="30"/>
        <v>141403120.90696847</v>
      </c>
      <c r="O78" s="5">
        <f t="shared" si="31"/>
        <v>0.39698622378308207</v>
      </c>
      <c r="P78" s="5">
        <f t="shared" si="32"/>
        <v>0.11241205213891894</v>
      </c>
      <c r="Q78" s="5">
        <f t="shared" si="33"/>
        <v>0.11232284618703406</v>
      </c>
      <c r="R78" s="5">
        <f t="shared" si="34"/>
        <v>0.86203060595951075</v>
      </c>
      <c r="S78" s="5">
        <f t="shared" si="35"/>
        <v>0.10170081754745273</v>
      </c>
      <c r="T78" s="5">
        <f t="shared" si="36"/>
        <v>0.10624653051246498</v>
      </c>
      <c r="U78" s="5">
        <f t="shared" si="37"/>
        <v>0.10892257470139738</v>
      </c>
      <c r="V78" s="5">
        <f t="shared" si="38"/>
        <v>0.1024148824093339</v>
      </c>
      <c r="W78" s="5">
        <f t="shared" si="39"/>
        <v>0.10489194937754066</v>
      </c>
      <c r="X78" s="5">
        <f t="shared" si="40"/>
        <v>6.1665668650530359E-2</v>
      </c>
      <c r="Y78" s="5">
        <f t="shared" si="41"/>
        <v>0.12354346840402085</v>
      </c>
      <c r="Z78" s="8">
        <f>(O78-$O$78)^2+(P78-$P$78)^2+(Q78-$Q$78)^2+(R78-$R$78)^2+(S78-$S$78)^2+(T78-$T$78)^2+(U78-$U$78)^2+(V78-$V$78)^2+(W78-$W$78)^2+(X78-$X$78)^2+(Y78-$Y$78)^2</f>
        <v>0</v>
      </c>
      <c r="AA78">
        <f>(O78-$O$79)^2+(P78-$P$79)^2+(Q78-$Q$79)^2+(R78-$R$79)^2+(S78-$S$79)^2+(T78-$T$79)^2+(U78-$U$79)^2+(V78-$V$79)^2+(W78-$W$79)^2+(X78-$X$79)^2+(Y78-$Y$79)^2</f>
        <v>1.2863641711634177</v>
      </c>
    </row>
    <row r="79" spans="1:27" x14ac:dyDescent="0.2">
      <c r="A79" s="2" t="s">
        <v>892</v>
      </c>
      <c r="B79" s="5">
        <f>1/B78</f>
        <v>1.7814169037331747E-8</v>
      </c>
      <c r="C79" s="5">
        <f t="shared" ref="C79:L79" si="45">1/C78</f>
        <v>6.291122314201925E-8</v>
      </c>
      <c r="D79" s="5">
        <f t="shared" si="45"/>
        <v>6.2961186757927652E-8</v>
      </c>
      <c r="E79" s="5">
        <f t="shared" si="45"/>
        <v>8.2038614952564706E-9</v>
      </c>
      <c r="F79" s="5">
        <f t="shared" si="45"/>
        <v>6.9537097798295549E-8</v>
      </c>
      <c r="G79" s="5">
        <f t="shared" si="45"/>
        <v>6.6561982418184836E-8</v>
      </c>
      <c r="H79" s="5">
        <f t="shared" si="45"/>
        <v>6.492666662857635E-8</v>
      </c>
      <c r="I79" s="5">
        <f t="shared" si="45"/>
        <v>6.9052265936296241E-8</v>
      </c>
      <c r="J79" s="5">
        <f t="shared" si="45"/>
        <v>6.7421567984302098E-8</v>
      </c>
      <c r="K79" s="5">
        <f t="shared" si="45"/>
        <v>1.1468260785497879E-7</v>
      </c>
      <c r="L79" s="5">
        <f t="shared" si="45"/>
        <v>5.7242845674661887E-8</v>
      </c>
      <c r="M79" s="5">
        <f>$B79*$B79+$C79*$C79+$D79*$D79+$E79*$E79+$F79*$F79+$G79*$G79+$H79*$H79+$I79*$I79+$J79*$J79+$K79*$K79+$L79*$L79</f>
        <v>4.7530685696013166E-14</v>
      </c>
      <c r="N79" s="5">
        <f t="shared" si="30"/>
        <v>2.1801533362590158E-7</v>
      </c>
      <c r="O79" s="5">
        <f>B79/$N$79</f>
        <v>8.1710624390757589E-2</v>
      </c>
      <c r="P79" s="5">
        <f t="shared" ref="P79:Y79" si="46">C79/$N$79</f>
        <v>0.28856329550640841</v>
      </c>
      <c r="Q79" s="5">
        <f t="shared" si="46"/>
        <v>0.28879247028543625</v>
      </c>
      <c r="R79" s="5">
        <f t="shared" si="46"/>
        <v>3.7629745389072947E-2</v>
      </c>
      <c r="S79" s="5">
        <f t="shared" si="46"/>
        <v>0.31895507825892716</v>
      </c>
      <c r="T79" s="5">
        <f t="shared" si="46"/>
        <v>0.3053087198554591</v>
      </c>
      <c r="U79" s="5">
        <f t="shared" si="46"/>
        <v>0.29780779887705411</v>
      </c>
      <c r="V79" s="5">
        <f t="shared" si="46"/>
        <v>0.3167312353120304</v>
      </c>
      <c r="W79" s="5">
        <f t="shared" si="46"/>
        <v>0.30925149558513437</v>
      </c>
      <c r="X79" s="5">
        <f>K79/$N$79</f>
        <v>0.52603000875051198</v>
      </c>
      <c r="Y79" s="5">
        <f t="shared" si="46"/>
        <v>0.26256339277899798</v>
      </c>
      <c r="Z79" s="8">
        <f>(O79-$O$78)^2+(P79-$P$78)^2+(Q79-$Q$78)^2+(R79-$R$78)^2+(S79-$S$78)^2+(T79-$T$78)^2+(U79-$U$78)^2+(V79-$V$78)^2+(W79-$W$78)^2+(X79-$X$78)^2+(Y79-$Y$78)^2</f>
        <v>1.2863641711634177</v>
      </c>
      <c r="AA79">
        <f t="shared" si="44"/>
        <v>0</v>
      </c>
    </row>
    <row r="80" spans="1:27" x14ac:dyDescent="0.2">
      <c r="AA80" s="9"/>
    </row>
  </sheetData>
  <sortState ref="A2:Z78">
    <sortCondition descending="1" ref="Z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>
      <selection activeCell="C1" sqref="C1:C1048576"/>
    </sheetView>
  </sheetViews>
  <sheetFormatPr baseColWidth="10" defaultRowHeight="15" x14ac:dyDescent="0.2"/>
  <sheetData>
    <row r="1" spans="1:2" x14ac:dyDescent="0.2">
      <c r="A1" t="s">
        <v>146</v>
      </c>
      <c r="B1" t="s">
        <v>894</v>
      </c>
    </row>
    <row r="2" spans="1:2" x14ac:dyDescent="0.2">
      <c r="A2" s="5" t="s">
        <v>81</v>
      </c>
      <c r="B2" s="5">
        <v>0</v>
      </c>
    </row>
    <row r="3" spans="1:2" s="10" customFormat="1" x14ac:dyDescent="0.2">
      <c r="A3" s="5" t="s">
        <v>208</v>
      </c>
      <c r="B3" s="5">
        <v>1.983501785968594E-2</v>
      </c>
    </row>
    <row r="4" spans="1:2" s="10" customFormat="1" x14ac:dyDescent="0.2">
      <c r="A4" s="5" t="s">
        <v>235</v>
      </c>
      <c r="B4" s="5">
        <v>3.8742449168647948E-2</v>
      </c>
    </row>
    <row r="5" spans="1:2" s="10" customFormat="1" x14ac:dyDescent="0.2">
      <c r="A5" s="5" t="s">
        <v>234</v>
      </c>
      <c r="B5" s="5">
        <v>4.6219255714104304E-2</v>
      </c>
    </row>
    <row r="6" spans="1:2" s="10" customFormat="1" x14ac:dyDescent="0.2">
      <c r="A6" s="5" t="s">
        <v>209</v>
      </c>
      <c r="B6" s="5">
        <v>5.8495850301375829E-2</v>
      </c>
    </row>
    <row r="7" spans="1:2" s="10" customFormat="1" x14ac:dyDescent="0.2">
      <c r="A7" s="5" t="s">
        <v>247</v>
      </c>
      <c r="B7" s="5">
        <v>6.1868156611234147E-2</v>
      </c>
    </row>
    <row r="8" spans="1:2" s="10" customFormat="1" x14ac:dyDescent="0.2">
      <c r="A8" s="5" t="s">
        <v>108</v>
      </c>
      <c r="B8" s="5">
        <v>7.687464269040449E-2</v>
      </c>
    </row>
    <row r="9" spans="1:2" s="10" customFormat="1" x14ac:dyDescent="0.2">
      <c r="A9" s="5" t="s">
        <v>210</v>
      </c>
      <c r="B9" s="5">
        <v>8.4616982336195218E-2</v>
      </c>
    </row>
    <row r="10" spans="1:2" s="10" customFormat="1" x14ac:dyDescent="0.2">
      <c r="A10" s="5" t="s">
        <v>213</v>
      </c>
      <c r="B10" s="5">
        <v>8.4616982336195218E-2</v>
      </c>
    </row>
    <row r="11" spans="1:2" x14ac:dyDescent="0.2">
      <c r="A11" s="5" t="s">
        <v>242</v>
      </c>
      <c r="B11" s="5">
        <v>8.4983521775686452E-2</v>
      </c>
    </row>
    <row r="12" spans="1:2" x14ac:dyDescent="0.2">
      <c r="A12" t="s">
        <v>153</v>
      </c>
      <c r="B12">
        <v>0.1025391989421116</v>
      </c>
    </row>
    <row r="13" spans="1:2" x14ac:dyDescent="0.2">
      <c r="A13" t="s">
        <v>244</v>
      </c>
      <c r="B13">
        <v>0.11440112530454201</v>
      </c>
    </row>
    <row r="14" spans="1:2" x14ac:dyDescent="0.2">
      <c r="A14" t="s">
        <v>193</v>
      </c>
      <c r="B14">
        <v>0.11554591111236399</v>
      </c>
    </row>
    <row r="15" spans="1:2" x14ac:dyDescent="0.2">
      <c r="A15" t="s">
        <v>196</v>
      </c>
      <c r="B15">
        <v>0.12509756515455245</v>
      </c>
    </row>
    <row r="16" spans="1:2" x14ac:dyDescent="0.2">
      <c r="A16" t="s">
        <v>254</v>
      </c>
      <c r="B16">
        <v>0.1252280823423752</v>
      </c>
    </row>
    <row r="17" spans="1:2" x14ac:dyDescent="0.2">
      <c r="A17" t="s">
        <v>194</v>
      </c>
      <c r="B17">
        <v>0.14980735149345628</v>
      </c>
    </row>
    <row r="18" spans="1:2" x14ac:dyDescent="0.2">
      <c r="A18" t="s">
        <v>186</v>
      </c>
      <c r="B18">
        <v>0.16481581099305556</v>
      </c>
    </row>
    <row r="19" spans="1:2" x14ac:dyDescent="0.2">
      <c r="A19" t="s">
        <v>248</v>
      </c>
      <c r="B19">
        <v>0.18795686537018105</v>
      </c>
    </row>
    <row r="20" spans="1:2" x14ac:dyDescent="0.2">
      <c r="A20" t="s">
        <v>187</v>
      </c>
      <c r="B20">
        <v>0.23180464735346615</v>
      </c>
    </row>
    <row r="21" spans="1:2" x14ac:dyDescent="0.2">
      <c r="A21" t="s">
        <v>258</v>
      </c>
      <c r="B21">
        <v>0.23946002311876172</v>
      </c>
    </row>
    <row r="22" spans="1:2" x14ac:dyDescent="0.2">
      <c r="A22" t="s">
        <v>195</v>
      </c>
      <c r="B22">
        <v>0.24178820694343439</v>
      </c>
    </row>
    <row r="23" spans="1:2" x14ac:dyDescent="0.2">
      <c r="A23" t="s">
        <v>255</v>
      </c>
      <c r="B23">
        <v>0.24607981465305698</v>
      </c>
    </row>
    <row r="24" spans="1:2" x14ac:dyDescent="0.2">
      <c r="A24" t="s">
        <v>206</v>
      </c>
      <c r="B24">
        <v>0.25776297688791316</v>
      </c>
    </row>
    <row r="25" spans="1:2" x14ac:dyDescent="0.2">
      <c r="A25" t="s">
        <v>164</v>
      </c>
      <c r="B25">
        <v>0.27164040871641348</v>
      </c>
    </row>
    <row r="26" spans="1:2" x14ac:dyDescent="0.2">
      <c r="A26" t="s">
        <v>246</v>
      </c>
      <c r="B26">
        <v>0.2802849024133412</v>
      </c>
    </row>
    <row r="27" spans="1:2" x14ac:dyDescent="0.2">
      <c r="A27" t="s">
        <v>207</v>
      </c>
      <c r="B27">
        <v>0.29480535169364619</v>
      </c>
    </row>
    <row r="28" spans="1:2" x14ac:dyDescent="0.2">
      <c r="A28" t="s">
        <v>189</v>
      </c>
      <c r="B28">
        <v>0.36694389153307044</v>
      </c>
    </row>
    <row r="29" spans="1:2" x14ac:dyDescent="0.2">
      <c r="A29" t="s">
        <v>260</v>
      </c>
      <c r="B29">
        <v>0.45303915198480443</v>
      </c>
    </row>
    <row r="30" spans="1:2" x14ac:dyDescent="0.2">
      <c r="A30" t="s">
        <v>192</v>
      </c>
      <c r="B30">
        <v>0.4835841957617415</v>
      </c>
    </row>
    <row r="31" spans="1:2" x14ac:dyDescent="0.2">
      <c r="A31" t="s">
        <v>265</v>
      </c>
      <c r="B31">
        <v>0.48881205187410987</v>
      </c>
    </row>
    <row r="32" spans="1:2" x14ac:dyDescent="0.2">
      <c r="A32" t="s">
        <v>178</v>
      </c>
      <c r="B32">
        <v>0.49124144002236947</v>
      </c>
    </row>
    <row r="33" spans="1:2" x14ac:dyDescent="0.2">
      <c r="A33" t="s">
        <v>266</v>
      </c>
      <c r="B33">
        <v>0.49950123957420306</v>
      </c>
    </row>
    <row r="34" spans="1:2" x14ac:dyDescent="0.2">
      <c r="A34" t="s">
        <v>171</v>
      </c>
      <c r="B34">
        <v>0.50604278476427278</v>
      </c>
    </row>
    <row r="35" spans="1:2" x14ac:dyDescent="0.2">
      <c r="A35" t="s">
        <v>245</v>
      </c>
      <c r="B35">
        <v>0.52630181842047952</v>
      </c>
    </row>
    <row r="36" spans="1:2" x14ac:dyDescent="0.2">
      <c r="A36" t="s">
        <v>191</v>
      </c>
      <c r="B36">
        <v>0.54598901056615801</v>
      </c>
    </row>
    <row r="37" spans="1:2" x14ac:dyDescent="0.2">
      <c r="A37" t="s">
        <v>168</v>
      </c>
      <c r="B37">
        <v>0.60817440937836009</v>
      </c>
    </row>
    <row r="38" spans="1:2" x14ac:dyDescent="0.2">
      <c r="A38" t="s">
        <v>151</v>
      </c>
      <c r="B38">
        <v>0.67228328738227416</v>
      </c>
    </row>
    <row r="39" spans="1:2" x14ac:dyDescent="0.2">
      <c r="A39" t="s">
        <v>205</v>
      </c>
      <c r="B39">
        <v>0.67636635745721563</v>
      </c>
    </row>
    <row r="40" spans="1:2" x14ac:dyDescent="0.2">
      <c r="A40" t="s">
        <v>149</v>
      </c>
      <c r="B40">
        <v>0.67641597599552084</v>
      </c>
    </row>
    <row r="41" spans="1:2" x14ac:dyDescent="0.2">
      <c r="A41" t="s">
        <v>154</v>
      </c>
      <c r="B41">
        <v>0.67641597599552084</v>
      </c>
    </row>
    <row r="42" spans="1:2" x14ac:dyDescent="0.2">
      <c r="A42" t="s">
        <v>175</v>
      </c>
      <c r="B42">
        <v>0.67748825489766895</v>
      </c>
    </row>
    <row r="43" spans="1:2" x14ac:dyDescent="0.2">
      <c r="A43" t="s">
        <v>201</v>
      </c>
      <c r="B43">
        <v>0.71615789906644478</v>
      </c>
    </row>
    <row r="44" spans="1:2" x14ac:dyDescent="0.2">
      <c r="A44" t="s">
        <v>262</v>
      </c>
      <c r="B44">
        <v>0.7908861178044414</v>
      </c>
    </row>
    <row r="45" spans="1:2" x14ac:dyDescent="0.2">
      <c r="A45" t="s">
        <v>253</v>
      </c>
      <c r="B45">
        <v>0.79563066510992386</v>
      </c>
    </row>
    <row r="46" spans="1:2" x14ac:dyDescent="0.2">
      <c r="A46" t="s">
        <v>156</v>
      </c>
      <c r="B46">
        <v>0.82834581072613356</v>
      </c>
    </row>
    <row r="47" spans="1:2" x14ac:dyDescent="0.2">
      <c r="A47" t="s">
        <v>157</v>
      </c>
      <c r="B47">
        <v>0.83584135151403938</v>
      </c>
    </row>
    <row r="48" spans="1:2" x14ac:dyDescent="0.2">
      <c r="A48" t="s">
        <v>179</v>
      </c>
      <c r="B48">
        <v>0.8374090661442859</v>
      </c>
    </row>
    <row r="49" spans="1:2" x14ac:dyDescent="0.2">
      <c r="A49" t="s">
        <v>199</v>
      </c>
      <c r="B49">
        <v>0.85797685912524502</v>
      </c>
    </row>
    <row r="50" spans="1:2" x14ac:dyDescent="0.2">
      <c r="A50" t="s">
        <v>167</v>
      </c>
      <c r="B50">
        <v>0.86002885993450029</v>
      </c>
    </row>
    <row r="51" spans="1:2" x14ac:dyDescent="0.2">
      <c r="A51" s="10" t="s">
        <v>183</v>
      </c>
      <c r="B51" s="10">
        <v>0.86231094141308084</v>
      </c>
    </row>
    <row r="52" spans="1:2" x14ac:dyDescent="0.2">
      <c r="A52" s="10" t="s">
        <v>182</v>
      </c>
      <c r="B52" s="10">
        <v>0.86401411330049627</v>
      </c>
    </row>
    <row r="53" spans="1:2" x14ac:dyDescent="0.2">
      <c r="A53" t="s">
        <v>177</v>
      </c>
      <c r="B53">
        <v>0.87240804721357912</v>
      </c>
    </row>
    <row r="54" spans="1:2" x14ac:dyDescent="0.2">
      <c r="A54" s="10" t="s">
        <v>185</v>
      </c>
      <c r="B54" s="10">
        <v>0.89921091557767174</v>
      </c>
    </row>
    <row r="55" spans="1:2" x14ac:dyDescent="0.2">
      <c r="A55" t="s">
        <v>184</v>
      </c>
      <c r="B55">
        <v>0.91003420042885952</v>
      </c>
    </row>
    <row r="56" spans="1:2" x14ac:dyDescent="0.2">
      <c r="A56" t="s">
        <v>150</v>
      </c>
      <c r="B56">
        <v>0.91026324557430849</v>
      </c>
    </row>
    <row r="57" spans="1:2" x14ac:dyDescent="0.2">
      <c r="A57" t="s">
        <v>155</v>
      </c>
      <c r="B57">
        <v>0.91026324557430849</v>
      </c>
    </row>
    <row r="58" spans="1:2" x14ac:dyDescent="0.2">
      <c r="A58" t="s">
        <v>264</v>
      </c>
      <c r="B58">
        <v>0.94908777644584441</v>
      </c>
    </row>
    <row r="59" spans="1:2" x14ac:dyDescent="0.2">
      <c r="A59" t="s">
        <v>165</v>
      </c>
      <c r="B59">
        <v>0.97978664848469799</v>
      </c>
    </row>
    <row r="60" spans="1:2" x14ac:dyDescent="0.2">
      <c r="A60" t="s">
        <v>172</v>
      </c>
      <c r="B60">
        <v>0.97978664848469799</v>
      </c>
    </row>
    <row r="61" spans="1:2" x14ac:dyDescent="0.2">
      <c r="A61" s="10" t="s">
        <v>162</v>
      </c>
      <c r="B61" s="10">
        <v>1.0512552016256058</v>
      </c>
    </row>
    <row r="62" spans="1:2" x14ac:dyDescent="0.2">
      <c r="A62" t="s">
        <v>188</v>
      </c>
      <c r="B62">
        <v>1.0537934507891407</v>
      </c>
    </row>
    <row r="63" spans="1:2" x14ac:dyDescent="0.2">
      <c r="A63" t="s">
        <v>152</v>
      </c>
      <c r="B63">
        <v>1.0799674543502225</v>
      </c>
    </row>
    <row r="64" spans="1:2" x14ac:dyDescent="0.2">
      <c r="A64" s="10" t="s">
        <v>200</v>
      </c>
      <c r="B64" s="10">
        <v>1.0976228119176703</v>
      </c>
    </row>
    <row r="65" spans="1:2" x14ac:dyDescent="0.2">
      <c r="A65" s="10" t="s">
        <v>256</v>
      </c>
      <c r="B65" s="10">
        <v>1.1086252284276503</v>
      </c>
    </row>
    <row r="66" spans="1:2" x14ac:dyDescent="0.2">
      <c r="A66" t="s">
        <v>173</v>
      </c>
      <c r="B66">
        <v>1.1117419028711597</v>
      </c>
    </row>
    <row r="67" spans="1:2" x14ac:dyDescent="0.2">
      <c r="A67" s="10" t="s">
        <v>163</v>
      </c>
      <c r="B67" s="10">
        <v>1.1217879229966849</v>
      </c>
    </row>
    <row r="68" spans="1:2" x14ac:dyDescent="0.2">
      <c r="A68" t="s">
        <v>158</v>
      </c>
      <c r="B68">
        <v>1.1676847065379115</v>
      </c>
    </row>
    <row r="69" spans="1:2" x14ac:dyDescent="0.2">
      <c r="A69" t="s">
        <v>218</v>
      </c>
      <c r="B69">
        <v>1.1769079552365933</v>
      </c>
    </row>
    <row r="70" spans="1:2" x14ac:dyDescent="0.2">
      <c r="A70" t="s">
        <v>259</v>
      </c>
      <c r="B70">
        <v>1.1817484835008534</v>
      </c>
    </row>
    <row r="71" spans="1:2" x14ac:dyDescent="0.2">
      <c r="A71" t="s">
        <v>202</v>
      </c>
      <c r="B71">
        <v>1.1958181287757219</v>
      </c>
    </row>
    <row r="72" spans="1:2" x14ac:dyDescent="0.2">
      <c r="A72" t="s">
        <v>161</v>
      </c>
      <c r="B72">
        <v>1.2370507757884783</v>
      </c>
    </row>
    <row r="73" spans="1:2" x14ac:dyDescent="0.2">
      <c r="A73" t="s">
        <v>204</v>
      </c>
      <c r="B73">
        <v>1.2738482354913316</v>
      </c>
    </row>
    <row r="74" spans="1:2" x14ac:dyDescent="0.2">
      <c r="A74" s="10" t="s">
        <v>160</v>
      </c>
      <c r="B74" s="10">
        <v>1.2832287183511688</v>
      </c>
    </row>
    <row r="75" spans="1:2" x14ac:dyDescent="0.2">
      <c r="A75" t="s">
        <v>892</v>
      </c>
      <c r="B75">
        <v>1.2863641711634177</v>
      </c>
    </row>
    <row r="76" spans="1:2" x14ac:dyDescent="0.2">
      <c r="A76" t="s">
        <v>170</v>
      </c>
      <c r="B76">
        <v>1.3420822202321552</v>
      </c>
    </row>
    <row r="77" spans="1:2" x14ac:dyDescent="0.2">
      <c r="A77" t="s">
        <v>239</v>
      </c>
      <c r="B77">
        <v>1.7026276120426931</v>
      </c>
    </row>
    <row r="78" spans="1:2" x14ac:dyDescent="0.2">
      <c r="A78" t="s">
        <v>176</v>
      </c>
      <c r="B78">
        <v>1.7026276122011084</v>
      </c>
    </row>
    <row r="79" spans="1:2" x14ac:dyDescent="0.2">
      <c r="A79" t="s">
        <v>236</v>
      </c>
      <c r="B79">
        <v>2</v>
      </c>
    </row>
  </sheetData>
  <sortState ref="A2:C79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A3" sqref="A3"/>
    </sheetView>
  </sheetViews>
  <sheetFormatPr baseColWidth="10" defaultRowHeight="15" x14ac:dyDescent="0.2"/>
  <cols>
    <col min="1" max="1" width="18.83203125" customWidth="1"/>
  </cols>
  <sheetData>
    <row r="1" spans="1:2" x14ac:dyDescent="0.2">
      <c r="A1" t="s">
        <v>146</v>
      </c>
      <c r="B1" t="s">
        <v>893</v>
      </c>
    </row>
    <row r="2" spans="1:2" x14ac:dyDescent="0.2">
      <c r="A2" t="s">
        <v>895</v>
      </c>
      <c r="B2">
        <v>0</v>
      </c>
    </row>
    <row r="3" spans="1:2" x14ac:dyDescent="0.2">
      <c r="A3" s="5" t="s">
        <v>163</v>
      </c>
      <c r="B3" s="5">
        <v>1.0393380290139611E-2</v>
      </c>
    </row>
    <row r="4" spans="1:2" x14ac:dyDescent="0.2">
      <c r="A4" s="5" t="s">
        <v>256</v>
      </c>
      <c r="B4" s="5">
        <v>1.1612596896463824E-2</v>
      </c>
    </row>
    <row r="5" spans="1:2" x14ac:dyDescent="0.2">
      <c r="A5" s="5" t="s">
        <v>160</v>
      </c>
      <c r="B5" s="5">
        <v>5.6356696078252541E-2</v>
      </c>
    </row>
    <row r="6" spans="1:2" x14ac:dyDescent="0.2">
      <c r="A6" s="5" t="s">
        <v>162</v>
      </c>
      <c r="B6" s="5">
        <v>7.8011749496288765E-2</v>
      </c>
    </row>
    <row r="7" spans="1:2" x14ac:dyDescent="0.2">
      <c r="A7" s="5" t="s">
        <v>200</v>
      </c>
      <c r="B7" s="5">
        <v>8.660305668560582E-2</v>
      </c>
    </row>
    <row r="8" spans="1:2" x14ac:dyDescent="0.2">
      <c r="A8" s="5" t="s">
        <v>185</v>
      </c>
      <c r="B8" s="5">
        <v>0.11683866780392574</v>
      </c>
    </row>
    <row r="9" spans="1:2" x14ac:dyDescent="0.2">
      <c r="A9" s="5" t="s">
        <v>182</v>
      </c>
      <c r="B9" s="5">
        <v>0.13322322844865597</v>
      </c>
    </row>
    <row r="10" spans="1:2" x14ac:dyDescent="0.2">
      <c r="A10" s="5" t="s">
        <v>183</v>
      </c>
      <c r="B10" s="5">
        <v>0.13386664850869542</v>
      </c>
    </row>
    <row r="11" spans="1:2" x14ac:dyDescent="0.2">
      <c r="A11" t="s">
        <v>167</v>
      </c>
      <c r="B11">
        <v>0.13473608675756654</v>
      </c>
    </row>
    <row r="12" spans="1:2" x14ac:dyDescent="0.2">
      <c r="A12" t="s">
        <v>262</v>
      </c>
      <c r="B12">
        <v>0.14359988007196522</v>
      </c>
    </row>
    <row r="13" spans="1:2" x14ac:dyDescent="0.2">
      <c r="A13" t="s">
        <v>199</v>
      </c>
      <c r="B13">
        <v>0.14944320570259181</v>
      </c>
    </row>
    <row r="14" spans="1:2" x14ac:dyDescent="0.2">
      <c r="A14" t="s">
        <v>175</v>
      </c>
      <c r="B14">
        <v>0.17082482540043609</v>
      </c>
    </row>
    <row r="15" spans="1:2" x14ac:dyDescent="0.2">
      <c r="A15" t="s">
        <v>205</v>
      </c>
      <c r="B15">
        <v>0.17092357313699114</v>
      </c>
    </row>
    <row r="16" spans="1:2" x14ac:dyDescent="0.2">
      <c r="A16" t="s">
        <v>149</v>
      </c>
      <c r="B16">
        <v>0.17142925132632592</v>
      </c>
    </row>
    <row r="17" spans="1:2" x14ac:dyDescent="0.2">
      <c r="A17" t="s">
        <v>154</v>
      </c>
      <c r="B17">
        <v>0.17142925132632592</v>
      </c>
    </row>
    <row r="18" spans="1:2" x14ac:dyDescent="0.2">
      <c r="A18" t="s">
        <v>151</v>
      </c>
      <c r="B18">
        <v>0.1734558268455855</v>
      </c>
    </row>
    <row r="19" spans="1:2" x14ac:dyDescent="0.2">
      <c r="A19" t="s">
        <v>161</v>
      </c>
      <c r="B19">
        <v>0.18221191004009044</v>
      </c>
    </row>
    <row r="20" spans="1:2" x14ac:dyDescent="0.2">
      <c r="A20" t="s">
        <v>157</v>
      </c>
      <c r="B20">
        <v>0.18258160055686615</v>
      </c>
    </row>
    <row r="21" spans="1:2" x14ac:dyDescent="0.2">
      <c r="A21" t="s">
        <v>179</v>
      </c>
      <c r="B21">
        <v>0.18923705688811968</v>
      </c>
    </row>
    <row r="22" spans="1:2" x14ac:dyDescent="0.2">
      <c r="A22" t="s">
        <v>173</v>
      </c>
      <c r="B22">
        <v>0.19400578863682469</v>
      </c>
    </row>
    <row r="23" spans="1:2" x14ac:dyDescent="0.2">
      <c r="A23" t="s">
        <v>259</v>
      </c>
      <c r="B23">
        <v>0.20735476022491223</v>
      </c>
    </row>
    <row r="24" spans="1:2" x14ac:dyDescent="0.2">
      <c r="A24" t="s">
        <v>177</v>
      </c>
      <c r="B24">
        <v>0.21089632287789481</v>
      </c>
    </row>
    <row r="25" spans="1:2" x14ac:dyDescent="0.2">
      <c r="A25" t="s">
        <v>150</v>
      </c>
      <c r="B25">
        <v>0.2249811381715999</v>
      </c>
    </row>
    <row r="26" spans="1:2" x14ac:dyDescent="0.2">
      <c r="A26" t="s">
        <v>155</v>
      </c>
      <c r="B26">
        <v>0.2249811381715999</v>
      </c>
    </row>
    <row r="27" spans="1:2" x14ac:dyDescent="0.2">
      <c r="A27" t="s">
        <v>260</v>
      </c>
      <c r="B27">
        <v>0.28651193117145834</v>
      </c>
    </row>
    <row r="28" spans="1:2" x14ac:dyDescent="0.2">
      <c r="A28" t="s">
        <v>189</v>
      </c>
      <c r="B28">
        <v>0.35849555801972666</v>
      </c>
    </row>
    <row r="29" spans="1:2" x14ac:dyDescent="0.2">
      <c r="A29" t="s">
        <v>201</v>
      </c>
      <c r="B29">
        <v>0.36525567574784396</v>
      </c>
    </row>
    <row r="30" spans="1:2" x14ac:dyDescent="0.2">
      <c r="A30" t="s">
        <v>204</v>
      </c>
      <c r="B30">
        <v>0.40178323880130851</v>
      </c>
    </row>
    <row r="31" spans="1:2" x14ac:dyDescent="0.2">
      <c r="A31" t="s">
        <v>266</v>
      </c>
      <c r="B31">
        <v>0.42216362021557663</v>
      </c>
    </row>
    <row r="32" spans="1:2" x14ac:dyDescent="0.2">
      <c r="A32" t="s">
        <v>178</v>
      </c>
      <c r="B32">
        <v>0.46796866713913243</v>
      </c>
    </row>
    <row r="33" spans="1:2" x14ac:dyDescent="0.2">
      <c r="A33" t="s">
        <v>265</v>
      </c>
      <c r="B33">
        <v>0.50596731846633336</v>
      </c>
    </row>
    <row r="34" spans="1:2" x14ac:dyDescent="0.2">
      <c r="A34" t="s">
        <v>192</v>
      </c>
      <c r="B34">
        <v>0.53514040563870335</v>
      </c>
    </row>
    <row r="35" spans="1:2" x14ac:dyDescent="0.2">
      <c r="A35" t="s">
        <v>191</v>
      </c>
      <c r="B35">
        <v>0.6413018663418415</v>
      </c>
    </row>
    <row r="36" spans="1:2" x14ac:dyDescent="0.2">
      <c r="A36" t="s">
        <v>171</v>
      </c>
      <c r="B36">
        <v>0.66837268420205997</v>
      </c>
    </row>
    <row r="37" spans="1:2" x14ac:dyDescent="0.2">
      <c r="A37" t="s">
        <v>194</v>
      </c>
      <c r="B37">
        <v>0.68387506445253132</v>
      </c>
    </row>
    <row r="38" spans="1:2" x14ac:dyDescent="0.2">
      <c r="A38" t="s">
        <v>206</v>
      </c>
      <c r="B38">
        <v>0.69051852564540983</v>
      </c>
    </row>
    <row r="39" spans="1:2" x14ac:dyDescent="0.2">
      <c r="A39" t="s">
        <v>207</v>
      </c>
      <c r="B39">
        <v>0.69413872830333101</v>
      </c>
    </row>
    <row r="40" spans="1:2" x14ac:dyDescent="0.2">
      <c r="A40" t="s">
        <v>258</v>
      </c>
      <c r="B40">
        <v>0.7272719359837837</v>
      </c>
    </row>
    <row r="41" spans="1:2" x14ac:dyDescent="0.2">
      <c r="A41" t="s">
        <v>196</v>
      </c>
      <c r="B41">
        <v>0.76595401043350353</v>
      </c>
    </row>
    <row r="42" spans="1:2" x14ac:dyDescent="0.2">
      <c r="A42" t="s">
        <v>254</v>
      </c>
      <c r="B42">
        <v>0.76598361238882851</v>
      </c>
    </row>
    <row r="43" spans="1:2" x14ac:dyDescent="0.2">
      <c r="A43" t="s">
        <v>246</v>
      </c>
      <c r="B43">
        <v>0.78544909365758153</v>
      </c>
    </row>
    <row r="44" spans="1:2" x14ac:dyDescent="0.2">
      <c r="A44" t="s">
        <v>193</v>
      </c>
      <c r="B44">
        <v>0.813348275676125</v>
      </c>
    </row>
    <row r="45" spans="1:2" x14ac:dyDescent="0.2">
      <c r="A45" t="s">
        <v>187</v>
      </c>
      <c r="B45">
        <v>0.86491794338260053</v>
      </c>
    </row>
    <row r="46" spans="1:2" x14ac:dyDescent="0.2">
      <c r="A46" t="s">
        <v>255</v>
      </c>
      <c r="B46">
        <v>0.90058354650718009</v>
      </c>
    </row>
    <row r="47" spans="1:2" x14ac:dyDescent="0.2">
      <c r="A47" t="s">
        <v>248</v>
      </c>
      <c r="B47">
        <v>0.95107884432345158</v>
      </c>
    </row>
    <row r="48" spans="1:2" x14ac:dyDescent="0.2">
      <c r="A48" t="s">
        <v>184</v>
      </c>
      <c r="B48">
        <v>0.96402524281225399</v>
      </c>
    </row>
    <row r="49" spans="1:2" x14ac:dyDescent="0.2">
      <c r="A49" t="s">
        <v>170</v>
      </c>
      <c r="B49">
        <v>0.98097387489384424</v>
      </c>
    </row>
    <row r="50" spans="1:2" x14ac:dyDescent="0.2">
      <c r="A50" t="s">
        <v>156</v>
      </c>
      <c r="B50">
        <v>1.0471369341062429</v>
      </c>
    </row>
    <row r="51" spans="1:2" x14ac:dyDescent="0.2">
      <c r="A51" t="s">
        <v>244</v>
      </c>
      <c r="B51">
        <v>1.0690556064497925</v>
      </c>
    </row>
    <row r="52" spans="1:2" x14ac:dyDescent="0.2">
      <c r="A52" t="s">
        <v>218</v>
      </c>
      <c r="B52">
        <v>1.1144135092776197</v>
      </c>
    </row>
    <row r="53" spans="1:2" x14ac:dyDescent="0.2">
      <c r="A53" t="s">
        <v>236</v>
      </c>
      <c r="B53">
        <v>1.1272539078086741</v>
      </c>
    </row>
    <row r="54" spans="1:2" x14ac:dyDescent="0.2">
      <c r="A54" t="s">
        <v>176</v>
      </c>
      <c r="B54">
        <v>1.1272540289537216</v>
      </c>
    </row>
    <row r="55" spans="1:2" x14ac:dyDescent="0.2">
      <c r="A55" t="s">
        <v>239</v>
      </c>
      <c r="B55">
        <v>1.1272540289643045</v>
      </c>
    </row>
    <row r="56" spans="1:2" x14ac:dyDescent="0.2">
      <c r="A56" t="s">
        <v>108</v>
      </c>
      <c r="B56">
        <v>1.1581040560968465</v>
      </c>
    </row>
    <row r="57" spans="1:2" x14ac:dyDescent="0.2">
      <c r="A57" t="s">
        <v>234</v>
      </c>
      <c r="B57">
        <v>1.1633524877673711</v>
      </c>
    </row>
    <row r="58" spans="1:2" x14ac:dyDescent="0.2">
      <c r="A58" t="s">
        <v>245</v>
      </c>
      <c r="B58">
        <v>1.1810849816872619</v>
      </c>
    </row>
    <row r="59" spans="1:2" x14ac:dyDescent="0.2">
      <c r="A59" t="s">
        <v>235</v>
      </c>
      <c r="B59">
        <v>1.1927097895907395</v>
      </c>
    </row>
    <row r="60" spans="1:2" x14ac:dyDescent="0.2">
      <c r="A60" t="s">
        <v>247</v>
      </c>
      <c r="B60">
        <v>1.21342585649921</v>
      </c>
    </row>
    <row r="61" spans="1:2" x14ac:dyDescent="0.2">
      <c r="A61" t="s">
        <v>209</v>
      </c>
      <c r="B61">
        <v>1.2390376198285558</v>
      </c>
    </row>
    <row r="62" spans="1:2" x14ac:dyDescent="0.2">
      <c r="A62" t="s">
        <v>208</v>
      </c>
      <c r="B62">
        <v>1.2422487049392812</v>
      </c>
    </row>
    <row r="63" spans="1:2" x14ac:dyDescent="0.2">
      <c r="A63" t="s">
        <v>168</v>
      </c>
      <c r="B63">
        <v>1.2518991550253544</v>
      </c>
    </row>
    <row r="64" spans="1:2" x14ac:dyDescent="0.2">
      <c r="A64" t="s">
        <v>242</v>
      </c>
      <c r="B64">
        <v>1.2837755807596425</v>
      </c>
    </row>
    <row r="65" spans="1:2" x14ac:dyDescent="0.2">
      <c r="A65" t="s">
        <v>81</v>
      </c>
      <c r="B65">
        <v>1.2863641711634177</v>
      </c>
    </row>
    <row r="66" spans="1:2" x14ac:dyDescent="0.2">
      <c r="A66" t="s">
        <v>210</v>
      </c>
      <c r="B66">
        <v>1.2910687499510245</v>
      </c>
    </row>
    <row r="67" spans="1:2" x14ac:dyDescent="0.2">
      <c r="A67" t="s">
        <v>213</v>
      </c>
      <c r="B67">
        <v>1.2910687499510245</v>
      </c>
    </row>
    <row r="68" spans="1:2" x14ac:dyDescent="0.2">
      <c r="A68" t="s">
        <v>264</v>
      </c>
      <c r="B68">
        <v>1.3039124897959502</v>
      </c>
    </row>
    <row r="69" spans="1:2" x14ac:dyDescent="0.2">
      <c r="A69" t="s">
        <v>186</v>
      </c>
      <c r="B69">
        <v>1.3054055402476969</v>
      </c>
    </row>
    <row r="70" spans="1:2" x14ac:dyDescent="0.2">
      <c r="A70" t="s">
        <v>195</v>
      </c>
      <c r="B70">
        <v>1.3135956712269148</v>
      </c>
    </row>
    <row r="71" spans="1:2" x14ac:dyDescent="0.2">
      <c r="A71" t="s">
        <v>165</v>
      </c>
      <c r="B71">
        <v>1.5293891483218662</v>
      </c>
    </row>
    <row r="72" spans="1:2" x14ac:dyDescent="0.2">
      <c r="A72" t="s">
        <v>172</v>
      </c>
      <c r="B72">
        <v>1.5293891483218662</v>
      </c>
    </row>
    <row r="73" spans="1:2" x14ac:dyDescent="0.2">
      <c r="A73" t="s">
        <v>158</v>
      </c>
      <c r="B73">
        <v>1.6415372052940189</v>
      </c>
    </row>
    <row r="74" spans="1:2" x14ac:dyDescent="0.2">
      <c r="A74" t="s">
        <v>152</v>
      </c>
      <c r="B74">
        <v>1.6758204690056842</v>
      </c>
    </row>
    <row r="75" spans="1:2" x14ac:dyDescent="0.2">
      <c r="A75" t="s">
        <v>253</v>
      </c>
      <c r="B75">
        <v>1.7600200434188495</v>
      </c>
    </row>
    <row r="76" spans="1:2" x14ac:dyDescent="0.2">
      <c r="A76" t="s">
        <v>188</v>
      </c>
      <c r="B76">
        <v>1.7874752674642231</v>
      </c>
    </row>
    <row r="77" spans="1:2" x14ac:dyDescent="0.2">
      <c r="A77" t="s">
        <v>202</v>
      </c>
      <c r="B77">
        <v>1.8120762961148571</v>
      </c>
    </row>
    <row r="78" spans="1:2" x14ac:dyDescent="0.2">
      <c r="A78" t="s">
        <v>153</v>
      </c>
      <c r="B78">
        <v>1.8442933523371126</v>
      </c>
    </row>
    <row r="79" spans="1:2" x14ac:dyDescent="0.2">
      <c r="A79" t="s">
        <v>164</v>
      </c>
      <c r="B79">
        <v>1.9113905694071596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Sheet2</vt:lpstr>
      <vt:lpstr>Sheet4</vt:lpstr>
      <vt:lpstr>Ref1</vt:lpstr>
      <vt:lpstr>Ref2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2016-03-24T16:51:18Z</dcterms:modified>
</cp:coreProperties>
</file>