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filterPrivacy="1"/>
  <mc:AlternateContent xmlns:mc="http://schemas.openxmlformats.org/markup-compatibility/2006">
    <mc:Choice Requires="x15">
      <x15ac:absPath xmlns:x15ac="http://schemas.microsoft.com/office/spreadsheetml/2010/11/ac" url="/Users/hyc/Documents/Github/GPU-DATA-PLACEMENT/Nvprof summary/"/>
    </mc:Choice>
  </mc:AlternateContent>
  <bookViews>
    <workbookView xWindow="0" yWindow="0" windowWidth="25600" windowHeight="16000" activeTab="3"/>
  </bookViews>
  <sheets>
    <sheet name="Metrics" sheetId="10" r:id="rId1"/>
    <sheet name="Events" sheetId="2" r:id="rId2"/>
    <sheet name="Ref1" sheetId="11" r:id="rId3"/>
    <sheet name="Ref2" sheetId="12" r:id="rId4"/>
  </sheets>
  <definedNames>
    <definedName name="_1" localSheetId="1">Events!$A$1:$C$144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" i="10" l="1"/>
  <c r="K35" i="10"/>
  <c r="L35" i="10"/>
  <c r="J76" i="10"/>
  <c r="K76" i="10"/>
  <c r="L76" i="10"/>
  <c r="M35" i="10"/>
  <c r="M76" i="10"/>
  <c r="N35" i="10"/>
  <c r="N76" i="10"/>
  <c r="O35" i="10"/>
  <c r="O76" i="10"/>
  <c r="P35" i="10"/>
  <c r="P76" i="10"/>
  <c r="Q35" i="10"/>
  <c r="Q76" i="10"/>
  <c r="R35" i="10"/>
  <c r="R76" i="10"/>
  <c r="S35" i="10"/>
  <c r="S76" i="10"/>
  <c r="U35" i="10"/>
  <c r="B2" i="10"/>
  <c r="C2" i="10"/>
  <c r="D2" i="10"/>
  <c r="E2" i="10"/>
  <c r="F2" i="10"/>
  <c r="G2" i="10"/>
  <c r="H2" i="10"/>
  <c r="I2" i="10"/>
  <c r="J2" i="10"/>
  <c r="K2" i="10"/>
  <c r="L2" i="10"/>
  <c r="J8" i="10"/>
  <c r="K8" i="10"/>
  <c r="L8" i="10"/>
  <c r="M8" i="10"/>
  <c r="M2" i="10"/>
  <c r="N8" i="10"/>
  <c r="N2" i="10"/>
  <c r="O8" i="10"/>
  <c r="O2" i="10"/>
  <c r="P8" i="10"/>
  <c r="P2" i="10"/>
  <c r="Q8" i="10"/>
  <c r="Q2" i="10"/>
  <c r="R8" i="10"/>
  <c r="R2" i="10"/>
  <c r="S8" i="10"/>
  <c r="S2" i="10"/>
  <c r="U8" i="10"/>
  <c r="J15" i="10"/>
  <c r="K15" i="10"/>
  <c r="L15" i="10"/>
  <c r="M15" i="10"/>
  <c r="N15" i="10"/>
  <c r="O15" i="10"/>
  <c r="P15" i="10"/>
  <c r="Q15" i="10"/>
  <c r="R15" i="10"/>
  <c r="S15" i="10"/>
  <c r="U15" i="10"/>
  <c r="J10" i="10"/>
  <c r="K10" i="10"/>
  <c r="L10" i="10"/>
  <c r="M10" i="10"/>
  <c r="N10" i="10"/>
  <c r="O10" i="10"/>
  <c r="P10" i="10"/>
  <c r="Q10" i="10"/>
  <c r="R10" i="10"/>
  <c r="S10" i="10"/>
  <c r="U10" i="10"/>
  <c r="J75" i="10"/>
  <c r="K75" i="10"/>
  <c r="L75" i="10"/>
  <c r="M75" i="10"/>
  <c r="N75" i="10"/>
  <c r="O75" i="10"/>
  <c r="P75" i="10"/>
  <c r="Q75" i="10"/>
  <c r="R75" i="10"/>
  <c r="S75" i="10"/>
  <c r="U75" i="10"/>
  <c r="J67" i="10"/>
  <c r="K67" i="10"/>
  <c r="L67" i="10"/>
  <c r="M67" i="10"/>
  <c r="N67" i="10"/>
  <c r="O67" i="10"/>
  <c r="P67" i="10"/>
  <c r="Q67" i="10"/>
  <c r="R67" i="10"/>
  <c r="S67" i="10"/>
  <c r="U67" i="10"/>
  <c r="U76" i="10"/>
  <c r="J74" i="10"/>
  <c r="K74" i="10"/>
  <c r="L74" i="10"/>
  <c r="M74" i="10"/>
  <c r="N74" i="10"/>
  <c r="O74" i="10"/>
  <c r="P74" i="10"/>
  <c r="Q74" i="10"/>
  <c r="R74" i="10"/>
  <c r="S74" i="10"/>
  <c r="U74" i="10"/>
  <c r="J57" i="10"/>
  <c r="K57" i="10"/>
  <c r="L57" i="10"/>
  <c r="M57" i="10"/>
  <c r="N57" i="10"/>
  <c r="O57" i="10"/>
  <c r="P57" i="10"/>
  <c r="Q57" i="10"/>
  <c r="R57" i="10"/>
  <c r="S57" i="10"/>
  <c r="U57" i="10"/>
  <c r="U2" i="10"/>
  <c r="J69" i="10"/>
  <c r="K69" i="10"/>
  <c r="L69" i="10"/>
  <c r="M69" i="10"/>
  <c r="N69" i="10"/>
  <c r="O69" i="10"/>
  <c r="P69" i="10"/>
  <c r="Q69" i="10"/>
  <c r="R69" i="10"/>
  <c r="S69" i="10"/>
  <c r="U69" i="10"/>
  <c r="J24" i="10"/>
  <c r="K24" i="10"/>
  <c r="L24" i="10"/>
  <c r="M24" i="10"/>
  <c r="N24" i="10"/>
  <c r="O24" i="10"/>
  <c r="P24" i="10"/>
  <c r="Q24" i="10"/>
  <c r="R24" i="10"/>
  <c r="S24" i="10"/>
  <c r="U24" i="10"/>
  <c r="J28" i="10"/>
  <c r="K28" i="10"/>
  <c r="L28" i="10"/>
  <c r="M28" i="10"/>
  <c r="N28" i="10"/>
  <c r="O28" i="10"/>
  <c r="P28" i="10"/>
  <c r="Q28" i="10"/>
  <c r="R28" i="10"/>
  <c r="S28" i="10"/>
  <c r="U28" i="10"/>
  <c r="J29" i="10"/>
  <c r="K29" i="10"/>
  <c r="L29" i="10"/>
  <c r="M29" i="10"/>
  <c r="N29" i="10"/>
  <c r="O29" i="10"/>
  <c r="P29" i="10"/>
  <c r="Q29" i="10"/>
  <c r="R29" i="10"/>
  <c r="S29" i="10"/>
  <c r="U29" i="10"/>
  <c r="J30" i="10"/>
  <c r="K30" i="10"/>
  <c r="L30" i="10"/>
  <c r="M30" i="10"/>
  <c r="N30" i="10"/>
  <c r="O30" i="10"/>
  <c r="P30" i="10"/>
  <c r="Q30" i="10"/>
  <c r="R30" i="10"/>
  <c r="S30" i="10"/>
  <c r="U30" i="10"/>
  <c r="J25" i="10"/>
  <c r="K25" i="10"/>
  <c r="L25" i="10"/>
  <c r="M25" i="10"/>
  <c r="N25" i="10"/>
  <c r="O25" i="10"/>
  <c r="P25" i="10"/>
  <c r="Q25" i="10"/>
  <c r="R25" i="10"/>
  <c r="S25" i="10"/>
  <c r="U25" i="10"/>
  <c r="J26" i="10"/>
  <c r="K26" i="10"/>
  <c r="L26" i="10"/>
  <c r="M26" i="10"/>
  <c r="N26" i="10"/>
  <c r="O26" i="10"/>
  <c r="P26" i="10"/>
  <c r="Q26" i="10"/>
  <c r="R26" i="10"/>
  <c r="S26" i="10"/>
  <c r="U26" i="10"/>
  <c r="J33" i="10"/>
  <c r="K33" i="10"/>
  <c r="L33" i="10"/>
  <c r="M33" i="10"/>
  <c r="N33" i="10"/>
  <c r="O33" i="10"/>
  <c r="P33" i="10"/>
  <c r="Q33" i="10"/>
  <c r="R33" i="10"/>
  <c r="S33" i="10"/>
  <c r="U33" i="10"/>
  <c r="J54" i="10"/>
  <c r="K54" i="10"/>
  <c r="L54" i="10"/>
  <c r="M54" i="10"/>
  <c r="N54" i="10"/>
  <c r="O54" i="10"/>
  <c r="P54" i="10"/>
  <c r="Q54" i="10"/>
  <c r="R54" i="10"/>
  <c r="S54" i="10"/>
  <c r="U54" i="10"/>
  <c r="J55" i="10"/>
  <c r="K55" i="10"/>
  <c r="L55" i="10"/>
  <c r="M55" i="10"/>
  <c r="N55" i="10"/>
  <c r="O55" i="10"/>
  <c r="P55" i="10"/>
  <c r="Q55" i="10"/>
  <c r="R55" i="10"/>
  <c r="S55" i="10"/>
  <c r="U55" i="10"/>
  <c r="J49" i="10"/>
  <c r="K49" i="10"/>
  <c r="L49" i="10"/>
  <c r="M49" i="10"/>
  <c r="N49" i="10"/>
  <c r="O49" i="10"/>
  <c r="P49" i="10"/>
  <c r="Q49" i="10"/>
  <c r="R49" i="10"/>
  <c r="S49" i="10"/>
  <c r="U49" i="10"/>
  <c r="J51" i="10"/>
  <c r="K51" i="10"/>
  <c r="L51" i="10"/>
  <c r="M51" i="10"/>
  <c r="N51" i="10"/>
  <c r="O51" i="10"/>
  <c r="P51" i="10"/>
  <c r="Q51" i="10"/>
  <c r="R51" i="10"/>
  <c r="S51" i="10"/>
  <c r="U51" i="10"/>
  <c r="J65" i="10"/>
  <c r="K65" i="10"/>
  <c r="L65" i="10"/>
  <c r="M65" i="10"/>
  <c r="N65" i="10"/>
  <c r="O65" i="10"/>
  <c r="P65" i="10"/>
  <c r="Q65" i="10"/>
  <c r="R65" i="10"/>
  <c r="S65" i="10"/>
  <c r="U65" i="10"/>
  <c r="J53" i="10"/>
  <c r="K53" i="10"/>
  <c r="L53" i="10"/>
  <c r="M53" i="10"/>
  <c r="N53" i="10"/>
  <c r="O53" i="10"/>
  <c r="P53" i="10"/>
  <c r="Q53" i="10"/>
  <c r="R53" i="10"/>
  <c r="S53" i="10"/>
  <c r="U53" i="10"/>
  <c r="J56" i="10"/>
  <c r="K56" i="10"/>
  <c r="L56" i="10"/>
  <c r="M56" i="10"/>
  <c r="N56" i="10"/>
  <c r="O56" i="10"/>
  <c r="P56" i="10"/>
  <c r="Q56" i="10"/>
  <c r="R56" i="10"/>
  <c r="S56" i="10"/>
  <c r="U56" i="10"/>
  <c r="J27" i="10"/>
  <c r="K27" i="10"/>
  <c r="L27" i="10"/>
  <c r="M27" i="10"/>
  <c r="N27" i="10"/>
  <c r="O27" i="10"/>
  <c r="P27" i="10"/>
  <c r="Q27" i="10"/>
  <c r="R27" i="10"/>
  <c r="S27" i="10"/>
  <c r="U27" i="10"/>
  <c r="J52" i="10"/>
  <c r="K52" i="10"/>
  <c r="L52" i="10"/>
  <c r="M52" i="10"/>
  <c r="N52" i="10"/>
  <c r="O52" i="10"/>
  <c r="P52" i="10"/>
  <c r="Q52" i="10"/>
  <c r="R52" i="10"/>
  <c r="S52" i="10"/>
  <c r="U52" i="10"/>
  <c r="J19" i="10"/>
  <c r="K19" i="10"/>
  <c r="L19" i="10"/>
  <c r="M19" i="10"/>
  <c r="N19" i="10"/>
  <c r="O19" i="10"/>
  <c r="P19" i="10"/>
  <c r="Q19" i="10"/>
  <c r="R19" i="10"/>
  <c r="S19" i="10"/>
  <c r="U19" i="10"/>
  <c r="J39" i="10"/>
  <c r="K39" i="10"/>
  <c r="L39" i="10"/>
  <c r="M39" i="10"/>
  <c r="N39" i="10"/>
  <c r="O39" i="10"/>
  <c r="P39" i="10"/>
  <c r="Q39" i="10"/>
  <c r="R39" i="10"/>
  <c r="S39" i="10"/>
  <c r="U39" i="10"/>
  <c r="J13" i="10"/>
  <c r="K13" i="10"/>
  <c r="L13" i="10"/>
  <c r="M13" i="10"/>
  <c r="N13" i="10"/>
  <c r="O13" i="10"/>
  <c r="P13" i="10"/>
  <c r="Q13" i="10"/>
  <c r="R13" i="10"/>
  <c r="S13" i="10"/>
  <c r="U13" i="10"/>
  <c r="J43" i="10"/>
  <c r="K43" i="10"/>
  <c r="L43" i="10"/>
  <c r="M43" i="10"/>
  <c r="N43" i="10"/>
  <c r="O43" i="10"/>
  <c r="P43" i="10"/>
  <c r="Q43" i="10"/>
  <c r="R43" i="10"/>
  <c r="S43" i="10"/>
  <c r="U43" i="10"/>
  <c r="J70" i="10"/>
  <c r="K70" i="10"/>
  <c r="L70" i="10"/>
  <c r="M70" i="10"/>
  <c r="N70" i="10"/>
  <c r="O70" i="10"/>
  <c r="P70" i="10"/>
  <c r="Q70" i="10"/>
  <c r="R70" i="10"/>
  <c r="S70" i="10"/>
  <c r="U70" i="10"/>
  <c r="J32" i="10"/>
  <c r="K32" i="10"/>
  <c r="L32" i="10"/>
  <c r="M32" i="10"/>
  <c r="N32" i="10"/>
  <c r="O32" i="10"/>
  <c r="P32" i="10"/>
  <c r="Q32" i="10"/>
  <c r="R32" i="10"/>
  <c r="S32" i="10"/>
  <c r="U32" i="10"/>
  <c r="J17" i="10"/>
  <c r="K17" i="10"/>
  <c r="L17" i="10"/>
  <c r="M17" i="10"/>
  <c r="N17" i="10"/>
  <c r="O17" i="10"/>
  <c r="P17" i="10"/>
  <c r="Q17" i="10"/>
  <c r="R17" i="10"/>
  <c r="S17" i="10"/>
  <c r="U17" i="10"/>
  <c r="J16" i="10"/>
  <c r="K16" i="10"/>
  <c r="L16" i="10"/>
  <c r="M16" i="10"/>
  <c r="N16" i="10"/>
  <c r="O16" i="10"/>
  <c r="P16" i="10"/>
  <c r="Q16" i="10"/>
  <c r="R16" i="10"/>
  <c r="S16" i="10"/>
  <c r="U16" i="10"/>
  <c r="J66" i="10"/>
  <c r="K66" i="10"/>
  <c r="L66" i="10"/>
  <c r="M66" i="10"/>
  <c r="N66" i="10"/>
  <c r="O66" i="10"/>
  <c r="P66" i="10"/>
  <c r="Q66" i="10"/>
  <c r="R66" i="10"/>
  <c r="S66" i="10"/>
  <c r="U66" i="10"/>
  <c r="J22" i="10"/>
  <c r="K22" i="10"/>
  <c r="L22" i="10"/>
  <c r="M22" i="10"/>
  <c r="N22" i="10"/>
  <c r="O22" i="10"/>
  <c r="P22" i="10"/>
  <c r="Q22" i="10"/>
  <c r="R22" i="10"/>
  <c r="S22" i="10"/>
  <c r="U22" i="10"/>
  <c r="J72" i="10"/>
  <c r="K72" i="10"/>
  <c r="L72" i="10"/>
  <c r="M72" i="10"/>
  <c r="N72" i="10"/>
  <c r="O72" i="10"/>
  <c r="P72" i="10"/>
  <c r="Q72" i="10"/>
  <c r="R72" i="10"/>
  <c r="S72" i="10"/>
  <c r="U72" i="10"/>
  <c r="J23" i="10"/>
  <c r="K23" i="10"/>
  <c r="L23" i="10"/>
  <c r="M23" i="10"/>
  <c r="N23" i="10"/>
  <c r="O23" i="10"/>
  <c r="P23" i="10"/>
  <c r="Q23" i="10"/>
  <c r="R23" i="10"/>
  <c r="S23" i="10"/>
  <c r="U23" i="10"/>
  <c r="J58" i="10"/>
  <c r="K58" i="10"/>
  <c r="L58" i="10"/>
  <c r="M58" i="10"/>
  <c r="N58" i="10"/>
  <c r="O58" i="10"/>
  <c r="P58" i="10"/>
  <c r="Q58" i="10"/>
  <c r="R58" i="10"/>
  <c r="S58" i="10"/>
  <c r="U58" i="10"/>
  <c r="J46" i="10"/>
  <c r="K46" i="10"/>
  <c r="L46" i="10"/>
  <c r="M46" i="10"/>
  <c r="N46" i="10"/>
  <c r="O46" i="10"/>
  <c r="P46" i="10"/>
  <c r="Q46" i="10"/>
  <c r="R46" i="10"/>
  <c r="S46" i="10"/>
  <c r="U46" i="10"/>
  <c r="J18" i="10"/>
  <c r="K18" i="10"/>
  <c r="L18" i="10"/>
  <c r="M18" i="10"/>
  <c r="N18" i="10"/>
  <c r="O18" i="10"/>
  <c r="P18" i="10"/>
  <c r="Q18" i="10"/>
  <c r="R18" i="10"/>
  <c r="S18" i="10"/>
  <c r="U18" i="10"/>
  <c r="J38" i="10"/>
  <c r="K38" i="10"/>
  <c r="L38" i="10"/>
  <c r="M38" i="10"/>
  <c r="N38" i="10"/>
  <c r="O38" i="10"/>
  <c r="P38" i="10"/>
  <c r="Q38" i="10"/>
  <c r="R38" i="10"/>
  <c r="S38" i="10"/>
  <c r="U38" i="10"/>
  <c r="J31" i="10"/>
  <c r="K31" i="10"/>
  <c r="L31" i="10"/>
  <c r="M31" i="10"/>
  <c r="N31" i="10"/>
  <c r="O31" i="10"/>
  <c r="P31" i="10"/>
  <c r="Q31" i="10"/>
  <c r="R31" i="10"/>
  <c r="S31" i="10"/>
  <c r="U31" i="10"/>
  <c r="J37" i="10"/>
  <c r="K37" i="10"/>
  <c r="L37" i="10"/>
  <c r="M37" i="10"/>
  <c r="N37" i="10"/>
  <c r="O37" i="10"/>
  <c r="P37" i="10"/>
  <c r="Q37" i="10"/>
  <c r="R37" i="10"/>
  <c r="S37" i="10"/>
  <c r="U37" i="10"/>
  <c r="J7" i="10"/>
  <c r="K7" i="10"/>
  <c r="L7" i="10"/>
  <c r="M7" i="10"/>
  <c r="N7" i="10"/>
  <c r="O7" i="10"/>
  <c r="P7" i="10"/>
  <c r="Q7" i="10"/>
  <c r="R7" i="10"/>
  <c r="S7" i="10"/>
  <c r="U7" i="10"/>
  <c r="J6" i="10"/>
  <c r="K6" i="10"/>
  <c r="L6" i="10"/>
  <c r="M6" i="10"/>
  <c r="N6" i="10"/>
  <c r="O6" i="10"/>
  <c r="P6" i="10"/>
  <c r="Q6" i="10"/>
  <c r="R6" i="10"/>
  <c r="S6" i="10"/>
  <c r="U6" i="10"/>
  <c r="J50" i="10"/>
  <c r="K50" i="10"/>
  <c r="L50" i="10"/>
  <c r="M50" i="10"/>
  <c r="N50" i="10"/>
  <c r="O50" i="10"/>
  <c r="P50" i="10"/>
  <c r="Q50" i="10"/>
  <c r="R50" i="10"/>
  <c r="S50" i="10"/>
  <c r="U50" i="10"/>
  <c r="J40" i="10"/>
  <c r="K40" i="10"/>
  <c r="L40" i="10"/>
  <c r="M40" i="10"/>
  <c r="N40" i="10"/>
  <c r="O40" i="10"/>
  <c r="P40" i="10"/>
  <c r="Q40" i="10"/>
  <c r="R40" i="10"/>
  <c r="S40" i="10"/>
  <c r="U40" i="10"/>
  <c r="J45" i="10"/>
  <c r="K45" i="10"/>
  <c r="L45" i="10"/>
  <c r="M45" i="10"/>
  <c r="N45" i="10"/>
  <c r="O45" i="10"/>
  <c r="P45" i="10"/>
  <c r="Q45" i="10"/>
  <c r="R45" i="10"/>
  <c r="S45" i="10"/>
  <c r="U45" i="10"/>
  <c r="J47" i="10"/>
  <c r="K47" i="10"/>
  <c r="L47" i="10"/>
  <c r="M47" i="10"/>
  <c r="N47" i="10"/>
  <c r="O47" i="10"/>
  <c r="P47" i="10"/>
  <c r="Q47" i="10"/>
  <c r="R47" i="10"/>
  <c r="S47" i="10"/>
  <c r="U47" i="10"/>
  <c r="J11" i="10"/>
  <c r="K11" i="10"/>
  <c r="L11" i="10"/>
  <c r="M11" i="10"/>
  <c r="N11" i="10"/>
  <c r="O11" i="10"/>
  <c r="P11" i="10"/>
  <c r="Q11" i="10"/>
  <c r="R11" i="10"/>
  <c r="S11" i="10"/>
  <c r="U11" i="10"/>
  <c r="J42" i="10"/>
  <c r="K42" i="10"/>
  <c r="L42" i="10"/>
  <c r="M42" i="10"/>
  <c r="N42" i="10"/>
  <c r="O42" i="10"/>
  <c r="P42" i="10"/>
  <c r="Q42" i="10"/>
  <c r="R42" i="10"/>
  <c r="S42" i="10"/>
  <c r="U42" i="10"/>
  <c r="J62" i="10"/>
  <c r="K62" i="10"/>
  <c r="L62" i="10"/>
  <c r="M62" i="10"/>
  <c r="N62" i="10"/>
  <c r="O62" i="10"/>
  <c r="P62" i="10"/>
  <c r="Q62" i="10"/>
  <c r="R62" i="10"/>
  <c r="S62" i="10"/>
  <c r="U62" i="10"/>
  <c r="J4" i="10"/>
  <c r="K4" i="10"/>
  <c r="L4" i="10"/>
  <c r="M4" i="10"/>
  <c r="N4" i="10"/>
  <c r="O4" i="10"/>
  <c r="P4" i="10"/>
  <c r="Q4" i="10"/>
  <c r="R4" i="10"/>
  <c r="S4" i="10"/>
  <c r="U4" i="10"/>
  <c r="J36" i="10"/>
  <c r="K36" i="10"/>
  <c r="L36" i="10"/>
  <c r="M36" i="10"/>
  <c r="N36" i="10"/>
  <c r="O36" i="10"/>
  <c r="P36" i="10"/>
  <c r="Q36" i="10"/>
  <c r="R36" i="10"/>
  <c r="S36" i="10"/>
  <c r="U36" i="10"/>
  <c r="J12" i="10"/>
  <c r="K12" i="10"/>
  <c r="L12" i="10"/>
  <c r="M12" i="10"/>
  <c r="N12" i="10"/>
  <c r="O12" i="10"/>
  <c r="P12" i="10"/>
  <c r="Q12" i="10"/>
  <c r="R12" i="10"/>
  <c r="S12" i="10"/>
  <c r="U12" i="10"/>
  <c r="J71" i="10"/>
  <c r="K71" i="10"/>
  <c r="L71" i="10"/>
  <c r="M71" i="10"/>
  <c r="N71" i="10"/>
  <c r="O71" i="10"/>
  <c r="P71" i="10"/>
  <c r="Q71" i="10"/>
  <c r="R71" i="10"/>
  <c r="S71" i="10"/>
  <c r="U71" i="10"/>
  <c r="J73" i="10"/>
  <c r="K73" i="10"/>
  <c r="L73" i="10"/>
  <c r="M73" i="10"/>
  <c r="N73" i="10"/>
  <c r="O73" i="10"/>
  <c r="P73" i="10"/>
  <c r="Q73" i="10"/>
  <c r="R73" i="10"/>
  <c r="S73" i="10"/>
  <c r="U73" i="10"/>
  <c r="J68" i="10"/>
  <c r="K68" i="10"/>
  <c r="L68" i="10"/>
  <c r="M68" i="10"/>
  <c r="N68" i="10"/>
  <c r="O68" i="10"/>
  <c r="P68" i="10"/>
  <c r="Q68" i="10"/>
  <c r="R68" i="10"/>
  <c r="S68" i="10"/>
  <c r="U68" i="10"/>
  <c r="J48" i="10"/>
  <c r="K48" i="10"/>
  <c r="L48" i="10"/>
  <c r="M48" i="10"/>
  <c r="N48" i="10"/>
  <c r="O48" i="10"/>
  <c r="P48" i="10"/>
  <c r="Q48" i="10"/>
  <c r="R48" i="10"/>
  <c r="S48" i="10"/>
  <c r="U48" i="10"/>
  <c r="J3" i="10"/>
  <c r="K3" i="10"/>
  <c r="L3" i="10"/>
  <c r="M3" i="10"/>
  <c r="N3" i="10"/>
  <c r="O3" i="10"/>
  <c r="P3" i="10"/>
  <c r="Q3" i="10"/>
  <c r="R3" i="10"/>
  <c r="S3" i="10"/>
  <c r="U3" i="10"/>
  <c r="J9" i="10"/>
  <c r="K9" i="10"/>
  <c r="L9" i="10"/>
  <c r="M9" i="10"/>
  <c r="N9" i="10"/>
  <c r="O9" i="10"/>
  <c r="P9" i="10"/>
  <c r="Q9" i="10"/>
  <c r="R9" i="10"/>
  <c r="S9" i="10"/>
  <c r="U9" i="10"/>
  <c r="J5" i="10"/>
  <c r="K5" i="10"/>
  <c r="L5" i="10"/>
  <c r="M5" i="10"/>
  <c r="N5" i="10"/>
  <c r="O5" i="10"/>
  <c r="P5" i="10"/>
  <c r="Q5" i="10"/>
  <c r="R5" i="10"/>
  <c r="S5" i="10"/>
  <c r="U5" i="10"/>
  <c r="J63" i="10"/>
  <c r="K63" i="10"/>
  <c r="L63" i="10"/>
  <c r="M63" i="10"/>
  <c r="N63" i="10"/>
  <c r="O63" i="10"/>
  <c r="P63" i="10"/>
  <c r="Q63" i="10"/>
  <c r="R63" i="10"/>
  <c r="S63" i="10"/>
  <c r="U63" i="10"/>
  <c r="J60" i="10"/>
  <c r="K60" i="10"/>
  <c r="L60" i="10"/>
  <c r="M60" i="10"/>
  <c r="N60" i="10"/>
  <c r="O60" i="10"/>
  <c r="P60" i="10"/>
  <c r="Q60" i="10"/>
  <c r="R60" i="10"/>
  <c r="S60" i="10"/>
  <c r="U60" i="10"/>
  <c r="J20" i="10"/>
  <c r="K20" i="10"/>
  <c r="L20" i="10"/>
  <c r="M20" i="10"/>
  <c r="N20" i="10"/>
  <c r="O20" i="10"/>
  <c r="P20" i="10"/>
  <c r="Q20" i="10"/>
  <c r="R20" i="10"/>
  <c r="S20" i="10"/>
  <c r="U20" i="10"/>
  <c r="J59" i="10"/>
  <c r="K59" i="10"/>
  <c r="L59" i="10"/>
  <c r="M59" i="10"/>
  <c r="N59" i="10"/>
  <c r="O59" i="10"/>
  <c r="P59" i="10"/>
  <c r="Q59" i="10"/>
  <c r="R59" i="10"/>
  <c r="S59" i="10"/>
  <c r="U59" i="10"/>
  <c r="J41" i="10"/>
  <c r="K41" i="10"/>
  <c r="L41" i="10"/>
  <c r="M41" i="10"/>
  <c r="N41" i="10"/>
  <c r="O41" i="10"/>
  <c r="P41" i="10"/>
  <c r="Q41" i="10"/>
  <c r="R41" i="10"/>
  <c r="S41" i="10"/>
  <c r="U41" i="10"/>
  <c r="J64" i="10"/>
  <c r="K64" i="10"/>
  <c r="L64" i="10"/>
  <c r="M64" i="10"/>
  <c r="N64" i="10"/>
  <c r="O64" i="10"/>
  <c r="P64" i="10"/>
  <c r="Q64" i="10"/>
  <c r="R64" i="10"/>
  <c r="S64" i="10"/>
  <c r="U64" i="10"/>
  <c r="J44" i="10"/>
  <c r="K44" i="10"/>
  <c r="L44" i="10"/>
  <c r="M44" i="10"/>
  <c r="N44" i="10"/>
  <c r="O44" i="10"/>
  <c r="P44" i="10"/>
  <c r="Q44" i="10"/>
  <c r="R44" i="10"/>
  <c r="S44" i="10"/>
  <c r="U44" i="10"/>
  <c r="J21" i="10"/>
  <c r="K21" i="10"/>
  <c r="L21" i="10"/>
  <c r="M21" i="10"/>
  <c r="N21" i="10"/>
  <c r="O21" i="10"/>
  <c r="P21" i="10"/>
  <c r="Q21" i="10"/>
  <c r="R21" i="10"/>
  <c r="S21" i="10"/>
  <c r="U21" i="10"/>
  <c r="J61" i="10"/>
  <c r="K61" i="10"/>
  <c r="L61" i="10"/>
  <c r="M61" i="10"/>
  <c r="N61" i="10"/>
  <c r="O61" i="10"/>
  <c r="P61" i="10"/>
  <c r="Q61" i="10"/>
  <c r="R61" i="10"/>
  <c r="S61" i="10"/>
  <c r="U61" i="10"/>
  <c r="J14" i="10"/>
  <c r="K14" i="10"/>
  <c r="L14" i="10"/>
  <c r="M14" i="10"/>
  <c r="N14" i="10"/>
  <c r="O14" i="10"/>
  <c r="P14" i="10"/>
  <c r="Q14" i="10"/>
  <c r="R14" i="10"/>
  <c r="S14" i="10"/>
  <c r="U14" i="10"/>
  <c r="J34" i="10"/>
  <c r="K34" i="10"/>
  <c r="L34" i="10"/>
  <c r="M34" i="10"/>
  <c r="N34" i="10"/>
  <c r="O34" i="10"/>
  <c r="P34" i="10"/>
  <c r="Q34" i="10"/>
  <c r="R34" i="10"/>
  <c r="S34" i="10"/>
  <c r="U34" i="10"/>
  <c r="T35" i="10"/>
  <c r="T2" i="10"/>
  <c r="T74" i="10"/>
  <c r="T3" i="10"/>
  <c r="T9" i="10"/>
  <c r="T5" i="10"/>
  <c r="T63" i="10"/>
  <c r="T60" i="10"/>
  <c r="T20" i="10"/>
  <c r="T59" i="10"/>
  <c r="T41" i="10"/>
  <c r="T64" i="10"/>
  <c r="T44" i="10"/>
  <c r="T21" i="10"/>
  <c r="T61" i="10"/>
  <c r="T14" i="10"/>
  <c r="T34" i="10"/>
  <c r="T16" i="10"/>
  <c r="T66" i="10"/>
  <c r="T22" i="10"/>
  <c r="T72" i="10"/>
  <c r="T23" i="10"/>
  <c r="T58" i="10"/>
  <c r="T46" i="10"/>
  <c r="T18" i="10"/>
  <c r="T38" i="10"/>
  <c r="T31" i="10"/>
  <c r="T37" i="10"/>
  <c r="T7" i="10"/>
  <c r="T6" i="10"/>
  <c r="T50" i="10"/>
  <c r="T40" i="10"/>
  <c r="T45" i="10"/>
  <c r="T47" i="10"/>
  <c r="T69" i="10"/>
  <c r="T24" i="10"/>
  <c r="T28" i="10"/>
  <c r="T29" i="10"/>
  <c r="T30" i="10"/>
  <c r="T25" i="10"/>
  <c r="T26" i="10"/>
  <c r="T33" i="10"/>
  <c r="T54" i="10"/>
  <c r="T55" i="10"/>
  <c r="T49" i="10"/>
  <c r="T51" i="10"/>
  <c r="T65" i="10"/>
  <c r="T53" i="10"/>
  <c r="T56" i="10"/>
  <c r="T27" i="10"/>
  <c r="T52" i="10"/>
  <c r="T19" i="10"/>
  <c r="T39" i="10"/>
  <c r="T13" i="10"/>
  <c r="T43" i="10"/>
  <c r="T70" i="10"/>
  <c r="T32" i="10"/>
  <c r="T17" i="10"/>
  <c r="T8" i="10"/>
  <c r="T15" i="10"/>
  <c r="T10" i="10"/>
  <c r="T75" i="10"/>
  <c r="T67" i="10"/>
  <c r="T76" i="10"/>
  <c r="T57" i="10"/>
  <c r="T11" i="10"/>
  <c r="T42" i="10"/>
  <c r="T62" i="10"/>
  <c r="T4" i="10"/>
  <c r="T36" i="10"/>
  <c r="T12" i="10"/>
  <c r="T71" i="10"/>
  <c r="T73" i="10"/>
  <c r="T68" i="10"/>
  <c r="T48" i="10"/>
</calcChain>
</file>

<file path=xl/connections.xml><?xml version="1.0" encoding="utf-8"?>
<connections xmlns="http://schemas.openxmlformats.org/spreadsheetml/2006/main">
  <connection id="1" name="1" type="6" refreshedVersion="0" background="1" saveData="1">
    <textPr fileType="mac" sourceFile="/Users/hyc/Documents/Github/GPU-DATA-PLACEMENT/cfd/prof/1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<sst xmlns="http://schemas.openxmlformats.org/spreadsheetml/2006/main" count="378" uniqueCount="222">
  <si>
    <t>Event Name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</si>
  <si>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</si>
  <si>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</si>
  <si>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</si>
  <si>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</si>
  <si>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</si>
  <si>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</si>
  <si>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</si>
  <si>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</si>
  <si>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</si>
  <si>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</si>
  <si>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</si>
  <si>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</si>
  <si>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</si>
  <si>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</si>
  <si>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</si>
  <si>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</si>
  <si>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</si>
  <si>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</si>
  <si>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</si>
  <si>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</si>
  <si>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</si>
  <si>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</si>
  <si>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</si>
  <si>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</si>
  <si>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</si>
  <si>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</si>
  <si>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</si>
  <si>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</si>
  <si>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</si>
  <si>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</si>
  <si>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</si>
  <si>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</si>
  <si>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</si>
  <si>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</si>
  <si>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</si>
  <si>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</si>
  <si>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</si>
  <si>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</si>
  <si>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</si>
  <si>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</si>
  <si>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</si>
  <si>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</si>
  <si>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</si>
  <si>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</si>
  <si>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</si>
  <si>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</si>
  <si>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</si>
  <si>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</si>
  <si>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</si>
  <si>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</si>
  <si>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</si>
  <si>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</si>
  <si>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</si>
  <si>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</si>
  <si>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</si>
  <si>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</si>
  <si>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</si>
  <si>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</si>
  <si>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</si>
  <si>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</si>
  <si>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</si>
  <si>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</si>
  <si>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</si>
  <si>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</si>
  <si>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</si>
  <si>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</si>
  <si>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</si>
  <si>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</si>
  <si>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</si>
  <si>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</si>
  <si>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</si>
  <si>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</si>
  <si>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</si>
  <si>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</si>
  <si>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</si>
  <si>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</si>
  <si>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</si>
  <si>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</si>
  <si>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</si>
  <si>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</si>
  <si>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</si>
  <si>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</si>
  <si>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</si>
  <si>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</si>
  <si>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</si>
  <si>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</si>
  <si>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</si>
  <si>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</si>
  <si>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</si>
  <si>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</si>
  <si>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</si>
  <si>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</si>
  <si>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</si>
  <si>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</si>
  <si>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</si>
  <si>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</si>
  <si>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</si>
  <si>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</si>
  <si>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</si>
  <si>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</si>
  <si>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</si>
  <si>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</si>
  <si>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</si>
  <si>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</si>
  <si>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</si>
  <si>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</si>
  <si>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</si>
  <si>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</si>
  <si>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</si>
  <si>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</si>
  <si>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</si>
  <si>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</si>
  <si>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</si>
  <si>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</si>
  <si>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</si>
  <si>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</si>
  <si>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</si>
  <si>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</si>
  <si>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</si>
  <si>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</si>
  <si>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</si>
  <si>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</si>
  <si>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</si>
  <si>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</si>
  <si>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</si>
  <si>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</si>
  <si>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</si>
  <si>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</si>
  <si>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</si>
  <si>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</si>
  <si>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</si>
  <si>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</si>
  <si>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</si>
  <si>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</si>
  <si>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</si>
  <si>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</si>
  <si>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</si>
  <si>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</si>
  <si>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</si>
  <si>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</si>
  <si>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</si>
  <si>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Metric Name</t>
  </si>
  <si>
    <t>sm_efficiency</t>
  </si>
  <si>
    <t>ipc</t>
  </si>
  <si>
    <t>achieved_occupancy</t>
  </si>
  <si>
    <t>gld_requested_throughput</t>
  </si>
  <si>
    <t>gst_requested_throughput</t>
  </si>
  <si>
    <t>sm_efficiency_instance</t>
  </si>
  <si>
    <t>ipc_instance</t>
  </si>
  <si>
    <t>inst_replay_overhead</t>
  </si>
  <si>
    <t>global_replay_overhead</t>
  </si>
  <si>
    <t>tex_cache_hit_rate</t>
  </si>
  <si>
    <t>tex_cache_throughput</t>
  </si>
  <si>
    <t>dram_read_throughput</t>
  </si>
  <si>
    <t>dram_write_throughput</t>
  </si>
  <si>
    <t>gst_throughput</t>
  </si>
  <si>
    <t>gld_throughput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</si>
  <si>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</si>
  <si>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</si>
  <si>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</si>
  <si>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</si>
  <si>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</si>
  <si>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</si>
  <si>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warp_execution_efficiency</t>
  </si>
  <si>
    <t>nc_gld_requested_throughput</t>
  </si>
  <si>
    <t>issued_ipc</t>
  </si>
  <si>
    <t>inst_per_warp</t>
  </si>
  <si>
    <t>issue_slot_utilization</t>
  </si>
  <si>
    <t>gld_transactions_per_request</t>
  </si>
  <si>
    <t>gst_transactions_per_request</t>
  </si>
  <si>
    <t>gld_transactions</t>
  </si>
  <si>
    <t>gst_transactions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</si>
  <si>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</si>
  <si>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</si>
  <si>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</si>
  <si>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</si>
  <si>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</si>
  <si>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</si>
  <si>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l2_read_throughput</t>
  </si>
  <si>
    <t>l2_write_throughput</t>
  </si>
  <si>
    <t>sysmem_write_throughput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</si>
  <si>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</si>
  <si>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</si>
  <si>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</si>
  <si>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</si>
  <si>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</si>
  <si>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</si>
  <si>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flop_count_sp_add</t>
  </si>
  <si>
    <t>flop_count_sp_mul</t>
  </si>
  <si>
    <t>flop_count_sp_fma</t>
  </si>
  <si>
    <t>flop_count_sp_special</t>
  </si>
  <si>
    <t>inst_issued</t>
  </si>
  <si>
    <t>issue_slots</t>
  </si>
  <si>
    <t>nc_l2_read_throughput</t>
  </si>
  <si>
    <t>nc_l2_read_transactions</t>
  </si>
  <si>
    <t>nc_cache_global_hit_rate</t>
  </si>
  <si>
    <t>nc_gld_throughput</t>
  </si>
  <si>
    <t>nc_gld_efficiency</t>
  </si>
  <si>
    <t>inst_fp_32</t>
  </si>
  <si>
    <t>inst_integer</t>
  </si>
  <si>
    <t>inst_bit_convert</t>
  </si>
  <si>
    <t>inst_control</t>
  </si>
  <si>
    <t>inst_compute_ld_st</t>
  </si>
  <si>
    <t>inst_misc</t>
  </si>
  <si>
    <t>l2_l1_read_transactions</t>
  </si>
  <si>
    <t>l2_l1_write_transactions</t>
  </si>
  <si>
    <t>l2_tex_read_transactions</t>
  </si>
  <si>
    <t>l2_l1_write_throughput</t>
  </si>
  <si>
    <t>ecc_transactions</t>
  </si>
  <si>
    <t>ecc_throughput</t>
  </si>
  <si>
    <t>stall_pipe_busy</t>
  </si>
  <si>
    <t>stall_memory_throttle</t>
  </si>
  <si>
    <t>stall_not_selected</t>
  </si>
  <si>
    <t>eligible_warps_per_cycle</t>
  </si>
  <si>
    <t>6_overhead</t>
  </si>
  <si>
    <t>csv</t>
  </si>
  <si>
    <t>SQSUM</t>
  </si>
  <si>
    <t>SQRT</t>
  </si>
  <si>
    <t>rep(elapsed_cycles_sm)</t>
  </si>
  <si>
    <t>similarity_time</t>
  </si>
  <si>
    <t>similarity_f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</si>
</sst>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workbookViewId="0">
      <selection activeCell="U2" sqref="U2:U75"/>
    </sheetView>
  </sheetViews>
  <sheetFormatPr baseColWidth="10" defaultRowHeight="15" x14ac:dyDescent="0.2"/>
  <cols>
    <col min="1" max="1" width="21.6640625" customWidth="1"/>
    <col min="2" max="2" width="11.83203125" bestFit="1" customWidth="1"/>
    <col min="10" max="10" width="23.1640625" style="2" customWidth="1"/>
  </cols>
  <sheetData>
    <row r="1" spans="1:21" x14ac:dyDescent="0.2">
      <c r="A1" t="s">
        <v>142</v>
      </c>
      <c r="B1">
        <v>1</v>
      </c>
      <c r="C1">
        <v>2</v>
      </c>
      <c r="D1">
        <v>3</v>
      </c>
      <c r="E1">
        <v>4</v>
      </c>
      <c r="F1">
        <v>6</v>
      </c>
      <c r="G1" t="s">
        <v>215</v>
      </c>
      <c r="H1">
        <v>7</v>
      </c>
      <c r="I1" t="s">
        <v>216</v>
      </c>
      <c r="J1" s="2" t="s">
        <v>217</v>
      </c>
      <c r="K1" t="s">
        <v>218</v>
      </c>
      <c r="L1">
        <v>1</v>
      </c>
      <c r="M1">
        <v>2</v>
      </c>
      <c r="N1">
        <v>3</v>
      </c>
      <c r="O1">
        <v>4</v>
      </c>
      <c r="P1">
        <v>6</v>
      </c>
      <c r="Q1" t="s">
        <v>215</v>
      </c>
      <c r="R1">
        <v>7</v>
      </c>
      <c r="S1" t="s">
        <v>216</v>
      </c>
      <c r="T1" t="s">
        <v>220</v>
      </c>
      <c r="U1" t="s">
        <v>221</v>
      </c>
    </row>
    <row r="2" spans="1:21" x14ac:dyDescent="0.2">
      <c r="A2" t="s">
        <v>219</v>
      </c>
      <c r="B2">
        <f t="shared" ref="B2:I2" si="0">1/B1</f>
        <v>1</v>
      </c>
      <c r="C2">
        <f t="shared" si="0"/>
        <v>0.5</v>
      </c>
      <c r="D2">
        <f t="shared" si="0"/>
        <v>0.33333333333333331</v>
      </c>
      <c r="E2">
        <f t="shared" si="0"/>
        <v>0.25</v>
      </c>
      <c r="F2">
        <f t="shared" si="0"/>
        <v>0.16666666666666666</v>
      </c>
      <c r="G2" t="e">
        <f t="shared" si="0"/>
        <v>#VALUE!</v>
      </c>
      <c r="H2">
        <f t="shared" si="0"/>
        <v>0.14285714285714285</v>
      </c>
      <c r="I2" t="e">
        <f t="shared" si="0"/>
        <v>#VALUE!</v>
      </c>
      <c r="J2" s="5" t="e">
        <f t="shared" ref="J2:J33" si="1">$B2*$B2+$C2*$C2+$D2*$D2+$E2*$E2+$F2*$F2+$G2*$G2+$H2*$H2+$I2*$I2</f>
        <v>#VALUE!</v>
      </c>
      <c r="K2" s="3" t="e">
        <f t="shared" ref="K2:K33" si="2">SQRT($J2)</f>
        <v>#VALUE!</v>
      </c>
      <c r="L2" s="3" t="e">
        <f t="shared" ref="L2:L33" si="3">B2/$K2</f>
        <v>#VALUE!</v>
      </c>
      <c r="M2" s="3" t="e">
        <f t="shared" ref="M2:M33" si="4">C2/$K2</f>
        <v>#VALUE!</v>
      </c>
      <c r="N2" s="3" t="e">
        <f t="shared" ref="N2:N33" si="5">D2/$K2</f>
        <v>#VALUE!</v>
      </c>
      <c r="O2" s="3" t="e">
        <f t="shared" ref="O2:O33" si="6">E2/$K2</f>
        <v>#VALUE!</v>
      </c>
      <c r="P2" s="3" t="e">
        <f t="shared" ref="P2:P33" si="7">F2/$K2</f>
        <v>#VALUE!</v>
      </c>
      <c r="Q2" s="3" t="e">
        <f t="shared" ref="Q2:Q33" si="8">G2/$K2</f>
        <v>#VALUE!</v>
      </c>
      <c r="R2" s="3" t="e">
        <f t="shared" ref="R2:R33" si="9">H2/$K2</f>
        <v>#VALUE!</v>
      </c>
      <c r="S2" s="3" t="e">
        <f t="shared" ref="S2:S33" si="10">I2/$K2</f>
        <v>#VALUE!</v>
      </c>
      <c r="T2" s="3" t="e">
        <f t="shared" ref="T2:T33" si="11">(L2-$L$75)^2+(M2-$M$75)^2+(N2-$N$75)^2+(O2-$O$75)^2+(P2-$P$75)^2+(Q2-$Q$75)^2+(R2-$R$75)^2+(S2-$S$75)^2</f>
        <v>#VALUE!</v>
      </c>
      <c r="U2" t="e">
        <f t="shared" ref="U2:U33" si="12">(L2-$L$76)^2+(M2-$M$76)^2+(N2-$N$76)^2+(O2-$O$76)^2+(P2-$P$76)^2+(Q2-$Q$76)^2+(R2-$R$76)^2+(S2-$S$76)^2</f>
        <v>#VALUE!</v>
      </c>
    </row>
    <row r="3" spans="1:21" x14ac:dyDescent="0.2">
      <c r="A3" t="s">
        <v>154</v>
      </c>
      <c r="B3">
        <v>14.239376999999999</v>
      </c>
      <c r="C3">
        <v>32.770888999999997</v>
      </c>
      <c r="D3">
        <v>28.746801000000001</v>
      </c>
      <c r="E3">
        <v>32.765169999999998</v>
      </c>
      <c r="F3">
        <v>34.697861000000003</v>
      </c>
      <c r="G3">
        <v>34.990155999999999</v>
      </c>
      <c r="H3">
        <v>21.681024000000001</v>
      </c>
      <c r="I3">
        <v>16.983546</v>
      </c>
      <c r="J3" s="2">
        <f t="shared" si="1"/>
        <v>6363.3861673633</v>
      </c>
      <c r="K3">
        <f t="shared" si="2"/>
        <v>79.770835318199474</v>
      </c>
      <c r="L3">
        <f t="shared" si="3"/>
        <v>0.17850354635500887</v>
      </c>
      <c r="M3">
        <f t="shared" si="4"/>
        <v>0.4108129101228481</v>
      </c>
      <c r="N3">
        <f t="shared" si="5"/>
        <v>0.36036730573688136</v>
      </c>
      <c r="O3">
        <f t="shared" si="6"/>
        <v>0.41074121725443086</v>
      </c>
      <c r="P3">
        <f t="shared" si="7"/>
        <v>0.43496925739329434</v>
      </c>
      <c r="Q3">
        <f t="shared" si="8"/>
        <v>0.43863344116213737</v>
      </c>
      <c r="R3">
        <f t="shared" si="9"/>
        <v>0.27179136226311451</v>
      </c>
      <c r="S3">
        <f t="shared" si="10"/>
        <v>0.21290420154501324</v>
      </c>
      <c r="T3">
        <f t="shared" si="11"/>
        <v>0.97441004996537883</v>
      </c>
      <c r="U3">
        <f t="shared" si="12"/>
        <v>1.0633234726448417</v>
      </c>
    </row>
    <row r="4" spans="1:21" x14ac:dyDescent="0.2">
      <c r="A4" t="s">
        <v>147</v>
      </c>
      <c r="B4">
        <v>1.637715</v>
      </c>
      <c r="C4">
        <v>3.6824319999999999</v>
      </c>
      <c r="D4">
        <v>3.3440940000000001</v>
      </c>
      <c r="E4">
        <v>3.854711</v>
      </c>
      <c r="F4">
        <v>3.8915479999999998</v>
      </c>
      <c r="G4">
        <v>3.8691550000000001</v>
      </c>
      <c r="H4">
        <v>2.5222899999999999</v>
      </c>
      <c r="I4">
        <v>1.9706840000000001</v>
      </c>
      <c r="J4" s="2">
        <f t="shared" si="1"/>
        <v>82.644225952490999</v>
      </c>
      <c r="K4">
        <f t="shared" si="2"/>
        <v>9.0908869728146442</v>
      </c>
      <c r="L4">
        <f t="shared" si="3"/>
        <v>0.18014908830100046</v>
      </c>
      <c r="M4">
        <f t="shared" si="4"/>
        <v>0.4050685055277809</v>
      </c>
      <c r="N4">
        <f t="shared" si="5"/>
        <v>0.36785123497851935</v>
      </c>
      <c r="O4">
        <f t="shared" si="6"/>
        <v>0.4240192416347397</v>
      </c>
      <c r="P4">
        <f t="shared" si="7"/>
        <v>0.42807132149341104</v>
      </c>
      <c r="Q4">
        <f t="shared" si="8"/>
        <v>0.42560808550038159</v>
      </c>
      <c r="R4">
        <f t="shared" si="9"/>
        <v>0.27745257503944848</v>
      </c>
      <c r="S4">
        <f t="shared" si="10"/>
        <v>0.21677576741335872</v>
      </c>
      <c r="T4">
        <f t="shared" si="11"/>
        <v>0.96147698878565346</v>
      </c>
      <c r="U4">
        <f t="shared" si="12"/>
        <v>1.0503515454691095</v>
      </c>
    </row>
    <row r="5" spans="1:21" x14ac:dyDescent="0.2">
      <c r="A5" t="s">
        <v>156</v>
      </c>
      <c r="B5">
        <v>1.637715</v>
      </c>
      <c r="C5">
        <v>3.6824319999999999</v>
      </c>
      <c r="D5">
        <v>3.3440940000000001</v>
      </c>
      <c r="E5">
        <v>3.854711</v>
      </c>
      <c r="F5">
        <v>3.8915479999999998</v>
      </c>
      <c r="G5">
        <v>3.8691550000000001</v>
      </c>
      <c r="H5">
        <v>2.5222899999999999</v>
      </c>
      <c r="I5">
        <v>1.9706840000000001</v>
      </c>
      <c r="J5" s="2">
        <f t="shared" si="1"/>
        <v>82.644225952490999</v>
      </c>
      <c r="K5">
        <f t="shared" si="2"/>
        <v>9.0908869728146442</v>
      </c>
      <c r="L5">
        <f t="shared" si="3"/>
        <v>0.18014908830100046</v>
      </c>
      <c r="M5">
        <f t="shared" si="4"/>
        <v>0.4050685055277809</v>
      </c>
      <c r="N5">
        <f t="shared" si="5"/>
        <v>0.36785123497851935</v>
      </c>
      <c r="O5">
        <f t="shared" si="6"/>
        <v>0.4240192416347397</v>
      </c>
      <c r="P5">
        <f t="shared" si="7"/>
        <v>0.42807132149341104</v>
      </c>
      <c r="Q5">
        <f t="shared" si="8"/>
        <v>0.42560808550038159</v>
      </c>
      <c r="R5">
        <f t="shared" si="9"/>
        <v>0.27745257503944848</v>
      </c>
      <c r="S5">
        <f t="shared" si="10"/>
        <v>0.21677576741335872</v>
      </c>
      <c r="T5">
        <f t="shared" si="11"/>
        <v>0.96147698878565346</v>
      </c>
      <c r="U5">
        <f t="shared" si="12"/>
        <v>1.0503515454691095</v>
      </c>
    </row>
    <row r="6" spans="1:21" x14ac:dyDescent="0.2">
      <c r="A6" t="s">
        <v>180</v>
      </c>
      <c r="B6">
        <v>1.642833</v>
      </c>
      <c r="C6">
        <v>3.6842299999999999</v>
      </c>
      <c r="D6">
        <v>3.3808880000000001</v>
      </c>
      <c r="E6">
        <v>3.8568440000000002</v>
      </c>
      <c r="F6">
        <v>3.8945880000000002</v>
      </c>
      <c r="G6">
        <v>3.8709180000000001</v>
      </c>
      <c r="H6">
        <v>2.5236040000000002</v>
      </c>
      <c r="I6">
        <v>2.010392</v>
      </c>
      <c r="J6" s="2">
        <f t="shared" si="1"/>
        <v>83.140175262617007</v>
      </c>
      <c r="K6">
        <f t="shared" si="2"/>
        <v>9.1181234507225781</v>
      </c>
      <c r="L6">
        <f t="shared" si="3"/>
        <v>0.18017226997182315</v>
      </c>
      <c r="M6">
        <f t="shared" si="4"/>
        <v>0.40405572702659975</v>
      </c>
      <c r="N6">
        <f t="shared" si="5"/>
        <v>0.37078769752037927</v>
      </c>
      <c r="O6">
        <f t="shared" si="6"/>
        <v>0.42298659596392713</v>
      </c>
      <c r="P6">
        <f t="shared" si="7"/>
        <v>0.42712604419622857</v>
      </c>
      <c r="Q6">
        <f t="shared" si="8"/>
        <v>0.42453011531591445</v>
      </c>
      <c r="R6">
        <f t="shared" si="9"/>
        <v>0.27676791322670824</v>
      </c>
      <c r="S6">
        <f t="shared" si="10"/>
        <v>0.22048308633512564</v>
      </c>
      <c r="T6">
        <f t="shared" si="11"/>
        <v>0.95509155526924649</v>
      </c>
      <c r="U6">
        <f t="shared" si="12"/>
        <v>1.0438162037272845</v>
      </c>
    </row>
    <row r="7" spans="1:21" x14ac:dyDescent="0.2">
      <c r="A7" t="s">
        <v>179</v>
      </c>
      <c r="B7">
        <v>113.85855599999999</v>
      </c>
      <c r="C7">
        <v>254.29088200000001</v>
      </c>
      <c r="D7">
        <v>230.52239900000001</v>
      </c>
      <c r="E7">
        <v>266.875631</v>
      </c>
      <c r="F7">
        <v>269.81043399999999</v>
      </c>
      <c r="G7">
        <v>266.157916</v>
      </c>
      <c r="H7">
        <v>173.95256800000001</v>
      </c>
      <c r="I7">
        <v>135.93662</v>
      </c>
      <c r="J7" s="2">
        <f t="shared" si="1"/>
        <v>394366.76942065684</v>
      </c>
      <c r="K7">
        <f t="shared" si="2"/>
        <v>627.98628123602896</v>
      </c>
      <c r="L7">
        <f t="shared" si="3"/>
        <v>0.18130739381105396</v>
      </c>
      <c r="M7">
        <f t="shared" si="4"/>
        <v>0.40493063240090854</v>
      </c>
      <c r="N7">
        <f t="shared" si="5"/>
        <v>0.36708190272290048</v>
      </c>
      <c r="O7">
        <f t="shared" si="6"/>
        <v>0.42497047941035299</v>
      </c>
      <c r="P7">
        <f t="shared" si="7"/>
        <v>0.42964383468528605</v>
      </c>
      <c r="Q7">
        <f t="shared" si="8"/>
        <v>0.42382759616362448</v>
      </c>
      <c r="R7">
        <f t="shared" si="9"/>
        <v>0.27700058615551165</v>
      </c>
      <c r="S7">
        <f t="shared" si="10"/>
        <v>0.21646431468605309</v>
      </c>
      <c r="T7">
        <f t="shared" si="11"/>
        <v>0.96078363482562512</v>
      </c>
      <c r="U7">
        <f t="shared" si="12"/>
        <v>1.0498012448875742</v>
      </c>
    </row>
    <row r="8" spans="1:21" x14ac:dyDescent="0.2">
      <c r="A8" t="s">
        <v>208</v>
      </c>
      <c r="B8">
        <v>1.637715</v>
      </c>
      <c r="C8">
        <v>3.6824319999999999</v>
      </c>
      <c r="D8">
        <v>3.3440940000000001</v>
      </c>
      <c r="E8">
        <v>3.854711</v>
      </c>
      <c r="F8">
        <v>3.8915479999999998</v>
      </c>
      <c r="G8">
        <v>3.8691550000000001</v>
      </c>
      <c r="H8">
        <v>2.5488930000000001</v>
      </c>
      <c r="I8">
        <v>1.9706840000000001</v>
      </c>
      <c r="J8" s="2">
        <f t="shared" si="1"/>
        <v>82.779134633840002</v>
      </c>
      <c r="K8">
        <f t="shared" si="2"/>
        <v>9.0983039427049253</v>
      </c>
      <c r="L8">
        <f t="shared" si="3"/>
        <v>0.18000223012038741</v>
      </c>
      <c r="M8">
        <f t="shared" si="4"/>
        <v>0.40473829223441099</v>
      </c>
      <c r="N8">
        <f t="shared" si="5"/>
        <v>0.36755136133711103</v>
      </c>
      <c r="O8">
        <f t="shared" si="6"/>
        <v>0.42367357963356789</v>
      </c>
      <c r="P8">
        <f t="shared" si="7"/>
        <v>0.42772235622225685</v>
      </c>
      <c r="Q8">
        <f t="shared" si="8"/>
        <v>0.42526112826801216</v>
      </c>
      <c r="R8">
        <f t="shared" si="9"/>
        <v>0.28015034626796764</v>
      </c>
      <c r="S8">
        <f t="shared" si="10"/>
        <v>0.21659905103303417</v>
      </c>
      <c r="T8">
        <f t="shared" si="11"/>
        <v>0.96171547356952258</v>
      </c>
      <c r="U8">
        <f t="shared" si="12"/>
        <v>1.0505494223621838</v>
      </c>
    </row>
    <row r="9" spans="1:21" x14ac:dyDescent="0.2">
      <c r="A9" t="s">
        <v>155</v>
      </c>
      <c r="B9">
        <v>2.0910190000000002</v>
      </c>
      <c r="C9">
        <v>4.6710070000000004</v>
      </c>
      <c r="D9">
        <v>4.1610680000000002</v>
      </c>
      <c r="E9">
        <v>4.8841400000000004</v>
      </c>
      <c r="F9">
        <v>4.8415059999999999</v>
      </c>
      <c r="G9">
        <v>4.8184329999999997</v>
      </c>
      <c r="H9">
        <v>3.1415320000000002</v>
      </c>
      <c r="I9">
        <v>2.4779810000000002</v>
      </c>
      <c r="J9" s="2">
        <f t="shared" si="1"/>
        <v>130.02706735954402</v>
      </c>
      <c r="K9">
        <f t="shared" si="2"/>
        <v>11.402941171449759</v>
      </c>
      <c r="L9">
        <f t="shared" si="3"/>
        <v>0.18337540890199558</v>
      </c>
      <c r="M9">
        <f t="shared" si="4"/>
        <v>0.40963177216901603</v>
      </c>
      <c r="N9">
        <f t="shared" si="5"/>
        <v>0.36491181857697558</v>
      </c>
      <c r="O9">
        <f t="shared" si="6"/>
        <v>0.428322827116632</v>
      </c>
      <c r="P9">
        <f t="shared" si="7"/>
        <v>0.42458396717173058</v>
      </c>
      <c r="Q9">
        <f t="shared" si="8"/>
        <v>0.42256054184197711</v>
      </c>
      <c r="R9">
        <f t="shared" si="9"/>
        <v>0.2755019036549663</v>
      </c>
      <c r="S9">
        <f t="shared" si="10"/>
        <v>0.21731068877249604</v>
      </c>
      <c r="T9">
        <f t="shared" si="11"/>
        <v>0.95887518527981108</v>
      </c>
      <c r="U9">
        <f t="shared" si="12"/>
        <v>1.0476101058975031</v>
      </c>
    </row>
    <row r="10" spans="1:21" x14ac:dyDescent="0.2">
      <c r="A10" t="s">
        <v>210</v>
      </c>
      <c r="B10">
        <v>3.5155430000000001</v>
      </c>
      <c r="C10">
        <v>8.9381690000000003</v>
      </c>
      <c r="D10">
        <v>6.9392129999999996</v>
      </c>
      <c r="E10">
        <v>7.9237399999999996</v>
      </c>
      <c r="F10">
        <v>9.4532179999999997</v>
      </c>
      <c r="G10">
        <v>9.5333349999999992</v>
      </c>
      <c r="H10">
        <v>5.3636439999999999</v>
      </c>
      <c r="I10">
        <v>4.1046279999999999</v>
      </c>
      <c r="J10" s="2">
        <f t="shared" si="1"/>
        <v>429.05269505924798</v>
      </c>
      <c r="K10">
        <f t="shared" si="2"/>
        <v>20.713587208864812</v>
      </c>
      <c r="L10">
        <f t="shared" si="3"/>
        <v>0.16972159213906948</v>
      </c>
      <c r="M10">
        <f t="shared" si="4"/>
        <v>0.43151236480056548</v>
      </c>
      <c r="N10">
        <f t="shared" si="5"/>
        <v>0.33500778643644202</v>
      </c>
      <c r="O10">
        <f t="shared" si="6"/>
        <v>0.38253827886503744</v>
      </c>
      <c r="P10">
        <f t="shared" si="7"/>
        <v>0.4563776377639841</v>
      </c>
      <c r="Q10">
        <f t="shared" si="8"/>
        <v>0.46024548543286647</v>
      </c>
      <c r="R10">
        <f t="shared" si="9"/>
        <v>0.25894326974443693</v>
      </c>
      <c r="S10">
        <f t="shared" si="10"/>
        <v>0.19816113735448676</v>
      </c>
      <c r="T10">
        <f t="shared" si="11"/>
        <v>1.0225486028389648</v>
      </c>
      <c r="U10">
        <f t="shared" si="12"/>
        <v>1.1124776782043149</v>
      </c>
    </row>
    <row r="11" spans="1:21" x14ac:dyDescent="0.2">
      <c r="A11" t="s">
        <v>144</v>
      </c>
      <c r="B11">
        <v>0.459843</v>
      </c>
      <c r="C11">
        <v>1.034035</v>
      </c>
      <c r="D11">
        <v>0.93199900000000002</v>
      </c>
      <c r="E11">
        <v>1.054584</v>
      </c>
      <c r="F11">
        <v>1.0176719999999999</v>
      </c>
      <c r="G11">
        <v>1.3955949999999999</v>
      </c>
      <c r="H11">
        <v>0.67038799999999998</v>
      </c>
      <c r="I11">
        <v>0.56096199999999996</v>
      </c>
      <c r="J11" s="2">
        <f t="shared" si="1"/>
        <v>7.0088936545280003</v>
      </c>
      <c r="K11">
        <f t="shared" si="2"/>
        <v>2.6474315202716765</v>
      </c>
      <c r="L11">
        <f t="shared" si="3"/>
        <v>0.17369401114964872</v>
      </c>
      <c r="M11">
        <f t="shared" si="4"/>
        <v>0.39058045206543757</v>
      </c>
      <c r="N11">
        <f t="shared" si="5"/>
        <v>0.35203894524318396</v>
      </c>
      <c r="O11">
        <f t="shared" si="6"/>
        <v>0.39834231477752435</v>
      </c>
      <c r="P11">
        <f t="shared" si="7"/>
        <v>0.38439974450994208</v>
      </c>
      <c r="Q11">
        <f t="shared" si="8"/>
        <v>0.52715055679959022</v>
      </c>
      <c r="R11">
        <f t="shared" si="9"/>
        <v>0.25322203610056193</v>
      </c>
      <c r="S11">
        <f t="shared" si="10"/>
        <v>0.21188914451786639</v>
      </c>
      <c r="T11">
        <f t="shared" si="11"/>
        <v>0.99993186179680027</v>
      </c>
      <c r="U11">
        <f t="shared" si="12"/>
        <v>1.080965559651957</v>
      </c>
    </row>
    <row r="12" spans="1:21" x14ac:dyDescent="0.2">
      <c r="A12" t="s">
        <v>149</v>
      </c>
      <c r="B12">
        <v>0.459843</v>
      </c>
      <c r="C12">
        <v>1.034035</v>
      </c>
      <c r="D12">
        <v>0.93199900000000002</v>
      </c>
      <c r="E12">
        <v>1.054584</v>
      </c>
      <c r="F12">
        <v>1.0176719999999999</v>
      </c>
      <c r="G12">
        <v>1.3955949999999999</v>
      </c>
      <c r="H12">
        <v>0.67038799999999998</v>
      </c>
      <c r="I12">
        <v>0.56096199999999996</v>
      </c>
      <c r="J12" s="2">
        <f t="shared" si="1"/>
        <v>7.0088936545280003</v>
      </c>
      <c r="K12">
        <f t="shared" si="2"/>
        <v>2.6474315202716765</v>
      </c>
      <c r="L12">
        <f t="shared" si="3"/>
        <v>0.17369401114964872</v>
      </c>
      <c r="M12">
        <f t="shared" si="4"/>
        <v>0.39058045206543757</v>
      </c>
      <c r="N12">
        <f t="shared" si="5"/>
        <v>0.35203894524318396</v>
      </c>
      <c r="O12">
        <f t="shared" si="6"/>
        <v>0.39834231477752435</v>
      </c>
      <c r="P12">
        <f t="shared" si="7"/>
        <v>0.38439974450994208</v>
      </c>
      <c r="Q12">
        <f t="shared" si="8"/>
        <v>0.52715055679959022</v>
      </c>
      <c r="R12">
        <f t="shared" si="9"/>
        <v>0.25322203610056193</v>
      </c>
      <c r="S12">
        <f t="shared" si="10"/>
        <v>0.21188914451786639</v>
      </c>
      <c r="T12">
        <f t="shared" si="11"/>
        <v>0.99993186179680027</v>
      </c>
      <c r="U12">
        <f t="shared" si="12"/>
        <v>1.080965559651957</v>
      </c>
    </row>
    <row r="13" spans="1:21" x14ac:dyDescent="0.2">
      <c r="A13" t="s">
        <v>203</v>
      </c>
      <c r="B13">
        <v>4423680</v>
      </c>
      <c r="C13">
        <v>5308416</v>
      </c>
      <c r="D13">
        <v>4915200</v>
      </c>
      <c r="E13">
        <v>4915200</v>
      </c>
      <c r="F13">
        <v>5849088</v>
      </c>
      <c r="G13">
        <v>5947392</v>
      </c>
      <c r="H13">
        <v>5013504</v>
      </c>
      <c r="I13">
        <v>4472832</v>
      </c>
      <c r="J13" s="2">
        <f t="shared" si="1"/>
        <v>210791357743104</v>
      </c>
      <c r="K13">
        <f t="shared" si="2"/>
        <v>14518655.50741886</v>
      </c>
      <c r="L13">
        <f t="shared" si="3"/>
        <v>0.30468937001360435</v>
      </c>
      <c r="M13">
        <f t="shared" si="4"/>
        <v>0.36562724401632524</v>
      </c>
      <c r="N13">
        <f t="shared" si="5"/>
        <v>0.33854374445956043</v>
      </c>
      <c r="O13">
        <f t="shared" si="6"/>
        <v>0.33854374445956043</v>
      </c>
      <c r="P13">
        <f t="shared" si="7"/>
        <v>0.40286705590687688</v>
      </c>
      <c r="Q13">
        <f t="shared" si="8"/>
        <v>0.40963793079606808</v>
      </c>
      <c r="R13">
        <f t="shared" si="9"/>
        <v>0.34531461934875163</v>
      </c>
      <c r="S13">
        <f t="shared" si="10"/>
        <v>0.30807480745819998</v>
      </c>
      <c r="T13">
        <f t="shared" si="11"/>
        <v>0.71050177749483645</v>
      </c>
      <c r="U13">
        <f t="shared" si="12"/>
        <v>0.78596360275321664</v>
      </c>
    </row>
    <row r="14" spans="1:21" x14ac:dyDescent="0.2">
      <c r="A14" t="s">
        <v>166</v>
      </c>
      <c r="B14">
        <v>0.98865199999999998</v>
      </c>
      <c r="C14">
        <v>1.264759</v>
      </c>
      <c r="D14">
        <v>1.4531130000000001</v>
      </c>
      <c r="E14">
        <v>1.318006</v>
      </c>
      <c r="F14">
        <v>1.0207010000000001</v>
      </c>
      <c r="G14">
        <v>1.3992279999999999</v>
      </c>
      <c r="H14">
        <v>1.1710069999999999</v>
      </c>
      <c r="I14">
        <v>1.0932120000000001</v>
      </c>
      <c r="J14" s="2">
        <f t="shared" si="1"/>
        <v>11.991764710368001</v>
      </c>
      <c r="K14">
        <f t="shared" si="2"/>
        <v>3.4629127494593335</v>
      </c>
      <c r="L14">
        <f t="shared" si="3"/>
        <v>0.28549723066350974</v>
      </c>
      <c r="M14">
        <f t="shared" si="4"/>
        <v>0.36522981995358317</v>
      </c>
      <c r="N14">
        <f t="shared" si="5"/>
        <v>0.41962160329534015</v>
      </c>
      <c r="O14">
        <f t="shared" si="6"/>
        <v>0.38060618195066598</v>
      </c>
      <c r="P14">
        <f t="shared" si="7"/>
        <v>0.29475215630522678</v>
      </c>
      <c r="Q14">
        <f t="shared" si="8"/>
        <v>0.40406100333266037</v>
      </c>
      <c r="R14">
        <f t="shared" si="9"/>
        <v>0.33815665733502237</v>
      </c>
      <c r="S14">
        <f t="shared" si="10"/>
        <v>0.31569146527606967</v>
      </c>
      <c r="T14">
        <f t="shared" si="11"/>
        <v>0.67901945359408933</v>
      </c>
      <c r="U14">
        <f t="shared" si="12"/>
        <v>0.75026238207583995</v>
      </c>
    </row>
    <row r="15" spans="1:21" x14ac:dyDescent="0.2">
      <c r="A15" t="s">
        <v>209</v>
      </c>
      <c r="B15">
        <v>65944</v>
      </c>
      <c r="C15">
        <v>74565</v>
      </c>
      <c r="D15">
        <v>63746</v>
      </c>
      <c r="E15">
        <v>63148</v>
      </c>
      <c r="F15">
        <v>74624</v>
      </c>
      <c r="G15">
        <v>75692</v>
      </c>
      <c r="H15">
        <v>65326</v>
      </c>
      <c r="I15">
        <v>63985</v>
      </c>
      <c r="J15" s="2">
        <f t="shared" si="1"/>
        <v>37619359522</v>
      </c>
      <c r="K15">
        <f t="shared" si="2"/>
        <v>193957.10742842089</v>
      </c>
      <c r="L15">
        <f t="shared" si="3"/>
        <v>0.33999269670659721</v>
      </c>
      <c r="M15">
        <f t="shared" si="4"/>
        <v>0.38444066829320972</v>
      </c>
      <c r="N15">
        <f t="shared" si="5"/>
        <v>0.32866029425359011</v>
      </c>
      <c r="O15">
        <f t="shared" si="6"/>
        <v>0.32557713835418239</v>
      </c>
      <c r="P15">
        <f t="shared" si="7"/>
        <v>0.38474485925987373</v>
      </c>
      <c r="Q15">
        <f t="shared" si="8"/>
        <v>0.39025123133440126</v>
      </c>
      <c r="R15">
        <f t="shared" si="9"/>
        <v>0.33680642522526949</v>
      </c>
      <c r="S15">
        <f t="shared" si="10"/>
        <v>0.329892525457534</v>
      </c>
      <c r="T15">
        <f t="shared" si="11"/>
        <v>0.64894503406604431</v>
      </c>
      <c r="U15">
        <f t="shared" si="12"/>
        <v>0.72155342504908215</v>
      </c>
    </row>
    <row r="16" spans="1:21" x14ac:dyDescent="0.2">
      <c r="A16" t="s">
        <v>168</v>
      </c>
      <c r="B16" s="1">
        <v>0.2243947</v>
      </c>
      <c r="C16" s="1">
        <v>0.27665833000000001</v>
      </c>
      <c r="D16" s="1">
        <v>0.31973595999999999</v>
      </c>
      <c r="E16" s="1">
        <v>0.2827559</v>
      </c>
      <c r="F16" s="1">
        <v>0.22410319000000001</v>
      </c>
      <c r="G16" s="1">
        <v>0.30095560999999998</v>
      </c>
      <c r="H16" s="1">
        <v>0.26577073000000001</v>
      </c>
      <c r="I16" s="1">
        <v>0.24384402999999999</v>
      </c>
      <c r="J16" s="2">
        <f t="shared" si="1"/>
        <v>0.57996530689843251</v>
      </c>
      <c r="K16">
        <f t="shared" si="2"/>
        <v>0.76155453310871479</v>
      </c>
      <c r="L16">
        <f t="shared" si="3"/>
        <v>0.29465348867927599</v>
      </c>
      <c r="M16">
        <f t="shared" si="4"/>
        <v>0.36328104944850481</v>
      </c>
      <c r="N16">
        <f t="shared" si="5"/>
        <v>0.41984644053632919</v>
      </c>
      <c r="O16">
        <f t="shared" si="6"/>
        <v>0.37128779057459244</v>
      </c>
      <c r="P16">
        <f t="shared" si="7"/>
        <v>0.29427070584846537</v>
      </c>
      <c r="Q16">
        <f t="shared" si="8"/>
        <v>0.39518589531793574</v>
      </c>
      <c r="R16">
        <f t="shared" si="9"/>
        <v>0.34898450267915382</v>
      </c>
      <c r="S16">
        <f t="shared" si="10"/>
        <v>0.32019247394485711</v>
      </c>
      <c r="T16">
        <f t="shared" si="11"/>
        <v>0.66075660227169808</v>
      </c>
      <c r="U16">
        <f t="shared" si="12"/>
        <v>0.73144599722386894</v>
      </c>
    </row>
    <row r="17" spans="1:21" x14ac:dyDescent="0.2">
      <c r="A17" t="s">
        <v>207</v>
      </c>
      <c r="B17">
        <v>49152</v>
      </c>
      <c r="C17">
        <v>1733051</v>
      </c>
      <c r="D17">
        <v>1145477</v>
      </c>
      <c r="E17">
        <v>1541387</v>
      </c>
      <c r="F17">
        <v>2129065</v>
      </c>
      <c r="G17">
        <v>2109641</v>
      </c>
      <c r="H17">
        <v>954402</v>
      </c>
      <c r="I17">
        <v>371026</v>
      </c>
      <c r="J17" s="2">
        <f t="shared" si="1"/>
        <v>16725919522389</v>
      </c>
      <c r="K17">
        <f t="shared" si="2"/>
        <v>4089733.4292578287</v>
      </c>
      <c r="L17">
        <f t="shared" si="3"/>
        <v>1.2018387225037232E-2</v>
      </c>
      <c r="M17">
        <f t="shared" si="4"/>
        <v>0.42375646970088704</v>
      </c>
      <c r="N17">
        <f t="shared" si="5"/>
        <v>0.28008598110705513</v>
      </c>
      <c r="O17">
        <f t="shared" si="6"/>
        <v>0.37689180154700652</v>
      </c>
      <c r="P17">
        <f t="shared" si="7"/>
        <v>0.52058771967109974</v>
      </c>
      <c r="Q17">
        <f t="shared" si="8"/>
        <v>0.51583826586537218</v>
      </c>
      <c r="R17">
        <f t="shared" si="9"/>
        <v>0.23336533211975066</v>
      </c>
      <c r="S17">
        <f t="shared" si="10"/>
        <v>9.0721316295505047E-2</v>
      </c>
      <c r="T17">
        <f t="shared" si="11"/>
        <v>1.4003837736568385</v>
      </c>
      <c r="U17">
        <f t="shared" si="12"/>
        <v>1.4976970401218457</v>
      </c>
    </row>
    <row r="18" spans="1:21" x14ac:dyDescent="0.2">
      <c r="A18" t="s">
        <v>175</v>
      </c>
      <c r="B18">
        <v>267100</v>
      </c>
      <c r="C18">
        <v>273385</v>
      </c>
      <c r="D18">
        <v>264078</v>
      </c>
      <c r="E18">
        <v>261121</v>
      </c>
      <c r="F18">
        <v>273906</v>
      </c>
      <c r="G18">
        <v>277812</v>
      </c>
      <c r="H18">
        <v>264062</v>
      </c>
      <c r="I18">
        <v>264748</v>
      </c>
      <c r="J18" s="2">
        <f t="shared" si="1"/>
        <v>576027382478</v>
      </c>
      <c r="K18">
        <f t="shared" si="2"/>
        <v>758964.6780173633</v>
      </c>
      <c r="L18">
        <f t="shared" si="3"/>
        <v>0.35192678623429874</v>
      </c>
      <c r="M18">
        <f t="shared" si="4"/>
        <v>0.36020780402345104</v>
      </c>
      <c r="N18">
        <f t="shared" si="5"/>
        <v>0.34794504625676209</v>
      </c>
      <c r="O18">
        <f t="shared" si="6"/>
        <v>0.34404894926352048</v>
      </c>
      <c r="P18">
        <f t="shared" si="7"/>
        <v>0.36089426548218584</v>
      </c>
      <c r="Q18">
        <f t="shared" si="8"/>
        <v>0.36604075004613629</v>
      </c>
      <c r="R18">
        <f t="shared" si="9"/>
        <v>0.34792396490678174</v>
      </c>
      <c r="S18">
        <f t="shared" si="10"/>
        <v>0.34882782778718879</v>
      </c>
      <c r="T18">
        <f t="shared" si="11"/>
        <v>0.59840188674927508</v>
      </c>
      <c r="U18">
        <f t="shared" si="12"/>
        <v>0.66867193962368165</v>
      </c>
    </row>
    <row r="19" spans="1:21" x14ac:dyDescent="0.2">
      <c r="A19" t="s">
        <v>201</v>
      </c>
      <c r="B19">
        <v>1327104</v>
      </c>
      <c r="C19">
        <v>1327104</v>
      </c>
      <c r="D19">
        <v>1327104</v>
      </c>
      <c r="E19">
        <v>1327104</v>
      </c>
      <c r="F19">
        <v>1327104</v>
      </c>
      <c r="G19">
        <v>2113536</v>
      </c>
      <c r="H19">
        <v>1327104</v>
      </c>
      <c r="I19">
        <v>1327104</v>
      </c>
      <c r="J19" s="2">
        <f t="shared" si="1"/>
        <v>16795469611008</v>
      </c>
      <c r="K19">
        <f t="shared" si="2"/>
        <v>4098227.618252554</v>
      </c>
      <c r="L19">
        <f t="shared" si="3"/>
        <v>0.32382388769461878</v>
      </c>
      <c r="M19">
        <f t="shared" si="4"/>
        <v>0.32382388769461878</v>
      </c>
      <c r="N19">
        <f t="shared" si="5"/>
        <v>0.32382388769461878</v>
      </c>
      <c r="O19">
        <f t="shared" si="6"/>
        <v>0.32382388769461878</v>
      </c>
      <c r="P19">
        <f t="shared" si="7"/>
        <v>0.32382388769461878</v>
      </c>
      <c r="Q19">
        <f t="shared" si="8"/>
        <v>0.51571952484698547</v>
      </c>
      <c r="R19">
        <f t="shared" si="9"/>
        <v>0.32382388769461878</v>
      </c>
      <c r="S19">
        <f t="shared" si="10"/>
        <v>0.32382388769461878</v>
      </c>
      <c r="T19">
        <f t="shared" si="11"/>
        <v>0.69565983985589275</v>
      </c>
      <c r="U19">
        <f t="shared" si="12"/>
        <v>0.75774321908216125</v>
      </c>
    </row>
    <row r="20" spans="1:21" x14ac:dyDescent="0.2">
      <c r="A20" t="s">
        <v>159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2">
        <f t="shared" si="1"/>
        <v>8</v>
      </c>
      <c r="K20">
        <f t="shared" si="2"/>
        <v>2.8284271247461903</v>
      </c>
      <c r="L20">
        <f t="shared" si="3"/>
        <v>0.35355339059327373</v>
      </c>
      <c r="M20">
        <f t="shared" si="4"/>
        <v>0.35355339059327373</v>
      </c>
      <c r="N20">
        <f t="shared" si="5"/>
        <v>0.35355339059327373</v>
      </c>
      <c r="O20">
        <f t="shared" si="6"/>
        <v>0.35355339059327373</v>
      </c>
      <c r="P20">
        <f t="shared" si="7"/>
        <v>0.35355339059327373</v>
      </c>
      <c r="Q20">
        <f t="shared" si="8"/>
        <v>0.35355339059327373</v>
      </c>
      <c r="R20">
        <f t="shared" si="9"/>
        <v>0.35355339059327373</v>
      </c>
      <c r="S20">
        <f t="shared" si="10"/>
        <v>0.35355339059327373</v>
      </c>
      <c r="T20">
        <f t="shared" si="11"/>
        <v>0.58642304026535474</v>
      </c>
      <c r="U20">
        <f t="shared" si="12"/>
        <v>0.65627820194057063</v>
      </c>
    </row>
    <row r="21" spans="1:21" x14ac:dyDescent="0.2">
      <c r="A21" t="s">
        <v>164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2">
        <f t="shared" si="1"/>
        <v>8</v>
      </c>
      <c r="K21">
        <f t="shared" si="2"/>
        <v>2.8284271247461903</v>
      </c>
      <c r="L21">
        <f t="shared" si="3"/>
        <v>0.35355339059327373</v>
      </c>
      <c r="M21">
        <f t="shared" si="4"/>
        <v>0.35355339059327373</v>
      </c>
      <c r="N21">
        <f t="shared" si="5"/>
        <v>0.35355339059327373</v>
      </c>
      <c r="O21">
        <f t="shared" si="6"/>
        <v>0.35355339059327373</v>
      </c>
      <c r="P21">
        <f t="shared" si="7"/>
        <v>0.35355339059327373</v>
      </c>
      <c r="Q21">
        <f t="shared" si="8"/>
        <v>0.35355339059327373</v>
      </c>
      <c r="R21">
        <f t="shared" si="9"/>
        <v>0.35355339059327373</v>
      </c>
      <c r="S21">
        <f t="shared" si="10"/>
        <v>0.35355339059327373</v>
      </c>
      <c r="T21">
        <f t="shared" si="11"/>
        <v>0.58642304026535474</v>
      </c>
      <c r="U21">
        <f t="shared" si="12"/>
        <v>0.65627820194057063</v>
      </c>
    </row>
    <row r="22" spans="1:21" x14ac:dyDescent="0.2">
      <c r="A22" t="s">
        <v>170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2">
        <f t="shared" si="1"/>
        <v>8</v>
      </c>
      <c r="K22">
        <f t="shared" si="2"/>
        <v>2.8284271247461903</v>
      </c>
      <c r="L22">
        <f t="shared" si="3"/>
        <v>0.35355339059327373</v>
      </c>
      <c r="M22">
        <f t="shared" si="4"/>
        <v>0.35355339059327373</v>
      </c>
      <c r="N22">
        <f t="shared" si="5"/>
        <v>0.35355339059327373</v>
      </c>
      <c r="O22">
        <f t="shared" si="6"/>
        <v>0.35355339059327373</v>
      </c>
      <c r="P22">
        <f t="shared" si="7"/>
        <v>0.35355339059327373</v>
      </c>
      <c r="Q22">
        <f t="shared" si="8"/>
        <v>0.35355339059327373</v>
      </c>
      <c r="R22">
        <f t="shared" si="9"/>
        <v>0.35355339059327373</v>
      </c>
      <c r="S22">
        <f t="shared" si="10"/>
        <v>0.35355339059327373</v>
      </c>
      <c r="T22">
        <f t="shared" si="11"/>
        <v>0.58642304026535474</v>
      </c>
      <c r="U22">
        <f t="shared" si="12"/>
        <v>0.65627820194057063</v>
      </c>
    </row>
    <row r="23" spans="1:21" x14ac:dyDescent="0.2">
      <c r="A23" t="s">
        <v>172</v>
      </c>
      <c r="B23">
        <v>7680</v>
      </c>
      <c r="C23">
        <v>7680</v>
      </c>
      <c r="D23">
        <v>7680</v>
      </c>
      <c r="E23">
        <v>7680</v>
      </c>
      <c r="F23">
        <v>7680</v>
      </c>
      <c r="G23">
        <v>7680</v>
      </c>
      <c r="H23">
        <v>7680</v>
      </c>
      <c r="I23">
        <v>7680</v>
      </c>
      <c r="J23" s="2">
        <f t="shared" si="1"/>
        <v>471859200</v>
      </c>
      <c r="K23">
        <f t="shared" si="2"/>
        <v>21722.320318050741</v>
      </c>
      <c r="L23">
        <f t="shared" si="3"/>
        <v>0.35355339059327373</v>
      </c>
      <c r="M23">
        <f t="shared" si="4"/>
        <v>0.35355339059327373</v>
      </c>
      <c r="N23">
        <f t="shared" si="5"/>
        <v>0.35355339059327373</v>
      </c>
      <c r="O23">
        <f t="shared" si="6"/>
        <v>0.35355339059327373</v>
      </c>
      <c r="P23">
        <f t="shared" si="7"/>
        <v>0.35355339059327373</v>
      </c>
      <c r="Q23">
        <f t="shared" si="8"/>
        <v>0.35355339059327373</v>
      </c>
      <c r="R23">
        <f t="shared" si="9"/>
        <v>0.35355339059327373</v>
      </c>
      <c r="S23">
        <f t="shared" si="10"/>
        <v>0.35355339059327373</v>
      </c>
      <c r="T23">
        <f t="shared" si="11"/>
        <v>0.58642304026535474</v>
      </c>
      <c r="U23">
        <f t="shared" si="12"/>
        <v>0.65627820194057063</v>
      </c>
    </row>
    <row r="24" spans="1:21" x14ac:dyDescent="0.2">
      <c r="A24" t="s">
        <v>186</v>
      </c>
      <c r="B24">
        <v>125952</v>
      </c>
      <c r="C24">
        <v>125952</v>
      </c>
      <c r="D24">
        <v>125952</v>
      </c>
      <c r="E24">
        <v>125952</v>
      </c>
      <c r="F24">
        <v>125952</v>
      </c>
      <c r="G24">
        <v>125952</v>
      </c>
      <c r="H24">
        <v>125952</v>
      </c>
      <c r="I24">
        <v>125952</v>
      </c>
      <c r="J24" s="2">
        <f t="shared" si="1"/>
        <v>126911250432</v>
      </c>
      <c r="K24">
        <f t="shared" si="2"/>
        <v>356246.05321603216</v>
      </c>
      <c r="L24">
        <f t="shared" si="3"/>
        <v>0.35355339059327373</v>
      </c>
      <c r="M24">
        <f t="shared" si="4"/>
        <v>0.35355339059327373</v>
      </c>
      <c r="N24">
        <f t="shared" si="5"/>
        <v>0.35355339059327373</v>
      </c>
      <c r="O24">
        <f t="shared" si="6"/>
        <v>0.35355339059327373</v>
      </c>
      <c r="P24">
        <f t="shared" si="7"/>
        <v>0.35355339059327373</v>
      </c>
      <c r="Q24">
        <f t="shared" si="8"/>
        <v>0.35355339059327373</v>
      </c>
      <c r="R24">
        <f t="shared" si="9"/>
        <v>0.35355339059327373</v>
      </c>
      <c r="S24">
        <f t="shared" si="10"/>
        <v>0.35355339059327373</v>
      </c>
      <c r="T24">
        <f t="shared" si="11"/>
        <v>0.58642304026535474</v>
      </c>
      <c r="U24">
        <f t="shared" si="12"/>
        <v>0.65627820194057063</v>
      </c>
    </row>
    <row r="25" spans="1:21" x14ac:dyDescent="0.2">
      <c r="A25" t="s">
        <v>190</v>
      </c>
      <c r="B25">
        <v>22609920</v>
      </c>
      <c r="C25">
        <v>22609920</v>
      </c>
      <c r="D25">
        <v>22609920</v>
      </c>
      <c r="E25">
        <v>22609920</v>
      </c>
      <c r="F25">
        <v>22609920</v>
      </c>
      <c r="G25">
        <v>22609920</v>
      </c>
      <c r="H25">
        <v>22609920</v>
      </c>
      <c r="I25">
        <v>22609920</v>
      </c>
      <c r="J25" s="2">
        <f t="shared" si="1"/>
        <v>4089667859251200</v>
      </c>
      <c r="K25">
        <f t="shared" si="2"/>
        <v>63950511.016341381</v>
      </c>
      <c r="L25">
        <f t="shared" si="3"/>
        <v>0.35355339059327373</v>
      </c>
      <c r="M25">
        <f t="shared" si="4"/>
        <v>0.35355339059327373</v>
      </c>
      <c r="N25">
        <f t="shared" si="5"/>
        <v>0.35355339059327373</v>
      </c>
      <c r="O25">
        <f t="shared" si="6"/>
        <v>0.35355339059327373</v>
      </c>
      <c r="P25">
        <f t="shared" si="7"/>
        <v>0.35355339059327373</v>
      </c>
      <c r="Q25">
        <f t="shared" si="8"/>
        <v>0.35355339059327373</v>
      </c>
      <c r="R25">
        <f t="shared" si="9"/>
        <v>0.35355339059327373</v>
      </c>
      <c r="S25">
        <f t="shared" si="10"/>
        <v>0.35355339059327373</v>
      </c>
      <c r="T25">
        <f t="shared" si="11"/>
        <v>0.58642304026535474</v>
      </c>
      <c r="U25">
        <f t="shared" si="12"/>
        <v>0.65627820194057063</v>
      </c>
    </row>
    <row r="26" spans="1:21" x14ac:dyDescent="0.2">
      <c r="A26" t="s">
        <v>191</v>
      </c>
      <c r="B26">
        <v>1327104</v>
      </c>
      <c r="C26">
        <v>1327104</v>
      </c>
      <c r="D26">
        <v>1327104</v>
      </c>
      <c r="E26">
        <v>1327104</v>
      </c>
      <c r="F26">
        <v>1327104</v>
      </c>
      <c r="G26">
        <v>1327104</v>
      </c>
      <c r="H26">
        <v>1327104</v>
      </c>
      <c r="I26">
        <v>1327104</v>
      </c>
      <c r="J26" s="2">
        <f t="shared" si="1"/>
        <v>14089640214528</v>
      </c>
      <c r="K26">
        <f t="shared" si="2"/>
        <v>3753616.9509591679</v>
      </c>
      <c r="L26">
        <f t="shared" si="3"/>
        <v>0.35355339059327373</v>
      </c>
      <c r="M26">
        <f t="shared" si="4"/>
        <v>0.35355339059327373</v>
      </c>
      <c r="N26">
        <f t="shared" si="5"/>
        <v>0.35355339059327373</v>
      </c>
      <c r="O26">
        <f t="shared" si="6"/>
        <v>0.35355339059327373</v>
      </c>
      <c r="P26">
        <f t="shared" si="7"/>
        <v>0.35355339059327373</v>
      </c>
      <c r="Q26">
        <f t="shared" si="8"/>
        <v>0.35355339059327373</v>
      </c>
      <c r="R26">
        <f t="shared" si="9"/>
        <v>0.35355339059327373</v>
      </c>
      <c r="S26">
        <f t="shared" si="10"/>
        <v>0.35355339059327373</v>
      </c>
      <c r="T26">
        <f t="shared" si="11"/>
        <v>0.58642304026535474</v>
      </c>
      <c r="U26">
        <f t="shared" si="12"/>
        <v>0.65627820194057063</v>
      </c>
    </row>
    <row r="27" spans="1:21" x14ac:dyDescent="0.2">
      <c r="A27" t="s">
        <v>199</v>
      </c>
      <c r="B27">
        <v>32391168</v>
      </c>
      <c r="C27">
        <v>32391168</v>
      </c>
      <c r="D27">
        <v>32391168</v>
      </c>
      <c r="E27">
        <v>32391168</v>
      </c>
      <c r="F27">
        <v>32391168</v>
      </c>
      <c r="G27">
        <v>32391168</v>
      </c>
      <c r="H27">
        <v>32391168</v>
      </c>
      <c r="I27">
        <v>32391168</v>
      </c>
      <c r="J27" s="2">
        <f t="shared" si="1"/>
        <v>8393502115233792</v>
      </c>
      <c r="K27">
        <f t="shared" si="2"/>
        <v>91616058.173410803</v>
      </c>
      <c r="L27">
        <f t="shared" si="3"/>
        <v>0.35355339059327373</v>
      </c>
      <c r="M27">
        <f t="shared" si="4"/>
        <v>0.35355339059327373</v>
      </c>
      <c r="N27">
        <f t="shared" si="5"/>
        <v>0.35355339059327373</v>
      </c>
      <c r="O27">
        <f t="shared" si="6"/>
        <v>0.35355339059327373</v>
      </c>
      <c r="P27">
        <f t="shared" si="7"/>
        <v>0.35355339059327373</v>
      </c>
      <c r="Q27">
        <f t="shared" si="8"/>
        <v>0.35355339059327373</v>
      </c>
      <c r="R27">
        <f t="shared" si="9"/>
        <v>0.35355339059327373</v>
      </c>
      <c r="S27">
        <f t="shared" si="10"/>
        <v>0.35355339059327373</v>
      </c>
      <c r="T27">
        <f t="shared" si="11"/>
        <v>0.58642304026535474</v>
      </c>
      <c r="U27">
        <f t="shared" si="12"/>
        <v>0.65627820194057063</v>
      </c>
    </row>
    <row r="28" spans="1:21" x14ac:dyDescent="0.2">
      <c r="A28" t="s">
        <v>187</v>
      </c>
      <c r="B28">
        <v>52346880</v>
      </c>
      <c r="C28">
        <v>52346880</v>
      </c>
      <c r="D28">
        <v>52346880</v>
      </c>
      <c r="E28">
        <v>52346880</v>
      </c>
      <c r="F28">
        <v>52346880</v>
      </c>
      <c r="G28">
        <v>52346880</v>
      </c>
      <c r="H28">
        <v>52346880</v>
      </c>
      <c r="I28">
        <v>52346880</v>
      </c>
      <c r="J28" s="2">
        <f t="shared" si="1"/>
        <v>2.19215667658752E+16</v>
      </c>
      <c r="K28">
        <f t="shared" si="2"/>
        <v>148059335.28783384</v>
      </c>
      <c r="L28">
        <f t="shared" si="3"/>
        <v>0.35355339059327379</v>
      </c>
      <c r="M28">
        <f t="shared" si="4"/>
        <v>0.35355339059327379</v>
      </c>
      <c r="N28">
        <f t="shared" si="5"/>
        <v>0.35355339059327379</v>
      </c>
      <c r="O28">
        <f t="shared" si="6"/>
        <v>0.35355339059327379</v>
      </c>
      <c r="P28">
        <f t="shared" si="7"/>
        <v>0.35355339059327379</v>
      </c>
      <c r="Q28">
        <f t="shared" si="8"/>
        <v>0.35355339059327379</v>
      </c>
      <c r="R28">
        <f t="shared" si="9"/>
        <v>0.35355339059327379</v>
      </c>
      <c r="S28">
        <f t="shared" si="10"/>
        <v>0.35355339059327379</v>
      </c>
      <c r="T28">
        <f t="shared" si="11"/>
        <v>0.58642304026535497</v>
      </c>
      <c r="U28">
        <f t="shared" si="12"/>
        <v>0.65627820194057063</v>
      </c>
    </row>
    <row r="29" spans="1:21" x14ac:dyDescent="0.2">
      <c r="A29" t="s">
        <v>188</v>
      </c>
      <c r="B29">
        <v>4325376</v>
      </c>
      <c r="C29">
        <v>4325376</v>
      </c>
      <c r="D29">
        <v>4325376</v>
      </c>
      <c r="E29">
        <v>4325376</v>
      </c>
      <c r="F29">
        <v>4325376</v>
      </c>
      <c r="G29">
        <v>4325376</v>
      </c>
      <c r="H29">
        <v>4325376</v>
      </c>
      <c r="I29">
        <v>4325376</v>
      </c>
      <c r="J29" s="2">
        <f t="shared" si="1"/>
        <v>149671020331008</v>
      </c>
      <c r="K29">
        <f t="shared" si="2"/>
        <v>12234010.803126177</v>
      </c>
      <c r="L29">
        <f t="shared" si="3"/>
        <v>0.35355339059327379</v>
      </c>
      <c r="M29">
        <f t="shared" si="4"/>
        <v>0.35355339059327379</v>
      </c>
      <c r="N29">
        <f t="shared" si="5"/>
        <v>0.35355339059327379</v>
      </c>
      <c r="O29">
        <f t="shared" si="6"/>
        <v>0.35355339059327379</v>
      </c>
      <c r="P29">
        <f t="shared" si="7"/>
        <v>0.35355339059327379</v>
      </c>
      <c r="Q29">
        <f t="shared" si="8"/>
        <v>0.35355339059327379</v>
      </c>
      <c r="R29">
        <f t="shared" si="9"/>
        <v>0.35355339059327379</v>
      </c>
      <c r="S29">
        <f t="shared" si="10"/>
        <v>0.35355339059327379</v>
      </c>
      <c r="T29">
        <f t="shared" si="11"/>
        <v>0.58642304026535497</v>
      </c>
      <c r="U29">
        <f t="shared" si="12"/>
        <v>0.65627820194057063</v>
      </c>
    </row>
    <row r="30" spans="1:21" x14ac:dyDescent="0.2">
      <c r="A30" t="s">
        <v>189</v>
      </c>
      <c r="B30">
        <v>2801664</v>
      </c>
      <c r="C30">
        <v>2801664</v>
      </c>
      <c r="D30">
        <v>2801664</v>
      </c>
      <c r="E30">
        <v>2801664</v>
      </c>
      <c r="F30">
        <v>2801664</v>
      </c>
      <c r="G30">
        <v>2801664</v>
      </c>
      <c r="H30">
        <v>2801664</v>
      </c>
      <c r="I30">
        <v>2801664</v>
      </c>
      <c r="J30" s="2">
        <f t="shared" si="1"/>
        <v>62794569351168</v>
      </c>
      <c r="K30">
        <f t="shared" si="2"/>
        <v>7924302.4520249097</v>
      </c>
      <c r="L30">
        <f t="shared" si="3"/>
        <v>0.35355339059327379</v>
      </c>
      <c r="M30">
        <f t="shared" si="4"/>
        <v>0.35355339059327379</v>
      </c>
      <c r="N30">
        <f t="shared" si="5"/>
        <v>0.35355339059327379</v>
      </c>
      <c r="O30">
        <f t="shared" si="6"/>
        <v>0.35355339059327379</v>
      </c>
      <c r="P30">
        <f t="shared" si="7"/>
        <v>0.35355339059327379</v>
      </c>
      <c r="Q30">
        <f t="shared" si="8"/>
        <v>0.35355339059327379</v>
      </c>
      <c r="R30">
        <f t="shared" si="9"/>
        <v>0.35355339059327379</v>
      </c>
      <c r="S30">
        <f t="shared" si="10"/>
        <v>0.35355339059327379</v>
      </c>
      <c r="T30">
        <f t="shared" si="11"/>
        <v>0.58642304026535497</v>
      </c>
      <c r="U30">
        <f t="shared" si="12"/>
        <v>0.65627820194057063</v>
      </c>
    </row>
    <row r="31" spans="1:21" x14ac:dyDescent="0.2">
      <c r="A31" t="s">
        <v>177</v>
      </c>
      <c r="B31">
        <v>2135741</v>
      </c>
      <c r="C31">
        <v>2121374</v>
      </c>
      <c r="D31">
        <v>2117658</v>
      </c>
      <c r="E31">
        <v>2126857</v>
      </c>
      <c r="F31">
        <v>2129892</v>
      </c>
      <c r="G31">
        <v>2113219</v>
      </c>
      <c r="H31">
        <v>2118639</v>
      </c>
      <c r="I31">
        <v>2119048</v>
      </c>
      <c r="J31" s="2">
        <f t="shared" si="1"/>
        <v>36050743482620</v>
      </c>
      <c r="K31">
        <f t="shared" si="2"/>
        <v>6004227.1344961626</v>
      </c>
      <c r="L31">
        <f t="shared" si="3"/>
        <v>0.35570623032055199</v>
      </c>
      <c r="M31">
        <f t="shared" si="4"/>
        <v>0.35331341611179945</v>
      </c>
      <c r="N31">
        <f t="shared" si="5"/>
        <v>0.35269451880549163</v>
      </c>
      <c r="O31">
        <f t="shared" si="6"/>
        <v>0.35422660608232848</v>
      </c>
      <c r="P31">
        <f t="shared" si="7"/>
        <v>0.35473208329563422</v>
      </c>
      <c r="Q31">
        <f t="shared" si="8"/>
        <v>0.35195520633436667</v>
      </c>
      <c r="R31">
        <f t="shared" si="9"/>
        <v>0.35285790369717301</v>
      </c>
      <c r="S31">
        <f t="shared" si="10"/>
        <v>0.35292602237270582</v>
      </c>
      <c r="T31">
        <f t="shared" si="11"/>
        <v>0.585054407352818</v>
      </c>
      <c r="U31">
        <f t="shared" si="12"/>
        <v>0.65498921282099309</v>
      </c>
    </row>
    <row r="32" spans="1:21" x14ac:dyDescent="0.2">
      <c r="A32" t="s">
        <v>206</v>
      </c>
      <c r="B32">
        <v>30720</v>
      </c>
      <c r="C32">
        <v>30720</v>
      </c>
      <c r="D32">
        <v>30720</v>
      </c>
      <c r="E32">
        <v>30720</v>
      </c>
      <c r="F32">
        <v>30720</v>
      </c>
      <c r="G32">
        <v>30720</v>
      </c>
      <c r="H32">
        <v>31044</v>
      </c>
      <c r="I32">
        <v>30720</v>
      </c>
      <c r="J32" s="2">
        <f t="shared" si="1"/>
        <v>7569758736</v>
      </c>
      <c r="K32">
        <f t="shared" si="2"/>
        <v>87004.360442451391</v>
      </c>
      <c r="L32">
        <f t="shared" si="3"/>
        <v>0.35308575160804262</v>
      </c>
      <c r="M32">
        <f t="shared" si="4"/>
        <v>0.35308575160804262</v>
      </c>
      <c r="N32">
        <f t="shared" si="5"/>
        <v>0.35308575160804262</v>
      </c>
      <c r="O32">
        <f t="shared" si="6"/>
        <v>0.35308575160804262</v>
      </c>
      <c r="P32">
        <f t="shared" si="7"/>
        <v>0.35308575160804262</v>
      </c>
      <c r="Q32">
        <f t="shared" si="8"/>
        <v>0.35308575160804262</v>
      </c>
      <c r="R32">
        <f t="shared" si="9"/>
        <v>0.35680970289453368</v>
      </c>
      <c r="S32">
        <f t="shared" si="10"/>
        <v>0.35308575160804262</v>
      </c>
      <c r="T32">
        <f t="shared" si="11"/>
        <v>0.58751824750614445</v>
      </c>
      <c r="U32">
        <f t="shared" si="12"/>
        <v>0.65732156823364019</v>
      </c>
    </row>
    <row r="33" spans="1:21" x14ac:dyDescent="0.2">
      <c r="A33" t="s">
        <v>108</v>
      </c>
      <c r="B33">
        <v>1826304</v>
      </c>
      <c r="C33">
        <v>1787904</v>
      </c>
      <c r="D33">
        <v>1800192</v>
      </c>
      <c r="E33">
        <v>1775616</v>
      </c>
      <c r="F33">
        <v>1672704</v>
      </c>
      <c r="G33">
        <v>2284032</v>
      </c>
      <c r="H33">
        <v>1731072</v>
      </c>
      <c r="I33">
        <v>1864704</v>
      </c>
      <c r="J33" s="2">
        <f t="shared" si="1"/>
        <v>27413962555392</v>
      </c>
      <c r="K33">
        <f t="shared" si="2"/>
        <v>5235834.4660036759</v>
      </c>
      <c r="L33">
        <f t="shared" si="3"/>
        <v>0.34880858282633065</v>
      </c>
      <c r="M33">
        <f t="shared" si="4"/>
        <v>0.34147450833460796</v>
      </c>
      <c r="N33">
        <f t="shared" si="5"/>
        <v>0.34382141217195922</v>
      </c>
      <c r="O33">
        <f t="shared" si="6"/>
        <v>0.33912760449725671</v>
      </c>
      <c r="P33">
        <f t="shared" si="7"/>
        <v>0.31947228485943996</v>
      </c>
      <c r="Q33">
        <f t="shared" si="8"/>
        <v>0.43623075076766499</v>
      </c>
      <c r="R33">
        <f t="shared" si="9"/>
        <v>0.33062007808685839</v>
      </c>
      <c r="S33">
        <f t="shared" si="10"/>
        <v>0.35614265731805334</v>
      </c>
      <c r="T33">
        <f t="shared" si="11"/>
        <v>0.60603600226270948</v>
      </c>
      <c r="U33">
        <f t="shared" si="12"/>
        <v>0.66976521114379217</v>
      </c>
    </row>
    <row r="34" spans="1:21" x14ac:dyDescent="0.2">
      <c r="A34" t="s">
        <v>167</v>
      </c>
      <c r="B34">
        <v>1189</v>
      </c>
      <c r="C34">
        <v>1164</v>
      </c>
      <c r="D34">
        <v>1172</v>
      </c>
      <c r="E34">
        <v>1156</v>
      </c>
      <c r="F34">
        <v>1089</v>
      </c>
      <c r="G34">
        <v>1487</v>
      </c>
      <c r="H34">
        <v>1127</v>
      </c>
      <c r="I34">
        <v>1214</v>
      </c>
      <c r="J34" s="2">
        <f t="shared" ref="J34:J65" si="13">$B34*$B34+$C34*$C34+$D34*$D34+$E34*$E34+$F34*$F34+$G34*$G34+$H34*$H34+$I34*$I34</f>
        <v>11619552</v>
      </c>
      <c r="K34">
        <f t="shared" ref="K34:K65" si="14">SQRT($J34)</f>
        <v>3408.7463971378102</v>
      </c>
      <c r="L34">
        <f t="shared" ref="L34:L65" si="15">B34/$K34</f>
        <v>0.34880858282633065</v>
      </c>
      <c r="M34">
        <f t="shared" ref="M34:M65" si="16">C34/$K34</f>
        <v>0.34147450833460796</v>
      </c>
      <c r="N34">
        <f t="shared" ref="N34:N65" si="17">D34/$K34</f>
        <v>0.34382141217195922</v>
      </c>
      <c r="O34">
        <f t="shared" ref="O34:O65" si="18">E34/$K34</f>
        <v>0.33912760449725671</v>
      </c>
      <c r="P34">
        <f t="shared" ref="P34:P65" si="19">F34/$K34</f>
        <v>0.3194722848594399</v>
      </c>
      <c r="Q34">
        <f t="shared" ref="Q34:Q65" si="20">G34/$K34</f>
        <v>0.43623075076766499</v>
      </c>
      <c r="R34">
        <f t="shared" ref="R34:R65" si="21">H34/$K34</f>
        <v>0.33062007808685839</v>
      </c>
      <c r="S34">
        <f t="shared" ref="S34:S65" si="22">I34/$K34</f>
        <v>0.35614265731805334</v>
      </c>
      <c r="T34">
        <f t="shared" ref="T34:T65" si="23">(L34-$L$75)^2+(M34-$M$75)^2+(N34-$N$75)^2+(O34-$O$75)^2+(P34-$P$75)^2+(Q34-$Q$75)^2+(R34-$R$75)^2+(S34-$S$75)^2</f>
        <v>0.60603600226270948</v>
      </c>
      <c r="U34">
        <f t="shared" ref="U34:U65" si="24">(L34-$L$76)^2+(M34-$M$76)^2+(N34-$N$76)^2+(O34-$O$76)^2+(P34-$P$76)^2+(Q34-$Q$76)^2+(R34-$R$76)^2+(S34-$S$76)^2</f>
        <v>0.66976521114379217</v>
      </c>
    </row>
    <row r="35" spans="1:21" x14ac:dyDescent="0.2">
      <c r="A35" t="s">
        <v>143</v>
      </c>
      <c r="B35" s="1">
        <v>0.91665284000000002</v>
      </c>
      <c r="C35" s="1">
        <v>0.90763331999999997</v>
      </c>
      <c r="D35" s="1">
        <v>0.93044316000000005</v>
      </c>
      <c r="E35" s="1">
        <v>0.86449363000000001</v>
      </c>
      <c r="F35" s="1">
        <v>0.93676009999999998</v>
      </c>
      <c r="G35" s="1">
        <v>0.90092377000000001</v>
      </c>
      <c r="H35" s="1">
        <v>0.90863024999999997</v>
      </c>
      <c r="I35" s="1">
        <v>0.90867598999999999</v>
      </c>
      <c r="J35" s="2">
        <f t="shared" si="13"/>
        <v>6.617608493276216</v>
      </c>
      <c r="K35">
        <f t="shared" si="14"/>
        <v>2.5724712813316724</v>
      </c>
      <c r="L35">
        <f t="shared" si="15"/>
        <v>0.35633161258285578</v>
      </c>
      <c r="M35">
        <f t="shared" si="16"/>
        <v>0.35282544321744658</v>
      </c>
      <c r="N35">
        <f t="shared" si="17"/>
        <v>0.36169234103882564</v>
      </c>
      <c r="O35">
        <f t="shared" si="18"/>
        <v>0.33605569720976008</v>
      </c>
      <c r="P35">
        <f t="shared" si="19"/>
        <v>0.36414793307821663</v>
      </c>
      <c r="Q35">
        <f t="shared" si="20"/>
        <v>0.35021723139844946</v>
      </c>
      <c r="R35">
        <f t="shared" si="21"/>
        <v>0.35321298107150723</v>
      </c>
      <c r="S35">
        <f t="shared" si="22"/>
        <v>0.35323076163929512</v>
      </c>
      <c r="T35">
        <f t="shared" si="23"/>
        <v>0.57764008172734471</v>
      </c>
      <c r="U35">
        <f t="shared" si="24"/>
        <v>0.64830560709085239</v>
      </c>
    </row>
    <row r="36" spans="1:21" x14ac:dyDescent="0.2">
      <c r="A36" t="s">
        <v>148</v>
      </c>
      <c r="B36" s="1">
        <v>0.91665284000000002</v>
      </c>
      <c r="C36" s="1">
        <v>0.90763331999999997</v>
      </c>
      <c r="D36" s="1">
        <v>0.93044316000000005</v>
      </c>
      <c r="E36" s="1">
        <v>0.86449363000000001</v>
      </c>
      <c r="F36" s="1">
        <v>0.93676009999999998</v>
      </c>
      <c r="G36" s="1">
        <v>0.90092377000000001</v>
      </c>
      <c r="H36" s="1">
        <v>0.90863024999999997</v>
      </c>
      <c r="I36" s="1">
        <v>0.90867598999999999</v>
      </c>
      <c r="J36" s="2">
        <f t="shared" si="13"/>
        <v>6.617608493276216</v>
      </c>
      <c r="K36">
        <f t="shared" si="14"/>
        <v>2.5724712813316724</v>
      </c>
      <c r="L36">
        <f t="shared" si="15"/>
        <v>0.35633161258285578</v>
      </c>
      <c r="M36">
        <f t="shared" si="16"/>
        <v>0.35282544321744658</v>
      </c>
      <c r="N36">
        <f t="shared" si="17"/>
        <v>0.36169234103882564</v>
      </c>
      <c r="O36">
        <f t="shared" si="18"/>
        <v>0.33605569720976008</v>
      </c>
      <c r="P36">
        <f t="shared" si="19"/>
        <v>0.36414793307821663</v>
      </c>
      <c r="Q36">
        <f t="shared" si="20"/>
        <v>0.35021723139844946</v>
      </c>
      <c r="R36">
        <f t="shared" si="21"/>
        <v>0.35321298107150723</v>
      </c>
      <c r="S36">
        <f t="shared" si="22"/>
        <v>0.35323076163929512</v>
      </c>
      <c r="T36">
        <f t="shared" si="23"/>
        <v>0.57764008172734471</v>
      </c>
      <c r="U36">
        <f t="shared" si="24"/>
        <v>0.64830560709085239</v>
      </c>
    </row>
    <row r="37" spans="1:21" x14ac:dyDescent="0.2">
      <c r="A37" t="s">
        <v>178</v>
      </c>
      <c r="B37">
        <v>30816</v>
      </c>
      <c r="C37">
        <v>30735</v>
      </c>
      <c r="D37">
        <v>31058</v>
      </c>
      <c r="E37">
        <v>30737</v>
      </c>
      <c r="F37">
        <v>30744</v>
      </c>
      <c r="G37">
        <v>30734</v>
      </c>
      <c r="H37">
        <v>30736</v>
      </c>
      <c r="I37">
        <v>31339</v>
      </c>
      <c r="J37" s="2">
        <f t="shared" si="13"/>
        <v>7620235523</v>
      </c>
      <c r="K37">
        <f t="shared" si="14"/>
        <v>87293.960403913399</v>
      </c>
      <c r="L37">
        <f t="shared" si="15"/>
        <v>0.35301411297428675</v>
      </c>
      <c r="M37">
        <f t="shared" si="16"/>
        <v>0.35208621372873516</v>
      </c>
      <c r="N37">
        <f t="shared" si="17"/>
        <v>0.35578635516470009</v>
      </c>
      <c r="O37">
        <f t="shared" si="18"/>
        <v>0.35210912482121792</v>
      </c>
      <c r="P37">
        <f t="shared" si="19"/>
        <v>0.35218931364490758</v>
      </c>
      <c r="Q37">
        <f t="shared" si="20"/>
        <v>0.35207475818249384</v>
      </c>
      <c r="R37">
        <f t="shared" si="21"/>
        <v>0.35209766927497654</v>
      </c>
      <c r="S37">
        <f t="shared" si="22"/>
        <v>0.35900536365852714</v>
      </c>
      <c r="T37">
        <f t="shared" si="23"/>
        <v>0.57943281781157252</v>
      </c>
      <c r="U37">
        <f t="shared" si="24"/>
        <v>0.64895477724021289</v>
      </c>
    </row>
    <row r="38" spans="1:21" x14ac:dyDescent="0.2">
      <c r="A38" t="s">
        <v>176</v>
      </c>
      <c r="B38">
        <v>39223</v>
      </c>
      <c r="C38">
        <v>38967</v>
      </c>
      <c r="D38">
        <v>38225</v>
      </c>
      <c r="E38">
        <v>38924</v>
      </c>
      <c r="F38">
        <v>38219</v>
      </c>
      <c r="G38">
        <v>38257</v>
      </c>
      <c r="H38">
        <v>38262</v>
      </c>
      <c r="I38">
        <v>38628</v>
      </c>
      <c r="J38" s="2">
        <f t="shared" si="13"/>
        <v>11913492257</v>
      </c>
      <c r="K38">
        <f t="shared" si="14"/>
        <v>109148.94528578826</v>
      </c>
      <c r="L38">
        <f t="shared" si="15"/>
        <v>0.3593529914311232</v>
      </c>
      <c r="M38">
        <f t="shared" si="16"/>
        <v>0.35700757252368703</v>
      </c>
      <c r="N38">
        <f t="shared" si="17"/>
        <v>0.35020952240916514</v>
      </c>
      <c r="O38">
        <f t="shared" si="18"/>
        <v>0.3566136154415786</v>
      </c>
      <c r="P38">
        <f t="shared" si="19"/>
        <v>0.35015455165352211</v>
      </c>
      <c r="Q38">
        <f t="shared" si="20"/>
        <v>0.35050269977259463</v>
      </c>
      <c r="R38">
        <f t="shared" si="21"/>
        <v>0.35054850873563048</v>
      </c>
      <c r="S38">
        <f t="shared" si="22"/>
        <v>0.3539017248298556</v>
      </c>
      <c r="T38">
        <f t="shared" si="23"/>
        <v>0.5814991424615924</v>
      </c>
      <c r="U38">
        <f t="shared" si="24"/>
        <v>0.65105667145543533</v>
      </c>
    </row>
    <row r="39" spans="1:21" x14ac:dyDescent="0.2">
      <c r="A39" t="s">
        <v>202</v>
      </c>
      <c r="B39">
        <v>4030464</v>
      </c>
      <c r="C39">
        <v>4030464</v>
      </c>
      <c r="D39">
        <v>4030464</v>
      </c>
      <c r="E39">
        <v>4030464</v>
      </c>
      <c r="F39">
        <v>4030464</v>
      </c>
      <c r="G39">
        <v>7028736</v>
      </c>
      <c r="H39">
        <v>4030464</v>
      </c>
      <c r="I39">
        <v>4030464</v>
      </c>
      <c r="J39" s="2">
        <f t="shared" si="13"/>
        <v>163115610144768</v>
      </c>
      <c r="K39">
        <f t="shared" si="14"/>
        <v>12771672.174964719</v>
      </c>
      <c r="L39">
        <f t="shared" si="15"/>
        <v>0.3155784101552962</v>
      </c>
      <c r="M39">
        <f t="shared" si="16"/>
        <v>0.3155784101552962</v>
      </c>
      <c r="N39">
        <f t="shared" si="17"/>
        <v>0.3155784101552962</v>
      </c>
      <c r="O39">
        <f t="shared" si="18"/>
        <v>0.3155784101552962</v>
      </c>
      <c r="P39">
        <f t="shared" si="19"/>
        <v>0.3155784101552962</v>
      </c>
      <c r="Q39">
        <f t="shared" si="20"/>
        <v>0.55033795917326045</v>
      </c>
      <c r="R39">
        <f t="shared" si="21"/>
        <v>0.3155784101552962</v>
      </c>
      <c r="S39">
        <f t="shared" si="22"/>
        <v>0.3155784101552962</v>
      </c>
      <c r="T39">
        <f t="shared" si="23"/>
        <v>0.7264763589119112</v>
      </c>
      <c r="U39">
        <f t="shared" si="24"/>
        <v>0.78650667682009312</v>
      </c>
    </row>
    <row r="40" spans="1:21" x14ac:dyDescent="0.2">
      <c r="A40" t="s">
        <v>182</v>
      </c>
      <c r="B40" s="1">
        <v>0.97056350000000002</v>
      </c>
      <c r="C40" s="1">
        <v>0.96993127000000001</v>
      </c>
      <c r="D40" s="1">
        <v>0.97013651999999995</v>
      </c>
      <c r="E40" s="1">
        <v>0.96972318000000002</v>
      </c>
      <c r="F40" s="1">
        <v>0.96786042000000005</v>
      </c>
      <c r="G40" s="1">
        <v>0.89441828999999995</v>
      </c>
      <c r="H40" s="1">
        <v>0.96894409999999997</v>
      </c>
      <c r="I40" s="1">
        <v>0.97116968999999997</v>
      </c>
      <c r="J40" s="2">
        <f t="shared" si="13"/>
        <v>7.3830491951116919</v>
      </c>
      <c r="K40">
        <f t="shared" si="14"/>
        <v>2.7171766955999921</v>
      </c>
      <c r="L40">
        <f t="shared" si="15"/>
        <v>0.35719557788481826</v>
      </c>
      <c r="M40">
        <f t="shared" si="16"/>
        <v>0.35696289886875582</v>
      </c>
      <c r="N40">
        <f t="shared" si="17"/>
        <v>0.35703843683444358</v>
      </c>
      <c r="O40">
        <f t="shared" si="18"/>
        <v>0.35688631570052204</v>
      </c>
      <c r="P40">
        <f t="shared" si="19"/>
        <v>0.35620076587852612</v>
      </c>
      <c r="Q40">
        <f t="shared" si="20"/>
        <v>0.32917192740846007</v>
      </c>
      <c r="R40">
        <f t="shared" si="21"/>
        <v>0.3565995916161952</v>
      </c>
      <c r="S40">
        <f t="shared" si="22"/>
        <v>0.35741867342401579</v>
      </c>
      <c r="T40">
        <f t="shared" si="23"/>
        <v>0.57345239622601407</v>
      </c>
      <c r="U40">
        <f t="shared" si="24"/>
        <v>0.64416116381077693</v>
      </c>
    </row>
    <row r="41" spans="1:21" x14ac:dyDescent="0.2">
      <c r="A41" t="s">
        <v>161</v>
      </c>
      <c r="B41" s="1">
        <v>0</v>
      </c>
      <c r="C41" s="1">
        <v>0.88406689000000005</v>
      </c>
      <c r="D41" s="1">
        <v>0.99948930000000002</v>
      </c>
      <c r="E41" s="1">
        <v>0.99777733000000002</v>
      </c>
      <c r="F41" s="1">
        <v>0.90286252</v>
      </c>
      <c r="G41" s="1">
        <v>0.90092768999999995</v>
      </c>
      <c r="H41" s="1">
        <v>0.79204675000000002</v>
      </c>
      <c r="I41" s="1">
        <v>0.99996766000000004</v>
      </c>
      <c r="J41" s="2">
        <f t="shared" si="13"/>
        <v>6.0302175349316158</v>
      </c>
      <c r="K41">
        <f t="shared" si="14"/>
        <v>2.455650124698471</v>
      </c>
      <c r="L41">
        <f t="shared" si="15"/>
        <v>0</v>
      </c>
      <c r="M41">
        <f t="shared" si="16"/>
        <v>0.36001337532094663</v>
      </c>
      <c r="N41">
        <f t="shared" si="17"/>
        <v>0.40701616649184796</v>
      </c>
      <c r="O41">
        <f t="shared" si="18"/>
        <v>0.40631901098798306</v>
      </c>
      <c r="P41">
        <f t="shared" si="19"/>
        <v>0.36766740950560389</v>
      </c>
      <c r="Q41">
        <f t="shared" si="20"/>
        <v>0.3668795000308217</v>
      </c>
      <c r="R41">
        <f t="shared" si="21"/>
        <v>0.32254055332791165</v>
      </c>
      <c r="S41">
        <f t="shared" si="22"/>
        <v>0.407210966229477</v>
      </c>
      <c r="T41">
        <f t="shared" si="23"/>
        <v>0.93495544839319733</v>
      </c>
      <c r="U41">
        <f t="shared" si="24"/>
        <v>1.013339006268912</v>
      </c>
    </row>
    <row r="42" spans="1:21" x14ac:dyDescent="0.2">
      <c r="A42" t="s">
        <v>145</v>
      </c>
      <c r="B42">
        <v>0.85106099999999996</v>
      </c>
      <c r="C42">
        <v>0.70860699999999999</v>
      </c>
      <c r="D42">
        <v>0.86801499999999998</v>
      </c>
      <c r="E42">
        <v>0.79238299999999995</v>
      </c>
      <c r="F42">
        <v>0.82314100000000001</v>
      </c>
      <c r="G42">
        <v>0.88124000000000002</v>
      </c>
      <c r="H42">
        <v>0.89253300000000002</v>
      </c>
      <c r="I42">
        <v>0.84083300000000005</v>
      </c>
      <c r="J42" s="2">
        <f t="shared" si="13"/>
        <v>5.5655098985430005</v>
      </c>
      <c r="K42">
        <f t="shared" si="14"/>
        <v>2.359133293932965</v>
      </c>
      <c r="L42">
        <f t="shared" si="15"/>
        <v>0.3607515532033278</v>
      </c>
      <c r="M42">
        <f t="shared" si="16"/>
        <v>0.30036751285836211</v>
      </c>
      <c r="N42">
        <f t="shared" si="17"/>
        <v>0.36793809075235095</v>
      </c>
      <c r="O42">
        <f t="shared" si="18"/>
        <v>0.33587885942595475</v>
      </c>
      <c r="P42">
        <f t="shared" si="19"/>
        <v>0.34891669839804723</v>
      </c>
      <c r="Q42">
        <f t="shared" si="20"/>
        <v>0.37354396305893539</v>
      </c>
      <c r="R42">
        <f t="shared" si="21"/>
        <v>0.37833089054160135</v>
      </c>
      <c r="S42">
        <f t="shared" si="22"/>
        <v>0.35641606269657961</v>
      </c>
      <c r="T42">
        <f t="shared" si="23"/>
        <v>0.5658588539808842</v>
      </c>
      <c r="U42">
        <f t="shared" si="24"/>
        <v>0.63235166659329345</v>
      </c>
    </row>
    <row r="43" spans="1:21" x14ac:dyDescent="0.2">
      <c r="A43" t="s">
        <v>204</v>
      </c>
      <c r="B43">
        <v>5210112</v>
      </c>
      <c r="C43">
        <v>5111808</v>
      </c>
      <c r="D43">
        <v>5111808</v>
      </c>
      <c r="E43">
        <v>5111808</v>
      </c>
      <c r="F43">
        <v>4620288</v>
      </c>
      <c r="G43">
        <v>9338880</v>
      </c>
      <c r="H43">
        <v>4718592</v>
      </c>
      <c r="I43">
        <v>4866048</v>
      </c>
      <c r="J43" s="2">
        <f t="shared" si="13"/>
        <v>260042284597248</v>
      </c>
      <c r="K43">
        <f t="shared" si="14"/>
        <v>16125826.63298995</v>
      </c>
      <c r="L43">
        <f t="shared" si="15"/>
        <v>0.32309115796527532</v>
      </c>
      <c r="M43">
        <f t="shared" si="16"/>
        <v>0.31699509838102485</v>
      </c>
      <c r="N43">
        <f t="shared" si="17"/>
        <v>0.31699509838102485</v>
      </c>
      <c r="O43">
        <f t="shared" si="18"/>
        <v>0.31699509838102485</v>
      </c>
      <c r="P43">
        <f t="shared" si="19"/>
        <v>0.28651480045977246</v>
      </c>
      <c r="Q43">
        <f t="shared" si="20"/>
        <v>0.57912566050379544</v>
      </c>
      <c r="R43">
        <f t="shared" si="21"/>
        <v>0.29261086004402292</v>
      </c>
      <c r="S43">
        <f t="shared" si="22"/>
        <v>0.30175494942039865</v>
      </c>
      <c r="T43">
        <f t="shared" si="23"/>
        <v>0.740964888194106</v>
      </c>
      <c r="U43">
        <f t="shared" si="24"/>
        <v>0.79831777525428882</v>
      </c>
    </row>
    <row r="44" spans="1:21" x14ac:dyDescent="0.2">
      <c r="A44" t="s">
        <v>163</v>
      </c>
      <c r="B44">
        <v>2.6203439999999998</v>
      </c>
      <c r="C44">
        <v>207.742278</v>
      </c>
      <c r="D44">
        <v>124.693461</v>
      </c>
      <c r="E44">
        <v>193.41151199999999</v>
      </c>
      <c r="F44">
        <v>269.70567199999999</v>
      </c>
      <c r="G44">
        <v>265.70727099999999</v>
      </c>
      <c r="H44">
        <v>78.361947999999998</v>
      </c>
      <c r="I44">
        <v>23.801264</v>
      </c>
      <c r="J44" s="2">
        <f t="shared" si="13"/>
        <v>246168.79089518372</v>
      </c>
      <c r="K44">
        <f t="shared" si="14"/>
        <v>496.15399917282105</v>
      </c>
      <c r="L44">
        <f t="shared" si="15"/>
        <v>5.2813118595609219E-3</v>
      </c>
      <c r="M44">
        <f t="shared" si="16"/>
        <v>0.41870523737860454</v>
      </c>
      <c r="N44">
        <f t="shared" si="17"/>
        <v>0.25132007644377891</v>
      </c>
      <c r="O44">
        <f t="shared" si="18"/>
        <v>0.3898215318680332</v>
      </c>
      <c r="P44">
        <f t="shared" si="19"/>
        <v>0.54359265963722636</v>
      </c>
      <c r="Q44">
        <f t="shared" si="20"/>
        <v>0.53553386940946224</v>
      </c>
      <c r="R44">
        <f t="shared" si="21"/>
        <v>0.15793876121253406</v>
      </c>
      <c r="S44">
        <f t="shared" si="22"/>
        <v>4.797152505004703E-2</v>
      </c>
      <c r="T44">
        <f t="shared" si="23"/>
        <v>1.495586927988976</v>
      </c>
      <c r="U44">
        <f t="shared" si="24"/>
        <v>1.5942765317654031</v>
      </c>
    </row>
    <row r="45" spans="1:21" x14ac:dyDescent="0.2">
      <c r="A45" t="s">
        <v>183</v>
      </c>
      <c r="B45">
        <v>223015</v>
      </c>
      <c r="C45">
        <v>249818</v>
      </c>
      <c r="D45">
        <v>225719</v>
      </c>
      <c r="E45">
        <v>232915</v>
      </c>
      <c r="F45">
        <v>248832</v>
      </c>
      <c r="G45">
        <v>533304</v>
      </c>
      <c r="H45">
        <v>224109</v>
      </c>
      <c r="I45">
        <v>211822</v>
      </c>
      <c r="J45" s="2">
        <f t="shared" si="13"/>
        <v>658767111740</v>
      </c>
      <c r="K45">
        <f t="shared" si="14"/>
        <v>811644.69550413499</v>
      </c>
      <c r="L45">
        <f t="shared" si="15"/>
        <v>0.27476924476353437</v>
      </c>
      <c r="M45">
        <f t="shared" si="16"/>
        <v>0.30779231526281475</v>
      </c>
      <c r="N45">
        <f t="shared" si="17"/>
        <v>0.2781007517825268</v>
      </c>
      <c r="O45">
        <f t="shared" si="18"/>
        <v>0.2869667001954963</v>
      </c>
      <c r="P45">
        <f t="shared" si="19"/>
        <v>0.30657749798443956</v>
      </c>
      <c r="Q45">
        <f t="shared" si="20"/>
        <v>0.65706583552394204</v>
      </c>
      <c r="R45">
        <f t="shared" si="21"/>
        <v>0.27611712519207643</v>
      </c>
      <c r="S45">
        <f t="shared" si="22"/>
        <v>0.26097872772818592</v>
      </c>
      <c r="T45">
        <f t="shared" si="23"/>
        <v>0.88624463597686054</v>
      </c>
      <c r="U45">
        <f t="shared" si="24"/>
        <v>0.94280579800325448</v>
      </c>
    </row>
    <row r="46" spans="1:21" x14ac:dyDescent="0.2">
      <c r="A46" t="s">
        <v>174</v>
      </c>
      <c r="B46">
        <v>98304</v>
      </c>
      <c r="C46">
        <v>835584</v>
      </c>
      <c r="D46">
        <v>331776</v>
      </c>
      <c r="E46">
        <v>442368</v>
      </c>
      <c r="F46">
        <v>946176</v>
      </c>
      <c r="G46">
        <v>946176</v>
      </c>
      <c r="H46">
        <v>614400</v>
      </c>
      <c r="I46">
        <v>110592</v>
      </c>
      <c r="J46" s="2">
        <f t="shared" si="13"/>
        <v>3193845055488</v>
      </c>
      <c r="K46">
        <f t="shared" si="14"/>
        <v>1787133.1946690488</v>
      </c>
      <c r="L46">
        <f t="shared" si="15"/>
        <v>5.5006532413609206E-2</v>
      </c>
      <c r="M46">
        <f t="shared" si="16"/>
        <v>0.46755552551567825</v>
      </c>
      <c r="N46">
        <f t="shared" si="17"/>
        <v>0.18564704689593106</v>
      </c>
      <c r="O46">
        <f t="shared" si="18"/>
        <v>0.24752939586124142</v>
      </c>
      <c r="P46">
        <f t="shared" si="19"/>
        <v>0.52943787448098856</v>
      </c>
      <c r="Q46">
        <f t="shared" si="20"/>
        <v>0.52943787448098856</v>
      </c>
      <c r="R46">
        <f t="shared" si="21"/>
        <v>0.34379082758505752</v>
      </c>
      <c r="S46">
        <f t="shared" si="22"/>
        <v>6.1882348965310356E-2</v>
      </c>
      <c r="T46">
        <f t="shared" si="23"/>
        <v>1.4367599069386598</v>
      </c>
      <c r="U46">
        <f t="shared" si="24"/>
        <v>1.5288361179138283</v>
      </c>
    </row>
    <row r="47" spans="1:21" x14ac:dyDescent="0.2">
      <c r="A47" t="s">
        <v>184</v>
      </c>
      <c r="B47">
        <v>204288</v>
      </c>
      <c r="C47">
        <v>231936</v>
      </c>
      <c r="D47">
        <v>219648</v>
      </c>
      <c r="E47">
        <v>219648</v>
      </c>
      <c r="F47">
        <v>248832</v>
      </c>
      <c r="G47">
        <v>532992</v>
      </c>
      <c r="H47">
        <v>222720</v>
      </c>
      <c r="I47">
        <v>205824</v>
      </c>
      <c r="J47" s="2">
        <f t="shared" si="13"/>
        <v>629983936512</v>
      </c>
      <c r="K47">
        <f t="shared" si="14"/>
        <v>793715.27420857921</v>
      </c>
      <c r="L47">
        <f t="shared" si="15"/>
        <v>0.25738196887252479</v>
      </c>
      <c r="M47">
        <f t="shared" si="16"/>
        <v>0.29221561879512209</v>
      </c>
      <c r="N47">
        <f t="shared" si="17"/>
        <v>0.27673399660730108</v>
      </c>
      <c r="O47">
        <f t="shared" si="18"/>
        <v>0.27673399660730108</v>
      </c>
      <c r="P47">
        <f t="shared" si="19"/>
        <v>0.31350284930337602</v>
      </c>
      <c r="Q47">
        <f t="shared" si="20"/>
        <v>0.67151536239673759</v>
      </c>
      <c r="R47">
        <f t="shared" si="21"/>
        <v>0.2806044021542563</v>
      </c>
      <c r="S47">
        <f t="shared" si="22"/>
        <v>0.25931717164600238</v>
      </c>
      <c r="T47">
        <f t="shared" si="23"/>
        <v>0.91241691564768912</v>
      </c>
      <c r="U47">
        <f t="shared" si="24"/>
        <v>0.96849179971114885</v>
      </c>
    </row>
    <row r="48" spans="1:21" x14ac:dyDescent="0.2">
      <c r="A48" t="s">
        <v>153</v>
      </c>
      <c r="B48">
        <v>5.2406879999999996</v>
      </c>
      <c r="C48">
        <v>100.162155</v>
      </c>
      <c r="D48">
        <v>36.116219000000001</v>
      </c>
      <c r="E48">
        <v>55.507840000000002</v>
      </c>
      <c r="F48">
        <v>119.859672</v>
      </c>
      <c r="G48">
        <v>119.16996399999999</v>
      </c>
      <c r="H48">
        <v>50.445808999999997</v>
      </c>
      <c r="I48">
        <v>7.0944609999999999</v>
      </c>
      <c r="J48" s="2">
        <f t="shared" si="13"/>
        <v>45608.355995532809</v>
      </c>
      <c r="K48">
        <f t="shared" si="14"/>
        <v>213.56112941154063</v>
      </c>
      <c r="L48">
        <f t="shared" si="15"/>
        <v>2.4539521842951998E-2</v>
      </c>
      <c r="M48">
        <f t="shared" si="16"/>
        <v>0.46900929619539339</v>
      </c>
      <c r="N48">
        <f t="shared" si="17"/>
        <v>0.16911419741746467</v>
      </c>
      <c r="O48">
        <f t="shared" si="18"/>
        <v>0.25991546379694513</v>
      </c>
      <c r="P48">
        <f t="shared" si="19"/>
        <v>0.56124292061138958</v>
      </c>
      <c r="Q48">
        <f t="shared" si="20"/>
        <v>0.55801336286415126</v>
      </c>
      <c r="R48">
        <f t="shared" si="21"/>
        <v>0.23621250336613903</v>
      </c>
      <c r="S48">
        <f t="shared" si="22"/>
        <v>3.3219814015539771E-2</v>
      </c>
      <c r="T48">
        <f t="shared" si="23"/>
        <v>1.5397023450155958</v>
      </c>
      <c r="U48">
        <f t="shared" si="24"/>
        <v>1.6343725734083212</v>
      </c>
    </row>
    <row r="49" spans="1:21" x14ac:dyDescent="0.2">
      <c r="A49" t="s">
        <v>194</v>
      </c>
      <c r="B49">
        <v>0</v>
      </c>
      <c r="C49">
        <v>69.441057000000001</v>
      </c>
      <c r="D49">
        <v>0</v>
      </c>
      <c r="E49">
        <v>48.356547999999997</v>
      </c>
      <c r="F49">
        <v>48.959015999999998</v>
      </c>
      <c r="G49">
        <v>48.217450999999997</v>
      </c>
      <c r="H49">
        <v>31.090596000000001</v>
      </c>
      <c r="I49">
        <v>23.794976999999999</v>
      </c>
      <c r="J49" s="2">
        <f t="shared" si="13"/>
        <v>13415.150050444952</v>
      </c>
      <c r="K49">
        <f t="shared" si="14"/>
        <v>115.82378879334311</v>
      </c>
      <c r="L49">
        <f t="shared" si="15"/>
        <v>0</v>
      </c>
      <c r="M49">
        <f t="shared" si="16"/>
        <v>0.59954054105326482</v>
      </c>
      <c r="N49">
        <f t="shared" si="17"/>
        <v>0</v>
      </c>
      <c r="O49">
        <f t="shared" si="18"/>
        <v>0.41750100306491833</v>
      </c>
      <c r="P49">
        <f t="shared" si="19"/>
        <v>0.4227025942602724</v>
      </c>
      <c r="Q49">
        <f t="shared" si="20"/>
        <v>0.41630006669900321</v>
      </c>
      <c r="R49">
        <f t="shared" si="21"/>
        <v>0.26843014137167398</v>
      </c>
      <c r="S49">
        <f t="shared" si="22"/>
        <v>0.20544118999988711</v>
      </c>
      <c r="T49">
        <f t="shared" si="23"/>
        <v>1.4687529011002229</v>
      </c>
      <c r="U49">
        <f t="shared" si="24"/>
        <v>1.5491774265989462</v>
      </c>
    </row>
    <row r="50" spans="1:21" x14ac:dyDescent="0.2">
      <c r="A50" t="s">
        <v>181</v>
      </c>
      <c r="B50">
        <v>213.244</v>
      </c>
      <c r="C50">
        <v>1078.837</v>
      </c>
      <c r="D50">
        <v>1632.8579999999999</v>
      </c>
      <c r="E50">
        <v>1129.309</v>
      </c>
      <c r="F50">
        <v>633.38900000000001</v>
      </c>
      <c r="G50">
        <v>503.79599999999999</v>
      </c>
      <c r="H50">
        <v>328.423</v>
      </c>
      <c r="I50">
        <v>1090.547</v>
      </c>
      <c r="J50" s="2">
        <f t="shared" si="13"/>
        <v>7103072.8028250001</v>
      </c>
      <c r="K50">
        <f t="shared" si="14"/>
        <v>2665.1590576971198</v>
      </c>
      <c r="L50">
        <f t="shared" si="15"/>
        <v>8.0011734903453549E-2</v>
      </c>
      <c r="M50">
        <f t="shared" si="16"/>
        <v>0.40479272592915677</v>
      </c>
      <c r="N50">
        <f t="shared" si="17"/>
        <v>0.61266812398465298</v>
      </c>
      <c r="O50">
        <f t="shared" si="18"/>
        <v>0.42373043242522285</v>
      </c>
      <c r="P50">
        <f t="shared" si="19"/>
        <v>0.23765523418601947</v>
      </c>
      <c r="Q50">
        <f t="shared" si="20"/>
        <v>0.18903036895490744</v>
      </c>
      <c r="R50">
        <f t="shared" si="21"/>
        <v>0.12322829252966988</v>
      </c>
      <c r="S50">
        <f t="shared" si="22"/>
        <v>0.40918645994145936</v>
      </c>
      <c r="T50">
        <f t="shared" si="23"/>
        <v>0.73620296189997969</v>
      </c>
      <c r="U50">
        <f t="shared" si="24"/>
        <v>0.81571204107756889</v>
      </c>
    </row>
    <row r="51" spans="1:21" x14ac:dyDescent="0.2">
      <c r="A51" t="s">
        <v>195</v>
      </c>
      <c r="B51">
        <v>0</v>
      </c>
      <c r="C51">
        <v>579299</v>
      </c>
      <c r="D51">
        <v>0</v>
      </c>
      <c r="E51">
        <v>385376</v>
      </c>
      <c r="F51">
        <v>386484</v>
      </c>
      <c r="G51">
        <v>382833</v>
      </c>
      <c r="H51">
        <v>378665</v>
      </c>
      <c r="I51">
        <v>370928</v>
      </c>
      <c r="J51" s="2">
        <f t="shared" si="13"/>
        <v>1061007744331</v>
      </c>
      <c r="K51">
        <f t="shared" si="14"/>
        <v>1030052.3017454017</v>
      </c>
      <c r="L51">
        <f t="shared" si="15"/>
        <v>0</v>
      </c>
      <c r="M51">
        <f t="shared" si="16"/>
        <v>0.5623976559427033</v>
      </c>
      <c r="N51">
        <f t="shared" si="17"/>
        <v>0</v>
      </c>
      <c r="O51">
        <f t="shared" si="18"/>
        <v>0.3741324584654474</v>
      </c>
      <c r="P51">
        <f t="shared" si="19"/>
        <v>0.37520813199981312</v>
      </c>
      <c r="Q51">
        <f t="shared" si="20"/>
        <v>0.37166365178864957</v>
      </c>
      <c r="R51">
        <f t="shared" si="21"/>
        <v>0.3676172553164147</v>
      </c>
      <c r="S51">
        <f t="shared" si="22"/>
        <v>0.36010598624115531</v>
      </c>
      <c r="T51">
        <f t="shared" si="23"/>
        <v>1.2705724171359138</v>
      </c>
      <c r="U51">
        <f t="shared" si="24"/>
        <v>1.3385892063909133</v>
      </c>
    </row>
    <row r="52" spans="1:21" x14ac:dyDescent="0.2">
      <c r="A52" t="s">
        <v>200</v>
      </c>
      <c r="B52">
        <v>8945664</v>
      </c>
      <c r="C52">
        <v>6930432</v>
      </c>
      <c r="D52">
        <v>7716864</v>
      </c>
      <c r="E52">
        <v>6930432</v>
      </c>
      <c r="F52">
        <v>3194880</v>
      </c>
      <c r="G52">
        <v>8159232</v>
      </c>
      <c r="H52">
        <v>5799936</v>
      </c>
      <c r="I52">
        <v>10469376</v>
      </c>
      <c r="J52" s="2">
        <f t="shared" si="13"/>
        <v>455664086286336</v>
      </c>
      <c r="K52">
        <f t="shared" si="14"/>
        <v>21346289.75457646</v>
      </c>
      <c r="L52">
        <f t="shared" si="15"/>
        <v>0.41907348316032894</v>
      </c>
      <c r="M52">
        <f t="shared" si="16"/>
        <v>0.32466681937146363</v>
      </c>
      <c r="N52">
        <f t="shared" si="17"/>
        <v>0.36150844426467937</v>
      </c>
      <c r="O52">
        <f t="shared" si="18"/>
        <v>0.32466681937146363</v>
      </c>
      <c r="P52">
        <f t="shared" si="19"/>
        <v>0.14966910112868889</v>
      </c>
      <c r="Q52">
        <f t="shared" si="20"/>
        <v>0.3822318582671132</v>
      </c>
      <c r="R52">
        <f t="shared" si="21"/>
        <v>0.27170698358746603</v>
      </c>
      <c r="S52">
        <f t="shared" si="22"/>
        <v>0.49045413139093441</v>
      </c>
      <c r="T52">
        <f t="shared" si="23"/>
        <v>0.37623972066283434</v>
      </c>
      <c r="U52">
        <f t="shared" si="24"/>
        <v>0.41736583600084676</v>
      </c>
    </row>
    <row r="53" spans="1:21" x14ac:dyDescent="0.2">
      <c r="A53" t="s">
        <v>197</v>
      </c>
      <c r="B53">
        <v>0</v>
      </c>
      <c r="C53">
        <v>95.616772999999995</v>
      </c>
      <c r="D53">
        <v>0</v>
      </c>
      <c r="E53">
        <v>50.746293000000001</v>
      </c>
      <c r="F53">
        <v>51.227944999999998</v>
      </c>
      <c r="G53">
        <v>50.935180000000003</v>
      </c>
      <c r="H53">
        <v>33.204492000000002</v>
      </c>
      <c r="I53">
        <v>25.943933000000001</v>
      </c>
      <c r="J53" s="2">
        <f t="shared" si="13"/>
        <v>18712.074391217353</v>
      </c>
      <c r="K53">
        <f t="shared" si="14"/>
        <v>136.79208453422061</v>
      </c>
      <c r="L53">
        <f t="shared" si="15"/>
        <v>0</v>
      </c>
      <c r="M53">
        <f t="shared" si="16"/>
        <v>0.69899346388043393</v>
      </c>
      <c r="N53">
        <f t="shared" si="17"/>
        <v>0</v>
      </c>
      <c r="O53">
        <f t="shared" si="18"/>
        <v>0.3709738993509164</v>
      </c>
      <c r="P53">
        <f t="shared" si="19"/>
        <v>0.37449495103778868</v>
      </c>
      <c r="Q53">
        <f t="shared" si="20"/>
        <v>0.37235473217207826</v>
      </c>
      <c r="R53">
        <f t="shared" si="21"/>
        <v>0.24273693988260991</v>
      </c>
      <c r="S53">
        <f t="shared" si="22"/>
        <v>0.18965960704772894</v>
      </c>
      <c r="T53">
        <f t="shared" si="23"/>
        <v>1.4969414737201014</v>
      </c>
      <c r="U53">
        <f t="shared" si="24"/>
        <v>1.5773830795371107</v>
      </c>
    </row>
    <row r="54" spans="1:21" x14ac:dyDescent="0.2">
      <c r="A54" t="s">
        <v>192</v>
      </c>
      <c r="B54">
        <v>3944061</v>
      </c>
      <c r="C54">
        <v>2186839</v>
      </c>
      <c r="D54">
        <v>2827671</v>
      </c>
      <c r="E54">
        <v>2219142</v>
      </c>
      <c r="F54">
        <v>1677684</v>
      </c>
      <c r="G54">
        <v>2289978</v>
      </c>
      <c r="H54">
        <v>3025170</v>
      </c>
      <c r="I54">
        <v>3631939</v>
      </c>
      <c r="J54" s="2">
        <f t="shared" si="13"/>
        <v>63659453757008</v>
      </c>
      <c r="K54">
        <f t="shared" si="14"/>
        <v>7978687.4708192451</v>
      </c>
      <c r="L54">
        <f t="shared" si="15"/>
        <v>0.49432453826832584</v>
      </c>
      <c r="M54">
        <f t="shared" si="16"/>
        <v>0.27408505571850117</v>
      </c>
      <c r="N54">
        <f t="shared" si="17"/>
        <v>0.35440302810979224</v>
      </c>
      <c r="O54">
        <f t="shared" si="18"/>
        <v>0.27813371661894914</v>
      </c>
      <c r="P54">
        <f t="shared" si="19"/>
        <v>0.21027067498706487</v>
      </c>
      <c r="Q54">
        <f t="shared" si="20"/>
        <v>0.28701186860310335</v>
      </c>
      <c r="R54">
        <f t="shared" si="21"/>
        <v>0.37915634759026073</v>
      </c>
      <c r="S54">
        <f t="shared" si="22"/>
        <v>0.45520507142098593</v>
      </c>
      <c r="T54">
        <f t="shared" si="23"/>
        <v>0.31275851087133488</v>
      </c>
      <c r="U54">
        <f t="shared" si="24"/>
        <v>0.35723995733425945</v>
      </c>
    </row>
    <row r="55" spans="1:21" x14ac:dyDescent="0.2">
      <c r="A55" t="s">
        <v>193</v>
      </c>
      <c r="B55">
        <v>3580738</v>
      </c>
      <c r="C55">
        <v>1913431</v>
      </c>
      <c r="D55">
        <v>2488748</v>
      </c>
      <c r="E55">
        <v>1904318</v>
      </c>
      <c r="F55">
        <v>1473396</v>
      </c>
      <c r="G55">
        <v>1970177</v>
      </c>
      <c r="H55">
        <v>2746361</v>
      </c>
      <c r="I55">
        <v>3240456</v>
      </c>
      <c r="J55" s="2">
        <f t="shared" si="13"/>
        <v>50398743483435</v>
      </c>
      <c r="K55">
        <f t="shared" si="14"/>
        <v>7099207.2433078755</v>
      </c>
      <c r="L55">
        <f t="shared" si="15"/>
        <v>0.50438561339020094</v>
      </c>
      <c r="M55">
        <f t="shared" si="16"/>
        <v>0.26952741826261106</v>
      </c>
      <c r="N55">
        <f t="shared" si="17"/>
        <v>0.35056703019143981</v>
      </c>
      <c r="O55">
        <f t="shared" si="18"/>
        <v>0.26824375380717624</v>
      </c>
      <c r="P55">
        <f t="shared" si="19"/>
        <v>0.20754373685722566</v>
      </c>
      <c r="Q55">
        <f t="shared" si="20"/>
        <v>0.27752070512622423</v>
      </c>
      <c r="R55">
        <f t="shared" si="21"/>
        <v>0.3868546030387941</v>
      </c>
      <c r="S55">
        <f t="shared" si="22"/>
        <v>0.45645321920340354</v>
      </c>
      <c r="T55">
        <f t="shared" si="23"/>
        <v>0.30198548534319247</v>
      </c>
      <c r="U55">
        <f t="shared" si="24"/>
        <v>0.34537924942666653</v>
      </c>
    </row>
    <row r="56" spans="1:21" x14ac:dyDescent="0.2">
      <c r="A56" t="s">
        <v>198</v>
      </c>
      <c r="B56" s="1">
        <v>0</v>
      </c>
      <c r="C56" s="1">
        <v>0.31580174999999999</v>
      </c>
      <c r="D56" s="1">
        <v>0</v>
      </c>
      <c r="E56" s="1">
        <v>0.13672880000000001</v>
      </c>
      <c r="F56" s="1">
        <v>0.13673759999999999</v>
      </c>
      <c r="G56" s="1">
        <v>0.13673219</v>
      </c>
      <c r="H56" s="1">
        <v>0.13673219</v>
      </c>
      <c r="I56" s="1">
        <v>0.13672677999999999</v>
      </c>
      <c r="J56" s="2">
        <f t="shared" si="13"/>
        <v>0.19320827723982309</v>
      </c>
      <c r="K56">
        <f t="shared" si="14"/>
        <v>0.43955463510219417</v>
      </c>
      <c r="L56">
        <f t="shared" si="15"/>
        <v>0</v>
      </c>
      <c r="M56">
        <f t="shared" si="16"/>
        <v>0.71845846859646412</v>
      </c>
      <c r="N56">
        <f t="shared" si="17"/>
        <v>0</v>
      </c>
      <c r="O56">
        <f t="shared" si="18"/>
        <v>0.31106212761972418</v>
      </c>
      <c r="P56">
        <f t="shared" si="19"/>
        <v>0.31108214788409455</v>
      </c>
      <c r="Q56">
        <f t="shared" si="20"/>
        <v>0.31106983997156684</v>
      </c>
      <c r="R56">
        <f t="shared" si="21"/>
        <v>0.31106983997156684</v>
      </c>
      <c r="S56">
        <f t="shared" si="22"/>
        <v>0.31105753205903908</v>
      </c>
      <c r="T56">
        <f t="shared" si="23"/>
        <v>1.3457128268586247</v>
      </c>
      <c r="U56">
        <f t="shared" si="24"/>
        <v>1.4158591906812821</v>
      </c>
    </row>
    <row r="57" spans="1:21" x14ac:dyDescent="0.2">
      <c r="A57" s="3" t="s">
        <v>81</v>
      </c>
      <c r="B57" s="3">
        <v>4352062</v>
      </c>
      <c r="C57" s="3">
        <v>1905016</v>
      </c>
      <c r="D57" s="3">
        <v>2091412</v>
      </c>
      <c r="E57" s="3">
        <v>1947628</v>
      </c>
      <c r="F57" s="3">
        <v>1754620</v>
      </c>
      <c r="G57" s="3">
        <v>1816581</v>
      </c>
      <c r="H57" s="3">
        <v>2843173</v>
      </c>
      <c r="I57" s="3">
        <v>3656158</v>
      </c>
      <c r="J57" s="4">
        <f t="shared" si="13"/>
        <v>58566570495082</v>
      </c>
      <c r="K57" s="3">
        <f t="shared" si="14"/>
        <v>7652879.8824417731</v>
      </c>
      <c r="L57" s="3">
        <f t="shared" si="15"/>
        <v>0.56868290981347602</v>
      </c>
      <c r="M57" s="3">
        <f t="shared" si="16"/>
        <v>0.24892798910521699</v>
      </c>
      <c r="N57" s="3">
        <f t="shared" si="17"/>
        <v>0.27328431023703742</v>
      </c>
      <c r="O57" s="3">
        <f t="shared" si="18"/>
        <v>0.2544960890433548</v>
      </c>
      <c r="P57" s="3">
        <f t="shared" si="19"/>
        <v>0.22927577943901564</v>
      </c>
      <c r="Q57" s="3">
        <f t="shared" si="20"/>
        <v>0.23737220862016079</v>
      </c>
      <c r="R57" s="3">
        <f t="shared" si="21"/>
        <v>0.37151674188996159</v>
      </c>
      <c r="S57" s="3">
        <f t="shared" si="22"/>
        <v>0.47774929910874869</v>
      </c>
      <c r="T57" s="3">
        <f t="shared" si="23"/>
        <v>0.25544321741505321</v>
      </c>
      <c r="U57">
        <f t="shared" si="24"/>
        <v>0.29346771209161471</v>
      </c>
    </row>
    <row r="58" spans="1:21" x14ac:dyDescent="0.2">
      <c r="A58" t="s">
        <v>173</v>
      </c>
      <c r="B58">
        <v>4</v>
      </c>
      <c r="C58">
        <v>9</v>
      </c>
      <c r="D58">
        <v>15</v>
      </c>
      <c r="E58">
        <v>9</v>
      </c>
      <c r="F58">
        <v>5</v>
      </c>
      <c r="G58">
        <v>4</v>
      </c>
      <c r="H58">
        <v>4</v>
      </c>
      <c r="I58">
        <v>17</v>
      </c>
      <c r="J58" s="2">
        <f t="shared" si="13"/>
        <v>749</v>
      </c>
      <c r="K58">
        <f t="shared" si="14"/>
        <v>27.367864366808018</v>
      </c>
      <c r="L58">
        <f t="shared" si="15"/>
        <v>0.14615681904837391</v>
      </c>
      <c r="M58">
        <f t="shared" si="16"/>
        <v>0.32885284285884131</v>
      </c>
      <c r="N58">
        <f t="shared" si="17"/>
        <v>0.54808807143140226</v>
      </c>
      <c r="O58">
        <f t="shared" si="18"/>
        <v>0.32885284285884131</v>
      </c>
      <c r="P58">
        <f t="shared" si="19"/>
        <v>0.1826960238104674</v>
      </c>
      <c r="Q58">
        <f t="shared" si="20"/>
        <v>0.14615681904837391</v>
      </c>
      <c r="R58">
        <f t="shared" si="21"/>
        <v>0.14615681904837391</v>
      </c>
      <c r="S58">
        <f t="shared" si="22"/>
        <v>0.62116648095558913</v>
      </c>
      <c r="T58">
        <f t="shared" si="23"/>
        <v>0.45546019868611037</v>
      </c>
      <c r="U58">
        <f t="shared" si="24"/>
        <v>0.51030390182821495</v>
      </c>
    </row>
    <row r="59" spans="1:21" x14ac:dyDescent="0.2">
      <c r="A59" t="s">
        <v>160</v>
      </c>
      <c r="B59" s="1">
        <v>0.92268978000000001</v>
      </c>
      <c r="C59" s="1">
        <v>0.98392436000000005</v>
      </c>
      <c r="D59" s="1">
        <v>0.78620997000000004</v>
      </c>
      <c r="E59" s="1">
        <v>0.65263353999999996</v>
      </c>
      <c r="F59" s="1">
        <v>0</v>
      </c>
      <c r="G59" s="1">
        <v>0</v>
      </c>
      <c r="H59" s="1">
        <v>0.99423726000000001</v>
      </c>
      <c r="I59" s="1">
        <v>0.88078382</v>
      </c>
      <c r="J59" s="2">
        <f t="shared" si="13"/>
        <v>4.6278080975242908</v>
      </c>
      <c r="K59">
        <f t="shared" si="14"/>
        <v>2.1512340871054203</v>
      </c>
      <c r="L59">
        <f t="shared" si="15"/>
        <v>0.42891184438301622</v>
      </c>
      <c r="M59">
        <f t="shared" si="16"/>
        <v>0.45737670572332434</v>
      </c>
      <c r="N59">
        <f t="shared" si="17"/>
        <v>0.36546927863990847</v>
      </c>
      <c r="O59">
        <f t="shared" si="18"/>
        <v>0.30337634751694875</v>
      </c>
      <c r="P59">
        <f t="shared" si="19"/>
        <v>0</v>
      </c>
      <c r="Q59">
        <f t="shared" si="20"/>
        <v>0</v>
      </c>
      <c r="R59">
        <f t="shared" si="21"/>
        <v>0.46217065170150301</v>
      </c>
      <c r="S59">
        <f t="shared" si="22"/>
        <v>0.40943188157878868</v>
      </c>
      <c r="T59">
        <f t="shared" si="23"/>
        <v>0.45324282091878382</v>
      </c>
      <c r="U59">
        <f t="shared" si="24"/>
        <v>0.49570351964062709</v>
      </c>
    </row>
    <row r="60" spans="1:21" x14ac:dyDescent="0.2">
      <c r="A60" t="s">
        <v>158</v>
      </c>
      <c r="B60" s="1">
        <v>0.20327972</v>
      </c>
      <c r="C60" s="1">
        <v>0.1426607</v>
      </c>
      <c r="D60" s="1">
        <v>0.31610856999999998</v>
      </c>
      <c r="E60" s="1">
        <v>0.43118519999999999</v>
      </c>
      <c r="F60" s="1">
        <v>0</v>
      </c>
      <c r="G60" s="1">
        <v>0</v>
      </c>
      <c r="H60" s="1">
        <v>0.1426607</v>
      </c>
      <c r="I60" s="1">
        <v>0.23914442</v>
      </c>
      <c r="J60" s="2">
        <f t="shared" si="13"/>
        <v>0.42506215355587973</v>
      </c>
      <c r="K60">
        <f t="shared" si="14"/>
        <v>0.65196790837884022</v>
      </c>
      <c r="L60">
        <f t="shared" si="15"/>
        <v>0.31179405824662132</v>
      </c>
      <c r="M60">
        <f t="shared" si="16"/>
        <v>0.21881552476215421</v>
      </c>
      <c r="N60">
        <f t="shared" si="17"/>
        <v>0.48485295968941799</v>
      </c>
      <c r="O60">
        <f t="shared" si="18"/>
        <v>0.66135954616565329</v>
      </c>
      <c r="P60">
        <f t="shared" si="19"/>
        <v>0</v>
      </c>
      <c r="Q60">
        <f t="shared" si="20"/>
        <v>0</v>
      </c>
      <c r="R60">
        <f t="shared" si="21"/>
        <v>0.21881552476215421</v>
      </c>
      <c r="S60">
        <f t="shared" si="22"/>
        <v>0.36680397443893803</v>
      </c>
      <c r="T60">
        <f t="shared" si="23"/>
        <v>0.60994265616034948</v>
      </c>
      <c r="U60">
        <f t="shared" si="24"/>
        <v>0.65928967800467975</v>
      </c>
    </row>
    <row r="61" spans="1:21" x14ac:dyDescent="0.2">
      <c r="A61" t="s">
        <v>165</v>
      </c>
      <c r="B61">
        <v>0</v>
      </c>
      <c r="C61">
        <v>30.195944000000001</v>
      </c>
      <c r="D61">
        <v>0</v>
      </c>
      <c r="E61">
        <v>6.9384800000000002</v>
      </c>
      <c r="F61">
        <v>7.0047860000000002</v>
      </c>
      <c r="G61">
        <v>6.9644779999999997</v>
      </c>
      <c r="H61">
        <v>4.5401230000000004</v>
      </c>
      <c r="I61">
        <v>3.5472299999999999</v>
      </c>
      <c r="J61" s="2">
        <f t="shared" si="13"/>
        <v>1090.7040770078449</v>
      </c>
      <c r="K61">
        <f t="shared" si="14"/>
        <v>33.025809255911426</v>
      </c>
      <c r="L61">
        <f t="shared" si="15"/>
        <v>0</v>
      </c>
      <c r="M61">
        <f t="shared" si="16"/>
        <v>0.91431352267605992</v>
      </c>
      <c r="N61">
        <f t="shared" si="17"/>
        <v>0</v>
      </c>
      <c r="O61">
        <f t="shared" si="18"/>
        <v>0.2100926565109999</v>
      </c>
      <c r="P61">
        <f t="shared" si="19"/>
        <v>0.21210035901682514</v>
      </c>
      <c r="Q61">
        <f t="shared" si="20"/>
        <v>0.2108798590227853</v>
      </c>
      <c r="R61">
        <f t="shared" si="21"/>
        <v>0.13747196820581603</v>
      </c>
      <c r="S61">
        <f t="shared" si="22"/>
        <v>0.10740781467346078</v>
      </c>
      <c r="T61">
        <f t="shared" si="23"/>
        <v>1.6492326765060428</v>
      </c>
      <c r="U61">
        <f t="shared" si="24"/>
        <v>1.7238725532675541</v>
      </c>
    </row>
    <row r="62" spans="1:21" x14ac:dyDescent="0.2">
      <c r="A62" t="s">
        <v>146</v>
      </c>
      <c r="B62">
        <v>22.600465</v>
      </c>
      <c r="C62">
        <v>6.6283779999999997</v>
      </c>
      <c r="D62">
        <v>33.440942999999997</v>
      </c>
      <c r="E62">
        <v>31.608630999999999</v>
      </c>
      <c r="F62">
        <v>0</v>
      </c>
      <c r="G62">
        <v>0</v>
      </c>
      <c r="H62">
        <v>13.620367999999999</v>
      </c>
      <c r="I62">
        <v>26.801296000000001</v>
      </c>
      <c r="J62" s="2">
        <f t="shared" si="13"/>
        <v>3575.9425272855588</v>
      </c>
      <c r="K62">
        <f t="shared" si="14"/>
        <v>59.79918500519517</v>
      </c>
      <c r="L62">
        <f t="shared" si="15"/>
        <v>0.37793934813721192</v>
      </c>
      <c r="M62">
        <f t="shared" si="16"/>
        <v>0.11084395212784499</v>
      </c>
      <c r="N62">
        <f t="shared" si="17"/>
        <v>0.55922071508323656</v>
      </c>
      <c r="O62">
        <f t="shared" si="18"/>
        <v>0.5285796285894856</v>
      </c>
      <c r="P62">
        <f t="shared" si="19"/>
        <v>0</v>
      </c>
      <c r="Q62">
        <f t="shared" si="20"/>
        <v>0</v>
      </c>
      <c r="R62">
        <f t="shared" si="21"/>
        <v>0.22776845535297352</v>
      </c>
      <c r="S62">
        <f t="shared" si="22"/>
        <v>0.44818831557104977</v>
      </c>
      <c r="T62">
        <f t="shared" si="23"/>
        <v>0.39057978050383052</v>
      </c>
      <c r="U62">
        <f t="shared" si="24"/>
        <v>0.42960151312986422</v>
      </c>
    </row>
    <row r="63" spans="1:21" x14ac:dyDescent="0.2">
      <c r="A63" t="s">
        <v>157</v>
      </c>
      <c r="B63">
        <v>111.179143</v>
      </c>
      <c r="C63">
        <v>46.462536999999998</v>
      </c>
      <c r="D63">
        <v>105.789422</v>
      </c>
      <c r="E63">
        <v>73.306392000000002</v>
      </c>
      <c r="F63">
        <v>0</v>
      </c>
      <c r="G63">
        <v>0</v>
      </c>
      <c r="H63">
        <v>95.473866000000001</v>
      </c>
      <c r="I63">
        <v>112.071591</v>
      </c>
      <c r="J63" s="2">
        <f t="shared" si="13"/>
        <v>52760.098696099798</v>
      </c>
      <c r="K63">
        <f t="shared" si="14"/>
        <v>229.69566538378515</v>
      </c>
      <c r="L63">
        <f t="shared" si="15"/>
        <v>0.48402804125292143</v>
      </c>
      <c r="M63">
        <f t="shared" si="16"/>
        <v>0.20227868437294383</v>
      </c>
      <c r="N63">
        <f t="shared" si="17"/>
        <v>0.46056342344659662</v>
      </c>
      <c r="O63">
        <f t="shared" si="18"/>
        <v>0.31914573519494416</v>
      </c>
      <c r="P63">
        <f t="shared" si="19"/>
        <v>0</v>
      </c>
      <c r="Q63">
        <f t="shared" si="20"/>
        <v>0</v>
      </c>
      <c r="R63">
        <f t="shared" si="21"/>
        <v>0.41565375576625818</v>
      </c>
      <c r="S63">
        <f t="shared" si="22"/>
        <v>0.48791339102000936</v>
      </c>
      <c r="T63">
        <f t="shared" si="23"/>
        <v>0.24957094085543668</v>
      </c>
      <c r="U63">
        <f t="shared" si="24"/>
        <v>0.27969774241693052</v>
      </c>
    </row>
    <row r="64" spans="1:21" x14ac:dyDescent="0.2">
      <c r="A64" t="s">
        <v>162</v>
      </c>
      <c r="B64">
        <v>111.179143</v>
      </c>
      <c r="C64">
        <v>46.462536999999998</v>
      </c>
      <c r="D64">
        <v>105.789422</v>
      </c>
      <c r="E64">
        <v>73.306392000000002</v>
      </c>
      <c r="F64">
        <v>0</v>
      </c>
      <c r="G64">
        <v>0</v>
      </c>
      <c r="H64">
        <v>95.473866000000001</v>
      </c>
      <c r="I64">
        <v>112.071591</v>
      </c>
      <c r="J64" s="2">
        <f t="shared" si="13"/>
        <v>52760.098696099798</v>
      </c>
      <c r="K64">
        <f t="shared" si="14"/>
        <v>229.69566538378515</v>
      </c>
      <c r="L64">
        <f t="shared" si="15"/>
        <v>0.48402804125292143</v>
      </c>
      <c r="M64">
        <f t="shared" si="16"/>
        <v>0.20227868437294383</v>
      </c>
      <c r="N64">
        <f t="shared" si="17"/>
        <v>0.46056342344659662</v>
      </c>
      <c r="O64">
        <f t="shared" si="18"/>
        <v>0.31914573519494416</v>
      </c>
      <c r="P64">
        <f t="shared" si="19"/>
        <v>0</v>
      </c>
      <c r="Q64">
        <f t="shared" si="20"/>
        <v>0</v>
      </c>
      <c r="R64">
        <f t="shared" si="21"/>
        <v>0.41565375576625818</v>
      </c>
      <c r="S64">
        <f t="shared" si="22"/>
        <v>0.48791339102000936</v>
      </c>
      <c r="T64">
        <f t="shared" si="23"/>
        <v>0.24957094085543668</v>
      </c>
      <c r="U64">
        <f t="shared" si="24"/>
        <v>0.27969774241693052</v>
      </c>
    </row>
    <row r="65" spans="1:21" x14ac:dyDescent="0.2">
      <c r="A65" t="s">
        <v>196</v>
      </c>
      <c r="B65" s="1">
        <v>0</v>
      </c>
      <c r="C65" s="1">
        <v>0.27375653</v>
      </c>
      <c r="D65" s="1">
        <v>0</v>
      </c>
      <c r="E65" s="1">
        <v>4.7092019999999998E-2</v>
      </c>
      <c r="F65" s="1">
        <v>4.429085E-2</v>
      </c>
      <c r="G65" s="1">
        <v>5.3356609999999999E-2</v>
      </c>
      <c r="H65" s="1">
        <v>6.3662960000000005E-2</v>
      </c>
      <c r="I65" s="1">
        <v>8.2830769999999998E-2</v>
      </c>
      <c r="J65" s="2">
        <f t="shared" si="13"/>
        <v>9.2882812224490394E-2</v>
      </c>
      <c r="K65">
        <f t="shared" si="14"/>
        <v>0.30476681614718226</v>
      </c>
      <c r="L65">
        <f t="shared" si="15"/>
        <v>0</v>
      </c>
      <c r="M65">
        <f t="shared" si="16"/>
        <v>0.89824913834383358</v>
      </c>
      <c r="N65">
        <f t="shared" si="17"/>
        <v>0</v>
      </c>
      <c r="O65">
        <f t="shared" si="18"/>
        <v>0.15451820048957582</v>
      </c>
      <c r="P65">
        <f t="shared" si="19"/>
        <v>0.14532700954755665</v>
      </c>
      <c r="Q65">
        <f t="shared" si="20"/>
        <v>0.17507355516760814</v>
      </c>
      <c r="R65">
        <f t="shared" si="21"/>
        <v>0.20889072112514703</v>
      </c>
      <c r="S65">
        <f t="shared" si="22"/>
        <v>0.27178408413072835</v>
      </c>
      <c r="T65">
        <f t="shared" si="23"/>
        <v>1.4458571551466033</v>
      </c>
      <c r="U65">
        <f t="shared" si="24"/>
        <v>1.5062356905169416</v>
      </c>
    </row>
    <row r="66" spans="1:21" x14ac:dyDescent="0.2">
      <c r="A66" t="s">
        <v>169</v>
      </c>
      <c r="B66">
        <v>16.879189</v>
      </c>
      <c r="C66">
        <v>25.348089999999999</v>
      </c>
      <c r="D66">
        <v>9.7653130000000008</v>
      </c>
      <c r="E66">
        <v>6.344703</v>
      </c>
      <c r="F66">
        <v>0</v>
      </c>
      <c r="G66">
        <v>0</v>
      </c>
      <c r="H66">
        <v>25.348089999999999</v>
      </c>
      <c r="I66">
        <v>13.890165</v>
      </c>
      <c r="J66" s="2">
        <f t="shared" ref="J66:J76" si="25">$B66*$B66+$C66*$C66+$D66*$D66+$E66*$E66+$F66*$F66+$G66*$G66+$H66*$H66+$I66*$I66</f>
        <v>1898.511632467324</v>
      </c>
      <c r="K66">
        <f t="shared" ref="K66:K76" si="26">SQRT($J66)</f>
        <v>43.571913344117952</v>
      </c>
      <c r="L66">
        <f t="shared" ref="L66:L76" si="27">B66/$K66</f>
        <v>0.38738691291092059</v>
      </c>
      <c r="M66">
        <f t="shared" ref="M66:M76" si="28">C66/$K66</f>
        <v>0.58175297007979332</v>
      </c>
      <c r="N66">
        <f t="shared" ref="N66:N76" si="29">D66/$K66</f>
        <v>0.22411944416754151</v>
      </c>
      <c r="O66">
        <f t="shared" ref="O66:O76" si="30">E66/$K66</f>
        <v>0.14561451432925224</v>
      </c>
      <c r="P66">
        <f t="shared" ref="P66:P76" si="31">F66/$K66</f>
        <v>0</v>
      </c>
      <c r="Q66">
        <f t="shared" ref="Q66:Q76" si="32">G66/$K66</f>
        <v>0</v>
      </c>
      <c r="R66">
        <f t="shared" ref="R66:R76" si="33">H66/$K66</f>
        <v>0.58175297007979332</v>
      </c>
      <c r="S66">
        <f t="shared" ref="S66:S76" si="34">I66/$K66</f>
        <v>0.31878712532772263</v>
      </c>
      <c r="T66">
        <f t="shared" ref="T66:T97" si="35">(L66-$L$75)^2+(M66-$M$75)^2+(N66-$N$75)^2+(O66-$O$75)^2+(P66-$P$75)^2+(Q66-$Q$75)^2+(R66-$R$75)^2+(S66-$S$75)^2</f>
        <v>0.70733523137164744</v>
      </c>
      <c r="U66">
        <f t="shared" ref="U66:U76" si="36">(L66-$L$76)^2+(M66-$M$76)^2+(N66-$N$76)^2+(O66-$O$76)^2+(P66-$P$76)^2+(Q66-$Q$76)^2+(R66-$R$76)^2+(S66-$S$76)^2</f>
        <v>0.74803921227452963</v>
      </c>
    </row>
    <row r="67" spans="1:21" x14ac:dyDescent="0.2">
      <c r="A67" t="s">
        <v>212</v>
      </c>
      <c r="B67" s="1">
        <v>0.21052581000000001</v>
      </c>
      <c r="C67" s="1">
        <v>6.6281190000000004E-2</v>
      </c>
      <c r="D67" s="1">
        <v>0.18242505000000001</v>
      </c>
      <c r="E67" s="1">
        <v>6.8613809999999997E-2</v>
      </c>
      <c r="F67" s="1">
        <v>0</v>
      </c>
      <c r="G67" s="1">
        <v>0</v>
      </c>
      <c r="H67" s="1">
        <v>0.17399073000000001</v>
      </c>
      <c r="I67" s="1">
        <v>0.19609963</v>
      </c>
      <c r="J67" s="2">
        <f t="shared" si="25"/>
        <v>0.15542890562626061</v>
      </c>
      <c r="K67">
        <f t="shared" si="26"/>
        <v>0.39424472808936911</v>
      </c>
      <c r="L67">
        <f t="shared" si="27"/>
        <v>0.53399778107439166</v>
      </c>
      <c r="M67">
        <f t="shared" si="28"/>
        <v>0.16812194375107811</v>
      </c>
      <c r="N67">
        <f t="shared" si="29"/>
        <v>0.46272032826941722</v>
      </c>
      <c r="O67">
        <f t="shared" si="30"/>
        <v>0.17403862401032874</v>
      </c>
      <c r="P67">
        <f t="shared" si="31"/>
        <v>0</v>
      </c>
      <c r="Q67">
        <f t="shared" si="32"/>
        <v>0</v>
      </c>
      <c r="R67">
        <f t="shared" si="33"/>
        <v>0.44132671308811777</v>
      </c>
      <c r="S67">
        <f t="shared" si="34"/>
        <v>0.49740583964269847</v>
      </c>
      <c r="T67">
        <f t="shared" si="35"/>
        <v>0.18622077394319922</v>
      </c>
      <c r="U67">
        <f t="shared" si="36"/>
        <v>0.20859244908073599</v>
      </c>
    </row>
    <row r="68" spans="1:21" x14ac:dyDescent="0.2">
      <c r="A68" t="s">
        <v>152</v>
      </c>
      <c r="B68" s="1">
        <v>0.5</v>
      </c>
      <c r="C68" s="1">
        <v>0.13841385</v>
      </c>
      <c r="D68" s="1">
        <v>5.5927259999999999E-2</v>
      </c>
      <c r="E68" s="1">
        <v>4.7264149999999998E-2</v>
      </c>
      <c r="F68" s="1">
        <v>0.11869568</v>
      </c>
      <c r="G68" s="1">
        <v>0.12660859999999999</v>
      </c>
      <c r="H68" s="1">
        <v>0.20557495000000001</v>
      </c>
      <c r="I68" s="1">
        <v>8.2461430000000002E-2</v>
      </c>
      <c r="J68" s="2">
        <f t="shared" si="25"/>
        <v>0.35369950170792241</v>
      </c>
      <c r="K68">
        <f t="shared" si="26"/>
        <v>0.59472640912265062</v>
      </c>
      <c r="L68">
        <f t="shared" si="27"/>
        <v>0.8407227127135779</v>
      </c>
      <c r="M68">
        <f t="shared" si="28"/>
        <v>0.23273533489826054</v>
      </c>
      <c r="N68">
        <f t="shared" si="29"/>
        <v>9.4038635483675151E-2</v>
      </c>
      <c r="O68">
        <f t="shared" si="30"/>
        <v>7.9472088804202909E-2</v>
      </c>
      <c r="P68">
        <f t="shared" si="31"/>
        <v>0.19958030815396555</v>
      </c>
      <c r="Q68">
        <f t="shared" si="32"/>
        <v>0.21288545128973657</v>
      </c>
      <c r="R68">
        <f t="shared" si="33"/>
        <v>0.34566305925991631</v>
      </c>
      <c r="S68">
        <f t="shared" si="34"/>
        <v>0.13865439424768164</v>
      </c>
      <c r="T68">
        <f t="shared" si="35"/>
        <v>0.50247162521627708</v>
      </c>
      <c r="U68">
        <f t="shared" si="36"/>
        <v>0.52927675099197247</v>
      </c>
    </row>
    <row r="69" spans="1:21" x14ac:dyDescent="0.2">
      <c r="A69" t="s">
        <v>185</v>
      </c>
      <c r="B69">
        <v>2033269</v>
      </c>
      <c r="C69">
        <v>470450</v>
      </c>
      <c r="D69">
        <v>1051467</v>
      </c>
      <c r="E69">
        <v>508094</v>
      </c>
      <c r="F69">
        <v>126320</v>
      </c>
      <c r="G69">
        <v>125952</v>
      </c>
      <c r="H69">
        <v>1387093</v>
      </c>
      <c r="I69">
        <v>1706958</v>
      </c>
      <c r="J69" s="2">
        <f t="shared" si="25"/>
        <v>10588801646903</v>
      </c>
      <c r="K69">
        <f t="shared" si="26"/>
        <v>3254043.891360871</v>
      </c>
      <c r="L69">
        <f t="shared" si="27"/>
        <v>0.62484375376684553</v>
      </c>
      <c r="M69">
        <f t="shared" si="28"/>
        <v>0.14457395650040034</v>
      </c>
      <c r="N69">
        <f t="shared" si="29"/>
        <v>0.32312625001510564</v>
      </c>
      <c r="O69">
        <f t="shared" si="30"/>
        <v>0.1561423314998712</v>
      </c>
      <c r="P69">
        <f t="shared" si="31"/>
        <v>3.8819390339314634E-2</v>
      </c>
      <c r="Q69">
        <f t="shared" si="32"/>
        <v>3.8706300285127906E-2</v>
      </c>
      <c r="R69">
        <f t="shared" si="33"/>
        <v>0.42626745253270232</v>
      </c>
      <c r="S69">
        <f t="shared" si="34"/>
        <v>0.52456514324585046</v>
      </c>
      <c r="T69">
        <f t="shared" si="35"/>
        <v>0.13886989819891812</v>
      </c>
      <c r="U69">
        <f t="shared" si="36"/>
        <v>0.15228266969054496</v>
      </c>
    </row>
    <row r="70" spans="1:21" x14ac:dyDescent="0.2">
      <c r="A70" t="s">
        <v>205</v>
      </c>
      <c r="B70">
        <v>2085481</v>
      </c>
      <c r="C70">
        <v>387605</v>
      </c>
      <c r="D70">
        <v>971818</v>
      </c>
      <c r="E70">
        <v>584213</v>
      </c>
      <c r="F70">
        <v>0</v>
      </c>
      <c r="G70">
        <v>0</v>
      </c>
      <c r="H70">
        <v>1162815</v>
      </c>
      <c r="I70">
        <v>1747028</v>
      </c>
      <c r="J70" s="2">
        <f t="shared" si="25"/>
        <v>10189449248888</v>
      </c>
      <c r="K70">
        <f t="shared" si="26"/>
        <v>3192091.6730081546</v>
      </c>
      <c r="L70">
        <f t="shared" si="27"/>
        <v>0.65332741463364374</v>
      </c>
      <c r="M70">
        <f t="shared" si="28"/>
        <v>0.1214266505180692</v>
      </c>
      <c r="N70">
        <f t="shared" si="29"/>
        <v>0.30444551709386869</v>
      </c>
      <c r="O70">
        <f t="shared" si="30"/>
        <v>0.18301886657579949</v>
      </c>
      <c r="P70">
        <f t="shared" si="31"/>
        <v>0</v>
      </c>
      <c r="Q70">
        <f t="shared" si="32"/>
        <v>0</v>
      </c>
      <c r="R70">
        <f t="shared" si="33"/>
        <v>0.36427995155420756</v>
      </c>
      <c r="S70">
        <f t="shared" si="34"/>
        <v>0.54729881813000703</v>
      </c>
      <c r="T70">
        <f t="shared" si="35"/>
        <v>0.10796370378756216</v>
      </c>
      <c r="U70">
        <f t="shared" si="36"/>
        <v>0.11479409308727757</v>
      </c>
    </row>
    <row r="71" spans="1:21" x14ac:dyDescent="0.2">
      <c r="A71" t="s">
        <v>150</v>
      </c>
      <c r="B71">
        <v>1.159586</v>
      </c>
      <c r="C71">
        <v>0.22313</v>
      </c>
      <c r="D71">
        <v>0.57076099999999996</v>
      </c>
      <c r="E71">
        <v>0.24978700000000001</v>
      </c>
      <c r="F71">
        <v>2.977E-3</v>
      </c>
      <c r="G71">
        <v>2.6029999999999998E-3</v>
      </c>
      <c r="H71">
        <v>0.74756999999999996</v>
      </c>
      <c r="I71">
        <v>0.94772999999999996</v>
      </c>
      <c r="J71" s="2">
        <f t="shared" si="25"/>
        <v>3.2396570487240002</v>
      </c>
      <c r="K71">
        <f t="shared" si="26"/>
        <v>1.7999047332356233</v>
      </c>
      <c r="L71">
        <f t="shared" si="27"/>
        <v>0.64424854193002445</v>
      </c>
      <c r="M71">
        <f t="shared" si="28"/>
        <v>0.1239676722216777</v>
      </c>
      <c r="N71">
        <f t="shared" si="29"/>
        <v>0.31710622760237073</v>
      </c>
      <c r="O71">
        <f t="shared" si="30"/>
        <v>0.13877790051197153</v>
      </c>
      <c r="P71">
        <f t="shared" si="31"/>
        <v>1.6539764272125422E-3</v>
      </c>
      <c r="Q71">
        <f t="shared" si="32"/>
        <v>1.4461876520101603E-3</v>
      </c>
      <c r="R71">
        <f t="shared" si="33"/>
        <v>0.41533864887177696</v>
      </c>
      <c r="S71">
        <f t="shared" si="34"/>
        <v>0.52654453455228167</v>
      </c>
      <c r="T71">
        <f t="shared" si="35"/>
        <v>0.1304133338324307</v>
      </c>
      <c r="U71">
        <f t="shared" si="36"/>
        <v>0.13808175140425755</v>
      </c>
    </row>
    <row r="72" spans="1:21" x14ac:dyDescent="0.2">
      <c r="A72" t="s">
        <v>171</v>
      </c>
      <c r="B72">
        <v>1788924</v>
      </c>
      <c r="C72">
        <v>350412</v>
      </c>
      <c r="D72">
        <v>749976</v>
      </c>
      <c r="E72">
        <v>399564</v>
      </c>
      <c r="F72">
        <v>0</v>
      </c>
      <c r="G72">
        <v>0</v>
      </c>
      <c r="H72">
        <v>1051236</v>
      </c>
      <c r="I72">
        <v>1450800</v>
      </c>
      <c r="J72" s="2">
        <f t="shared" si="25"/>
        <v>7255070805888</v>
      </c>
      <c r="K72">
        <f t="shared" si="26"/>
        <v>2693523.863990813</v>
      </c>
      <c r="L72">
        <f t="shared" si="27"/>
        <v>0.6641574718961174</v>
      </c>
      <c r="M72">
        <f t="shared" si="28"/>
        <v>0.13009426227277532</v>
      </c>
      <c r="N72">
        <f t="shared" si="29"/>
        <v>0.27843673858853846</v>
      </c>
      <c r="O72">
        <f t="shared" si="30"/>
        <v>0.14834247631576314</v>
      </c>
      <c r="P72">
        <f t="shared" si="31"/>
        <v>0</v>
      </c>
      <c r="Q72">
        <f t="shared" si="32"/>
        <v>0</v>
      </c>
      <c r="R72">
        <f t="shared" si="33"/>
        <v>0.3902827868183259</v>
      </c>
      <c r="S72">
        <f t="shared" si="34"/>
        <v>0.53862526313408909</v>
      </c>
      <c r="T72">
        <f t="shared" si="35"/>
        <v>0.12205452243683812</v>
      </c>
      <c r="U72">
        <f t="shared" si="36"/>
        <v>0.12708226598253378</v>
      </c>
    </row>
    <row r="73" spans="1:21" x14ac:dyDescent="0.2">
      <c r="A73" t="s">
        <v>151</v>
      </c>
      <c r="B73">
        <v>0.92149999999999999</v>
      </c>
      <c r="C73">
        <v>0.18825800000000001</v>
      </c>
      <c r="D73">
        <v>0.37394699999999997</v>
      </c>
      <c r="E73">
        <v>0.18956100000000001</v>
      </c>
      <c r="F73">
        <v>0</v>
      </c>
      <c r="G73">
        <v>0</v>
      </c>
      <c r="H73">
        <v>0.58331699999999997</v>
      </c>
      <c r="I73">
        <v>0.72201899999999997</v>
      </c>
      <c r="J73" s="2">
        <f t="shared" si="25"/>
        <v>1.9219432149440001</v>
      </c>
      <c r="K73">
        <f t="shared" si="26"/>
        <v>1.3863416660203214</v>
      </c>
      <c r="L73">
        <f t="shared" si="27"/>
        <v>0.6646990583824034</v>
      </c>
      <c r="M73">
        <f t="shared" si="28"/>
        <v>0.13579480774059088</v>
      </c>
      <c r="N73">
        <f t="shared" si="29"/>
        <v>0.26973653693426436</v>
      </c>
      <c r="O73">
        <f t="shared" si="30"/>
        <v>0.13673469148782069</v>
      </c>
      <c r="P73">
        <f t="shared" si="31"/>
        <v>0</v>
      </c>
      <c r="Q73">
        <f t="shared" si="32"/>
        <v>0</v>
      </c>
      <c r="R73">
        <f t="shared" si="33"/>
        <v>0.42075991387786044</v>
      </c>
      <c r="S73">
        <f t="shared" si="34"/>
        <v>0.52080884366164348</v>
      </c>
      <c r="T73">
        <f t="shared" si="35"/>
        <v>0.14491524573285047</v>
      </c>
      <c r="U73">
        <f t="shared" si="36"/>
        <v>0.15032360871875686</v>
      </c>
    </row>
    <row r="74" spans="1:21" x14ac:dyDescent="0.2">
      <c r="A74" t="s">
        <v>214</v>
      </c>
      <c r="B74">
        <v>18.944699</v>
      </c>
      <c r="C74">
        <v>1.917025</v>
      </c>
      <c r="D74">
        <v>11.130105</v>
      </c>
      <c r="E74">
        <v>2.1255899999999999</v>
      </c>
      <c r="F74">
        <v>1.7855510000000001</v>
      </c>
      <c r="G74">
        <v>2.053877</v>
      </c>
      <c r="H74">
        <v>3.9272610000000001</v>
      </c>
      <c r="I74">
        <v>18.901375000000002</v>
      </c>
      <c r="J74" s="2">
        <f t="shared" si="25"/>
        <v>871.06593416782698</v>
      </c>
      <c r="K74">
        <f t="shared" si="26"/>
        <v>29.513826152632717</v>
      </c>
      <c r="L74">
        <f t="shared" si="27"/>
        <v>0.64189234232207737</v>
      </c>
      <c r="M74">
        <f t="shared" si="28"/>
        <v>6.4953455715500166E-2</v>
      </c>
      <c r="N74">
        <f t="shared" si="29"/>
        <v>0.37711494749748548</v>
      </c>
      <c r="O74">
        <f t="shared" si="30"/>
        <v>7.2020143677995849E-2</v>
      </c>
      <c r="P74">
        <f t="shared" si="31"/>
        <v>6.0498797775859495E-2</v>
      </c>
      <c r="Q74">
        <f t="shared" si="32"/>
        <v>6.9590333336594118E-2</v>
      </c>
      <c r="R74">
        <f t="shared" si="33"/>
        <v>0.13306512614426569</v>
      </c>
      <c r="S74">
        <f t="shared" si="34"/>
        <v>0.64042442014296219</v>
      </c>
      <c r="T74">
        <f t="shared" si="35"/>
        <v>3.6061051675620281E-3</v>
      </c>
      <c r="U74">
        <f t="shared" si="36"/>
        <v>6.6740058572593063E-3</v>
      </c>
    </row>
    <row r="75" spans="1:21" s="3" customFormat="1" x14ac:dyDescent="0.2">
      <c r="A75" t="s">
        <v>211</v>
      </c>
      <c r="B75" s="1">
        <v>0.22547192999999999</v>
      </c>
      <c r="C75" s="1">
        <v>2.197909E-2</v>
      </c>
      <c r="D75" s="1">
        <v>0.13110234000000001</v>
      </c>
      <c r="E75" s="1">
        <v>1.968866E-2</v>
      </c>
      <c r="F75" s="1">
        <v>2.8204770000000001E-2</v>
      </c>
      <c r="G75" s="1">
        <v>8.6793400000000007E-3</v>
      </c>
      <c r="H75" s="1">
        <v>3.5979179999999999E-2</v>
      </c>
      <c r="I75" s="1">
        <v>0.22055768000000001</v>
      </c>
      <c r="J75" s="2">
        <f t="shared" si="25"/>
        <v>0.11970717009526749</v>
      </c>
      <c r="K75">
        <f t="shared" si="26"/>
        <v>0.34598723978676943</v>
      </c>
      <c r="L75">
        <f t="shared" si="27"/>
        <v>0.65167701022430036</v>
      </c>
      <c r="M75">
        <f t="shared" si="28"/>
        <v>6.352572428262275E-2</v>
      </c>
      <c r="N75">
        <f t="shared" si="29"/>
        <v>0.37892247147842179</v>
      </c>
      <c r="O75">
        <f t="shared" si="30"/>
        <v>5.690574025832295E-2</v>
      </c>
      <c r="P75">
        <f t="shared" si="31"/>
        <v>8.1519682683622918E-2</v>
      </c>
      <c r="Q75">
        <f t="shared" si="32"/>
        <v>2.5085722829977904E-2</v>
      </c>
      <c r="R75">
        <f t="shared" si="33"/>
        <v>0.10398990443166004</v>
      </c>
      <c r="S75">
        <f t="shared" si="34"/>
        <v>0.63747345172593306</v>
      </c>
      <c r="T75">
        <f t="shared" si="35"/>
        <v>0</v>
      </c>
      <c r="U75">
        <f t="shared" si="36"/>
        <v>4.6639911376625447E-3</v>
      </c>
    </row>
    <row r="76" spans="1:21" x14ac:dyDescent="0.2">
      <c r="A76" t="s">
        <v>213</v>
      </c>
      <c r="B76" s="1">
        <v>0.34019164000000002</v>
      </c>
      <c r="C76" s="1">
        <v>1.8350669999999999E-2</v>
      </c>
      <c r="D76" s="1">
        <v>0.18108737</v>
      </c>
      <c r="E76" s="1">
        <v>2.0009220000000001E-2</v>
      </c>
      <c r="F76" s="1">
        <v>1.7458080000000001E-2</v>
      </c>
      <c r="G76" s="1">
        <v>1.5532789999999999E-2</v>
      </c>
      <c r="H76" s="1">
        <v>5.0970399999999999E-2</v>
      </c>
      <c r="I76" s="1">
        <v>0.33929925999999999</v>
      </c>
      <c r="J76" s="2">
        <f t="shared" si="25"/>
        <v>0.26752812510904195</v>
      </c>
      <c r="K76">
        <f t="shared" si="26"/>
        <v>0.51723121049395493</v>
      </c>
      <c r="L76">
        <f t="shared" si="27"/>
        <v>0.65771676785536115</v>
      </c>
      <c r="M76">
        <f t="shared" si="28"/>
        <v>3.5478659500216822E-2</v>
      </c>
      <c r="N76">
        <f t="shared" si="29"/>
        <v>0.35010913171125513</v>
      </c>
      <c r="O76">
        <f t="shared" si="30"/>
        <v>3.8685252540911499E-2</v>
      </c>
      <c r="P76">
        <f t="shared" si="31"/>
        <v>3.3752951573296525E-2</v>
      </c>
      <c r="Q76">
        <f t="shared" si="32"/>
        <v>3.0030651060608295E-2</v>
      </c>
      <c r="R76">
        <f t="shared" si="33"/>
        <v>9.8544710693933862E-2</v>
      </c>
      <c r="S76">
        <f t="shared" si="34"/>
        <v>0.65599146593642288</v>
      </c>
      <c r="T76">
        <f t="shared" si="35"/>
        <v>4.6639911376625447E-3</v>
      </c>
      <c r="U76">
        <f t="shared" si="36"/>
        <v>0</v>
      </c>
    </row>
  </sheetData>
  <sortState ref="A2:U76">
    <sortCondition ref="U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workbookViewId="0">
      <selection activeCell="A82" sqref="A82:I82"/>
    </sheetView>
  </sheetViews>
  <sheetFormatPr baseColWidth="10" defaultRowHeight="15" x14ac:dyDescent="0.2"/>
  <cols>
    <col min="1" max="1" width="32.83203125" bestFit="1" customWidth="1"/>
    <col min="2" max="9" width="13.5" bestFit="1" customWidth="1"/>
  </cols>
  <sheetData>
    <row r="1" spans="1:9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6</v>
      </c>
      <c r="G1" t="s">
        <v>215</v>
      </c>
      <c r="H1">
        <v>7</v>
      </c>
      <c r="I1" t="s">
        <v>216</v>
      </c>
    </row>
    <row r="2" spans="1:9" x14ac:dyDescent="0.2">
      <c r="A2" t="s">
        <v>1</v>
      </c>
      <c r="B2">
        <v>24576</v>
      </c>
      <c r="C2">
        <v>502732</v>
      </c>
      <c r="D2">
        <v>303324</v>
      </c>
      <c r="E2">
        <v>404424</v>
      </c>
      <c r="F2">
        <v>603784</v>
      </c>
      <c r="G2">
        <v>603849</v>
      </c>
      <c r="H2">
        <v>300526</v>
      </c>
      <c r="I2">
        <v>101110</v>
      </c>
    </row>
    <row r="3" spans="1:9" x14ac:dyDescent="0.2">
      <c r="A3" t="s">
        <v>2</v>
      </c>
      <c r="B3">
        <v>24576</v>
      </c>
      <c r="C3">
        <v>502656</v>
      </c>
      <c r="D3">
        <v>303381</v>
      </c>
      <c r="E3">
        <v>404412</v>
      </c>
      <c r="F3">
        <v>603819</v>
      </c>
      <c r="G3">
        <v>603914</v>
      </c>
      <c r="H3">
        <v>300476</v>
      </c>
      <c r="I3">
        <v>101086</v>
      </c>
    </row>
    <row r="4" spans="1:9" x14ac:dyDescent="0.2">
      <c r="A4" t="s">
        <v>3</v>
      </c>
      <c r="B4">
        <v>24576</v>
      </c>
      <c r="C4">
        <v>502768</v>
      </c>
      <c r="D4">
        <v>303324</v>
      </c>
      <c r="E4">
        <v>404468</v>
      </c>
      <c r="F4">
        <v>603959</v>
      </c>
      <c r="G4">
        <v>603844</v>
      </c>
      <c r="H4">
        <v>300548</v>
      </c>
      <c r="I4">
        <v>101087</v>
      </c>
    </row>
    <row r="5" spans="1:9" x14ac:dyDescent="0.2">
      <c r="A5" t="s">
        <v>4</v>
      </c>
      <c r="B5">
        <v>24576</v>
      </c>
      <c r="C5">
        <v>502676</v>
      </c>
      <c r="D5">
        <v>303315</v>
      </c>
      <c r="E5">
        <v>404476</v>
      </c>
      <c r="F5">
        <v>603884</v>
      </c>
      <c r="G5">
        <v>603924</v>
      </c>
      <c r="H5">
        <v>300542</v>
      </c>
      <c r="I5">
        <v>101100</v>
      </c>
    </row>
    <row r="6" spans="1:9" x14ac:dyDescent="0.2">
      <c r="A6" t="s">
        <v>5</v>
      </c>
      <c r="B6">
        <v>12288</v>
      </c>
      <c r="C6">
        <v>433939</v>
      </c>
      <c r="D6">
        <v>286326</v>
      </c>
      <c r="E6">
        <v>385598</v>
      </c>
      <c r="F6">
        <v>532134</v>
      </c>
      <c r="G6">
        <v>526941</v>
      </c>
      <c r="H6">
        <v>238528</v>
      </c>
      <c r="I6">
        <v>92664</v>
      </c>
    </row>
    <row r="7" spans="1:9" x14ac:dyDescent="0.2">
      <c r="A7" t="s">
        <v>6</v>
      </c>
      <c r="B7">
        <v>12288</v>
      </c>
      <c r="C7">
        <v>433596</v>
      </c>
      <c r="D7">
        <v>286347</v>
      </c>
      <c r="E7">
        <v>385505</v>
      </c>
      <c r="F7">
        <v>532188</v>
      </c>
      <c r="G7">
        <v>527913</v>
      </c>
      <c r="H7">
        <v>239070</v>
      </c>
      <c r="I7">
        <v>92979</v>
      </c>
    </row>
    <row r="8" spans="1:9" x14ac:dyDescent="0.2">
      <c r="A8" t="s">
        <v>7</v>
      </c>
      <c r="B8">
        <v>12288</v>
      </c>
      <c r="C8">
        <v>432788</v>
      </c>
      <c r="D8">
        <v>286579</v>
      </c>
      <c r="E8">
        <v>384779</v>
      </c>
      <c r="F8">
        <v>532427</v>
      </c>
      <c r="G8">
        <v>527669</v>
      </c>
      <c r="H8">
        <v>238854</v>
      </c>
      <c r="I8">
        <v>92580</v>
      </c>
    </row>
    <row r="9" spans="1:9" x14ac:dyDescent="0.2">
      <c r="A9" t="s">
        <v>8</v>
      </c>
      <c r="B9">
        <v>12288</v>
      </c>
      <c r="C9">
        <v>432182</v>
      </c>
      <c r="D9">
        <v>286233</v>
      </c>
      <c r="E9">
        <v>385435</v>
      </c>
      <c r="F9">
        <v>531994</v>
      </c>
      <c r="G9">
        <v>527181</v>
      </c>
      <c r="H9">
        <v>238520</v>
      </c>
      <c r="I9">
        <v>92814</v>
      </c>
    </row>
    <row r="10" spans="1:9" x14ac:dyDescent="0.2">
      <c r="A10" t="s">
        <v>9</v>
      </c>
      <c r="B10">
        <v>133741</v>
      </c>
      <c r="C10">
        <v>136574</v>
      </c>
      <c r="D10">
        <v>131941</v>
      </c>
      <c r="E10">
        <v>130421</v>
      </c>
      <c r="F10">
        <v>137279</v>
      </c>
      <c r="G10">
        <v>138863</v>
      </c>
      <c r="H10">
        <v>131435</v>
      </c>
      <c r="I10">
        <v>132523</v>
      </c>
    </row>
    <row r="11" spans="1:9" x14ac:dyDescent="0.2">
      <c r="A11" t="s">
        <v>10</v>
      </c>
      <c r="B11">
        <v>133359</v>
      </c>
      <c r="C11">
        <v>136811</v>
      </c>
      <c r="D11">
        <v>132137</v>
      </c>
      <c r="E11">
        <v>130700</v>
      </c>
      <c r="F11">
        <v>136627</v>
      </c>
      <c r="G11">
        <v>138949</v>
      </c>
      <c r="H11">
        <v>132627</v>
      </c>
      <c r="I11">
        <v>132225</v>
      </c>
    </row>
    <row r="12" spans="1:9" x14ac:dyDescent="0.2">
      <c r="A12" t="s">
        <v>11</v>
      </c>
      <c r="B12">
        <v>20036</v>
      </c>
      <c r="C12">
        <v>19161</v>
      </c>
      <c r="D12">
        <v>19104</v>
      </c>
      <c r="E12">
        <v>19127</v>
      </c>
      <c r="F12">
        <v>19110</v>
      </c>
      <c r="G12">
        <v>19136</v>
      </c>
      <c r="H12">
        <v>19128</v>
      </c>
      <c r="I12">
        <v>19427</v>
      </c>
    </row>
    <row r="13" spans="1:9" x14ac:dyDescent="0.2">
      <c r="A13" t="s">
        <v>12</v>
      </c>
      <c r="B13">
        <v>19187</v>
      </c>
      <c r="C13">
        <v>19806</v>
      </c>
      <c r="D13">
        <v>19121</v>
      </c>
      <c r="E13">
        <v>19797</v>
      </c>
      <c r="F13">
        <v>19109</v>
      </c>
      <c r="G13">
        <v>19121</v>
      </c>
      <c r="H13">
        <v>19134</v>
      </c>
      <c r="I13">
        <v>19201</v>
      </c>
    </row>
    <row r="14" spans="1:9" x14ac:dyDescent="0.2">
      <c r="A14" t="s">
        <v>13</v>
      </c>
      <c r="B14">
        <v>8031</v>
      </c>
      <c r="C14">
        <v>7682</v>
      </c>
      <c r="D14">
        <v>7683</v>
      </c>
      <c r="E14">
        <v>7683</v>
      </c>
      <c r="F14">
        <v>7681</v>
      </c>
      <c r="G14">
        <v>7680</v>
      </c>
      <c r="H14">
        <v>8040</v>
      </c>
      <c r="I14">
        <v>7767</v>
      </c>
    </row>
    <row r="15" spans="1:9" x14ac:dyDescent="0.2">
      <c r="A15" t="s">
        <v>14</v>
      </c>
      <c r="B15">
        <v>7685</v>
      </c>
      <c r="C15">
        <v>7966</v>
      </c>
      <c r="D15">
        <v>7686</v>
      </c>
      <c r="E15">
        <v>7684</v>
      </c>
      <c r="F15">
        <v>7686</v>
      </c>
      <c r="G15">
        <v>7684</v>
      </c>
      <c r="H15">
        <v>7686</v>
      </c>
      <c r="I15">
        <v>7681</v>
      </c>
    </row>
    <row r="16" spans="1:9" x14ac:dyDescent="0.2">
      <c r="A16" t="s">
        <v>15</v>
      </c>
      <c r="B16">
        <v>7680</v>
      </c>
      <c r="C16">
        <v>7681</v>
      </c>
      <c r="D16">
        <v>7682</v>
      </c>
      <c r="E16">
        <v>7680</v>
      </c>
      <c r="F16">
        <v>7681</v>
      </c>
      <c r="G16">
        <v>7682</v>
      </c>
      <c r="H16">
        <v>7680</v>
      </c>
      <c r="I16">
        <v>7684</v>
      </c>
    </row>
    <row r="17" spans="1:9" x14ac:dyDescent="0.2">
      <c r="A17" t="s">
        <v>16</v>
      </c>
      <c r="B17">
        <v>7685</v>
      </c>
      <c r="C17">
        <v>7684</v>
      </c>
      <c r="D17">
        <v>7684</v>
      </c>
      <c r="E17">
        <v>7682</v>
      </c>
      <c r="F17">
        <v>7684</v>
      </c>
      <c r="G17">
        <v>7685</v>
      </c>
      <c r="H17">
        <v>7685</v>
      </c>
      <c r="I17">
        <v>7686</v>
      </c>
    </row>
    <row r="18" spans="1:9" x14ac:dyDescent="0.2">
      <c r="A18" t="s">
        <v>17</v>
      </c>
      <c r="B18">
        <v>52498</v>
      </c>
      <c r="C18">
        <v>51706</v>
      </c>
      <c r="D18">
        <v>51960</v>
      </c>
      <c r="E18">
        <v>51568</v>
      </c>
      <c r="F18">
        <v>51797</v>
      </c>
      <c r="G18">
        <v>52376</v>
      </c>
      <c r="H18">
        <v>51707</v>
      </c>
      <c r="I18">
        <v>52157</v>
      </c>
    </row>
    <row r="19" spans="1:9" x14ac:dyDescent="0.2">
      <c r="A19" t="s">
        <v>18</v>
      </c>
      <c r="B19">
        <v>52284</v>
      </c>
      <c r="C19">
        <v>51774</v>
      </c>
      <c r="D19">
        <v>52008</v>
      </c>
      <c r="E19">
        <v>51516</v>
      </c>
      <c r="F19">
        <v>51754</v>
      </c>
      <c r="G19">
        <v>52458</v>
      </c>
      <c r="H19">
        <v>51390</v>
      </c>
      <c r="I19">
        <v>52032</v>
      </c>
    </row>
    <row r="20" spans="1:9" x14ac:dyDescent="0.2">
      <c r="A20" t="s">
        <v>19</v>
      </c>
      <c r="B20">
        <v>52383</v>
      </c>
      <c r="C20">
        <v>51616</v>
      </c>
      <c r="D20">
        <v>51927</v>
      </c>
      <c r="E20">
        <v>51538</v>
      </c>
      <c r="F20">
        <v>51569</v>
      </c>
      <c r="G20">
        <v>52358</v>
      </c>
      <c r="H20">
        <v>51429</v>
      </c>
      <c r="I20">
        <v>52134</v>
      </c>
    </row>
    <row r="21" spans="1:9" x14ac:dyDescent="0.2">
      <c r="A21" t="s">
        <v>20</v>
      </c>
      <c r="B21">
        <v>52133</v>
      </c>
      <c r="C21">
        <v>51678</v>
      </c>
      <c r="D21">
        <v>51927</v>
      </c>
      <c r="E21">
        <v>51546</v>
      </c>
      <c r="F21">
        <v>51649</v>
      </c>
      <c r="G21">
        <v>52454</v>
      </c>
      <c r="H21">
        <v>51381</v>
      </c>
      <c r="I21">
        <v>52250</v>
      </c>
    </row>
    <row r="22" spans="1:9" x14ac:dyDescent="0.2">
      <c r="A22" t="s">
        <v>21</v>
      </c>
      <c r="B22">
        <v>7680</v>
      </c>
      <c r="C22">
        <v>7680</v>
      </c>
      <c r="D22">
        <v>7680</v>
      </c>
      <c r="E22">
        <v>7680</v>
      </c>
      <c r="F22">
        <v>7680</v>
      </c>
      <c r="G22">
        <v>7680</v>
      </c>
      <c r="H22">
        <v>8004</v>
      </c>
      <c r="I22">
        <v>7680</v>
      </c>
    </row>
    <row r="23" spans="1:9" x14ac:dyDescent="0.2">
      <c r="A23" t="s">
        <v>22</v>
      </c>
      <c r="B23">
        <v>7680</v>
      </c>
      <c r="C23">
        <v>7680</v>
      </c>
      <c r="D23">
        <v>7680</v>
      </c>
      <c r="E23">
        <v>7680</v>
      </c>
      <c r="F23">
        <v>7680</v>
      </c>
      <c r="G23">
        <v>7680</v>
      </c>
      <c r="H23">
        <v>7680</v>
      </c>
      <c r="I23">
        <v>7680</v>
      </c>
    </row>
    <row r="24" spans="1:9" x14ac:dyDescent="0.2">
      <c r="A24" t="s">
        <v>23</v>
      </c>
      <c r="B24">
        <v>7680</v>
      </c>
      <c r="C24">
        <v>7680</v>
      </c>
      <c r="D24">
        <v>7680</v>
      </c>
      <c r="E24">
        <v>7680</v>
      </c>
      <c r="F24">
        <v>7680</v>
      </c>
      <c r="G24">
        <v>7680</v>
      </c>
      <c r="H24">
        <v>7680</v>
      </c>
      <c r="I24">
        <v>7680</v>
      </c>
    </row>
    <row r="25" spans="1:9" x14ac:dyDescent="0.2">
      <c r="A25" t="s">
        <v>24</v>
      </c>
      <c r="B25">
        <v>7680</v>
      </c>
      <c r="C25">
        <v>7680</v>
      </c>
      <c r="D25">
        <v>7680</v>
      </c>
      <c r="E25">
        <v>7680</v>
      </c>
      <c r="F25">
        <v>7680</v>
      </c>
      <c r="G25">
        <v>7680</v>
      </c>
      <c r="H25">
        <v>7680</v>
      </c>
      <c r="I25">
        <v>7680</v>
      </c>
    </row>
    <row r="26" spans="1:9" x14ac:dyDescent="0.2">
      <c r="A26" t="s">
        <v>25</v>
      </c>
      <c r="B26">
        <v>521271</v>
      </c>
      <c r="C26">
        <v>97108</v>
      </c>
      <c r="D26">
        <v>243142</v>
      </c>
      <c r="E26">
        <v>146260</v>
      </c>
      <c r="F26">
        <v>0</v>
      </c>
      <c r="G26">
        <v>0</v>
      </c>
      <c r="H26">
        <v>290702</v>
      </c>
      <c r="I26">
        <v>436736</v>
      </c>
    </row>
    <row r="27" spans="1:9" x14ac:dyDescent="0.2">
      <c r="A27" t="s">
        <v>26</v>
      </c>
      <c r="B27">
        <v>521915</v>
      </c>
      <c r="C27">
        <v>96939</v>
      </c>
      <c r="D27">
        <v>243029</v>
      </c>
      <c r="E27">
        <v>146091</v>
      </c>
      <c r="F27">
        <v>0</v>
      </c>
      <c r="G27">
        <v>0</v>
      </c>
      <c r="H27">
        <v>290889</v>
      </c>
      <c r="I27">
        <v>436979</v>
      </c>
    </row>
    <row r="28" spans="1:9" x14ac:dyDescent="0.2">
      <c r="A28" t="s">
        <v>27</v>
      </c>
      <c r="B28">
        <v>520711</v>
      </c>
      <c r="C28">
        <v>96931</v>
      </c>
      <c r="D28">
        <v>242880</v>
      </c>
      <c r="E28">
        <v>146083</v>
      </c>
      <c r="F28">
        <v>0</v>
      </c>
      <c r="G28">
        <v>0</v>
      </c>
      <c r="H28">
        <v>290469</v>
      </c>
      <c r="I28">
        <v>436418</v>
      </c>
    </row>
    <row r="29" spans="1:9" x14ac:dyDescent="0.2">
      <c r="A29" t="s">
        <v>28</v>
      </c>
      <c r="B29">
        <v>521584</v>
      </c>
      <c r="C29">
        <v>96627</v>
      </c>
      <c r="D29">
        <v>242767</v>
      </c>
      <c r="E29">
        <v>145779</v>
      </c>
      <c r="F29">
        <v>0</v>
      </c>
      <c r="G29">
        <v>0</v>
      </c>
      <c r="H29">
        <v>290755</v>
      </c>
      <c r="I29">
        <v>436895</v>
      </c>
    </row>
    <row r="30" spans="1:9" x14ac:dyDescent="0.2">
      <c r="A30" t="s">
        <v>29</v>
      </c>
      <c r="B30">
        <v>479666</v>
      </c>
      <c r="C30">
        <v>95552</v>
      </c>
      <c r="D30">
        <v>190860</v>
      </c>
      <c r="E30">
        <v>95532</v>
      </c>
      <c r="F30">
        <v>0</v>
      </c>
      <c r="G30">
        <v>0</v>
      </c>
      <c r="H30">
        <v>288990</v>
      </c>
      <c r="I30">
        <v>384723</v>
      </c>
    </row>
    <row r="31" spans="1:9" x14ac:dyDescent="0.2">
      <c r="A31" t="s">
        <v>30</v>
      </c>
      <c r="B31">
        <v>481952</v>
      </c>
      <c r="C31">
        <v>95372</v>
      </c>
      <c r="D31">
        <v>191199</v>
      </c>
      <c r="E31">
        <v>95355</v>
      </c>
      <c r="F31">
        <v>0</v>
      </c>
      <c r="G31">
        <v>0</v>
      </c>
      <c r="H31">
        <v>289131</v>
      </c>
      <c r="I31">
        <v>384972</v>
      </c>
    </row>
    <row r="32" spans="1:9" x14ac:dyDescent="0.2">
      <c r="A32" t="s">
        <v>31</v>
      </c>
      <c r="B32">
        <v>480962</v>
      </c>
      <c r="C32">
        <v>95375</v>
      </c>
      <c r="D32">
        <v>191053</v>
      </c>
      <c r="E32">
        <v>95352</v>
      </c>
      <c r="F32">
        <v>0</v>
      </c>
      <c r="G32">
        <v>0</v>
      </c>
      <c r="H32">
        <v>288847</v>
      </c>
      <c r="I32">
        <v>384345</v>
      </c>
    </row>
    <row r="33" spans="1:9" x14ac:dyDescent="0.2">
      <c r="A33" t="s">
        <v>32</v>
      </c>
      <c r="B33">
        <v>481672</v>
      </c>
      <c r="C33">
        <v>95075</v>
      </c>
      <c r="D33">
        <v>190941</v>
      </c>
      <c r="E33">
        <v>95038</v>
      </c>
      <c r="F33">
        <v>0</v>
      </c>
      <c r="G33">
        <v>0</v>
      </c>
      <c r="H33">
        <v>289146</v>
      </c>
      <c r="I33">
        <v>384714</v>
      </c>
    </row>
    <row r="34" spans="1:9" x14ac:dyDescent="0.2">
      <c r="A34" t="s">
        <v>33</v>
      </c>
      <c r="B34">
        <v>12288</v>
      </c>
      <c r="C34">
        <v>432922</v>
      </c>
      <c r="D34">
        <v>285982</v>
      </c>
      <c r="E34">
        <v>385091</v>
      </c>
      <c r="F34">
        <v>532186</v>
      </c>
      <c r="G34">
        <v>527374</v>
      </c>
      <c r="H34">
        <v>238466</v>
      </c>
      <c r="I34">
        <v>92705</v>
      </c>
    </row>
    <row r="35" spans="1:9" x14ac:dyDescent="0.2">
      <c r="A35" t="s">
        <v>34</v>
      </c>
      <c r="B35">
        <v>12288</v>
      </c>
      <c r="C35">
        <v>433913</v>
      </c>
      <c r="D35">
        <v>286805</v>
      </c>
      <c r="E35">
        <v>385934</v>
      </c>
      <c r="F35">
        <v>532798</v>
      </c>
      <c r="G35">
        <v>527908</v>
      </c>
      <c r="H35">
        <v>238984</v>
      </c>
      <c r="I35">
        <v>92951</v>
      </c>
    </row>
    <row r="36" spans="1:9" x14ac:dyDescent="0.2">
      <c r="A36" t="s">
        <v>35</v>
      </c>
      <c r="B36">
        <v>12288</v>
      </c>
      <c r="C36">
        <v>432526</v>
      </c>
      <c r="D36">
        <v>285819</v>
      </c>
      <c r="E36">
        <v>384659</v>
      </c>
      <c r="F36">
        <v>531574</v>
      </c>
      <c r="G36">
        <v>526560</v>
      </c>
      <c r="H36">
        <v>238273</v>
      </c>
      <c r="I36">
        <v>92501</v>
      </c>
    </row>
    <row r="37" spans="1:9" x14ac:dyDescent="0.2">
      <c r="A37" t="s">
        <v>36</v>
      </c>
      <c r="B37">
        <v>12288</v>
      </c>
      <c r="C37">
        <v>433690</v>
      </c>
      <c r="D37">
        <v>286871</v>
      </c>
      <c r="E37">
        <v>385703</v>
      </c>
      <c r="F37">
        <v>532507</v>
      </c>
      <c r="G37">
        <v>527799</v>
      </c>
      <c r="H37">
        <v>238679</v>
      </c>
      <c r="I37">
        <v>92869</v>
      </c>
    </row>
    <row r="38" spans="1:9" x14ac:dyDescent="0.2">
      <c r="A38" t="s">
        <v>37</v>
      </c>
      <c r="B38">
        <v>0</v>
      </c>
      <c r="C38">
        <v>382513</v>
      </c>
      <c r="D38">
        <v>285933</v>
      </c>
      <c r="E38">
        <v>384101</v>
      </c>
      <c r="F38">
        <v>480375</v>
      </c>
      <c r="G38">
        <v>474972</v>
      </c>
      <c r="H38">
        <v>189053</v>
      </c>
      <c r="I38">
        <v>92503</v>
      </c>
    </row>
    <row r="39" spans="1:9" x14ac:dyDescent="0.2">
      <c r="A39" t="s">
        <v>38</v>
      </c>
      <c r="B39">
        <v>0</v>
      </c>
      <c r="C39">
        <v>383664</v>
      </c>
      <c r="D39">
        <v>286681</v>
      </c>
      <c r="E39">
        <v>385121</v>
      </c>
      <c r="F39">
        <v>481023</v>
      </c>
      <c r="G39">
        <v>475849</v>
      </c>
      <c r="H39">
        <v>189246</v>
      </c>
      <c r="I39">
        <v>93130</v>
      </c>
    </row>
    <row r="40" spans="1:9" x14ac:dyDescent="0.2">
      <c r="A40" t="s">
        <v>39</v>
      </c>
      <c r="B40">
        <v>0</v>
      </c>
      <c r="C40">
        <v>382495</v>
      </c>
      <c r="D40">
        <v>285504</v>
      </c>
      <c r="E40">
        <v>383745</v>
      </c>
      <c r="F40">
        <v>480074</v>
      </c>
      <c r="G40">
        <v>474705</v>
      </c>
      <c r="H40">
        <v>188437</v>
      </c>
      <c r="I40">
        <v>92562</v>
      </c>
    </row>
    <row r="41" spans="1:9" x14ac:dyDescent="0.2">
      <c r="A41" t="s">
        <v>40</v>
      </c>
      <c r="B41">
        <v>0</v>
      </c>
      <c r="C41">
        <v>383461</v>
      </c>
      <c r="D41">
        <v>286774</v>
      </c>
      <c r="E41">
        <v>384994</v>
      </c>
      <c r="F41">
        <v>480781</v>
      </c>
      <c r="G41">
        <v>475108</v>
      </c>
      <c r="H41">
        <v>189195</v>
      </c>
      <c r="I41">
        <v>92819</v>
      </c>
    </row>
    <row r="42" spans="1:9" x14ac:dyDescent="0.2">
      <c r="A42" t="s">
        <v>41</v>
      </c>
      <c r="B42">
        <v>0</v>
      </c>
      <c r="C42">
        <v>503808</v>
      </c>
      <c r="D42">
        <v>0</v>
      </c>
      <c r="E42">
        <v>110592</v>
      </c>
      <c r="F42">
        <v>110592</v>
      </c>
      <c r="G42">
        <v>110592</v>
      </c>
      <c r="H42">
        <v>110592</v>
      </c>
      <c r="I42">
        <v>110592</v>
      </c>
    </row>
    <row r="43" spans="1:9" x14ac:dyDescent="0.2">
      <c r="A43" t="s">
        <v>42</v>
      </c>
      <c r="B43">
        <v>0</v>
      </c>
      <c r="C43">
        <v>503808</v>
      </c>
      <c r="D43">
        <v>0</v>
      </c>
      <c r="E43">
        <v>110592</v>
      </c>
      <c r="F43">
        <v>110592</v>
      </c>
      <c r="G43">
        <v>110592</v>
      </c>
      <c r="H43">
        <v>110592</v>
      </c>
      <c r="I43">
        <v>110592</v>
      </c>
    </row>
    <row r="44" spans="1:9" x14ac:dyDescent="0.2">
      <c r="A44" t="s">
        <v>43</v>
      </c>
      <c r="B44">
        <v>0</v>
      </c>
      <c r="C44">
        <v>503808</v>
      </c>
      <c r="D44">
        <v>0</v>
      </c>
      <c r="E44">
        <v>110592</v>
      </c>
      <c r="F44">
        <v>110592</v>
      </c>
      <c r="G44">
        <v>110592</v>
      </c>
      <c r="H44">
        <v>110592</v>
      </c>
      <c r="I44">
        <v>110592</v>
      </c>
    </row>
    <row r="45" spans="1:9" x14ac:dyDescent="0.2">
      <c r="A45" t="s">
        <v>44</v>
      </c>
      <c r="B45">
        <v>0</v>
      </c>
      <c r="C45">
        <v>503808</v>
      </c>
      <c r="D45">
        <v>0</v>
      </c>
      <c r="E45">
        <v>110592</v>
      </c>
      <c r="F45">
        <v>110592</v>
      </c>
      <c r="G45">
        <v>110592</v>
      </c>
      <c r="H45">
        <v>110592</v>
      </c>
      <c r="I45">
        <v>110592</v>
      </c>
    </row>
    <row r="46" spans="1:9" x14ac:dyDescent="0.2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53</v>
      </c>
      <c r="B54">
        <v>0</v>
      </c>
      <c r="C54">
        <v>120198</v>
      </c>
      <c r="D54">
        <v>0</v>
      </c>
      <c r="E54">
        <v>3554</v>
      </c>
      <c r="F54">
        <v>3638</v>
      </c>
      <c r="G54">
        <v>3568</v>
      </c>
      <c r="H54">
        <v>37140</v>
      </c>
      <c r="I54">
        <v>3484</v>
      </c>
    </row>
    <row r="55" spans="1:9" x14ac:dyDescent="0.2">
      <c r="A55" t="s">
        <v>54</v>
      </c>
      <c r="B55">
        <v>0</v>
      </c>
      <c r="C55">
        <v>45102</v>
      </c>
      <c r="D55">
        <v>0</v>
      </c>
      <c r="E55">
        <v>3568</v>
      </c>
      <c r="F55">
        <v>3526</v>
      </c>
      <c r="G55">
        <v>3666</v>
      </c>
      <c r="H55">
        <v>3484</v>
      </c>
      <c r="I55">
        <v>3484</v>
      </c>
    </row>
    <row r="56" spans="1:9" x14ac:dyDescent="0.2">
      <c r="A56" t="s">
        <v>55</v>
      </c>
      <c r="B56">
        <v>0</v>
      </c>
      <c r="C56">
        <v>41952</v>
      </c>
      <c r="D56">
        <v>0</v>
      </c>
      <c r="E56">
        <v>3582</v>
      </c>
      <c r="F56">
        <v>3568</v>
      </c>
      <c r="G56">
        <v>3554</v>
      </c>
      <c r="H56">
        <v>6788</v>
      </c>
      <c r="I56">
        <v>3470</v>
      </c>
    </row>
    <row r="57" spans="1:9" x14ac:dyDescent="0.2">
      <c r="A57" t="s">
        <v>56</v>
      </c>
      <c r="B57">
        <v>0</v>
      </c>
      <c r="C57">
        <v>43170</v>
      </c>
      <c r="D57">
        <v>0</v>
      </c>
      <c r="E57">
        <v>3554</v>
      </c>
      <c r="F57">
        <v>3526</v>
      </c>
      <c r="G57">
        <v>3680</v>
      </c>
      <c r="H57">
        <v>3512</v>
      </c>
      <c r="I57">
        <v>3470</v>
      </c>
    </row>
    <row r="58" spans="1:9" x14ac:dyDescent="0.2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69</v>
      </c>
      <c r="B70">
        <v>0</v>
      </c>
      <c r="C70">
        <v>4</v>
      </c>
      <c r="D70">
        <v>5</v>
      </c>
      <c r="E70">
        <v>0</v>
      </c>
      <c r="F70">
        <v>0</v>
      </c>
      <c r="G70">
        <v>0</v>
      </c>
      <c r="H70">
        <v>0</v>
      </c>
      <c r="I70">
        <v>4</v>
      </c>
    </row>
    <row r="71" spans="1:9" x14ac:dyDescent="0.2">
      <c r="A71" t="s">
        <v>70</v>
      </c>
      <c r="B71">
        <v>4</v>
      </c>
      <c r="C71">
        <v>4</v>
      </c>
      <c r="D71">
        <v>0</v>
      </c>
      <c r="E71">
        <v>4</v>
      </c>
      <c r="F71">
        <v>0</v>
      </c>
      <c r="G71">
        <v>0</v>
      </c>
      <c r="H71">
        <v>0</v>
      </c>
      <c r="I71">
        <v>5</v>
      </c>
    </row>
    <row r="72" spans="1:9" x14ac:dyDescent="0.2">
      <c r="A72" t="s">
        <v>71</v>
      </c>
      <c r="B72">
        <v>0</v>
      </c>
      <c r="C72">
        <v>1</v>
      </c>
      <c r="D72">
        <v>5</v>
      </c>
      <c r="E72">
        <v>1</v>
      </c>
      <c r="F72">
        <v>1</v>
      </c>
      <c r="G72">
        <v>4</v>
      </c>
      <c r="H72">
        <v>0</v>
      </c>
      <c r="I72">
        <v>4</v>
      </c>
    </row>
    <row r="73" spans="1:9" x14ac:dyDescent="0.2">
      <c r="A73" t="s">
        <v>72</v>
      </c>
      <c r="B73">
        <v>0</v>
      </c>
      <c r="C73">
        <v>0</v>
      </c>
      <c r="D73">
        <v>5</v>
      </c>
      <c r="E73">
        <v>4</v>
      </c>
      <c r="F73">
        <v>4</v>
      </c>
      <c r="G73">
        <v>0</v>
      </c>
      <c r="H73">
        <v>4</v>
      </c>
      <c r="I73">
        <v>4</v>
      </c>
    </row>
    <row r="74" spans="1:9" x14ac:dyDescent="0.2">
      <c r="A74" t="s">
        <v>73</v>
      </c>
      <c r="B74">
        <v>533924</v>
      </c>
      <c r="C74">
        <v>530274</v>
      </c>
      <c r="D74">
        <v>529670</v>
      </c>
      <c r="E74">
        <v>531605</v>
      </c>
      <c r="F74">
        <v>532277</v>
      </c>
      <c r="G74">
        <v>528154</v>
      </c>
      <c r="H74">
        <v>529610</v>
      </c>
      <c r="I74">
        <v>529751</v>
      </c>
    </row>
    <row r="75" spans="1:9" x14ac:dyDescent="0.2">
      <c r="A75" t="s">
        <v>74</v>
      </c>
      <c r="B75">
        <v>534563</v>
      </c>
      <c r="C75">
        <v>530941</v>
      </c>
      <c r="D75">
        <v>529999</v>
      </c>
      <c r="E75">
        <v>532083</v>
      </c>
      <c r="F75">
        <v>533130</v>
      </c>
      <c r="G75">
        <v>528826</v>
      </c>
      <c r="H75">
        <v>529733</v>
      </c>
      <c r="I75">
        <v>530362</v>
      </c>
    </row>
    <row r="76" spans="1:9" x14ac:dyDescent="0.2">
      <c r="A76" t="s">
        <v>75</v>
      </c>
      <c r="B76">
        <v>533178</v>
      </c>
      <c r="C76">
        <v>529544</v>
      </c>
      <c r="D76">
        <v>528479</v>
      </c>
      <c r="E76">
        <v>531132</v>
      </c>
      <c r="F76">
        <v>531931</v>
      </c>
      <c r="G76">
        <v>527784</v>
      </c>
      <c r="H76">
        <v>529484</v>
      </c>
      <c r="I76">
        <v>529058</v>
      </c>
    </row>
    <row r="77" spans="1:9" x14ac:dyDescent="0.2">
      <c r="A77" t="s">
        <v>76</v>
      </c>
      <c r="B77">
        <v>534076</v>
      </c>
      <c r="C77">
        <v>530615</v>
      </c>
      <c r="D77">
        <v>529510</v>
      </c>
      <c r="E77">
        <v>532037</v>
      </c>
      <c r="F77">
        <v>532554</v>
      </c>
      <c r="G77">
        <v>528455</v>
      </c>
      <c r="H77">
        <v>529812</v>
      </c>
      <c r="I77">
        <v>529877</v>
      </c>
    </row>
    <row r="78" spans="1:9" x14ac:dyDescent="0.2">
      <c r="A78" t="s">
        <v>77</v>
      </c>
      <c r="B78">
        <v>7768</v>
      </c>
      <c r="C78">
        <v>7684</v>
      </c>
      <c r="D78">
        <v>8003</v>
      </c>
      <c r="E78">
        <v>7684</v>
      </c>
      <c r="F78">
        <v>7687</v>
      </c>
      <c r="G78">
        <v>7683</v>
      </c>
      <c r="H78">
        <v>7684</v>
      </c>
      <c r="I78">
        <v>7682</v>
      </c>
    </row>
    <row r="79" spans="1:9" x14ac:dyDescent="0.2">
      <c r="A79" t="s">
        <v>78</v>
      </c>
      <c r="B79">
        <v>7682</v>
      </c>
      <c r="C79">
        <v>7685</v>
      </c>
      <c r="D79">
        <v>7686</v>
      </c>
      <c r="E79">
        <v>7688</v>
      </c>
      <c r="F79">
        <v>7685</v>
      </c>
      <c r="G79">
        <v>7685</v>
      </c>
      <c r="H79">
        <v>7688</v>
      </c>
      <c r="I79">
        <v>8073</v>
      </c>
    </row>
    <row r="80" spans="1:9" x14ac:dyDescent="0.2">
      <c r="A80" t="s">
        <v>79</v>
      </c>
      <c r="B80">
        <v>7680</v>
      </c>
      <c r="C80">
        <v>7681</v>
      </c>
      <c r="D80">
        <v>7685</v>
      </c>
      <c r="E80">
        <v>7683</v>
      </c>
      <c r="F80">
        <v>7688</v>
      </c>
      <c r="G80">
        <v>7680</v>
      </c>
      <c r="H80">
        <v>7680</v>
      </c>
      <c r="I80">
        <v>7683</v>
      </c>
    </row>
    <row r="81" spans="1:9" x14ac:dyDescent="0.2">
      <c r="A81" t="s">
        <v>80</v>
      </c>
      <c r="B81">
        <v>7686</v>
      </c>
      <c r="C81">
        <v>7685</v>
      </c>
      <c r="D81">
        <v>7684</v>
      </c>
      <c r="E81">
        <v>7682</v>
      </c>
      <c r="F81">
        <v>7684</v>
      </c>
      <c r="G81">
        <v>7686</v>
      </c>
      <c r="H81">
        <v>7684</v>
      </c>
      <c r="I81">
        <v>7901</v>
      </c>
    </row>
    <row r="82" spans="1:9" x14ac:dyDescent="0.2">
      <c r="A82" t="s">
        <v>81</v>
      </c>
      <c r="B82">
        <v>4352062</v>
      </c>
      <c r="C82">
        <v>1905016</v>
      </c>
      <c r="D82">
        <v>2091412</v>
      </c>
      <c r="E82">
        <v>1947628</v>
      </c>
      <c r="F82">
        <v>1754620</v>
      </c>
      <c r="G82">
        <v>1816581</v>
      </c>
      <c r="H82">
        <v>2843173</v>
      </c>
      <c r="I82">
        <v>3656158</v>
      </c>
    </row>
    <row r="83" spans="1:9" x14ac:dyDescent="0.2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84</v>
      </c>
      <c r="B85">
        <v>3391488</v>
      </c>
      <c r="C85">
        <v>442368</v>
      </c>
      <c r="D85">
        <v>2457600</v>
      </c>
      <c r="E85">
        <v>2015232</v>
      </c>
      <c r="F85">
        <v>0</v>
      </c>
      <c r="G85">
        <v>0</v>
      </c>
      <c r="H85">
        <v>1327104</v>
      </c>
      <c r="I85">
        <v>3342336</v>
      </c>
    </row>
    <row r="86" spans="1:9" x14ac:dyDescent="0.2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89</v>
      </c>
      <c r="B90">
        <v>245760</v>
      </c>
      <c r="C90">
        <v>245760</v>
      </c>
      <c r="D90">
        <v>245760</v>
      </c>
      <c r="E90">
        <v>245760</v>
      </c>
      <c r="F90">
        <v>245760</v>
      </c>
      <c r="G90">
        <v>245760</v>
      </c>
      <c r="H90">
        <v>245760</v>
      </c>
      <c r="I90">
        <v>245760</v>
      </c>
    </row>
    <row r="91" spans="1:9" x14ac:dyDescent="0.2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94</v>
      </c>
      <c r="B95">
        <v>0</v>
      </c>
      <c r="C95">
        <v>2015232</v>
      </c>
      <c r="D95">
        <v>0</v>
      </c>
      <c r="E95">
        <v>442368</v>
      </c>
      <c r="F95">
        <v>442368</v>
      </c>
      <c r="G95">
        <v>442368</v>
      </c>
      <c r="H95">
        <v>442368</v>
      </c>
      <c r="I95">
        <v>442368</v>
      </c>
    </row>
    <row r="96" spans="1:9" x14ac:dyDescent="0.2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t="s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106</v>
      </c>
      <c r="B107">
        <v>1536</v>
      </c>
      <c r="C107">
        <v>1536</v>
      </c>
      <c r="D107">
        <v>1536</v>
      </c>
      <c r="E107">
        <v>1536</v>
      </c>
      <c r="F107">
        <v>1536</v>
      </c>
      <c r="G107">
        <v>1536</v>
      </c>
      <c r="H107">
        <v>1536</v>
      </c>
      <c r="I107">
        <v>1536</v>
      </c>
    </row>
    <row r="108" spans="1:9" x14ac:dyDescent="0.2">
      <c r="A108" t="s">
        <v>107</v>
      </c>
      <c r="B108">
        <v>49152</v>
      </c>
      <c r="C108">
        <v>49152</v>
      </c>
      <c r="D108">
        <v>49152</v>
      </c>
      <c r="E108">
        <v>49152</v>
      </c>
      <c r="F108">
        <v>49152</v>
      </c>
      <c r="G108">
        <v>49152</v>
      </c>
      <c r="H108">
        <v>49152</v>
      </c>
      <c r="I108">
        <v>49152</v>
      </c>
    </row>
    <row r="109" spans="1:9" x14ac:dyDescent="0.2">
      <c r="A109" t="s">
        <v>108</v>
      </c>
      <c r="B109">
        <v>1826304</v>
      </c>
      <c r="C109">
        <v>1787904</v>
      </c>
      <c r="D109">
        <v>1800192</v>
      </c>
      <c r="E109">
        <v>1775616</v>
      </c>
      <c r="F109">
        <v>1672704</v>
      </c>
      <c r="G109">
        <v>2284032</v>
      </c>
      <c r="H109">
        <v>1731072</v>
      </c>
      <c r="I109">
        <v>1864704</v>
      </c>
    </row>
    <row r="110" spans="1:9" x14ac:dyDescent="0.2">
      <c r="A110" t="s">
        <v>109</v>
      </c>
      <c r="B110">
        <v>3217415</v>
      </c>
      <c r="C110">
        <v>1640023</v>
      </c>
      <c r="D110">
        <v>2149825</v>
      </c>
      <c r="E110">
        <v>1589494</v>
      </c>
      <c r="F110">
        <v>1269108</v>
      </c>
      <c r="G110">
        <v>1650376</v>
      </c>
      <c r="H110">
        <v>2467552</v>
      </c>
      <c r="I110">
        <v>2848973</v>
      </c>
    </row>
    <row r="111" spans="1:9" x14ac:dyDescent="0.2">
      <c r="A111" t="s">
        <v>110</v>
      </c>
      <c r="B111">
        <v>363323</v>
      </c>
      <c r="C111">
        <v>273408</v>
      </c>
      <c r="D111">
        <v>338923</v>
      </c>
      <c r="E111">
        <v>314824</v>
      </c>
      <c r="F111">
        <v>204288</v>
      </c>
      <c r="G111">
        <v>319801</v>
      </c>
      <c r="H111">
        <v>278809</v>
      </c>
      <c r="I111">
        <v>391483</v>
      </c>
    </row>
    <row r="112" spans="1:9" x14ac:dyDescent="0.2">
      <c r="A112" t="s">
        <v>111</v>
      </c>
      <c r="B112">
        <v>58441728</v>
      </c>
      <c r="C112">
        <v>57212928</v>
      </c>
      <c r="D112">
        <v>57606144</v>
      </c>
      <c r="E112">
        <v>56819712</v>
      </c>
      <c r="F112">
        <v>53526528</v>
      </c>
      <c r="G112">
        <v>73089024</v>
      </c>
      <c r="H112">
        <v>55394304</v>
      </c>
      <c r="I112">
        <v>59670528</v>
      </c>
    </row>
    <row r="113" spans="1:9" x14ac:dyDescent="0.2">
      <c r="A113" t="s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t="s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116</v>
      </c>
      <c r="B117">
        <v>105984</v>
      </c>
      <c r="C117">
        <v>13824</v>
      </c>
      <c r="D117">
        <v>76800</v>
      </c>
      <c r="E117">
        <v>62976</v>
      </c>
      <c r="F117">
        <v>0</v>
      </c>
      <c r="G117">
        <v>0</v>
      </c>
      <c r="H117">
        <v>41472</v>
      </c>
      <c r="I117">
        <v>104448</v>
      </c>
    </row>
    <row r="118" spans="1:9" x14ac:dyDescent="0.2">
      <c r="A118" t="s">
        <v>117</v>
      </c>
      <c r="B118">
        <v>7680</v>
      </c>
      <c r="C118">
        <v>7680</v>
      </c>
      <c r="D118">
        <v>7680</v>
      </c>
      <c r="E118">
        <v>7680</v>
      </c>
      <c r="F118">
        <v>7680</v>
      </c>
      <c r="G118">
        <v>7680</v>
      </c>
      <c r="H118">
        <v>7680</v>
      </c>
      <c r="I118">
        <v>7680</v>
      </c>
    </row>
    <row r="119" spans="1:9" x14ac:dyDescent="0.2">
      <c r="A119" t="s">
        <v>118</v>
      </c>
      <c r="B119">
        <v>3964918</v>
      </c>
      <c r="C119">
        <v>1728850</v>
      </c>
      <c r="D119">
        <v>1936474</v>
      </c>
      <c r="E119">
        <v>1674108</v>
      </c>
      <c r="F119">
        <v>1628037</v>
      </c>
      <c r="G119">
        <v>1653237</v>
      </c>
      <c r="H119">
        <v>2583393</v>
      </c>
      <c r="I119">
        <v>3322263</v>
      </c>
    </row>
    <row r="120" spans="1:9" x14ac:dyDescent="0.2">
      <c r="A120" t="s">
        <v>119</v>
      </c>
      <c r="B120">
        <v>215960886</v>
      </c>
      <c r="C120">
        <v>78471702</v>
      </c>
      <c r="D120">
        <v>107302728</v>
      </c>
      <c r="E120">
        <v>85994884</v>
      </c>
      <c r="F120">
        <v>86271616</v>
      </c>
      <c r="G120">
        <v>92907918</v>
      </c>
      <c r="H120">
        <v>147500570</v>
      </c>
      <c r="I120">
        <v>178881904</v>
      </c>
    </row>
    <row r="121" spans="1:9" x14ac:dyDescent="0.2">
      <c r="A121" t="s">
        <v>120</v>
      </c>
      <c r="B121">
        <v>192</v>
      </c>
      <c r="C121">
        <v>192</v>
      </c>
      <c r="D121">
        <v>192</v>
      </c>
      <c r="E121">
        <v>192</v>
      </c>
      <c r="F121">
        <v>192</v>
      </c>
      <c r="G121">
        <v>192</v>
      </c>
      <c r="H121">
        <v>192</v>
      </c>
      <c r="I121">
        <v>192</v>
      </c>
    </row>
    <row r="122" spans="1:9" x14ac:dyDescent="0.2">
      <c r="A122" t="s">
        <v>121</v>
      </c>
      <c r="B122">
        <v>56721408</v>
      </c>
      <c r="C122">
        <v>55492608</v>
      </c>
      <c r="D122">
        <v>55885824</v>
      </c>
      <c r="E122">
        <v>55099392</v>
      </c>
      <c r="F122">
        <v>51806208</v>
      </c>
      <c r="G122">
        <v>65372160</v>
      </c>
      <c r="H122">
        <v>53673984</v>
      </c>
      <c r="I122">
        <v>57950208</v>
      </c>
    </row>
    <row r="123" spans="1:9" x14ac:dyDescent="0.2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128</v>
      </c>
      <c r="B129">
        <v>1788924</v>
      </c>
      <c r="C129">
        <v>350412</v>
      </c>
      <c r="D129">
        <v>749976</v>
      </c>
      <c r="E129">
        <v>399564</v>
      </c>
      <c r="F129">
        <v>0</v>
      </c>
      <c r="G129">
        <v>0</v>
      </c>
      <c r="H129">
        <v>1051236</v>
      </c>
      <c r="I129">
        <v>1450800</v>
      </c>
    </row>
    <row r="130" spans="1:9" x14ac:dyDescent="0.2">
      <c r="A130" t="s">
        <v>129</v>
      </c>
      <c r="B130">
        <v>7680</v>
      </c>
      <c r="C130">
        <v>7680</v>
      </c>
      <c r="D130">
        <v>7680</v>
      </c>
      <c r="E130">
        <v>7680</v>
      </c>
      <c r="F130">
        <v>7680</v>
      </c>
      <c r="G130">
        <v>7680</v>
      </c>
      <c r="H130">
        <v>7680</v>
      </c>
      <c r="I130">
        <v>7680</v>
      </c>
    </row>
    <row r="131" spans="1:9" x14ac:dyDescent="0.2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132</v>
      </c>
      <c r="B133">
        <v>1682940</v>
      </c>
      <c r="C133">
        <v>336588</v>
      </c>
      <c r="D133">
        <v>673176</v>
      </c>
      <c r="E133">
        <v>336588</v>
      </c>
      <c r="F133">
        <v>0</v>
      </c>
      <c r="G133">
        <v>0</v>
      </c>
      <c r="H133">
        <v>1009764</v>
      </c>
      <c r="I133">
        <v>1346352</v>
      </c>
    </row>
    <row r="134" spans="1:9" x14ac:dyDescent="0.2">
      <c r="A134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t="s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t="s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t="s">
        <v>138</v>
      </c>
      <c r="B139">
        <v>2013324</v>
      </c>
      <c r="C139">
        <v>358979</v>
      </c>
      <c r="D139">
        <v>1000113</v>
      </c>
      <c r="E139">
        <v>451141</v>
      </c>
      <c r="F139">
        <v>0</v>
      </c>
      <c r="G139">
        <v>0</v>
      </c>
      <c r="H139">
        <v>1296838</v>
      </c>
      <c r="I139">
        <v>1684056</v>
      </c>
    </row>
    <row r="140" spans="1:9" x14ac:dyDescent="0.2">
      <c r="A140" t="s">
        <v>139</v>
      </c>
      <c r="B140">
        <v>7680</v>
      </c>
      <c r="C140">
        <v>7680</v>
      </c>
      <c r="D140">
        <v>7680</v>
      </c>
      <c r="E140">
        <v>7680</v>
      </c>
      <c r="F140">
        <v>7680</v>
      </c>
      <c r="G140">
        <v>7680</v>
      </c>
      <c r="H140">
        <v>7680</v>
      </c>
      <c r="I140">
        <v>7680</v>
      </c>
    </row>
    <row r="141" spans="1:9" x14ac:dyDescent="0.2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B11" sqref="A2:B11"/>
    </sheetView>
  </sheetViews>
  <sheetFormatPr baseColWidth="10" defaultRowHeight="15" x14ac:dyDescent="0.2"/>
  <sheetData>
    <row r="1" spans="1:2" x14ac:dyDescent="0.2">
      <c r="A1" t="s">
        <v>142</v>
      </c>
      <c r="B1" t="s">
        <v>220</v>
      </c>
    </row>
    <row r="2" spans="1:2" x14ac:dyDescent="0.2">
      <c r="A2" s="3" t="s">
        <v>193</v>
      </c>
      <c r="B2" s="3">
        <v>1.3493052349391835E-2</v>
      </c>
    </row>
    <row r="3" spans="1:2" x14ac:dyDescent="0.2">
      <c r="A3" s="3" t="s">
        <v>192</v>
      </c>
      <c r="B3" s="3">
        <v>1.6692924861899345E-2</v>
      </c>
    </row>
    <row r="4" spans="1:2" x14ac:dyDescent="0.2">
      <c r="A4" s="3" t="s">
        <v>200</v>
      </c>
      <c r="B4" s="3">
        <v>7.8271722116452919E-2</v>
      </c>
    </row>
    <row r="5" spans="1:2" x14ac:dyDescent="0.2">
      <c r="A5" s="3" t="s">
        <v>185</v>
      </c>
      <c r="B5" s="3">
        <v>0.10713262795983972</v>
      </c>
    </row>
    <row r="6" spans="1:2" x14ac:dyDescent="0.2">
      <c r="A6" s="3" t="s">
        <v>145</v>
      </c>
      <c r="B6" s="3">
        <v>0.10908885022306861</v>
      </c>
    </row>
    <row r="7" spans="1:2" x14ac:dyDescent="0.2">
      <c r="A7" s="3" t="s">
        <v>182</v>
      </c>
      <c r="B7" s="3">
        <v>0.11313606693316884</v>
      </c>
    </row>
    <row r="8" spans="1:2" x14ac:dyDescent="0.2">
      <c r="A8" s="3" t="s">
        <v>176</v>
      </c>
      <c r="B8" s="3">
        <v>0.1150337626041491</v>
      </c>
    </row>
    <row r="9" spans="1:2" x14ac:dyDescent="0.2">
      <c r="A9" s="3" t="s">
        <v>178</v>
      </c>
      <c r="B9" s="3">
        <v>0.11623117576307106</v>
      </c>
    </row>
    <row r="10" spans="1:2" x14ac:dyDescent="0.2">
      <c r="A10" s="3" t="s">
        <v>143</v>
      </c>
      <c r="B10" s="3">
        <v>0.11712009482777717</v>
      </c>
    </row>
    <row r="11" spans="1:2" x14ac:dyDescent="0.2">
      <c r="A11" s="3" t="s">
        <v>148</v>
      </c>
      <c r="B11" s="3">
        <v>0.11712009482777717</v>
      </c>
    </row>
    <row r="12" spans="1:2" x14ac:dyDescent="0.2">
      <c r="A12" t="s">
        <v>177</v>
      </c>
      <c r="B12">
        <v>0.11730509083328999</v>
      </c>
    </row>
    <row r="13" spans="1:2" x14ac:dyDescent="0.2">
      <c r="A13" t="s">
        <v>206</v>
      </c>
      <c r="B13">
        <v>0.11789499603614015</v>
      </c>
    </row>
    <row r="14" spans="1:2" x14ac:dyDescent="0.2">
      <c r="A14" t="s">
        <v>159</v>
      </c>
      <c r="B14">
        <v>0.11817295628871095</v>
      </c>
    </row>
    <row r="15" spans="1:2" x14ac:dyDescent="0.2">
      <c r="A15" t="s">
        <v>164</v>
      </c>
      <c r="B15">
        <v>0.11817295628871095</v>
      </c>
    </row>
    <row r="16" spans="1:2" x14ac:dyDescent="0.2">
      <c r="A16" t="s">
        <v>170</v>
      </c>
      <c r="B16">
        <v>0.11817295628871095</v>
      </c>
    </row>
    <row r="17" spans="1:2" x14ac:dyDescent="0.2">
      <c r="A17" t="s">
        <v>172</v>
      </c>
      <c r="B17">
        <v>0.11817295628871095</v>
      </c>
    </row>
    <row r="18" spans="1:2" x14ac:dyDescent="0.2">
      <c r="A18" t="s">
        <v>186</v>
      </c>
      <c r="B18">
        <v>0.11817295628871095</v>
      </c>
    </row>
    <row r="19" spans="1:2" x14ac:dyDescent="0.2">
      <c r="A19" t="s">
        <v>190</v>
      </c>
      <c r="B19">
        <v>0.11817295628871095</v>
      </c>
    </row>
    <row r="20" spans="1:2" x14ac:dyDescent="0.2">
      <c r="A20" t="s">
        <v>191</v>
      </c>
      <c r="B20">
        <v>0.11817295628871095</v>
      </c>
    </row>
    <row r="21" spans="1:2" x14ac:dyDescent="0.2">
      <c r="A21" t="s">
        <v>199</v>
      </c>
      <c r="B21">
        <v>0.11817295628871095</v>
      </c>
    </row>
    <row r="22" spans="1:2" x14ac:dyDescent="0.2">
      <c r="A22" t="s">
        <v>187</v>
      </c>
      <c r="B22">
        <v>0.11817295628871098</v>
      </c>
    </row>
    <row r="23" spans="1:2" x14ac:dyDescent="0.2">
      <c r="A23" t="s">
        <v>188</v>
      </c>
      <c r="B23">
        <v>0.11817295628871098</v>
      </c>
    </row>
    <row r="24" spans="1:2" x14ac:dyDescent="0.2">
      <c r="A24" t="s">
        <v>189</v>
      </c>
      <c r="B24">
        <v>0.11817295628871098</v>
      </c>
    </row>
    <row r="25" spans="1:2" x14ac:dyDescent="0.2">
      <c r="A25" t="s">
        <v>175</v>
      </c>
      <c r="B25">
        <v>0.12401673890840556</v>
      </c>
    </row>
    <row r="26" spans="1:2" x14ac:dyDescent="0.2">
      <c r="A26" t="s">
        <v>167</v>
      </c>
      <c r="B26">
        <v>0.13318839585984965</v>
      </c>
    </row>
    <row r="27" spans="1:2" x14ac:dyDescent="0.2">
      <c r="A27" t="s">
        <v>108</v>
      </c>
      <c r="B27">
        <v>0.13318839585984965</v>
      </c>
    </row>
    <row r="28" spans="1:2" x14ac:dyDescent="0.2">
      <c r="A28" t="s">
        <v>205</v>
      </c>
      <c r="B28">
        <v>0.14330375287524982</v>
      </c>
    </row>
    <row r="29" spans="1:2" x14ac:dyDescent="0.2">
      <c r="A29" t="s">
        <v>171</v>
      </c>
      <c r="B29">
        <v>0.1475029795516456</v>
      </c>
    </row>
    <row r="30" spans="1:2" x14ac:dyDescent="0.2">
      <c r="A30" t="s">
        <v>150</v>
      </c>
      <c r="B30">
        <v>0.148410412261088</v>
      </c>
    </row>
    <row r="31" spans="1:2" x14ac:dyDescent="0.2">
      <c r="A31" t="s">
        <v>151</v>
      </c>
      <c r="B31">
        <v>0.14909051378844593</v>
      </c>
    </row>
    <row r="32" spans="1:2" x14ac:dyDescent="0.2">
      <c r="A32" t="s">
        <v>209</v>
      </c>
      <c r="B32">
        <v>0.14939097693242262</v>
      </c>
    </row>
    <row r="33" spans="1:2" x14ac:dyDescent="0.2">
      <c r="A33" t="s">
        <v>157</v>
      </c>
      <c r="B33">
        <v>0.1595599806159721</v>
      </c>
    </row>
    <row r="34" spans="1:2" x14ac:dyDescent="0.2">
      <c r="A34" t="s">
        <v>162</v>
      </c>
      <c r="B34">
        <v>0.1595599806159721</v>
      </c>
    </row>
    <row r="35" spans="1:2" x14ac:dyDescent="0.2">
      <c r="A35" t="s">
        <v>212</v>
      </c>
      <c r="B35">
        <v>0.16426484385595824</v>
      </c>
    </row>
    <row r="36" spans="1:2" x14ac:dyDescent="0.2">
      <c r="A36" t="s">
        <v>168</v>
      </c>
      <c r="B36">
        <v>0.17775086076914007</v>
      </c>
    </row>
    <row r="37" spans="1:2" x14ac:dyDescent="0.2">
      <c r="A37" t="s">
        <v>203</v>
      </c>
      <c r="B37">
        <v>0.1839195019339443</v>
      </c>
    </row>
    <row r="38" spans="1:2" x14ac:dyDescent="0.2">
      <c r="A38" t="s">
        <v>201</v>
      </c>
      <c r="B38">
        <v>0.18531014273963461</v>
      </c>
    </row>
    <row r="39" spans="1:2" x14ac:dyDescent="0.2">
      <c r="A39" t="s">
        <v>166</v>
      </c>
      <c r="B39">
        <v>0.19048655056531669</v>
      </c>
    </row>
    <row r="40" spans="1:2" x14ac:dyDescent="0.2">
      <c r="A40" t="s">
        <v>160</v>
      </c>
      <c r="B40">
        <v>0.19567251562384883</v>
      </c>
    </row>
    <row r="41" spans="1:2" x14ac:dyDescent="0.2">
      <c r="A41" t="s">
        <v>202</v>
      </c>
      <c r="B41">
        <v>0.20884820648271457</v>
      </c>
    </row>
    <row r="42" spans="1:2" x14ac:dyDescent="0.2">
      <c r="A42" t="s">
        <v>214</v>
      </c>
      <c r="B42">
        <v>0.22324331708331238</v>
      </c>
    </row>
    <row r="43" spans="1:2" x14ac:dyDescent="0.2">
      <c r="A43" t="s">
        <v>204</v>
      </c>
      <c r="B43">
        <v>0.22803707582329658</v>
      </c>
    </row>
    <row r="44" spans="1:2" x14ac:dyDescent="0.2">
      <c r="A44" t="s">
        <v>152</v>
      </c>
      <c r="B44">
        <v>0.25416545869736668</v>
      </c>
    </row>
    <row r="45" spans="1:2" x14ac:dyDescent="0.2">
      <c r="A45" t="s">
        <v>211</v>
      </c>
      <c r="B45">
        <v>0.25544321741505321</v>
      </c>
    </row>
    <row r="46" spans="1:2" x14ac:dyDescent="0.2">
      <c r="A46" t="s">
        <v>213</v>
      </c>
      <c r="B46">
        <v>0.29346771209161471</v>
      </c>
    </row>
    <row r="47" spans="1:2" x14ac:dyDescent="0.2">
      <c r="A47" t="s">
        <v>183</v>
      </c>
      <c r="B47">
        <v>0.32913665373131734</v>
      </c>
    </row>
    <row r="48" spans="1:2" x14ac:dyDescent="0.2">
      <c r="A48" t="s">
        <v>169</v>
      </c>
      <c r="B48">
        <v>0.33629428062073002</v>
      </c>
    </row>
    <row r="49" spans="1:2" x14ac:dyDescent="0.2">
      <c r="A49" t="s">
        <v>146</v>
      </c>
      <c r="B49">
        <v>0.34278209194803738</v>
      </c>
    </row>
    <row r="50" spans="1:2" x14ac:dyDescent="0.2">
      <c r="A50" t="s">
        <v>173</v>
      </c>
      <c r="B50">
        <v>0.34780781743052808</v>
      </c>
    </row>
    <row r="51" spans="1:2" x14ac:dyDescent="0.2">
      <c r="A51" t="s">
        <v>184</v>
      </c>
      <c r="B51">
        <v>0.35084064467689779</v>
      </c>
    </row>
    <row r="52" spans="1:2" x14ac:dyDescent="0.2">
      <c r="A52" t="s">
        <v>180</v>
      </c>
      <c r="B52">
        <v>0.3622371478680298</v>
      </c>
    </row>
    <row r="53" spans="1:2" x14ac:dyDescent="0.2">
      <c r="A53" t="s">
        <v>155</v>
      </c>
      <c r="B53">
        <v>0.36238603717553097</v>
      </c>
    </row>
    <row r="54" spans="1:2" x14ac:dyDescent="0.2">
      <c r="A54" t="s">
        <v>208</v>
      </c>
      <c r="B54">
        <v>0.36408738185578371</v>
      </c>
    </row>
    <row r="55" spans="1:2" x14ac:dyDescent="0.2">
      <c r="A55" t="s">
        <v>179</v>
      </c>
      <c r="B55">
        <v>0.36437223712727201</v>
      </c>
    </row>
    <row r="56" spans="1:2" x14ac:dyDescent="0.2">
      <c r="A56" t="s">
        <v>147</v>
      </c>
      <c r="B56">
        <v>0.36492705846378864</v>
      </c>
    </row>
    <row r="57" spans="1:2" x14ac:dyDescent="0.2">
      <c r="A57" t="s">
        <v>156</v>
      </c>
      <c r="B57">
        <v>0.36492705846378864</v>
      </c>
    </row>
    <row r="58" spans="1:2" x14ac:dyDescent="0.2">
      <c r="A58" t="s">
        <v>154</v>
      </c>
      <c r="B58">
        <v>0.37334661915916689</v>
      </c>
    </row>
    <row r="59" spans="1:2" x14ac:dyDescent="0.2">
      <c r="A59" t="s">
        <v>144</v>
      </c>
      <c r="B59">
        <v>0.39568587435309005</v>
      </c>
    </row>
    <row r="60" spans="1:2" x14ac:dyDescent="0.2">
      <c r="A60" t="s">
        <v>149</v>
      </c>
      <c r="B60">
        <v>0.39568587435309005</v>
      </c>
    </row>
    <row r="61" spans="1:2" x14ac:dyDescent="0.2">
      <c r="A61" t="s">
        <v>210</v>
      </c>
      <c r="B61">
        <v>0.40480185553294273</v>
      </c>
    </row>
    <row r="62" spans="1:2" x14ac:dyDescent="0.2">
      <c r="A62" t="s">
        <v>161</v>
      </c>
      <c r="B62">
        <v>0.41997332920224756</v>
      </c>
    </row>
    <row r="63" spans="1:2" x14ac:dyDescent="0.2">
      <c r="A63" t="s">
        <v>158</v>
      </c>
      <c r="B63">
        <v>0.42173728398174715</v>
      </c>
    </row>
    <row r="64" spans="1:2" x14ac:dyDescent="0.2">
      <c r="A64" t="s">
        <v>181</v>
      </c>
      <c r="B64">
        <v>0.47567013511140188</v>
      </c>
    </row>
    <row r="65" spans="1:2" x14ac:dyDescent="0.2">
      <c r="A65" t="s">
        <v>195</v>
      </c>
      <c r="B65">
        <v>0.56384625734156357</v>
      </c>
    </row>
    <row r="66" spans="1:2" x14ac:dyDescent="0.2">
      <c r="A66" t="s">
        <v>198</v>
      </c>
      <c r="B66">
        <v>0.66530674996582551</v>
      </c>
    </row>
    <row r="67" spans="1:2" x14ac:dyDescent="0.2">
      <c r="A67" t="s">
        <v>174</v>
      </c>
      <c r="B67">
        <v>0.66850392813573312</v>
      </c>
    </row>
    <row r="68" spans="1:2" x14ac:dyDescent="0.2">
      <c r="A68" t="s">
        <v>207</v>
      </c>
      <c r="B68">
        <v>0.68674982456336553</v>
      </c>
    </row>
    <row r="69" spans="1:2" x14ac:dyDescent="0.2">
      <c r="A69" t="s">
        <v>194</v>
      </c>
      <c r="B69">
        <v>0.70179199429579509</v>
      </c>
    </row>
    <row r="70" spans="1:2" x14ac:dyDescent="0.2">
      <c r="A70" t="s">
        <v>197</v>
      </c>
      <c r="B70">
        <v>0.7530993755554849</v>
      </c>
    </row>
    <row r="71" spans="1:2" x14ac:dyDescent="0.2">
      <c r="A71" t="s">
        <v>163</v>
      </c>
      <c r="B71">
        <v>0.78306104369739959</v>
      </c>
    </row>
    <row r="72" spans="1:2" x14ac:dyDescent="0.2">
      <c r="A72" t="s">
        <v>153</v>
      </c>
      <c r="B72">
        <v>0.78433522312294535</v>
      </c>
    </row>
    <row r="73" spans="1:2" x14ac:dyDescent="0.2">
      <c r="A73" t="s">
        <v>196</v>
      </c>
      <c r="B73">
        <v>0.90949550978291549</v>
      </c>
    </row>
    <row r="74" spans="1:2" x14ac:dyDescent="0.2">
      <c r="A74" t="s">
        <v>165</v>
      </c>
      <c r="B74">
        <v>1.03572075007813</v>
      </c>
    </row>
  </sheetData>
  <sortState ref="A2:C74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abSelected="1" workbookViewId="0">
      <selection activeCell="B43" sqref="A9:B43"/>
    </sheetView>
  </sheetViews>
  <sheetFormatPr baseColWidth="10" defaultRowHeight="15" x14ac:dyDescent="0.2"/>
  <sheetData>
    <row r="1" spans="1:2" x14ac:dyDescent="0.2">
      <c r="A1" t="s">
        <v>142</v>
      </c>
      <c r="B1" t="s">
        <v>221</v>
      </c>
    </row>
    <row r="2" spans="1:2" x14ac:dyDescent="0.2">
      <c r="A2" s="3" t="s">
        <v>154</v>
      </c>
      <c r="B2" s="3">
        <v>4.4846252593512147E-4</v>
      </c>
    </row>
    <row r="3" spans="1:2" x14ac:dyDescent="0.2">
      <c r="A3" s="3" t="s">
        <v>147</v>
      </c>
      <c r="B3" s="3">
        <v>9.0483281910920912E-4</v>
      </c>
    </row>
    <row r="4" spans="1:2" x14ac:dyDescent="0.2">
      <c r="A4" s="3" t="s">
        <v>156</v>
      </c>
      <c r="B4" s="3">
        <v>9.0483281910920912E-4</v>
      </c>
    </row>
    <row r="5" spans="1:2" x14ac:dyDescent="0.2">
      <c r="A5" s="3" t="s">
        <v>180</v>
      </c>
      <c r="B5" s="3">
        <v>9.2262833194638693E-4</v>
      </c>
    </row>
    <row r="6" spans="1:2" x14ac:dyDescent="0.2">
      <c r="A6" s="3" t="s">
        <v>179</v>
      </c>
      <c r="B6" s="3">
        <v>9.2625471976309217E-4</v>
      </c>
    </row>
    <row r="7" spans="1:2" x14ac:dyDescent="0.2">
      <c r="A7" s="3" t="s">
        <v>208</v>
      </c>
      <c r="B7" s="3">
        <v>9.3179067556583704E-4</v>
      </c>
    </row>
    <row r="8" spans="1:2" x14ac:dyDescent="0.2">
      <c r="A8" s="3" t="s">
        <v>155</v>
      </c>
      <c r="B8" s="3">
        <v>1.3162963277624639E-3</v>
      </c>
    </row>
    <row r="9" spans="1:2" x14ac:dyDescent="0.2">
      <c r="A9" s="3" t="s">
        <v>210</v>
      </c>
      <c r="B9" s="3">
        <v>3.8947842551368527E-3</v>
      </c>
    </row>
    <row r="10" spans="1:2" x14ac:dyDescent="0.2">
      <c r="A10" s="3" t="s">
        <v>144</v>
      </c>
      <c r="B10" s="3">
        <v>1.4437524445850893E-2</v>
      </c>
    </row>
    <row r="11" spans="1:2" x14ac:dyDescent="0.2">
      <c r="A11" s="3" t="s">
        <v>149</v>
      </c>
      <c r="B11" s="3">
        <v>1.4437524445850893E-2</v>
      </c>
    </row>
    <row r="12" spans="1:2" x14ac:dyDescent="0.2">
      <c r="A12" s="3" t="s">
        <v>203</v>
      </c>
      <c r="B12" s="3">
        <v>3.8780801986031829E-2</v>
      </c>
    </row>
    <row r="13" spans="1:2" x14ac:dyDescent="0.2">
      <c r="A13" s="3" t="s">
        <v>166</v>
      </c>
      <c r="B13" s="3">
        <v>5.3393247915303844E-2</v>
      </c>
    </row>
    <row r="14" spans="1:2" x14ac:dyDescent="0.2">
      <c r="A14" s="3" t="s">
        <v>209</v>
      </c>
      <c r="B14" s="3">
        <v>5.6580061017568448E-2</v>
      </c>
    </row>
    <row r="15" spans="1:2" x14ac:dyDescent="0.2">
      <c r="A15" s="3" t="s">
        <v>168</v>
      </c>
      <c r="B15" s="3">
        <v>5.9185346695213414E-2</v>
      </c>
    </row>
    <row r="16" spans="1:2" x14ac:dyDescent="0.2">
      <c r="A16" s="3" t="s">
        <v>207</v>
      </c>
      <c r="B16" s="3">
        <v>6.7248165958757572E-2</v>
      </c>
    </row>
    <row r="17" spans="1:2" x14ac:dyDescent="0.2">
      <c r="A17" s="3" t="s">
        <v>175</v>
      </c>
      <c r="B17" s="3">
        <v>7.0768753005582996E-2</v>
      </c>
    </row>
    <row r="18" spans="1:2" x14ac:dyDescent="0.2">
      <c r="A18" s="3" t="s">
        <v>201</v>
      </c>
      <c r="B18" s="3">
        <v>7.3139175965645897E-2</v>
      </c>
    </row>
    <row r="19" spans="1:2" x14ac:dyDescent="0.2">
      <c r="A19" s="3" t="s">
        <v>159</v>
      </c>
      <c r="B19" s="3">
        <v>7.5978750834428871E-2</v>
      </c>
    </row>
    <row r="20" spans="1:2" x14ac:dyDescent="0.2">
      <c r="A20" s="3" t="s">
        <v>164</v>
      </c>
      <c r="B20" s="3">
        <v>7.5978750834428871E-2</v>
      </c>
    </row>
    <row r="21" spans="1:2" x14ac:dyDescent="0.2">
      <c r="A21" s="3" t="s">
        <v>170</v>
      </c>
      <c r="B21" s="3">
        <v>7.5978750834428871E-2</v>
      </c>
    </row>
    <row r="22" spans="1:2" x14ac:dyDescent="0.2">
      <c r="A22" s="3" t="s">
        <v>172</v>
      </c>
      <c r="B22" s="3">
        <v>7.5978750834428871E-2</v>
      </c>
    </row>
    <row r="23" spans="1:2" x14ac:dyDescent="0.2">
      <c r="A23" s="3" t="s">
        <v>186</v>
      </c>
      <c r="B23" s="3">
        <v>7.5978750834428871E-2</v>
      </c>
    </row>
    <row r="24" spans="1:2" x14ac:dyDescent="0.2">
      <c r="A24" s="3" t="s">
        <v>190</v>
      </c>
      <c r="B24" s="3">
        <v>7.5978750834428871E-2</v>
      </c>
    </row>
    <row r="25" spans="1:2" x14ac:dyDescent="0.2">
      <c r="A25" s="3" t="s">
        <v>191</v>
      </c>
      <c r="B25" s="3">
        <v>7.5978750834428871E-2</v>
      </c>
    </row>
    <row r="26" spans="1:2" x14ac:dyDescent="0.2">
      <c r="A26" s="3" t="s">
        <v>199</v>
      </c>
      <c r="B26" s="3">
        <v>7.5978750834428871E-2</v>
      </c>
    </row>
    <row r="27" spans="1:2" x14ac:dyDescent="0.2">
      <c r="A27" s="3" t="s">
        <v>187</v>
      </c>
      <c r="B27" s="3">
        <v>7.5978750834428899E-2</v>
      </c>
    </row>
    <row r="28" spans="1:2" x14ac:dyDescent="0.2">
      <c r="A28" s="3" t="s">
        <v>188</v>
      </c>
      <c r="B28" s="3">
        <v>7.5978750834428899E-2</v>
      </c>
    </row>
    <row r="29" spans="1:2" x14ac:dyDescent="0.2">
      <c r="A29" s="3" t="s">
        <v>189</v>
      </c>
      <c r="B29" s="3">
        <v>7.5978750834428899E-2</v>
      </c>
    </row>
    <row r="30" spans="1:2" x14ac:dyDescent="0.2">
      <c r="A30" s="3" t="s">
        <v>177</v>
      </c>
      <c r="B30" s="3">
        <v>7.6478267680692186E-2</v>
      </c>
    </row>
    <row r="31" spans="1:2" x14ac:dyDescent="0.2">
      <c r="A31" s="3" t="s">
        <v>206</v>
      </c>
      <c r="B31" s="3">
        <v>7.6482403441255079E-2</v>
      </c>
    </row>
    <row r="32" spans="1:2" x14ac:dyDescent="0.2">
      <c r="A32" s="3" t="s">
        <v>108</v>
      </c>
      <c r="B32" s="3">
        <v>7.7162988406304867E-2</v>
      </c>
    </row>
    <row r="33" spans="1:2" x14ac:dyDescent="0.2">
      <c r="A33" t="s">
        <v>167</v>
      </c>
      <c r="B33">
        <v>7.7162988406304894E-2</v>
      </c>
    </row>
    <row r="34" spans="1:2" x14ac:dyDescent="0.2">
      <c r="A34" t="s">
        <v>143</v>
      </c>
      <c r="B34">
        <v>7.7291955184067382E-2</v>
      </c>
    </row>
    <row r="35" spans="1:2" x14ac:dyDescent="0.2">
      <c r="A35" t="s">
        <v>148</v>
      </c>
      <c r="B35">
        <v>7.7291955184067382E-2</v>
      </c>
    </row>
    <row r="36" spans="1:2" x14ac:dyDescent="0.2">
      <c r="A36" t="s">
        <v>178</v>
      </c>
      <c r="B36">
        <v>7.7817955330609312E-2</v>
      </c>
    </row>
    <row r="37" spans="1:2" x14ac:dyDescent="0.2">
      <c r="A37" t="s">
        <v>176</v>
      </c>
      <c r="B37">
        <v>7.8253795506608173E-2</v>
      </c>
    </row>
    <row r="38" spans="1:2" x14ac:dyDescent="0.2">
      <c r="A38" t="s">
        <v>202</v>
      </c>
      <c r="B38">
        <v>8.1237982107126377E-2</v>
      </c>
    </row>
    <row r="39" spans="1:2" x14ac:dyDescent="0.2">
      <c r="A39" t="s">
        <v>182</v>
      </c>
      <c r="B39">
        <v>8.1869534491168919E-2</v>
      </c>
    </row>
    <row r="40" spans="1:2" x14ac:dyDescent="0.2">
      <c r="A40" t="s">
        <v>161</v>
      </c>
      <c r="B40">
        <v>8.5397903382518278E-2</v>
      </c>
    </row>
    <row r="41" spans="1:2" x14ac:dyDescent="0.2">
      <c r="A41" t="s">
        <v>145</v>
      </c>
      <c r="B41">
        <v>9.2501523835529287E-2</v>
      </c>
    </row>
    <row r="42" spans="1:2" x14ac:dyDescent="0.2">
      <c r="A42" t="s">
        <v>204</v>
      </c>
      <c r="B42">
        <v>9.4798204433545724E-2</v>
      </c>
    </row>
    <row r="43" spans="1:2" x14ac:dyDescent="0.2">
      <c r="A43" t="s">
        <v>163</v>
      </c>
      <c r="B43">
        <v>0.10711839713024339</v>
      </c>
    </row>
    <row r="44" spans="1:2" x14ac:dyDescent="0.2">
      <c r="A44" t="s">
        <v>183</v>
      </c>
      <c r="B44">
        <v>0.11437834637888263</v>
      </c>
    </row>
    <row r="45" spans="1:2" x14ac:dyDescent="0.2">
      <c r="A45" t="s">
        <v>174</v>
      </c>
      <c r="B45">
        <v>0.12214503248089932</v>
      </c>
    </row>
    <row r="46" spans="1:2" x14ac:dyDescent="0.2">
      <c r="A46" t="s">
        <v>184</v>
      </c>
      <c r="B46">
        <v>0.1222551708397885</v>
      </c>
    </row>
    <row r="47" spans="1:2" x14ac:dyDescent="0.2">
      <c r="A47" t="s">
        <v>153</v>
      </c>
      <c r="B47">
        <v>0.15269521792006441</v>
      </c>
    </row>
    <row r="48" spans="1:2" x14ac:dyDescent="0.2">
      <c r="A48" t="s">
        <v>194</v>
      </c>
      <c r="B48">
        <v>0.20817699833524106</v>
      </c>
    </row>
    <row r="49" spans="1:2" x14ac:dyDescent="0.2">
      <c r="A49" t="s">
        <v>181</v>
      </c>
      <c r="B49">
        <v>0.22939685698013629</v>
      </c>
    </row>
    <row r="50" spans="1:2" x14ac:dyDescent="0.2">
      <c r="A50" t="s">
        <v>195</v>
      </c>
      <c r="B50">
        <v>0.23344866862052799</v>
      </c>
    </row>
    <row r="51" spans="1:2" x14ac:dyDescent="0.2">
      <c r="A51" t="s">
        <v>200</v>
      </c>
      <c r="B51">
        <v>0.23632772414752365</v>
      </c>
    </row>
    <row r="52" spans="1:2" x14ac:dyDescent="0.2">
      <c r="A52" t="s">
        <v>197</v>
      </c>
      <c r="B52">
        <v>0.26537537439883907</v>
      </c>
    </row>
    <row r="53" spans="1:2" x14ac:dyDescent="0.2">
      <c r="A53" t="s">
        <v>192</v>
      </c>
      <c r="B53">
        <v>0.27728090304151837</v>
      </c>
    </row>
    <row r="54" spans="1:2" x14ac:dyDescent="0.2">
      <c r="A54" t="s">
        <v>193</v>
      </c>
      <c r="B54">
        <v>0.293991436052632</v>
      </c>
    </row>
    <row r="55" spans="1:2" x14ac:dyDescent="0.2">
      <c r="A55" t="s">
        <v>198</v>
      </c>
      <c r="B55">
        <v>0.31708858214438645</v>
      </c>
    </row>
    <row r="56" spans="1:2" x14ac:dyDescent="0.2">
      <c r="A56" t="s">
        <v>173</v>
      </c>
      <c r="B56">
        <v>0.37454656948235504</v>
      </c>
    </row>
    <row r="57" spans="1:2" x14ac:dyDescent="0.2">
      <c r="A57" t="s">
        <v>160</v>
      </c>
      <c r="B57">
        <v>0.52930880593365215</v>
      </c>
    </row>
    <row r="58" spans="1:2" x14ac:dyDescent="0.2">
      <c r="A58" t="s">
        <v>158</v>
      </c>
      <c r="B58">
        <v>0.54256059178981253</v>
      </c>
    </row>
    <row r="59" spans="1:2" x14ac:dyDescent="0.2">
      <c r="A59" t="s">
        <v>165</v>
      </c>
      <c r="B59">
        <v>0.59348547883474256</v>
      </c>
    </row>
    <row r="60" spans="1:2" x14ac:dyDescent="0.2">
      <c r="A60" t="s">
        <v>146</v>
      </c>
      <c r="B60">
        <v>0.61843611273557719</v>
      </c>
    </row>
    <row r="61" spans="1:2" x14ac:dyDescent="0.2">
      <c r="A61" t="s">
        <v>157</v>
      </c>
      <c r="B61">
        <v>0.62682622301905833</v>
      </c>
    </row>
    <row r="62" spans="1:2" x14ac:dyDescent="0.2">
      <c r="A62" t="s">
        <v>162</v>
      </c>
      <c r="B62">
        <v>0.62682622301905833</v>
      </c>
    </row>
    <row r="63" spans="1:2" x14ac:dyDescent="0.2">
      <c r="A63" t="s">
        <v>196</v>
      </c>
      <c r="B63">
        <v>0.63190951086055336</v>
      </c>
    </row>
    <row r="64" spans="1:2" x14ac:dyDescent="0.2">
      <c r="A64" t="s">
        <v>169</v>
      </c>
      <c r="B64">
        <v>0.6470849523225336</v>
      </c>
    </row>
    <row r="65" spans="1:2" x14ac:dyDescent="0.2">
      <c r="A65" t="s">
        <v>212</v>
      </c>
      <c r="B65">
        <v>0.73325993849206628</v>
      </c>
    </row>
    <row r="66" spans="1:2" x14ac:dyDescent="0.2">
      <c r="A66" t="s">
        <v>152</v>
      </c>
      <c r="B66">
        <v>0.76641766723991134</v>
      </c>
    </row>
    <row r="67" spans="1:2" x14ac:dyDescent="0.2">
      <c r="A67" t="s">
        <v>185</v>
      </c>
      <c r="B67">
        <v>0.76732550892778884</v>
      </c>
    </row>
    <row r="68" spans="1:2" x14ac:dyDescent="0.2">
      <c r="A68" t="s">
        <v>205</v>
      </c>
      <c r="B68">
        <v>0.86044816165061644</v>
      </c>
    </row>
    <row r="69" spans="1:2" x14ac:dyDescent="0.2">
      <c r="A69" t="s">
        <v>150</v>
      </c>
      <c r="B69">
        <v>0.86573643140375323</v>
      </c>
    </row>
    <row r="70" spans="1:2" x14ac:dyDescent="0.2">
      <c r="A70" t="s">
        <v>171</v>
      </c>
      <c r="B70">
        <v>0.88605111521835056</v>
      </c>
    </row>
    <row r="71" spans="1:2" x14ac:dyDescent="0.2">
      <c r="A71" t="s">
        <v>151</v>
      </c>
      <c r="B71">
        <v>0.88785372122793371</v>
      </c>
    </row>
    <row r="72" spans="1:2" x14ac:dyDescent="0.2">
      <c r="A72" t="s">
        <v>214</v>
      </c>
      <c r="B72">
        <v>0.91901557957603131</v>
      </c>
    </row>
    <row r="73" spans="1:2" x14ac:dyDescent="0.2">
      <c r="A73" t="s">
        <v>211</v>
      </c>
      <c r="B73">
        <v>0.96413160402553477</v>
      </c>
    </row>
    <row r="74" spans="1:2" x14ac:dyDescent="0.2">
      <c r="A74" t="s">
        <v>213</v>
      </c>
      <c r="B74">
        <v>1.0542383271430527</v>
      </c>
    </row>
  </sheetData>
  <sortState ref="A2:B74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Metrics</vt:lpstr>
      <vt:lpstr>Events</vt:lpstr>
      <vt:lpstr>Ref1</vt:lpstr>
      <vt:lpstr>Ref2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2016-03-24T17:05:22Z</dcterms:modified>
</cp:coreProperties>
</file>