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"/>
    </mc:Choice>
  </mc:AlternateContent>
  <bookViews>
    <workbookView xWindow="640" yWindow="780" windowWidth="24960" windowHeight="14820" tabRatio="500" activeTab="1"/>
  </bookViews>
  <sheets>
    <sheet name="Events" sheetId="6" r:id="rId1"/>
    <sheet name="Metrics" sheetId="7" r:id="rId2"/>
    <sheet name="Ref1" sheetId="8" r:id="rId3"/>
    <sheet name="Ref2" sheetId="9" r:id="rId4"/>
  </sheets>
  <definedNames>
    <definedName name="trans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7" l="1"/>
  <c r="Q10" i="7"/>
  <c r="H2" i="7"/>
  <c r="I2" i="7"/>
  <c r="K2" i="7"/>
  <c r="C80" i="7"/>
  <c r="B80" i="7"/>
  <c r="D80" i="7"/>
  <c r="E80" i="7"/>
  <c r="F80" i="7"/>
  <c r="G80" i="7"/>
  <c r="H80" i="7"/>
  <c r="I80" i="7"/>
  <c r="K80" i="7"/>
  <c r="L2" i="7"/>
  <c r="L80" i="7"/>
  <c r="M2" i="7"/>
  <c r="M80" i="7"/>
  <c r="N2" i="7"/>
  <c r="N80" i="7"/>
  <c r="O2" i="7"/>
  <c r="O80" i="7"/>
  <c r="J2" i="7"/>
  <c r="J80" i="7"/>
  <c r="H3" i="7"/>
  <c r="I3" i="7"/>
  <c r="K3" i="7"/>
  <c r="L3" i="7"/>
  <c r="M3" i="7"/>
  <c r="N3" i="7"/>
  <c r="O3" i="7"/>
  <c r="J3" i="7"/>
  <c r="Q3" i="7"/>
  <c r="H4" i="7"/>
  <c r="I4" i="7"/>
  <c r="K4" i="7"/>
  <c r="L4" i="7"/>
  <c r="M4" i="7"/>
  <c r="N4" i="7"/>
  <c r="O4" i="7"/>
  <c r="J4" i="7"/>
  <c r="Q4" i="7"/>
  <c r="H5" i="7"/>
  <c r="I5" i="7"/>
  <c r="K5" i="7"/>
  <c r="L5" i="7"/>
  <c r="M5" i="7"/>
  <c r="N5" i="7"/>
  <c r="O5" i="7"/>
  <c r="J5" i="7"/>
  <c r="Q5" i="7"/>
  <c r="H6" i="7"/>
  <c r="I6" i="7"/>
  <c r="K6" i="7"/>
  <c r="L6" i="7"/>
  <c r="M6" i="7"/>
  <c r="N6" i="7"/>
  <c r="O6" i="7"/>
  <c r="J6" i="7"/>
  <c r="Q6" i="7"/>
  <c r="H7" i="7"/>
  <c r="I7" i="7"/>
  <c r="K7" i="7"/>
  <c r="L7" i="7"/>
  <c r="M7" i="7"/>
  <c r="N7" i="7"/>
  <c r="O7" i="7"/>
  <c r="J7" i="7"/>
  <c r="Q7" i="7"/>
  <c r="H8" i="7"/>
  <c r="I8" i="7"/>
  <c r="K8" i="7"/>
  <c r="L8" i="7"/>
  <c r="M8" i="7"/>
  <c r="N8" i="7"/>
  <c r="O8" i="7"/>
  <c r="J8" i="7"/>
  <c r="Q8" i="7"/>
  <c r="H9" i="7"/>
  <c r="I9" i="7"/>
  <c r="K9" i="7"/>
  <c r="L9" i="7"/>
  <c r="M9" i="7"/>
  <c r="N9" i="7"/>
  <c r="O9" i="7"/>
  <c r="J9" i="7"/>
  <c r="Q9" i="7"/>
  <c r="H10" i="7"/>
  <c r="I10" i="7"/>
  <c r="K10" i="7"/>
  <c r="L10" i="7"/>
  <c r="M10" i="7"/>
  <c r="N10" i="7"/>
  <c r="O10" i="7"/>
  <c r="J10" i="7"/>
  <c r="H11" i="7"/>
  <c r="I11" i="7"/>
  <c r="K11" i="7"/>
  <c r="L11" i="7"/>
  <c r="M11" i="7"/>
  <c r="N11" i="7"/>
  <c r="O11" i="7"/>
  <c r="J11" i="7"/>
  <c r="Q11" i="7"/>
  <c r="H12" i="7"/>
  <c r="I12" i="7"/>
  <c r="K12" i="7"/>
  <c r="L12" i="7"/>
  <c r="M12" i="7"/>
  <c r="N12" i="7"/>
  <c r="O12" i="7"/>
  <c r="J12" i="7"/>
  <c r="Q12" i="7"/>
  <c r="H13" i="7"/>
  <c r="I13" i="7"/>
  <c r="K13" i="7"/>
  <c r="L13" i="7"/>
  <c r="M13" i="7"/>
  <c r="N13" i="7"/>
  <c r="O13" i="7"/>
  <c r="J13" i="7"/>
  <c r="Q13" i="7"/>
  <c r="H14" i="7"/>
  <c r="I14" i="7"/>
  <c r="K14" i="7"/>
  <c r="L14" i="7"/>
  <c r="M14" i="7"/>
  <c r="N14" i="7"/>
  <c r="O14" i="7"/>
  <c r="J14" i="7"/>
  <c r="Q14" i="7"/>
  <c r="H15" i="7"/>
  <c r="I15" i="7"/>
  <c r="K15" i="7"/>
  <c r="L15" i="7"/>
  <c r="M15" i="7"/>
  <c r="N15" i="7"/>
  <c r="O15" i="7"/>
  <c r="J15" i="7"/>
  <c r="Q15" i="7"/>
  <c r="H16" i="7"/>
  <c r="I16" i="7"/>
  <c r="K16" i="7"/>
  <c r="L16" i="7"/>
  <c r="M16" i="7"/>
  <c r="N16" i="7"/>
  <c r="O16" i="7"/>
  <c r="J16" i="7"/>
  <c r="Q16" i="7"/>
  <c r="H17" i="7"/>
  <c r="I17" i="7"/>
  <c r="K17" i="7"/>
  <c r="L17" i="7"/>
  <c r="M17" i="7"/>
  <c r="N17" i="7"/>
  <c r="O17" i="7"/>
  <c r="J17" i="7"/>
  <c r="Q17" i="7"/>
  <c r="H18" i="7"/>
  <c r="I18" i="7"/>
  <c r="K18" i="7"/>
  <c r="L18" i="7"/>
  <c r="M18" i="7"/>
  <c r="N18" i="7"/>
  <c r="O18" i="7"/>
  <c r="J18" i="7"/>
  <c r="Q18" i="7"/>
  <c r="H19" i="7"/>
  <c r="I19" i="7"/>
  <c r="K19" i="7"/>
  <c r="L19" i="7"/>
  <c r="M19" i="7"/>
  <c r="N19" i="7"/>
  <c r="O19" i="7"/>
  <c r="J19" i="7"/>
  <c r="Q19" i="7"/>
  <c r="H20" i="7"/>
  <c r="I20" i="7"/>
  <c r="K20" i="7"/>
  <c r="L20" i="7"/>
  <c r="M20" i="7"/>
  <c r="N20" i="7"/>
  <c r="O20" i="7"/>
  <c r="J20" i="7"/>
  <c r="Q20" i="7"/>
  <c r="H21" i="7"/>
  <c r="I21" i="7"/>
  <c r="K21" i="7"/>
  <c r="L21" i="7"/>
  <c r="M21" i="7"/>
  <c r="N21" i="7"/>
  <c r="O21" i="7"/>
  <c r="J21" i="7"/>
  <c r="Q21" i="7"/>
  <c r="H22" i="7"/>
  <c r="I22" i="7"/>
  <c r="K22" i="7"/>
  <c r="L22" i="7"/>
  <c r="M22" i="7"/>
  <c r="N22" i="7"/>
  <c r="O22" i="7"/>
  <c r="J22" i="7"/>
  <c r="Q22" i="7"/>
  <c r="H23" i="7"/>
  <c r="I23" i="7"/>
  <c r="K23" i="7"/>
  <c r="L23" i="7"/>
  <c r="M23" i="7"/>
  <c r="N23" i="7"/>
  <c r="O23" i="7"/>
  <c r="J23" i="7"/>
  <c r="Q23" i="7"/>
  <c r="H24" i="7"/>
  <c r="I24" i="7"/>
  <c r="K24" i="7"/>
  <c r="L24" i="7"/>
  <c r="M24" i="7"/>
  <c r="N24" i="7"/>
  <c r="O24" i="7"/>
  <c r="J24" i="7"/>
  <c r="Q24" i="7"/>
  <c r="H25" i="7"/>
  <c r="I25" i="7"/>
  <c r="K25" i="7"/>
  <c r="L25" i="7"/>
  <c r="M25" i="7"/>
  <c r="N25" i="7"/>
  <c r="O25" i="7"/>
  <c r="J25" i="7"/>
  <c r="Q25" i="7"/>
  <c r="H26" i="7"/>
  <c r="I26" i="7"/>
  <c r="K26" i="7"/>
  <c r="L26" i="7"/>
  <c r="M26" i="7"/>
  <c r="N26" i="7"/>
  <c r="O26" i="7"/>
  <c r="J26" i="7"/>
  <c r="Q26" i="7"/>
  <c r="H27" i="7"/>
  <c r="I27" i="7"/>
  <c r="K27" i="7"/>
  <c r="L27" i="7"/>
  <c r="M27" i="7"/>
  <c r="N27" i="7"/>
  <c r="O27" i="7"/>
  <c r="J27" i="7"/>
  <c r="Q27" i="7"/>
  <c r="H28" i="7"/>
  <c r="I28" i="7"/>
  <c r="K28" i="7"/>
  <c r="L28" i="7"/>
  <c r="M28" i="7"/>
  <c r="N28" i="7"/>
  <c r="O28" i="7"/>
  <c r="J28" i="7"/>
  <c r="Q28" i="7"/>
  <c r="H29" i="7"/>
  <c r="I29" i="7"/>
  <c r="K29" i="7"/>
  <c r="L29" i="7"/>
  <c r="M29" i="7"/>
  <c r="N29" i="7"/>
  <c r="O29" i="7"/>
  <c r="J29" i="7"/>
  <c r="Q29" i="7"/>
  <c r="H30" i="7"/>
  <c r="I30" i="7"/>
  <c r="K30" i="7"/>
  <c r="L30" i="7"/>
  <c r="M30" i="7"/>
  <c r="N30" i="7"/>
  <c r="O30" i="7"/>
  <c r="J30" i="7"/>
  <c r="Q30" i="7"/>
  <c r="H31" i="7"/>
  <c r="I31" i="7"/>
  <c r="K31" i="7"/>
  <c r="L31" i="7"/>
  <c r="M31" i="7"/>
  <c r="N31" i="7"/>
  <c r="O31" i="7"/>
  <c r="J31" i="7"/>
  <c r="Q31" i="7"/>
  <c r="H32" i="7"/>
  <c r="I32" i="7"/>
  <c r="K32" i="7"/>
  <c r="L32" i="7"/>
  <c r="M32" i="7"/>
  <c r="N32" i="7"/>
  <c r="O32" i="7"/>
  <c r="J32" i="7"/>
  <c r="Q32" i="7"/>
  <c r="H33" i="7"/>
  <c r="I33" i="7"/>
  <c r="K33" i="7"/>
  <c r="L33" i="7"/>
  <c r="M33" i="7"/>
  <c r="N33" i="7"/>
  <c r="O33" i="7"/>
  <c r="J33" i="7"/>
  <c r="Q33" i="7"/>
  <c r="H34" i="7"/>
  <c r="I34" i="7"/>
  <c r="K34" i="7"/>
  <c r="L34" i="7"/>
  <c r="M34" i="7"/>
  <c r="N34" i="7"/>
  <c r="O34" i="7"/>
  <c r="J34" i="7"/>
  <c r="Q34" i="7"/>
  <c r="H35" i="7"/>
  <c r="I35" i="7"/>
  <c r="K35" i="7"/>
  <c r="L35" i="7"/>
  <c r="M35" i="7"/>
  <c r="N35" i="7"/>
  <c r="O35" i="7"/>
  <c r="J35" i="7"/>
  <c r="Q35" i="7"/>
  <c r="H36" i="7"/>
  <c r="I36" i="7"/>
  <c r="K36" i="7"/>
  <c r="L36" i="7"/>
  <c r="M36" i="7"/>
  <c r="N36" i="7"/>
  <c r="O36" i="7"/>
  <c r="J36" i="7"/>
  <c r="Q36" i="7"/>
  <c r="H37" i="7"/>
  <c r="I37" i="7"/>
  <c r="K37" i="7"/>
  <c r="L37" i="7"/>
  <c r="M37" i="7"/>
  <c r="N37" i="7"/>
  <c r="O37" i="7"/>
  <c r="J37" i="7"/>
  <c r="Q37" i="7"/>
  <c r="H38" i="7"/>
  <c r="I38" i="7"/>
  <c r="K38" i="7"/>
  <c r="L38" i="7"/>
  <c r="M38" i="7"/>
  <c r="N38" i="7"/>
  <c r="O38" i="7"/>
  <c r="J38" i="7"/>
  <c r="Q38" i="7"/>
  <c r="H39" i="7"/>
  <c r="I39" i="7"/>
  <c r="K39" i="7"/>
  <c r="L39" i="7"/>
  <c r="M39" i="7"/>
  <c r="N39" i="7"/>
  <c r="O39" i="7"/>
  <c r="J39" i="7"/>
  <c r="Q39" i="7"/>
  <c r="H40" i="7"/>
  <c r="I40" i="7"/>
  <c r="K40" i="7"/>
  <c r="L40" i="7"/>
  <c r="M40" i="7"/>
  <c r="N40" i="7"/>
  <c r="O40" i="7"/>
  <c r="J40" i="7"/>
  <c r="Q40" i="7"/>
  <c r="H41" i="7"/>
  <c r="I41" i="7"/>
  <c r="K41" i="7"/>
  <c r="L41" i="7"/>
  <c r="M41" i="7"/>
  <c r="N41" i="7"/>
  <c r="O41" i="7"/>
  <c r="J41" i="7"/>
  <c r="Q41" i="7"/>
  <c r="H42" i="7"/>
  <c r="I42" i="7"/>
  <c r="K42" i="7"/>
  <c r="L42" i="7"/>
  <c r="M42" i="7"/>
  <c r="N42" i="7"/>
  <c r="O42" i="7"/>
  <c r="J42" i="7"/>
  <c r="Q42" i="7"/>
  <c r="H43" i="7"/>
  <c r="I43" i="7"/>
  <c r="K43" i="7"/>
  <c r="L43" i="7"/>
  <c r="M43" i="7"/>
  <c r="N43" i="7"/>
  <c r="O43" i="7"/>
  <c r="J43" i="7"/>
  <c r="Q43" i="7"/>
  <c r="H44" i="7"/>
  <c r="I44" i="7"/>
  <c r="K44" i="7"/>
  <c r="L44" i="7"/>
  <c r="M44" i="7"/>
  <c r="N44" i="7"/>
  <c r="O44" i="7"/>
  <c r="J44" i="7"/>
  <c r="Q44" i="7"/>
  <c r="H45" i="7"/>
  <c r="I45" i="7"/>
  <c r="K45" i="7"/>
  <c r="L45" i="7"/>
  <c r="M45" i="7"/>
  <c r="N45" i="7"/>
  <c r="O45" i="7"/>
  <c r="J45" i="7"/>
  <c r="Q45" i="7"/>
  <c r="H46" i="7"/>
  <c r="I46" i="7"/>
  <c r="K46" i="7"/>
  <c r="L46" i="7"/>
  <c r="M46" i="7"/>
  <c r="N46" i="7"/>
  <c r="O46" i="7"/>
  <c r="J46" i="7"/>
  <c r="Q46" i="7"/>
  <c r="H47" i="7"/>
  <c r="I47" i="7"/>
  <c r="K47" i="7"/>
  <c r="L47" i="7"/>
  <c r="M47" i="7"/>
  <c r="N47" i="7"/>
  <c r="O47" i="7"/>
  <c r="J47" i="7"/>
  <c r="Q47" i="7"/>
  <c r="H48" i="7"/>
  <c r="I48" i="7"/>
  <c r="K48" i="7"/>
  <c r="L48" i="7"/>
  <c r="M48" i="7"/>
  <c r="N48" i="7"/>
  <c r="O48" i="7"/>
  <c r="J48" i="7"/>
  <c r="Q48" i="7"/>
  <c r="H49" i="7"/>
  <c r="I49" i="7"/>
  <c r="K49" i="7"/>
  <c r="L49" i="7"/>
  <c r="M49" i="7"/>
  <c r="N49" i="7"/>
  <c r="O49" i="7"/>
  <c r="J49" i="7"/>
  <c r="Q49" i="7"/>
  <c r="H50" i="7"/>
  <c r="I50" i="7"/>
  <c r="K50" i="7"/>
  <c r="L50" i="7"/>
  <c r="M50" i="7"/>
  <c r="N50" i="7"/>
  <c r="O50" i="7"/>
  <c r="J50" i="7"/>
  <c r="Q50" i="7"/>
  <c r="H51" i="7"/>
  <c r="I51" i="7"/>
  <c r="K51" i="7"/>
  <c r="L51" i="7"/>
  <c r="M51" i="7"/>
  <c r="N51" i="7"/>
  <c r="O51" i="7"/>
  <c r="J51" i="7"/>
  <c r="Q51" i="7"/>
  <c r="H52" i="7"/>
  <c r="I52" i="7"/>
  <c r="K52" i="7"/>
  <c r="L52" i="7"/>
  <c r="M52" i="7"/>
  <c r="N52" i="7"/>
  <c r="O52" i="7"/>
  <c r="J52" i="7"/>
  <c r="Q52" i="7"/>
  <c r="H53" i="7"/>
  <c r="I53" i="7"/>
  <c r="K53" i="7"/>
  <c r="L53" i="7"/>
  <c r="M53" i="7"/>
  <c r="N53" i="7"/>
  <c r="O53" i="7"/>
  <c r="J53" i="7"/>
  <c r="Q53" i="7"/>
  <c r="H54" i="7"/>
  <c r="I54" i="7"/>
  <c r="K54" i="7"/>
  <c r="L54" i="7"/>
  <c r="M54" i="7"/>
  <c r="N54" i="7"/>
  <c r="O54" i="7"/>
  <c r="J54" i="7"/>
  <c r="Q54" i="7"/>
  <c r="H55" i="7"/>
  <c r="I55" i="7"/>
  <c r="K55" i="7"/>
  <c r="L55" i="7"/>
  <c r="M55" i="7"/>
  <c r="N55" i="7"/>
  <c r="O55" i="7"/>
  <c r="J55" i="7"/>
  <c r="Q55" i="7"/>
  <c r="H56" i="7"/>
  <c r="I56" i="7"/>
  <c r="K56" i="7"/>
  <c r="L56" i="7"/>
  <c r="M56" i="7"/>
  <c r="N56" i="7"/>
  <c r="O56" i="7"/>
  <c r="J56" i="7"/>
  <c r="Q56" i="7"/>
  <c r="H57" i="7"/>
  <c r="I57" i="7"/>
  <c r="K57" i="7"/>
  <c r="L57" i="7"/>
  <c r="M57" i="7"/>
  <c r="N57" i="7"/>
  <c r="O57" i="7"/>
  <c r="J57" i="7"/>
  <c r="Q57" i="7"/>
  <c r="H58" i="7"/>
  <c r="I58" i="7"/>
  <c r="K58" i="7"/>
  <c r="L58" i="7"/>
  <c r="M58" i="7"/>
  <c r="N58" i="7"/>
  <c r="O58" i="7"/>
  <c r="J58" i="7"/>
  <c r="Q58" i="7"/>
  <c r="H59" i="7"/>
  <c r="I59" i="7"/>
  <c r="K59" i="7"/>
  <c r="L59" i="7"/>
  <c r="M59" i="7"/>
  <c r="N59" i="7"/>
  <c r="O59" i="7"/>
  <c r="J59" i="7"/>
  <c r="Q59" i="7"/>
  <c r="H60" i="7"/>
  <c r="I60" i="7"/>
  <c r="K60" i="7"/>
  <c r="L60" i="7"/>
  <c r="M60" i="7"/>
  <c r="N60" i="7"/>
  <c r="O60" i="7"/>
  <c r="J60" i="7"/>
  <c r="Q60" i="7"/>
  <c r="H61" i="7"/>
  <c r="I61" i="7"/>
  <c r="K61" i="7"/>
  <c r="L61" i="7"/>
  <c r="M61" i="7"/>
  <c r="N61" i="7"/>
  <c r="O61" i="7"/>
  <c r="J61" i="7"/>
  <c r="Q61" i="7"/>
  <c r="H62" i="7"/>
  <c r="I62" i="7"/>
  <c r="K62" i="7"/>
  <c r="L62" i="7"/>
  <c r="M62" i="7"/>
  <c r="N62" i="7"/>
  <c r="O62" i="7"/>
  <c r="J62" i="7"/>
  <c r="Q62" i="7"/>
  <c r="H63" i="7"/>
  <c r="I63" i="7"/>
  <c r="K63" i="7"/>
  <c r="L63" i="7"/>
  <c r="M63" i="7"/>
  <c r="N63" i="7"/>
  <c r="O63" i="7"/>
  <c r="J63" i="7"/>
  <c r="Q63" i="7"/>
  <c r="H64" i="7"/>
  <c r="I64" i="7"/>
  <c r="K64" i="7"/>
  <c r="L64" i="7"/>
  <c r="M64" i="7"/>
  <c r="N64" i="7"/>
  <c r="O64" i="7"/>
  <c r="J64" i="7"/>
  <c r="Q64" i="7"/>
  <c r="H65" i="7"/>
  <c r="I65" i="7"/>
  <c r="K65" i="7"/>
  <c r="L65" i="7"/>
  <c r="M65" i="7"/>
  <c r="N65" i="7"/>
  <c r="O65" i="7"/>
  <c r="J65" i="7"/>
  <c r="Q65" i="7"/>
  <c r="H66" i="7"/>
  <c r="I66" i="7"/>
  <c r="K66" i="7"/>
  <c r="L66" i="7"/>
  <c r="M66" i="7"/>
  <c r="N66" i="7"/>
  <c r="O66" i="7"/>
  <c r="J66" i="7"/>
  <c r="Q66" i="7"/>
  <c r="H67" i="7"/>
  <c r="I67" i="7"/>
  <c r="K67" i="7"/>
  <c r="L67" i="7"/>
  <c r="M67" i="7"/>
  <c r="N67" i="7"/>
  <c r="O67" i="7"/>
  <c r="J67" i="7"/>
  <c r="Q67" i="7"/>
  <c r="H68" i="7"/>
  <c r="I68" i="7"/>
  <c r="K68" i="7"/>
  <c r="L68" i="7"/>
  <c r="M68" i="7"/>
  <c r="N68" i="7"/>
  <c r="O68" i="7"/>
  <c r="J68" i="7"/>
  <c r="Q68" i="7"/>
  <c r="H69" i="7"/>
  <c r="I69" i="7"/>
  <c r="K69" i="7"/>
  <c r="L69" i="7"/>
  <c r="M69" i="7"/>
  <c r="N69" i="7"/>
  <c r="O69" i="7"/>
  <c r="J69" i="7"/>
  <c r="Q69" i="7"/>
  <c r="H70" i="7"/>
  <c r="I70" i="7"/>
  <c r="K70" i="7"/>
  <c r="L70" i="7"/>
  <c r="M70" i="7"/>
  <c r="N70" i="7"/>
  <c r="O70" i="7"/>
  <c r="J70" i="7"/>
  <c r="Q70" i="7"/>
  <c r="H71" i="7"/>
  <c r="I71" i="7"/>
  <c r="K71" i="7"/>
  <c r="L71" i="7"/>
  <c r="M71" i="7"/>
  <c r="N71" i="7"/>
  <c r="O71" i="7"/>
  <c r="J71" i="7"/>
  <c r="Q71" i="7"/>
  <c r="H72" i="7"/>
  <c r="I72" i="7"/>
  <c r="K72" i="7"/>
  <c r="L72" i="7"/>
  <c r="M72" i="7"/>
  <c r="N72" i="7"/>
  <c r="O72" i="7"/>
  <c r="J72" i="7"/>
  <c r="Q72" i="7"/>
  <c r="H73" i="7"/>
  <c r="I73" i="7"/>
  <c r="K73" i="7"/>
  <c r="L73" i="7"/>
  <c r="M73" i="7"/>
  <c r="N73" i="7"/>
  <c r="O73" i="7"/>
  <c r="J73" i="7"/>
  <c r="Q73" i="7"/>
  <c r="H74" i="7"/>
  <c r="I74" i="7"/>
  <c r="K74" i="7"/>
  <c r="L74" i="7"/>
  <c r="M74" i="7"/>
  <c r="N74" i="7"/>
  <c r="O74" i="7"/>
  <c r="J74" i="7"/>
  <c r="Q74" i="7"/>
  <c r="H75" i="7"/>
  <c r="I75" i="7"/>
  <c r="K75" i="7"/>
  <c r="L75" i="7"/>
  <c r="M75" i="7"/>
  <c r="N75" i="7"/>
  <c r="O75" i="7"/>
  <c r="J75" i="7"/>
  <c r="Q75" i="7"/>
  <c r="H76" i="7"/>
  <c r="I76" i="7"/>
  <c r="K76" i="7"/>
  <c r="L76" i="7"/>
  <c r="M76" i="7"/>
  <c r="N76" i="7"/>
  <c r="O76" i="7"/>
  <c r="J76" i="7"/>
  <c r="Q76" i="7"/>
  <c r="H77" i="7"/>
  <c r="I77" i="7"/>
  <c r="K77" i="7"/>
  <c r="L77" i="7"/>
  <c r="M77" i="7"/>
  <c r="N77" i="7"/>
  <c r="O77" i="7"/>
  <c r="J77" i="7"/>
  <c r="Q77" i="7"/>
  <c r="H78" i="7"/>
  <c r="I78" i="7"/>
  <c r="K78" i="7"/>
  <c r="L78" i="7"/>
  <c r="M78" i="7"/>
  <c r="N78" i="7"/>
  <c r="O78" i="7"/>
  <c r="J78" i="7"/>
  <c r="Q78" i="7"/>
  <c r="H79" i="7"/>
  <c r="I79" i="7"/>
  <c r="K79" i="7"/>
  <c r="L79" i="7"/>
  <c r="M79" i="7"/>
  <c r="N79" i="7"/>
  <c r="O79" i="7"/>
  <c r="J79" i="7"/>
  <c r="Q79" i="7"/>
  <c r="Q80" i="7"/>
  <c r="P76" i="7"/>
  <c r="P77" i="7"/>
  <c r="P78" i="7"/>
  <c r="P79" i="7"/>
  <c r="P80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57" i="7"/>
  <c r="P58" i="7"/>
  <c r="P59" i="7"/>
  <c r="P60" i="7"/>
  <c r="P61" i="7"/>
  <c r="P62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" i="7"/>
  <c r="P3" i="7"/>
  <c r="P4" i="7"/>
  <c r="P5" i="7"/>
</calcChain>
</file>

<file path=xl/connections.xml><?xml version="1.0" encoding="utf-8"?>
<connections xmlns="http://schemas.openxmlformats.org/spreadsheetml/2006/main">
  <connection id="1" name="trans" type="6" refreshedVersion="0" background="1" saveData="1">
    <textPr fileType="mac" sourceFile="/Users/hyc/Documents/Github/GPU-DATA-PLACEMENT/trans/tran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<sst xmlns="http://schemas.openxmlformats.org/spreadsheetml/2006/main" count="398" uniqueCount="228">
  <si>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</si>
  <si>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</si>
  <si>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</si>
  <si>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</si>
  <si>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</si>
  <si>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</si>
  <si>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</si>
  <si>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</si>
  <si>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</si>
  <si>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</si>
  <si>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</si>
  <si>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</si>
  <si>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</si>
  <si>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</si>
  <si>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</si>
  <si>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</si>
  <si>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</si>
  <si>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</si>
  <si>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</si>
  <si>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</si>
  <si>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</si>
  <si>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</si>
  <si>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</si>
  <si>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</si>
  <si>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</si>
  <si>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</si>
  <si>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</si>
  <si>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</si>
  <si>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</si>
  <si>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</si>
  <si>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</si>
  <si>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</si>
  <si>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</si>
  <si>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</si>
  <si>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</si>
  <si>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</si>
  <si>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</si>
  <si>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</si>
  <si>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</si>
  <si>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</si>
  <si>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</si>
  <si>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</si>
  <si>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</si>
  <si>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</si>
  <si>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</si>
  <si>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</si>
  <si>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</si>
  <si>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</si>
  <si>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</si>
  <si>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</si>
  <si>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</si>
  <si>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</si>
  <si>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</si>
  <si>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</si>
  <si>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</si>
  <si>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</si>
  <si>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</si>
  <si>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</si>
  <si>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</si>
  <si>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</si>
  <si>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</si>
  <si>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</si>
  <si>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</si>
  <si>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</si>
  <si>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</si>
  <si>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</si>
  <si>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</si>
  <si>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</si>
  <si>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</si>
  <si>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</si>
  <si>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</si>
  <si>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</si>
  <si>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</si>
  <si>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</si>
  <si>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</si>
  <si>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</si>
  <si>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</si>
  <si>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</si>
  <si>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</si>
  <si>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</si>
  <si>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</si>
  <si>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</si>
  <si>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</si>
  <si>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</si>
  <si>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</si>
  <si>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</si>
  <si>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</si>
  <si>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</si>
  <si>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</si>
  <si>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</si>
  <si>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</si>
  <si>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</si>
  <si>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</si>
  <si>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</si>
  <si>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</si>
  <si>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</si>
  <si>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</si>
  <si>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</si>
  <si>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</si>
  <si>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</si>
  <si>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</si>
  <si>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</si>
  <si>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</si>
  <si>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</si>
  <si>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</si>
  <si>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</si>
  <si>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</si>
  <si>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</si>
  <si>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</si>
  <si>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</si>
  <si>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</si>
  <si>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</si>
  <si>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</si>
  <si>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</si>
  <si>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</si>
  <si>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</si>
  <si>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</si>
  <si>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</si>
  <si>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</si>
  <si>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</si>
  <si>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</si>
  <si>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</si>
  <si>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</si>
  <si>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</si>
  <si>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</si>
  <si>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</si>
  <si>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</si>
  <si>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</si>
  <si>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</si>
  <si>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</si>
  <si>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</si>
  <si>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</si>
  <si>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</si>
  <si>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</si>
  <si>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</si>
  <si>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</si>
  <si>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</si>
  <si>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</si>
  <si>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</si>
  <si>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</si>
  <si>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</si>
  <si>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</si>
  <si>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</si>
  <si>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</si>
  <si>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</si>
  <si>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</si>
  <si>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</si>
  <si>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</si>
  <si>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</si>
  <si>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</si>
  <si>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</si>
  <si>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</si>
  <si>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</si>
  <si>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</si>
  <si>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</si>
  <si>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</si>
  <si>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</si>
  <si>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</si>
  <si>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</si>
  <si>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</si>
  <si>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</si>
  <si>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</si>
  <si>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</si>
  <si>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</si>
  <si>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</si>
  <si>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</si>
  <si>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</si>
  <si>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</si>
  <si>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</si>
  <si>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</si>
  <si>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</si>
  <si>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</si>
  <si>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</si>
  <si>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</si>
  <si>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</si>
  <si>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</si>
  <si>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</si>
  <si>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</si>
  <si>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</si>
  <si>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</si>
  <si>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</si>
  <si>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</si>
  <si>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</si>
  <si>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</si>
  <si>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</si>
  <si>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</si>
  <si>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</si>
  <si>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</si>
  <si>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</si>
  <si>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</si>
  <si>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</si>
  <si>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</si>
  <si>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</si>
  <si>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</si>
  <si>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</si>
  <si>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</si>
  <si>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</si>
  <si>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</si>
  <si>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</si>
  <si>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</si>
  <si>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</si>
  <si>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</si>
  <si>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</si>
  <si>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</si>
  <si>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</si>
  <si>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</si>
  <si>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</si>
  <si>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</si>
  <si>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</si>
  <si>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</si>
  <si>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</si>
  <si>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</si>
  <si>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</si>
  <si>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</si>
  <si>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</si>
  <si>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</si>
  <si>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stall_memory_throttle</t>
  </si>
  <si>
    <t>stall_not_selected</t>
  </si>
  <si>
    <t>eligible_warps_per_cycle</t>
  </si>
  <si>
    <t>trans</t>
  </si>
  <si>
    <t>optimized</t>
  </si>
  <si>
    <t>surf_1D</t>
  </si>
  <si>
    <t>surface</t>
  </si>
  <si>
    <t>Performace</t>
  </si>
  <si>
    <t>SQSUM</t>
  </si>
  <si>
    <t>SQRT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</si>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</sst>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a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opLeftCell="A66" workbookViewId="0">
      <selection activeCell="G82" sqref="A82:G82"/>
    </sheetView>
  </sheetViews>
  <sheetFormatPr baseColWidth="10" defaultRowHeight="16" x14ac:dyDescent="0.2"/>
  <cols>
    <col min="1" max="1" width="35.6640625" bestFit="1" customWidth="1"/>
    <col min="2" max="3" width="14.6640625" bestFit="1" customWidth="1"/>
    <col min="4" max="4" width="13.6640625" bestFit="1" customWidth="1"/>
    <col min="5" max="6" width="14.6640625" bestFit="1" customWidth="1"/>
    <col min="7" max="7" width="13.6640625" bestFit="1" customWidth="1"/>
  </cols>
  <sheetData>
    <row r="1" spans="1:7" x14ac:dyDescent="0.2">
      <c r="A1" t="s">
        <v>0</v>
      </c>
      <c r="B1">
        <v>1</v>
      </c>
      <c r="C1">
        <v>2</v>
      </c>
      <c r="D1" t="s">
        <v>220</v>
      </c>
      <c r="E1" t="s">
        <v>221</v>
      </c>
      <c r="F1" t="s">
        <v>222</v>
      </c>
      <c r="G1" t="s">
        <v>219</v>
      </c>
    </row>
    <row r="2" spans="1:7" x14ac:dyDescent="0.2">
      <c r="A2" t="s">
        <v>1</v>
      </c>
      <c r="B2">
        <v>4915200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2</v>
      </c>
      <c r="B3">
        <v>4915200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</v>
      </c>
      <c r="B4">
        <v>4915200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4</v>
      </c>
      <c r="B5">
        <v>4915200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5</v>
      </c>
      <c r="B6">
        <v>4915200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6</v>
      </c>
      <c r="B7">
        <v>4915200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7</v>
      </c>
      <c r="B8">
        <v>4915200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8</v>
      </c>
      <c r="B9">
        <v>4915200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9</v>
      </c>
      <c r="B10">
        <v>8360145</v>
      </c>
      <c r="C10">
        <v>8281252</v>
      </c>
      <c r="D10">
        <v>6134585</v>
      </c>
      <c r="E10">
        <v>11858</v>
      </c>
      <c r="F10">
        <v>1598223</v>
      </c>
      <c r="G10">
        <v>2534358</v>
      </c>
    </row>
    <row r="11" spans="1:7" x14ac:dyDescent="0.2">
      <c r="A11" t="s">
        <v>10</v>
      </c>
      <c r="B11">
        <v>8361841</v>
      </c>
      <c r="C11">
        <v>8288282</v>
      </c>
      <c r="D11">
        <v>6134191</v>
      </c>
      <c r="E11">
        <v>12128</v>
      </c>
      <c r="F11">
        <v>1607180</v>
      </c>
      <c r="G11">
        <v>2538486</v>
      </c>
    </row>
    <row r="12" spans="1:7" x14ac:dyDescent="0.2">
      <c r="A12" t="s">
        <v>11</v>
      </c>
      <c r="B12">
        <v>9977636</v>
      </c>
      <c r="C12">
        <v>9660366</v>
      </c>
      <c r="D12">
        <v>6143420</v>
      </c>
      <c r="E12">
        <v>10974</v>
      </c>
      <c r="F12">
        <v>1471723</v>
      </c>
      <c r="G12">
        <v>2745735</v>
      </c>
    </row>
    <row r="13" spans="1:7" x14ac:dyDescent="0.2">
      <c r="A13" t="s">
        <v>12</v>
      </c>
      <c r="B13">
        <v>9980916</v>
      </c>
      <c r="C13">
        <v>9661019</v>
      </c>
      <c r="D13">
        <v>6143419</v>
      </c>
      <c r="E13">
        <v>11363</v>
      </c>
      <c r="F13">
        <v>1476713</v>
      </c>
      <c r="G13">
        <v>2758849</v>
      </c>
    </row>
    <row r="14" spans="1:7" x14ac:dyDescent="0.2">
      <c r="A14" t="s">
        <v>13</v>
      </c>
      <c r="B14">
        <v>3611006</v>
      </c>
      <c r="C14">
        <v>3535985</v>
      </c>
      <c r="D14">
        <v>2457605</v>
      </c>
      <c r="E14">
        <v>3765</v>
      </c>
      <c r="F14">
        <v>617566</v>
      </c>
      <c r="G14">
        <v>804873</v>
      </c>
    </row>
    <row r="15" spans="1:7" x14ac:dyDescent="0.2">
      <c r="A15" t="s">
        <v>14</v>
      </c>
      <c r="B15">
        <v>3614289</v>
      </c>
      <c r="C15">
        <v>3547857</v>
      </c>
      <c r="D15">
        <v>2457603</v>
      </c>
      <c r="E15">
        <v>4057</v>
      </c>
      <c r="F15">
        <v>618555</v>
      </c>
      <c r="G15">
        <v>803485</v>
      </c>
    </row>
    <row r="16" spans="1:7" x14ac:dyDescent="0.2">
      <c r="A16" t="s">
        <v>15</v>
      </c>
      <c r="B16">
        <v>3610608</v>
      </c>
      <c r="C16">
        <v>3540907</v>
      </c>
      <c r="D16">
        <v>2457600</v>
      </c>
      <c r="E16">
        <v>3724</v>
      </c>
      <c r="F16">
        <v>619998</v>
      </c>
      <c r="G16">
        <v>805762</v>
      </c>
    </row>
    <row r="17" spans="1:7" x14ac:dyDescent="0.2">
      <c r="A17" t="s">
        <v>16</v>
      </c>
      <c r="B17">
        <v>3619698</v>
      </c>
      <c r="C17">
        <v>3542287</v>
      </c>
      <c r="D17">
        <v>2457602</v>
      </c>
      <c r="E17">
        <v>3662</v>
      </c>
      <c r="F17">
        <v>617196</v>
      </c>
      <c r="G17">
        <v>804050</v>
      </c>
    </row>
    <row r="18" spans="1:7" x14ac:dyDescent="0.2">
      <c r="A18" t="s">
        <v>17</v>
      </c>
      <c r="B18">
        <v>3253184</v>
      </c>
      <c r="C18">
        <v>3228484</v>
      </c>
      <c r="D18">
        <v>2457612</v>
      </c>
      <c r="E18">
        <v>4155</v>
      </c>
      <c r="F18">
        <v>619204</v>
      </c>
      <c r="G18">
        <v>841950</v>
      </c>
    </row>
    <row r="19" spans="1:7" x14ac:dyDescent="0.2">
      <c r="A19" t="s">
        <v>18</v>
      </c>
      <c r="B19">
        <v>3254359</v>
      </c>
      <c r="C19">
        <v>3230111</v>
      </c>
      <c r="D19">
        <v>2457604</v>
      </c>
      <c r="E19">
        <v>4194</v>
      </c>
      <c r="F19">
        <v>620647</v>
      </c>
      <c r="G19">
        <v>841034</v>
      </c>
    </row>
    <row r="20" spans="1:7" x14ac:dyDescent="0.2">
      <c r="A20" t="s">
        <v>19</v>
      </c>
      <c r="B20">
        <v>3255098</v>
      </c>
      <c r="C20">
        <v>3231223</v>
      </c>
      <c r="D20">
        <v>2457616</v>
      </c>
      <c r="E20">
        <v>4154</v>
      </c>
      <c r="F20">
        <v>623226</v>
      </c>
      <c r="G20">
        <v>843776</v>
      </c>
    </row>
    <row r="21" spans="1:7" x14ac:dyDescent="0.2">
      <c r="A21" t="s">
        <v>20</v>
      </c>
      <c r="B21">
        <v>3256385</v>
      </c>
      <c r="C21">
        <v>3231883</v>
      </c>
      <c r="D21">
        <v>2457609</v>
      </c>
      <c r="E21">
        <v>4132</v>
      </c>
      <c r="F21">
        <v>618501</v>
      </c>
      <c r="G21">
        <v>840743</v>
      </c>
    </row>
    <row r="22" spans="1:7" x14ac:dyDescent="0.2">
      <c r="A22" t="s">
        <v>21</v>
      </c>
      <c r="B22">
        <v>19660800</v>
      </c>
      <c r="C22">
        <v>19660800</v>
      </c>
      <c r="D22">
        <v>2457600</v>
      </c>
      <c r="E22">
        <v>8196</v>
      </c>
      <c r="F22">
        <v>1228800</v>
      </c>
      <c r="G22">
        <v>2457600</v>
      </c>
    </row>
    <row r="23" spans="1:7" x14ac:dyDescent="0.2">
      <c r="A23" t="s">
        <v>22</v>
      </c>
      <c r="B23">
        <v>19660800</v>
      </c>
      <c r="C23">
        <v>19660800</v>
      </c>
      <c r="D23">
        <v>2457600</v>
      </c>
      <c r="E23">
        <v>8212</v>
      </c>
      <c r="F23">
        <v>1228800</v>
      </c>
      <c r="G23">
        <v>2457680</v>
      </c>
    </row>
    <row r="24" spans="1:7" x14ac:dyDescent="0.2">
      <c r="A24" t="s">
        <v>23</v>
      </c>
      <c r="B24">
        <v>19660800</v>
      </c>
      <c r="C24">
        <v>19660800</v>
      </c>
      <c r="D24">
        <v>2457600</v>
      </c>
      <c r="E24">
        <v>8192</v>
      </c>
      <c r="F24">
        <v>1228800</v>
      </c>
      <c r="G24">
        <v>2457600</v>
      </c>
    </row>
    <row r="25" spans="1:7" x14ac:dyDescent="0.2">
      <c r="A25" t="s">
        <v>24</v>
      </c>
      <c r="B25">
        <v>19660800</v>
      </c>
      <c r="C25">
        <v>19660800</v>
      </c>
      <c r="D25">
        <v>2457600</v>
      </c>
      <c r="E25">
        <v>8192</v>
      </c>
      <c r="F25">
        <v>1228800</v>
      </c>
      <c r="G25">
        <v>2457620</v>
      </c>
    </row>
    <row r="26" spans="1:7" x14ac:dyDescent="0.2">
      <c r="A26" t="s">
        <v>25</v>
      </c>
      <c r="B26">
        <v>0</v>
      </c>
      <c r="C26">
        <v>2457600</v>
      </c>
      <c r="D26">
        <v>2457600</v>
      </c>
      <c r="E26">
        <v>2048</v>
      </c>
      <c r="F26">
        <v>614400</v>
      </c>
      <c r="G26">
        <v>614400</v>
      </c>
    </row>
    <row r="27" spans="1:7" x14ac:dyDescent="0.2">
      <c r="A27" t="s">
        <v>26</v>
      </c>
      <c r="B27">
        <v>0</v>
      </c>
      <c r="C27">
        <v>2457600</v>
      </c>
      <c r="D27">
        <v>2457600</v>
      </c>
      <c r="E27">
        <v>2048</v>
      </c>
      <c r="F27">
        <v>614400</v>
      </c>
      <c r="G27">
        <v>614400</v>
      </c>
    </row>
    <row r="28" spans="1:7" x14ac:dyDescent="0.2">
      <c r="A28" t="s">
        <v>27</v>
      </c>
      <c r="B28">
        <v>0</v>
      </c>
      <c r="C28">
        <v>2457600</v>
      </c>
      <c r="D28">
        <v>2457600</v>
      </c>
      <c r="E28">
        <v>2048</v>
      </c>
      <c r="F28">
        <v>614400</v>
      </c>
      <c r="G28">
        <v>614400</v>
      </c>
    </row>
    <row r="29" spans="1:7" x14ac:dyDescent="0.2">
      <c r="A29" t="s">
        <v>28</v>
      </c>
      <c r="B29">
        <v>0</v>
      </c>
      <c r="C29">
        <v>2457600</v>
      </c>
      <c r="D29">
        <v>2457600</v>
      </c>
      <c r="E29">
        <v>2048</v>
      </c>
      <c r="F29">
        <v>614400</v>
      </c>
      <c r="G29">
        <v>614400</v>
      </c>
    </row>
    <row r="30" spans="1:7" x14ac:dyDescent="0.2">
      <c r="A30" t="s">
        <v>29</v>
      </c>
      <c r="B30">
        <v>0</v>
      </c>
      <c r="C30">
        <v>0</v>
      </c>
      <c r="D30">
        <v>0</v>
      </c>
      <c r="E30">
        <v>1352</v>
      </c>
      <c r="F30">
        <v>0</v>
      </c>
      <c r="G30">
        <v>0</v>
      </c>
    </row>
    <row r="31" spans="1:7" x14ac:dyDescent="0.2">
      <c r="A31" t="s">
        <v>30</v>
      </c>
      <c r="B31">
        <v>0</v>
      </c>
      <c r="C31">
        <v>0</v>
      </c>
      <c r="D31">
        <v>0</v>
      </c>
      <c r="E31">
        <v>1364</v>
      </c>
      <c r="F31">
        <v>0</v>
      </c>
      <c r="G31">
        <v>0</v>
      </c>
    </row>
    <row r="32" spans="1:7" x14ac:dyDescent="0.2">
      <c r="A32" t="s">
        <v>31</v>
      </c>
      <c r="B32">
        <v>0</v>
      </c>
      <c r="C32">
        <v>0</v>
      </c>
      <c r="D32">
        <v>0</v>
      </c>
      <c r="E32">
        <v>1352</v>
      </c>
      <c r="F32">
        <v>0</v>
      </c>
      <c r="G32">
        <v>0</v>
      </c>
    </row>
    <row r="33" spans="1:7" x14ac:dyDescent="0.2">
      <c r="A33" t="s">
        <v>32</v>
      </c>
      <c r="B33">
        <v>0</v>
      </c>
      <c r="C33">
        <v>0</v>
      </c>
      <c r="D33">
        <v>0</v>
      </c>
      <c r="E33">
        <v>1368</v>
      </c>
      <c r="F33">
        <v>0</v>
      </c>
      <c r="G33">
        <v>0</v>
      </c>
    </row>
    <row r="34" spans="1:7" x14ac:dyDescent="0.2">
      <c r="A34" t="s">
        <v>33</v>
      </c>
      <c r="B34">
        <v>4915200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34</v>
      </c>
      <c r="B35">
        <v>4915200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35</v>
      </c>
      <c r="B36">
        <v>4915200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36</v>
      </c>
      <c r="B37">
        <v>4915200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37</v>
      </c>
      <c r="B38">
        <v>2457568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38</v>
      </c>
      <c r="B39">
        <v>2457578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39</v>
      </c>
      <c r="B40">
        <v>2457584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40</v>
      </c>
      <c r="B41">
        <v>2457584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69</v>
      </c>
      <c r="B70">
        <v>0</v>
      </c>
      <c r="C70">
        <v>4</v>
      </c>
      <c r="D70">
        <v>0</v>
      </c>
      <c r="E70">
        <v>1</v>
      </c>
      <c r="F70">
        <v>0</v>
      </c>
      <c r="G70">
        <v>0</v>
      </c>
    </row>
    <row r="71" spans="1:7" x14ac:dyDescent="0.2">
      <c r="A71" t="s">
        <v>70</v>
      </c>
      <c r="B71">
        <v>0</v>
      </c>
      <c r="C71">
        <v>5</v>
      </c>
      <c r="D71">
        <v>4</v>
      </c>
      <c r="E71">
        <v>1</v>
      </c>
      <c r="F71">
        <v>0</v>
      </c>
      <c r="G71">
        <v>0</v>
      </c>
    </row>
    <row r="72" spans="1:7" x14ac:dyDescent="0.2">
      <c r="A72" t="s">
        <v>71</v>
      </c>
      <c r="B72">
        <v>1</v>
      </c>
      <c r="C72">
        <v>0</v>
      </c>
      <c r="D72">
        <v>0</v>
      </c>
      <c r="E72">
        <v>0</v>
      </c>
      <c r="F72">
        <v>1</v>
      </c>
      <c r="G72">
        <v>5</v>
      </c>
    </row>
    <row r="73" spans="1:7" x14ac:dyDescent="0.2">
      <c r="A73" t="s">
        <v>72</v>
      </c>
      <c r="B73">
        <v>0</v>
      </c>
      <c r="C73">
        <v>4</v>
      </c>
      <c r="D73">
        <v>4</v>
      </c>
      <c r="E73">
        <v>0</v>
      </c>
      <c r="F73">
        <v>0</v>
      </c>
      <c r="G73">
        <v>0</v>
      </c>
    </row>
    <row r="74" spans="1:7" x14ac:dyDescent="0.2">
      <c r="A74" t="s">
        <v>73</v>
      </c>
      <c r="B74">
        <v>4915248</v>
      </c>
      <c r="C74">
        <v>2457640</v>
      </c>
      <c r="D74">
        <v>2457665</v>
      </c>
      <c r="E74">
        <v>2088</v>
      </c>
      <c r="F74">
        <v>614440</v>
      </c>
      <c r="G74">
        <v>614443</v>
      </c>
    </row>
    <row r="75" spans="1:7" x14ac:dyDescent="0.2">
      <c r="A75" t="s">
        <v>74</v>
      </c>
      <c r="B75">
        <v>4915240</v>
      </c>
      <c r="C75">
        <v>2457640</v>
      </c>
      <c r="D75">
        <v>2457640</v>
      </c>
      <c r="E75">
        <v>2129</v>
      </c>
      <c r="F75">
        <v>614440</v>
      </c>
      <c r="G75">
        <v>614460</v>
      </c>
    </row>
    <row r="76" spans="1:7" x14ac:dyDescent="0.2">
      <c r="A76" t="s">
        <v>75</v>
      </c>
      <c r="B76">
        <v>4915260</v>
      </c>
      <c r="C76">
        <v>2457600</v>
      </c>
      <c r="D76">
        <v>2457603</v>
      </c>
      <c r="E76">
        <v>2088</v>
      </c>
      <c r="F76">
        <v>614400</v>
      </c>
      <c r="G76">
        <v>614443</v>
      </c>
    </row>
    <row r="77" spans="1:7" x14ac:dyDescent="0.2">
      <c r="A77" t="s">
        <v>76</v>
      </c>
      <c r="B77">
        <v>4915268</v>
      </c>
      <c r="C77">
        <v>2457600</v>
      </c>
      <c r="D77">
        <v>2457603</v>
      </c>
      <c r="E77">
        <v>2048</v>
      </c>
      <c r="F77">
        <v>614400</v>
      </c>
      <c r="G77">
        <v>615333</v>
      </c>
    </row>
    <row r="78" spans="1:7" x14ac:dyDescent="0.2">
      <c r="A78" t="s">
        <v>77</v>
      </c>
      <c r="B78">
        <v>20483799</v>
      </c>
      <c r="C78">
        <v>20456387</v>
      </c>
      <c r="D78">
        <v>2457608</v>
      </c>
      <c r="E78">
        <v>11712</v>
      </c>
      <c r="F78">
        <v>1237308</v>
      </c>
      <c r="G78">
        <v>2713698</v>
      </c>
    </row>
    <row r="79" spans="1:7" x14ac:dyDescent="0.2">
      <c r="A79" t="s">
        <v>78</v>
      </c>
      <c r="B79">
        <v>20483876</v>
      </c>
      <c r="C79">
        <v>20458921</v>
      </c>
      <c r="D79">
        <v>2457603</v>
      </c>
      <c r="E79">
        <v>11696</v>
      </c>
      <c r="F79">
        <v>1235257</v>
      </c>
      <c r="G79">
        <v>2714007</v>
      </c>
    </row>
    <row r="80" spans="1:7" x14ac:dyDescent="0.2">
      <c r="A80" t="s">
        <v>79</v>
      </c>
      <c r="B80">
        <v>20484530</v>
      </c>
      <c r="C80">
        <v>20456905</v>
      </c>
      <c r="D80">
        <v>2457602</v>
      </c>
      <c r="E80">
        <v>11723</v>
      </c>
      <c r="F80">
        <v>1238399</v>
      </c>
      <c r="G80">
        <v>2712518</v>
      </c>
    </row>
    <row r="81" spans="1:7" x14ac:dyDescent="0.2">
      <c r="A81" t="s">
        <v>80</v>
      </c>
      <c r="B81">
        <v>20484798</v>
      </c>
      <c r="C81">
        <v>20459297</v>
      </c>
      <c r="D81">
        <v>2457606</v>
      </c>
      <c r="E81">
        <v>11716</v>
      </c>
      <c r="F81">
        <v>1235895</v>
      </c>
      <c r="G81">
        <v>2712665</v>
      </c>
    </row>
    <row r="82" spans="1:7" x14ac:dyDescent="0.2">
      <c r="A82" t="s">
        <v>81</v>
      </c>
      <c r="B82">
        <v>131952673</v>
      </c>
      <c r="C82">
        <v>125694540</v>
      </c>
      <c r="D82">
        <v>51986173</v>
      </c>
      <c r="E82">
        <v>125620</v>
      </c>
      <c r="F82">
        <v>11413307</v>
      </c>
      <c r="G82">
        <v>35563144</v>
      </c>
    </row>
    <row r="83" spans="1:7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84</v>
      </c>
      <c r="B85">
        <v>0</v>
      </c>
      <c r="C85">
        <v>78643200</v>
      </c>
      <c r="D85">
        <v>78643200</v>
      </c>
      <c r="E85">
        <v>65536</v>
      </c>
      <c r="F85">
        <v>19660800</v>
      </c>
      <c r="G85">
        <v>19660800</v>
      </c>
    </row>
    <row r="86" spans="1:7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89</v>
      </c>
      <c r="B90">
        <v>78643200</v>
      </c>
      <c r="C90">
        <v>78643200</v>
      </c>
      <c r="D90">
        <v>78643200</v>
      </c>
      <c r="E90">
        <v>0</v>
      </c>
      <c r="F90">
        <v>0</v>
      </c>
      <c r="G90">
        <v>19660800</v>
      </c>
    </row>
    <row r="91" spans="1:7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">
      <c r="A107" t="s">
        <v>106</v>
      </c>
      <c r="B107">
        <v>2457600</v>
      </c>
      <c r="C107">
        <v>2457600</v>
      </c>
      <c r="D107">
        <v>2457600</v>
      </c>
      <c r="E107">
        <v>2048</v>
      </c>
      <c r="F107">
        <v>614400</v>
      </c>
      <c r="G107">
        <v>614400</v>
      </c>
    </row>
    <row r="108" spans="1:7" x14ac:dyDescent="0.2">
      <c r="A108" t="s">
        <v>107</v>
      </c>
      <c r="B108">
        <v>78643200</v>
      </c>
      <c r="C108">
        <v>78643200</v>
      </c>
      <c r="D108">
        <v>78643200</v>
      </c>
      <c r="E108">
        <v>65536</v>
      </c>
      <c r="F108">
        <v>19660800</v>
      </c>
      <c r="G108">
        <v>19660800</v>
      </c>
    </row>
    <row r="109" spans="1:7" x14ac:dyDescent="0.2">
      <c r="A109" t="s">
        <v>108</v>
      </c>
      <c r="B109">
        <v>103219200</v>
      </c>
      <c r="C109">
        <v>51609600</v>
      </c>
      <c r="D109">
        <v>68812800</v>
      </c>
      <c r="E109">
        <v>49152</v>
      </c>
      <c r="F109">
        <v>14745600</v>
      </c>
      <c r="G109">
        <v>12902400</v>
      </c>
    </row>
    <row r="110" spans="1:7" x14ac:dyDescent="0.2">
      <c r="A110" t="s">
        <v>109</v>
      </c>
      <c r="B110">
        <v>180662629</v>
      </c>
      <c r="C110">
        <v>142057291</v>
      </c>
      <c r="D110">
        <v>49206965</v>
      </c>
      <c r="E110">
        <v>71115</v>
      </c>
      <c r="F110">
        <v>14794114</v>
      </c>
      <c r="G110">
        <v>38040013</v>
      </c>
    </row>
    <row r="111" spans="1:7" x14ac:dyDescent="0.2">
      <c r="A111" t="s">
        <v>110</v>
      </c>
      <c r="B111">
        <v>19661632</v>
      </c>
      <c r="C111">
        <v>7372800</v>
      </c>
      <c r="D111">
        <v>12288000</v>
      </c>
      <c r="E111">
        <v>8192</v>
      </c>
      <c r="F111">
        <v>1843200</v>
      </c>
      <c r="G111">
        <v>1843200</v>
      </c>
    </row>
    <row r="112" spans="1:7" x14ac:dyDescent="0.2">
      <c r="A112" t="s">
        <v>111</v>
      </c>
      <c r="B112">
        <v>3303014400</v>
      </c>
      <c r="C112">
        <v>1651507200</v>
      </c>
      <c r="D112">
        <v>2202009600</v>
      </c>
      <c r="E112">
        <v>1572864</v>
      </c>
      <c r="F112">
        <v>471859200</v>
      </c>
      <c r="G112">
        <v>412876800</v>
      </c>
    </row>
    <row r="113" spans="1:7" x14ac:dyDescent="0.2">
      <c r="A113" t="s">
        <v>112</v>
      </c>
      <c r="B113">
        <v>0</v>
      </c>
      <c r="C113">
        <v>0</v>
      </c>
      <c r="D113">
        <v>2457600</v>
      </c>
      <c r="E113">
        <v>0</v>
      </c>
      <c r="F113">
        <v>0</v>
      </c>
      <c r="G113">
        <v>0</v>
      </c>
    </row>
    <row r="114" spans="1:7" x14ac:dyDescent="0.2">
      <c r="A114" t="s">
        <v>113</v>
      </c>
      <c r="B114">
        <v>0</v>
      </c>
      <c r="C114">
        <v>0</v>
      </c>
      <c r="D114">
        <v>2457600</v>
      </c>
      <c r="E114">
        <v>0</v>
      </c>
      <c r="F114">
        <v>0</v>
      </c>
      <c r="G114">
        <v>0</v>
      </c>
    </row>
    <row r="115" spans="1:7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">
      <c r="A117" t="s">
        <v>116</v>
      </c>
      <c r="B117">
        <v>0</v>
      </c>
      <c r="C117">
        <v>2457600</v>
      </c>
      <c r="D117">
        <v>2457600</v>
      </c>
      <c r="E117">
        <v>2048</v>
      </c>
      <c r="F117">
        <v>614400</v>
      </c>
      <c r="G117">
        <v>614400</v>
      </c>
    </row>
    <row r="118" spans="1:7" x14ac:dyDescent="0.2">
      <c r="A118" t="s">
        <v>117</v>
      </c>
      <c r="B118">
        <v>2457600</v>
      </c>
      <c r="C118">
        <v>2457600</v>
      </c>
      <c r="D118">
        <v>2457600</v>
      </c>
      <c r="E118">
        <v>0</v>
      </c>
      <c r="F118">
        <v>0</v>
      </c>
      <c r="G118">
        <v>614400</v>
      </c>
    </row>
    <row r="119" spans="1:7" x14ac:dyDescent="0.2">
      <c r="A119" t="s">
        <v>118</v>
      </c>
      <c r="B119">
        <v>131660115</v>
      </c>
      <c r="C119">
        <v>125611109</v>
      </c>
      <c r="D119">
        <v>51974576</v>
      </c>
      <c r="E119">
        <v>71740</v>
      </c>
      <c r="F119">
        <v>11283700</v>
      </c>
      <c r="G119">
        <v>35595981</v>
      </c>
    </row>
    <row r="120" spans="1:7" x14ac:dyDescent="0.2">
      <c r="A120" t="s">
        <v>119</v>
      </c>
      <c r="B120">
        <v>6026878142</v>
      </c>
      <c r="C120">
        <v>5900787472</v>
      </c>
      <c r="D120">
        <v>2949439998</v>
      </c>
      <c r="E120">
        <v>3551094</v>
      </c>
      <c r="F120">
        <v>570311124</v>
      </c>
      <c r="G120">
        <v>1751042936</v>
      </c>
    </row>
    <row r="121" spans="1:7" x14ac:dyDescent="0.2">
      <c r="A121" t="s">
        <v>120</v>
      </c>
      <c r="B121">
        <v>76800</v>
      </c>
      <c r="C121">
        <v>76800</v>
      </c>
      <c r="D121">
        <v>76800</v>
      </c>
      <c r="E121">
        <v>256</v>
      </c>
      <c r="F121">
        <v>76800</v>
      </c>
      <c r="G121">
        <v>76800</v>
      </c>
    </row>
    <row r="122" spans="1:7" x14ac:dyDescent="0.2">
      <c r="A122" t="s">
        <v>121</v>
      </c>
      <c r="B122">
        <v>2910965698</v>
      </c>
      <c r="C122">
        <v>1572864000</v>
      </c>
      <c r="D122">
        <v>2202009600</v>
      </c>
      <c r="E122">
        <v>1507328</v>
      </c>
      <c r="F122">
        <v>452198400</v>
      </c>
      <c r="G122">
        <v>393216000</v>
      </c>
    </row>
    <row r="123" spans="1:7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">
      <c r="A129" t="s">
        <v>128</v>
      </c>
      <c r="B129">
        <v>0</v>
      </c>
      <c r="C129">
        <v>2457600</v>
      </c>
      <c r="D129">
        <v>2457600</v>
      </c>
      <c r="E129">
        <v>4096</v>
      </c>
      <c r="F129">
        <v>1228800</v>
      </c>
      <c r="G129">
        <v>1228800</v>
      </c>
    </row>
    <row r="130" spans="1:7" x14ac:dyDescent="0.2">
      <c r="A130" t="s">
        <v>129</v>
      </c>
      <c r="B130">
        <v>78643200</v>
      </c>
      <c r="C130">
        <v>78643200</v>
      </c>
      <c r="D130">
        <v>2457600</v>
      </c>
      <c r="E130">
        <v>32768</v>
      </c>
      <c r="F130">
        <v>2457600</v>
      </c>
      <c r="G130">
        <v>9830400</v>
      </c>
    </row>
    <row r="131" spans="1:7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">
      <c r="A133" t="s">
        <v>132</v>
      </c>
      <c r="B133">
        <v>0</v>
      </c>
      <c r="C133">
        <v>0</v>
      </c>
      <c r="D133">
        <v>0</v>
      </c>
      <c r="E133">
        <v>2048</v>
      </c>
      <c r="F133">
        <v>614400</v>
      </c>
      <c r="G133">
        <v>614400</v>
      </c>
    </row>
    <row r="134" spans="1:7" x14ac:dyDescent="0.2">
      <c r="A134" t="s">
        <v>133</v>
      </c>
      <c r="B134">
        <v>76185600</v>
      </c>
      <c r="C134">
        <v>76185600</v>
      </c>
      <c r="D134">
        <v>0</v>
      </c>
      <c r="E134">
        <v>0</v>
      </c>
      <c r="F134">
        <v>0</v>
      </c>
      <c r="G134">
        <v>9216000</v>
      </c>
    </row>
    <row r="135" spans="1:7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">
      <c r="A137" t="s">
        <v>136</v>
      </c>
      <c r="B137">
        <v>0</v>
      </c>
      <c r="C137">
        <v>0</v>
      </c>
      <c r="D137">
        <v>2457600</v>
      </c>
      <c r="E137">
        <v>0</v>
      </c>
      <c r="F137">
        <v>0</v>
      </c>
      <c r="G137">
        <v>0</v>
      </c>
    </row>
    <row r="138" spans="1:7" x14ac:dyDescent="0.2">
      <c r="A138" t="s">
        <v>137</v>
      </c>
      <c r="B138">
        <v>0</v>
      </c>
      <c r="C138">
        <v>0</v>
      </c>
      <c r="D138">
        <v>2458620</v>
      </c>
      <c r="E138">
        <v>0</v>
      </c>
      <c r="F138">
        <v>0</v>
      </c>
      <c r="G138">
        <v>0</v>
      </c>
    </row>
    <row r="139" spans="1:7" x14ac:dyDescent="0.2">
      <c r="A139" t="s">
        <v>138</v>
      </c>
      <c r="B139">
        <v>0</v>
      </c>
      <c r="C139">
        <v>3096903</v>
      </c>
      <c r="D139">
        <v>2505028</v>
      </c>
      <c r="E139">
        <v>4115</v>
      </c>
      <c r="F139">
        <v>1244100</v>
      </c>
      <c r="G139">
        <v>2806353</v>
      </c>
    </row>
    <row r="140" spans="1:7" x14ac:dyDescent="0.2">
      <c r="A140" t="s">
        <v>139</v>
      </c>
      <c r="B140">
        <v>116595502</v>
      </c>
      <c r="C140">
        <v>102093342</v>
      </c>
      <c r="D140">
        <v>2465585</v>
      </c>
      <c r="E140">
        <v>32966</v>
      </c>
      <c r="F140">
        <v>2484728</v>
      </c>
      <c r="G140">
        <v>25886837</v>
      </c>
    </row>
    <row r="141" spans="1:7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5" workbookViewId="0">
      <selection activeCell="M80" sqref="M80"/>
    </sheetView>
  </sheetViews>
  <sheetFormatPr baseColWidth="10" defaultColWidth="14.1640625" defaultRowHeight="16" x14ac:dyDescent="0.2"/>
  <sheetData>
    <row r="1" spans="1:17" x14ac:dyDescent="0.2">
      <c r="A1" t="s">
        <v>142</v>
      </c>
      <c r="B1">
        <v>1</v>
      </c>
      <c r="C1">
        <v>2</v>
      </c>
      <c r="D1" t="s">
        <v>220</v>
      </c>
      <c r="E1" t="s">
        <v>221</v>
      </c>
      <c r="F1" t="s">
        <v>222</v>
      </c>
      <c r="G1" t="s">
        <v>219</v>
      </c>
      <c r="H1" t="s">
        <v>224</v>
      </c>
      <c r="I1" s="2" t="s">
        <v>225</v>
      </c>
      <c r="J1">
        <v>1</v>
      </c>
      <c r="K1">
        <v>2</v>
      </c>
      <c r="L1" t="s">
        <v>220</v>
      </c>
      <c r="M1" t="s">
        <v>221</v>
      </c>
      <c r="N1" t="s">
        <v>222</v>
      </c>
      <c r="O1" t="s">
        <v>219</v>
      </c>
      <c r="P1" s="3" t="s">
        <v>226</v>
      </c>
      <c r="Q1" t="s">
        <v>227</v>
      </c>
    </row>
    <row r="2" spans="1:17" x14ac:dyDescent="0.2">
      <c r="A2" t="s">
        <v>143</v>
      </c>
      <c r="B2" s="1">
        <v>0.99946888</v>
      </c>
      <c r="C2" s="1">
        <v>0.99933623999999999</v>
      </c>
      <c r="D2" s="1">
        <v>0.99853950000000002</v>
      </c>
      <c r="E2" s="1">
        <v>0.57108740999999996</v>
      </c>
      <c r="F2" s="1">
        <v>0.99467629999999996</v>
      </c>
      <c r="G2" s="1">
        <v>0.99816939999999998</v>
      </c>
      <c r="H2">
        <f t="shared" ref="H2:H51" si="0">B2^2+C2^2+D2^2+E2^2+F2^2+G2^2</f>
        <v>5.3065560184645992</v>
      </c>
      <c r="I2">
        <f t="shared" ref="I2:I51" si="1">SQRT(H2)</f>
        <v>2.3035963228101837</v>
      </c>
      <c r="J2">
        <f t="shared" ref="J2:J51" si="2">B2/$I2</f>
        <v>0.43387327462857572</v>
      </c>
      <c r="K2">
        <f t="shared" ref="K2:O12" si="3">C2/$I2</f>
        <v>0.43381569509578755</v>
      </c>
      <c r="L2">
        <f t="shared" si="3"/>
        <v>0.43346982720560612</v>
      </c>
      <c r="M2">
        <f t="shared" si="3"/>
        <v>0.24791123529113984</v>
      </c>
      <c r="N2">
        <f t="shared" si="3"/>
        <v>0.43179279726691999</v>
      </c>
      <c r="O2">
        <f>G2/$I2</f>
        <v>0.43330916537595515</v>
      </c>
      <c r="P2">
        <f>(K2-$K$79)^2+(L2-$L$79)^2+(M2-$M$79)^2+(N2-$N$79)^2+(O2-$O$79)^2+(J2-$J$79)^2</f>
        <v>0.39834381687216885</v>
      </c>
      <c r="Q2">
        <f>(K2-$K$80)^2+(L2-$L$80)^2+(M2-$M$80)^2+(N2-$N$80)^2+(O2-$O$80)^2+(J2-$J$80)^2</f>
        <v>1.4878594497832947</v>
      </c>
    </row>
    <row r="3" spans="1:17" x14ac:dyDescent="0.2">
      <c r="A3" t="s">
        <v>144</v>
      </c>
      <c r="B3">
        <v>0.78266000000000002</v>
      </c>
      <c r="C3">
        <v>0.41067500000000001</v>
      </c>
      <c r="D3">
        <v>1.323618</v>
      </c>
      <c r="E3">
        <v>0.65115800000000001</v>
      </c>
      <c r="F3">
        <v>1.241204</v>
      </c>
      <c r="G3">
        <v>0.36273300000000003</v>
      </c>
      <c r="H3">
        <f t="shared" si="0"/>
        <v>4.6293445810179996</v>
      </c>
      <c r="I3">
        <f t="shared" si="1"/>
        <v>2.1515911742285057</v>
      </c>
      <c r="J3">
        <f t="shared" si="2"/>
        <v>0.36375869606392014</v>
      </c>
      <c r="K3">
        <f t="shared" si="3"/>
        <v>0.1908703683669159</v>
      </c>
      <c r="L3">
        <f t="shared" si="3"/>
        <v>0.6151809952811359</v>
      </c>
      <c r="M3">
        <f t="shared" si="3"/>
        <v>0.30264020776785588</v>
      </c>
      <c r="N3">
        <f t="shared" si="3"/>
        <v>0.5768772501332915</v>
      </c>
      <c r="O3">
        <f>G3/$I3</f>
        <v>0.16858825428583799</v>
      </c>
      <c r="P3">
        <f>(K3-$K$79)^2+(L3-$L$79)^2+(M3-$M$79)^2+(N3-$N$79)^2+(O3-$O$79)^2+(J3-$J$79)^2</f>
        <v>0.79278465642669893</v>
      </c>
      <c r="Q3">
        <f>(K3-$K$80)^2+(L3-$L$80)^2+(M3-$M$80)^2+(N3-$N$80)^2+(O3-$O$80)^2+(J3-$J$80)^2</f>
        <v>1.3768266984875694</v>
      </c>
    </row>
    <row r="4" spans="1:17" x14ac:dyDescent="0.2">
      <c r="A4" t="s">
        <v>145</v>
      </c>
      <c r="B4">
        <v>0.71525099999999997</v>
      </c>
      <c r="C4">
        <v>0.73366500000000001</v>
      </c>
      <c r="D4">
        <v>0.88644699999999998</v>
      </c>
      <c r="E4">
        <v>0.70937399999999995</v>
      </c>
      <c r="F4">
        <v>0.77300100000000005</v>
      </c>
      <c r="G4">
        <v>0.76862699999999995</v>
      </c>
      <c r="H4">
        <f t="shared" si="0"/>
        <v>3.527166092041</v>
      </c>
      <c r="I4">
        <f t="shared" si="1"/>
        <v>1.878075102875548</v>
      </c>
      <c r="J4">
        <f t="shared" si="2"/>
        <v>0.38084259724484332</v>
      </c>
      <c r="K4">
        <f t="shared" si="3"/>
        <v>0.39064731696654459</v>
      </c>
      <c r="L4">
        <f t="shared" si="3"/>
        <v>0.4719976313208924</v>
      </c>
      <c r="M4">
        <f t="shared" si="3"/>
        <v>0.37771332941577634</v>
      </c>
      <c r="N4">
        <f t="shared" si="3"/>
        <v>0.41159216626451572</v>
      </c>
      <c r="O4">
        <f t="shared" si="3"/>
        <v>0.40926318592006466</v>
      </c>
      <c r="P4">
        <f>(K4-$K$79)^2+(L4-$L$79)^2+(M4-$M$79)^2+(N4-$N$79)^2+(O4-$O$79)^2+(J4-$J$79)^2</f>
        <v>0.51731725225503145</v>
      </c>
      <c r="Q4">
        <f>(K4-$K$80)^2+(L4-$L$80)^2+(M4-$M$80)^2+(N4-$N$80)^2+(O4-$O$80)^2+(J4-$J$80)^2</f>
        <v>1.2288891742112145</v>
      </c>
    </row>
    <row r="5" spans="1:17" x14ac:dyDescent="0.2">
      <c r="A5" t="s">
        <v>146</v>
      </c>
      <c r="B5">
        <v>0</v>
      </c>
      <c r="C5">
        <v>18.094571999999999</v>
      </c>
      <c r="D5">
        <v>43.950487000000003</v>
      </c>
      <c r="E5">
        <v>17.605373</v>
      </c>
      <c r="F5">
        <v>49.721308999999998</v>
      </c>
      <c r="G5">
        <v>15.756002000000001</v>
      </c>
      <c r="H5">
        <f t="shared" si="0"/>
        <v>5289.4681695669678</v>
      </c>
      <c r="I5">
        <f t="shared" si="1"/>
        <v>72.728730014808917</v>
      </c>
      <c r="J5">
        <f t="shared" si="2"/>
        <v>0</v>
      </c>
      <c r="K5">
        <f t="shared" si="3"/>
        <v>0.24879537971191865</v>
      </c>
      <c r="L5">
        <f t="shared" si="3"/>
        <v>0.60430708732368721</v>
      </c>
      <c r="M5">
        <f t="shared" si="3"/>
        <v>0.24206902824255586</v>
      </c>
      <c r="N5">
        <f t="shared" si="3"/>
        <v>0.6836542998877585</v>
      </c>
      <c r="O5">
        <f t="shared" si="3"/>
        <v>0.21664068651813095</v>
      </c>
      <c r="P5">
        <f>(K5-$K$79)^2+(L5-$L$79)^2+(M5-$M$79)^2+(N5-$N$79)^2+(O5-$O$79)^2+(J5-$J$79)^2</f>
        <v>1.1900173016158757</v>
      </c>
      <c r="Q5">
        <f>(K5-$K$80)^2+(L5-$L$80)^2+(M5-$M$80)^2+(N5-$N$80)^2+(O5-$O$80)^2+(J5-$J$80)^2</f>
        <v>1.4959000695705258</v>
      </c>
    </row>
    <row r="6" spans="1:17" x14ac:dyDescent="0.2">
      <c r="A6" t="s">
        <v>147</v>
      </c>
      <c r="B6">
        <v>16.992615000000001</v>
      </c>
      <c r="C6">
        <v>18.094571999999999</v>
      </c>
      <c r="D6">
        <v>43.950487000000003</v>
      </c>
      <c r="E6">
        <v>0</v>
      </c>
      <c r="F6">
        <v>0</v>
      </c>
      <c r="G6">
        <v>15.756002000000001</v>
      </c>
      <c r="H6">
        <f t="shared" si="0"/>
        <v>2796.0594069625822</v>
      </c>
      <c r="I6">
        <f t="shared" si="1"/>
        <v>52.877778007047368</v>
      </c>
      <c r="J6">
        <f t="shared" si="2"/>
        <v>0.32135644954172021</v>
      </c>
      <c r="K6">
        <f t="shared" si="3"/>
        <v>0.34219614896806777</v>
      </c>
      <c r="L6">
        <f t="shared" si="3"/>
        <v>0.83117121513960801</v>
      </c>
      <c r="M6">
        <f t="shared" si="3"/>
        <v>0</v>
      </c>
      <c r="N6">
        <f t="shared" si="3"/>
        <v>0</v>
      </c>
      <c r="O6">
        <f t="shared" si="3"/>
        <v>0.29797019832981814</v>
      </c>
      <c r="P6">
        <f>(K6-$K$79)^2+(L6-$L$79)^2+(M6-$M$79)^2+(N6-$N$79)^2+(O6-$O$79)^2+(J6-$J$79)^2</f>
        <v>0.55842809726886611</v>
      </c>
      <c r="Q6">
        <f>(K6-$K$80)^2+(L6-$L$80)^2+(M6-$M$80)^2+(N6-$N$80)^2+(O6-$O$80)^2+(J6-$J$80)^2</f>
        <v>1.9925827207882463</v>
      </c>
    </row>
    <row r="7" spans="1:17" x14ac:dyDescent="0.2">
      <c r="A7" t="s">
        <v>148</v>
      </c>
      <c r="B7" s="1">
        <v>0.99946888</v>
      </c>
      <c r="C7" s="1">
        <v>0.99933623999999999</v>
      </c>
      <c r="D7" s="1">
        <v>0.99853950000000002</v>
      </c>
      <c r="E7" s="1">
        <v>0.57108740999999996</v>
      </c>
      <c r="F7" s="1">
        <v>0.99467629999999996</v>
      </c>
      <c r="G7" s="1">
        <v>0.99816939999999998</v>
      </c>
      <c r="H7">
        <f t="shared" si="0"/>
        <v>5.3065560184645992</v>
      </c>
      <c r="I7">
        <f t="shared" si="1"/>
        <v>2.3035963228101837</v>
      </c>
      <c r="J7">
        <f t="shared" si="2"/>
        <v>0.43387327462857572</v>
      </c>
      <c r="K7">
        <f t="shared" si="3"/>
        <v>0.43381569509578755</v>
      </c>
      <c r="L7">
        <f t="shared" si="3"/>
        <v>0.43346982720560612</v>
      </c>
      <c r="M7">
        <f t="shared" si="3"/>
        <v>0.24791123529113984</v>
      </c>
      <c r="N7">
        <f t="shared" si="3"/>
        <v>0.43179279726691999</v>
      </c>
      <c r="O7">
        <f t="shared" si="3"/>
        <v>0.43330916537595515</v>
      </c>
      <c r="P7">
        <f>(K7-$K$79)^2+(L7-$L$79)^2+(M7-$M$79)^2+(N7-$N$79)^2+(O7-$O$79)^2+(J7-$J$79)^2</f>
        <v>0.39834381687216885</v>
      </c>
      <c r="Q7">
        <f>(K7-$K$80)^2+(L7-$L$80)^2+(M7-$M$80)^2+(N7-$N$80)^2+(O7-$O$80)^2+(J7-$J$80)^2</f>
        <v>1.4878594497832947</v>
      </c>
    </row>
    <row r="8" spans="1:17" x14ac:dyDescent="0.2">
      <c r="A8" t="s">
        <v>149</v>
      </c>
      <c r="B8">
        <v>0.78266000000000002</v>
      </c>
      <c r="C8">
        <v>0.41067500000000001</v>
      </c>
      <c r="D8">
        <v>1.323618</v>
      </c>
      <c r="E8">
        <v>0.65115800000000001</v>
      </c>
      <c r="F8">
        <v>1.241204</v>
      </c>
      <c r="G8">
        <v>0.36273300000000003</v>
      </c>
      <c r="H8">
        <f t="shared" si="0"/>
        <v>4.6293445810179996</v>
      </c>
      <c r="I8">
        <f t="shared" si="1"/>
        <v>2.1515911742285057</v>
      </c>
      <c r="J8">
        <f t="shared" si="2"/>
        <v>0.36375869606392014</v>
      </c>
      <c r="K8">
        <f t="shared" si="3"/>
        <v>0.1908703683669159</v>
      </c>
      <c r="L8">
        <f t="shared" si="3"/>
        <v>0.6151809952811359</v>
      </c>
      <c r="M8">
        <f t="shared" si="3"/>
        <v>0.30264020776785588</v>
      </c>
      <c r="N8">
        <f t="shared" si="3"/>
        <v>0.5768772501332915</v>
      </c>
      <c r="O8">
        <f t="shared" si="3"/>
        <v>0.16858825428583799</v>
      </c>
      <c r="P8">
        <f>(K8-$K$79)^2+(L8-$L$79)^2+(M8-$M$79)^2+(N8-$N$79)^2+(O8-$O$79)^2+(J8-$J$79)^2</f>
        <v>0.79278465642669893</v>
      </c>
      <c r="Q8">
        <f>(K8-$K$80)^2+(L8-$L$80)^2+(M8-$M$80)^2+(N8-$N$80)^2+(O8-$O$80)^2+(J8-$J$80)^2</f>
        <v>1.3768266984875694</v>
      </c>
    </row>
    <row r="9" spans="1:17" x14ac:dyDescent="0.2">
      <c r="A9" t="s">
        <v>150</v>
      </c>
      <c r="B9">
        <v>1.1312500000000001</v>
      </c>
      <c r="C9">
        <v>2.0382500000000001</v>
      </c>
      <c r="D9">
        <v>7.2227E-2</v>
      </c>
      <c r="E9">
        <v>0.78017199999999998</v>
      </c>
      <c r="F9">
        <v>0.25329000000000002</v>
      </c>
      <c r="G9">
        <v>2.2340040000000001</v>
      </c>
      <c r="H9">
        <f t="shared" si="0"/>
        <v>11.103004410229001</v>
      </c>
      <c r="I9">
        <f t="shared" si="1"/>
        <v>3.3321171063197945</v>
      </c>
      <c r="J9">
        <f t="shared" si="2"/>
        <v>0.3394988723098708</v>
      </c>
      <c r="K9">
        <f t="shared" si="3"/>
        <v>0.61169818915853624</v>
      </c>
      <c r="L9">
        <f t="shared" si="3"/>
        <v>2.1676008884265224E-2</v>
      </c>
      <c r="M9">
        <f t="shared" si="3"/>
        <v>0.23413702913391071</v>
      </c>
      <c r="N9">
        <f t="shared" si="3"/>
        <v>7.6014735352368773E-2</v>
      </c>
      <c r="O9">
        <f t="shared" si="3"/>
        <v>0.67044582429678723</v>
      </c>
      <c r="P9">
        <f>(K9-$K$79)^2+(L9-$L$79)^2+(M9-$M$79)^2+(N9-$N$79)^2+(O9-$O$79)^2+(J9-$J$79)^2</f>
        <v>0.47217832893641987</v>
      </c>
      <c r="Q9">
        <f>(K9-$K$80)^2+(L9-$L$80)^2+(M9-$M$80)^2+(N9-$N$80)^2+(O9-$O$80)^2+(J9-$J$80)^2</f>
        <v>1.5233760426478384</v>
      </c>
    </row>
    <row r="10" spans="1:17" x14ac:dyDescent="0.2">
      <c r="A10" t="s">
        <v>151</v>
      </c>
      <c r="B10">
        <v>0.73809499999999995</v>
      </c>
      <c r="C10">
        <v>1.4761899999999999</v>
      </c>
      <c r="D10">
        <v>0</v>
      </c>
      <c r="E10">
        <v>4.1667000000000003E-2</v>
      </c>
      <c r="F10">
        <v>4.1667000000000003E-2</v>
      </c>
      <c r="G10">
        <v>0.76190500000000005</v>
      </c>
      <c r="H10">
        <f t="shared" si="0"/>
        <v>3.3078926519279994</v>
      </c>
      <c r="I10">
        <f t="shared" si="1"/>
        <v>1.8187612960276012</v>
      </c>
      <c r="J10">
        <f t="shared" si="2"/>
        <v>0.40582290903819562</v>
      </c>
      <c r="K10">
        <f t="shared" si="3"/>
        <v>0.81164581807639125</v>
      </c>
      <c r="L10">
        <f t="shared" si="3"/>
        <v>0</v>
      </c>
      <c r="M10">
        <f t="shared" si="3"/>
        <v>2.2909548433324298E-2</v>
      </c>
      <c r="N10">
        <f t="shared" si="3"/>
        <v>2.2909548433324298E-2</v>
      </c>
      <c r="O10">
        <f t="shared" si="3"/>
        <v>0.41891423666431349</v>
      </c>
      <c r="P10">
        <f>(K10-$K$79)^2+(L10-$L$79)^2+(M10-$M$79)^2+(N10-$N$79)^2+(O10-$O$79)^2+(J10-$J$79)^2</f>
        <v>0.23216989979716929</v>
      </c>
      <c r="Q10">
        <f>(K10-$K$80)^2+(L10-$L$80)^2+(M10-$M$80)^2+(N10-$N$80)^2+(O10-$O$80)^2+(J10-$J$80)^2</f>
        <v>1.948325758768781</v>
      </c>
    </row>
    <row r="11" spans="1:17" x14ac:dyDescent="0.2">
      <c r="A11" t="s">
        <v>152</v>
      </c>
      <c r="B11">
        <v>33.985230999999999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1154.995926123361</v>
      </c>
      <c r="I11">
        <f t="shared" si="1"/>
        <v>33.985230999999999</v>
      </c>
      <c r="J11">
        <f t="shared" si="2"/>
        <v>1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>(K11-$K$79)^2+(L11-$L$79)^2+(M11-$M$79)^2+(N11-$N$79)^2+(O11-$O$79)^2+(J11-$J$79)^2</f>
        <v>0.63370016389645123</v>
      </c>
      <c r="Q11">
        <f>(K11-$K$80)^2+(L11-$L$80)^2+(M11-$M$80)^2+(N11-$N$80)^2+(O11-$O$80)^2+(J11-$J$80)^2</f>
        <v>1.9980961185695729</v>
      </c>
    </row>
    <row r="12" spans="1:17" x14ac:dyDescent="0.2">
      <c r="A12" t="s">
        <v>153</v>
      </c>
      <c r="B12">
        <v>28.905260999999999</v>
      </c>
      <c r="C12">
        <v>30.499127999999999</v>
      </c>
      <c r="D12">
        <v>54.852161000000002</v>
      </c>
      <c r="E12">
        <v>51.548152999999999</v>
      </c>
      <c r="F12">
        <v>64.850599000000003</v>
      </c>
      <c r="G12">
        <v>32.522680000000001</v>
      </c>
      <c r="H12">
        <f t="shared" si="0"/>
        <v>12695.007471361037</v>
      </c>
      <c r="I12">
        <f t="shared" si="1"/>
        <v>112.67212375455181</v>
      </c>
      <c r="J12">
        <f t="shared" si="2"/>
        <v>0.25654314516133603</v>
      </c>
      <c r="K12">
        <f t="shared" si="3"/>
        <v>0.27068920850768891</v>
      </c>
      <c r="L12">
        <f t="shared" si="3"/>
        <v>0.48682992005628228</v>
      </c>
      <c r="M12">
        <f t="shared" si="3"/>
        <v>0.45750582559616942</v>
      </c>
      <c r="N12">
        <f t="shared" si="3"/>
        <v>0.57556915445449852</v>
      </c>
      <c r="O12">
        <f t="shared" si="3"/>
        <v>0.28864885932964524</v>
      </c>
      <c r="P12">
        <f>(K12-$K$79)^2+(L12-$L$79)^2+(M12-$M$79)^2+(N12-$N$79)^2+(O12-$O$79)^2+(J12-$J$79)^2</f>
        <v>0.86022134675566919</v>
      </c>
      <c r="Q12">
        <f>(K12-$K$80)^2+(L12-$L$80)^2+(M12-$M$80)^2+(N12-$N$80)^2+(O12-$O$80)^2+(J12-$J$80)^2</f>
        <v>1.0669628717199211</v>
      </c>
    </row>
    <row r="13" spans="1:17" x14ac:dyDescent="0.2">
      <c r="A13" t="s">
        <v>154</v>
      </c>
      <c r="B13">
        <v>34.499918000000001</v>
      </c>
      <c r="C13">
        <v>35.564391999999998</v>
      </c>
      <c r="D13">
        <v>54.932918000000001</v>
      </c>
      <c r="E13">
        <v>48.004297999999999</v>
      </c>
      <c r="F13">
        <v>59.651732000000003</v>
      </c>
      <c r="G13">
        <v>35.290622999999997</v>
      </c>
      <c r="H13">
        <f t="shared" si="0"/>
        <v>12580.865629131869</v>
      </c>
      <c r="I13">
        <f t="shared" si="1"/>
        <v>112.16445795853457</v>
      </c>
      <c r="J13">
        <f t="shared" si="2"/>
        <v>0.30758333457782211</v>
      </c>
      <c r="K13">
        <f t="shared" ref="K13:K58" si="4">C13/$I13</f>
        <v>0.31707363140958245</v>
      </c>
      <c r="L13">
        <f t="shared" ref="L13:L58" si="5">D13/$I13</f>
        <v>0.48975334076243504</v>
      </c>
      <c r="M13">
        <f t="shared" ref="M13:M58" si="6">E13/$I13</f>
        <v>0.42798136659071123</v>
      </c>
      <c r="N13">
        <f t="shared" ref="N13:N58" si="7">F13/$I13</f>
        <v>0.53182383337556272</v>
      </c>
      <c r="O13">
        <f t="shared" ref="O13:O58" si="8">G13/$I13</f>
        <v>0.31463284932065005</v>
      </c>
      <c r="P13">
        <f>(K13-$K$79)^2+(L13-$L$79)^2+(M13-$M$79)^2+(N13-$N$79)^2+(O13-$O$79)^2+(J13-$J$79)^2</f>
        <v>0.72418205437959704</v>
      </c>
      <c r="Q13">
        <f>(K13-$K$80)^2+(L13-$L$80)^2+(M13-$M$80)^2+(N13-$N$80)^2+(O13-$O$80)^2+(J13-$J$80)^2</f>
        <v>1.1265829467781765</v>
      </c>
    </row>
    <row r="14" spans="1:17" x14ac:dyDescent="0.2">
      <c r="A14" t="s">
        <v>155</v>
      </c>
      <c r="B14">
        <v>135.940922</v>
      </c>
      <c r="C14">
        <v>144.75657799999999</v>
      </c>
      <c r="D14">
        <v>43.950487000000003</v>
      </c>
      <c r="E14">
        <v>0</v>
      </c>
      <c r="F14">
        <v>0</v>
      </c>
      <c r="G14">
        <v>63.024006999999997</v>
      </c>
      <c r="H14">
        <f t="shared" si="0"/>
        <v>45338.071914353386</v>
      </c>
      <c r="I14">
        <f t="shared" si="1"/>
        <v>212.92738648270068</v>
      </c>
      <c r="J14">
        <f t="shared" si="2"/>
        <v>0.63843794002066778</v>
      </c>
      <c r="K14">
        <f t="shared" si="4"/>
        <v>0.67984011071192463</v>
      </c>
      <c r="L14">
        <f t="shared" si="5"/>
        <v>0.20641068171646754</v>
      </c>
      <c r="M14">
        <f t="shared" si="6"/>
        <v>0</v>
      </c>
      <c r="N14">
        <f t="shared" si="7"/>
        <v>0</v>
      </c>
      <c r="O14">
        <f t="shared" si="8"/>
        <v>0.29598826173128456</v>
      </c>
      <c r="P14">
        <f>(K14-$K$79)^2+(L14-$L$79)^2+(M14-$M$79)^2+(N14-$N$79)^2+(O14-$O$79)^2+(J14-$J$79)^2</f>
        <v>2.2787702478521472E-2</v>
      </c>
      <c r="Q14">
        <f>(K14-$K$80)^2+(L14-$L$80)^2+(M14-$M$80)^2+(N14-$N$80)^2+(O14-$O$80)^2+(J14-$J$80)^2</f>
        <v>1.9943373401113471</v>
      </c>
    </row>
    <row r="15" spans="1:17" x14ac:dyDescent="0.2">
      <c r="A15" t="s">
        <v>156</v>
      </c>
      <c r="B15">
        <v>0</v>
      </c>
      <c r="C15">
        <v>18.094571999999999</v>
      </c>
      <c r="D15">
        <v>43.950487000000003</v>
      </c>
      <c r="E15">
        <v>17.605373</v>
      </c>
      <c r="F15">
        <v>49.721308999999998</v>
      </c>
      <c r="G15">
        <v>15.756002000000001</v>
      </c>
      <c r="H15">
        <f t="shared" si="0"/>
        <v>5289.4681695669678</v>
      </c>
      <c r="I15">
        <f t="shared" si="1"/>
        <v>72.728730014808917</v>
      </c>
      <c r="J15">
        <f t="shared" si="2"/>
        <v>0</v>
      </c>
      <c r="K15">
        <f t="shared" si="4"/>
        <v>0.24879537971191865</v>
      </c>
      <c r="L15">
        <f t="shared" si="5"/>
        <v>0.60430708732368721</v>
      </c>
      <c r="M15">
        <f t="shared" si="6"/>
        <v>0.24206902824255586</v>
      </c>
      <c r="N15">
        <f t="shared" si="7"/>
        <v>0.6836542998877585</v>
      </c>
      <c r="O15">
        <f t="shared" si="8"/>
        <v>0.21664068651813095</v>
      </c>
      <c r="P15">
        <f>(K15-$K$79)^2+(L15-$L$79)^2+(M15-$M$79)^2+(N15-$N$79)^2+(O15-$O$79)^2+(J15-$J$79)^2</f>
        <v>1.1900173016158757</v>
      </c>
      <c r="Q15">
        <f>(K15-$K$80)^2+(L15-$L$80)^2+(M15-$M$80)^2+(N15-$N$80)^2+(O15-$O$80)^2+(J15-$J$80)^2</f>
        <v>1.4959000695705258</v>
      </c>
    </row>
    <row r="16" spans="1:17" x14ac:dyDescent="0.2">
      <c r="A16" t="s">
        <v>157</v>
      </c>
      <c r="B16" s="1">
        <v>0</v>
      </c>
      <c r="C16" s="1">
        <v>0</v>
      </c>
      <c r="D16" s="1">
        <v>0.49989625999999998</v>
      </c>
      <c r="E16" s="1">
        <v>0</v>
      </c>
      <c r="F16" s="1">
        <v>0</v>
      </c>
      <c r="G16" s="1">
        <v>0</v>
      </c>
      <c r="H16">
        <f t="shared" si="0"/>
        <v>0.24989627076198759</v>
      </c>
      <c r="I16">
        <f t="shared" si="1"/>
        <v>0.49989625999999998</v>
      </c>
      <c r="J16">
        <f t="shared" si="2"/>
        <v>0</v>
      </c>
      <c r="K16">
        <f t="shared" si="4"/>
        <v>0</v>
      </c>
      <c r="L16">
        <f t="shared" si="5"/>
        <v>1</v>
      </c>
      <c r="M16">
        <f t="shared" si="6"/>
        <v>0</v>
      </c>
      <c r="N16">
        <f t="shared" si="7"/>
        <v>0</v>
      </c>
      <c r="O16">
        <f t="shared" si="8"/>
        <v>0</v>
      </c>
      <c r="P16">
        <f>(K16-$K$79)^2+(L16-$L$79)^2+(M16-$M$79)^2+(N16-$N$79)^2+(O16-$O$79)^2+(J16-$J$79)^2</f>
        <v>1.4617107934634206</v>
      </c>
      <c r="Q16">
        <f>(K16-$K$80)^2+(L16-$L$80)^2+(M16-$M$80)^2+(N16-$N$80)^2+(O16-$O$80)^2+(J16-$J$80)^2</f>
        <v>1.9951675180279205</v>
      </c>
    </row>
    <row r="17" spans="1:17" x14ac:dyDescent="0.2">
      <c r="A17" t="s">
        <v>158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>
        <f t="shared" si="0"/>
        <v>5</v>
      </c>
      <c r="I17">
        <f t="shared" si="1"/>
        <v>2.2360679774997898</v>
      </c>
      <c r="J17">
        <f t="shared" si="2"/>
        <v>0</v>
      </c>
      <c r="K17">
        <f t="shared" si="4"/>
        <v>0.44721359549995793</v>
      </c>
      <c r="L17">
        <f t="shared" si="5"/>
        <v>0.44721359549995793</v>
      </c>
      <c r="M17">
        <f t="shared" si="6"/>
        <v>0.44721359549995793</v>
      </c>
      <c r="N17">
        <f t="shared" si="7"/>
        <v>0.44721359549995793</v>
      </c>
      <c r="O17">
        <f t="shared" si="8"/>
        <v>0.44721359549995793</v>
      </c>
      <c r="P17">
        <f>(K17-$K$79)^2+(L17-$L$79)^2+(M17-$M$79)^2+(N17-$N$79)^2+(O17-$O$79)^2+(J17-$J$79)^2</f>
        <v>0.95910752808529454</v>
      </c>
      <c r="Q17">
        <f>(K17-$K$80)^2+(L17-$L$80)^2+(M17-$M$80)^2+(N17-$N$80)^2+(O17-$O$80)^2+(J17-$J$80)^2</f>
        <v>1.0895780941142701</v>
      </c>
    </row>
    <row r="18" spans="1:17" x14ac:dyDescent="0.2">
      <c r="A18" t="s">
        <v>159</v>
      </c>
      <c r="B18" s="1">
        <v>0.125</v>
      </c>
      <c r="C18" s="1">
        <v>0.125</v>
      </c>
      <c r="D18" s="1">
        <v>1</v>
      </c>
      <c r="E18" s="1">
        <v>0</v>
      </c>
      <c r="F18" s="1">
        <v>0</v>
      </c>
      <c r="G18" s="1">
        <v>0.25</v>
      </c>
      <c r="H18">
        <f t="shared" si="0"/>
        <v>1.09375</v>
      </c>
      <c r="I18">
        <f t="shared" si="1"/>
        <v>1.0458250331675945</v>
      </c>
      <c r="J18">
        <f t="shared" si="2"/>
        <v>0.11952286093343936</v>
      </c>
      <c r="K18">
        <f t="shared" si="4"/>
        <v>0.11952286093343936</v>
      </c>
      <c r="L18">
        <f t="shared" si="5"/>
        <v>0.9561828874675149</v>
      </c>
      <c r="M18">
        <f t="shared" si="6"/>
        <v>0</v>
      </c>
      <c r="N18">
        <f t="shared" si="7"/>
        <v>0</v>
      </c>
      <c r="O18">
        <f t="shared" si="8"/>
        <v>0.23904572186687872</v>
      </c>
      <c r="P18">
        <f>(K18-$K$79)^2+(L18-$L$79)^2+(M18-$M$79)^2+(N18-$N$79)^2+(O18-$O$79)^2+(J18-$J$79)^2</f>
        <v>1.0784083896391081</v>
      </c>
      <c r="Q18">
        <f>(K18-$K$80)^2+(L18-$L$80)^2+(M18-$M$80)^2+(N18-$N$80)^2+(O18-$O$80)^2+(J18-$J$80)^2</f>
        <v>1.9932241718271668</v>
      </c>
    </row>
    <row r="19" spans="1:17" x14ac:dyDescent="0.2">
      <c r="A19" t="s">
        <v>160</v>
      </c>
      <c r="B19" s="1">
        <v>0</v>
      </c>
      <c r="C19" s="1">
        <v>0</v>
      </c>
      <c r="D19" s="1">
        <v>0</v>
      </c>
      <c r="E19" s="1">
        <v>0.66357421999999999</v>
      </c>
      <c r="F19" s="1">
        <v>0</v>
      </c>
      <c r="G19" s="1">
        <v>0</v>
      </c>
      <c r="H19">
        <f t="shared" si="0"/>
        <v>0.4403307454486084</v>
      </c>
      <c r="I19">
        <f t="shared" si="1"/>
        <v>0.66357421999999999</v>
      </c>
      <c r="J19">
        <f t="shared" si="2"/>
        <v>0</v>
      </c>
      <c r="K19">
        <f t="shared" si="4"/>
        <v>0</v>
      </c>
      <c r="L19">
        <f t="shared" si="5"/>
        <v>0</v>
      </c>
      <c r="M19">
        <f t="shared" si="6"/>
        <v>1</v>
      </c>
      <c r="N19">
        <f t="shared" si="7"/>
        <v>0</v>
      </c>
      <c r="O19">
        <f t="shared" si="8"/>
        <v>0</v>
      </c>
      <c r="P19">
        <f>(K19-$K$79)^2+(L19-$L$79)^2+(M19-$M$79)^2+(N19-$N$79)^2+(O19-$O$79)^2+(J19-$J$79)^2</f>
        <v>1.9986992716289178</v>
      </c>
      <c r="Q19">
        <f>(K19-$K$80)^2+(L19-$L$80)^2+(M19-$M$80)^2+(N19-$N$80)^2+(O19-$O$80)^2+(J19-$J$80)^2</f>
        <v>1.4134835300936714E-4</v>
      </c>
    </row>
    <row r="20" spans="1:17" x14ac:dyDescent="0.2">
      <c r="A20" t="s">
        <v>161</v>
      </c>
      <c r="B20" s="1">
        <v>0.49999563000000002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>
        <f t="shared" si="0"/>
        <v>0.24999563001909691</v>
      </c>
      <c r="I20">
        <f t="shared" si="1"/>
        <v>0.49999563000000002</v>
      </c>
      <c r="J20">
        <f t="shared" si="2"/>
        <v>1</v>
      </c>
      <c r="K20">
        <f t="shared" si="4"/>
        <v>0</v>
      </c>
      <c r="L20">
        <f t="shared" si="5"/>
        <v>0</v>
      </c>
      <c r="M20">
        <f t="shared" si="6"/>
        <v>0</v>
      </c>
      <c r="N20">
        <f t="shared" si="7"/>
        <v>0</v>
      </c>
      <c r="O20">
        <f t="shared" si="8"/>
        <v>0</v>
      </c>
      <c r="P20">
        <f>(K20-$K$79)^2+(L20-$L$79)^2+(M20-$M$79)^2+(N20-$N$79)^2+(O20-$O$79)^2+(J20-$J$79)^2</f>
        <v>0.63370016389645123</v>
      </c>
      <c r="Q20">
        <f>(K20-$K$80)^2+(L20-$L$80)^2+(M20-$M$80)^2+(N20-$N$80)^2+(O20-$O$80)^2+(J20-$J$80)^2</f>
        <v>1.9980961185695729</v>
      </c>
    </row>
    <row r="21" spans="1:17" x14ac:dyDescent="0.2">
      <c r="A21" t="s">
        <v>162</v>
      </c>
      <c r="B21">
        <v>0</v>
      </c>
      <c r="C21">
        <v>18.094571999999999</v>
      </c>
      <c r="D21">
        <v>43.950487000000003</v>
      </c>
      <c r="E21">
        <v>17.605373</v>
      </c>
      <c r="F21">
        <v>49.721308999999998</v>
      </c>
      <c r="G21">
        <v>15.756002000000001</v>
      </c>
      <c r="H21">
        <f t="shared" si="0"/>
        <v>5289.4681695669678</v>
      </c>
      <c r="I21">
        <f t="shared" si="1"/>
        <v>72.728730014808917</v>
      </c>
      <c r="J21">
        <f t="shared" si="2"/>
        <v>0</v>
      </c>
      <c r="K21">
        <f t="shared" si="4"/>
        <v>0.24879537971191865</v>
      </c>
      <c r="L21">
        <f t="shared" si="5"/>
        <v>0.60430708732368721</v>
      </c>
      <c r="M21">
        <f t="shared" si="6"/>
        <v>0.24206902824255586</v>
      </c>
      <c r="N21">
        <f t="shared" si="7"/>
        <v>0.6836542998877585</v>
      </c>
      <c r="O21">
        <f t="shared" si="8"/>
        <v>0.21664068651813095</v>
      </c>
      <c r="P21">
        <f>(K21-$K$79)^2+(L21-$L$79)^2+(M21-$M$79)^2+(N21-$N$79)^2+(O21-$O$79)^2+(J21-$J$79)^2</f>
        <v>1.1900173016158757</v>
      </c>
      <c r="Q21">
        <f>(K21-$K$80)^2+(L21-$L$80)^2+(M21-$M$80)^2+(N21-$N$80)^2+(O21-$O$80)^2+(J21-$J$80)^2</f>
        <v>1.4959000695705258</v>
      </c>
    </row>
    <row r="22" spans="1:17" x14ac:dyDescent="0.2">
      <c r="A22" t="s">
        <v>163</v>
      </c>
      <c r="B22">
        <v>33.985230999999999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1154.995926123361</v>
      </c>
      <c r="I22">
        <f t="shared" si="1"/>
        <v>33.985230999999999</v>
      </c>
      <c r="J22">
        <f t="shared" si="2"/>
        <v>1</v>
      </c>
      <c r="K22">
        <f t="shared" si="4"/>
        <v>0</v>
      </c>
      <c r="L22">
        <f t="shared" si="5"/>
        <v>0</v>
      </c>
      <c r="M22">
        <f t="shared" si="6"/>
        <v>0</v>
      </c>
      <c r="N22">
        <f t="shared" si="7"/>
        <v>0</v>
      </c>
      <c r="O22">
        <f t="shared" si="8"/>
        <v>0</v>
      </c>
      <c r="P22">
        <f>(K22-$K$79)^2+(L22-$L$79)^2+(M22-$M$79)^2+(N22-$N$79)^2+(O22-$O$79)^2+(J22-$J$79)^2</f>
        <v>0.63370016389645123</v>
      </c>
      <c r="Q22">
        <f>(K22-$K$80)^2+(L22-$L$80)^2+(M22-$M$80)^2+(N22-$N$80)^2+(O22-$O$80)^2+(J22-$J$80)^2</f>
        <v>1.9980961185695729</v>
      </c>
    </row>
    <row r="23" spans="1:17" x14ac:dyDescent="0.2">
      <c r="A23" t="s">
        <v>164</v>
      </c>
      <c r="B23" s="1">
        <v>0</v>
      </c>
      <c r="C23" s="1">
        <v>0</v>
      </c>
      <c r="D23" s="1">
        <v>0</v>
      </c>
      <c r="E23" s="1">
        <v>0.80011712000000001</v>
      </c>
      <c r="F23" s="1">
        <v>0.66666667000000002</v>
      </c>
      <c r="G23" s="1">
        <v>8.14E-6</v>
      </c>
      <c r="H23">
        <f t="shared" si="0"/>
        <v>1.0846318546722429</v>
      </c>
      <c r="I23">
        <f t="shared" si="1"/>
        <v>1.0414566023950507</v>
      </c>
      <c r="J23">
        <f t="shared" si="2"/>
        <v>0</v>
      </c>
      <c r="K23">
        <f t="shared" si="4"/>
        <v>0</v>
      </c>
      <c r="L23">
        <f t="shared" si="5"/>
        <v>0</v>
      </c>
      <c r="M23">
        <f t="shared" si="6"/>
        <v>0.76826736530351891</v>
      </c>
      <c r="N23">
        <f t="shared" si="7"/>
        <v>0.64012909272153862</v>
      </c>
      <c r="O23">
        <f t="shared" si="8"/>
        <v>7.8159761830501053E-6</v>
      </c>
      <c r="P23">
        <f>(K23-$K$79)^2+(L23-$L$79)^2+(M23-$M$79)^2+(N23-$N$79)^2+(O23-$O$79)^2+(J23-$J$79)^2</f>
        <v>1.9233481706759974</v>
      </c>
      <c r="Q23">
        <f>(K23-$K$80)^2+(L23-$L$80)^2+(M23-$M$80)^2+(N23-$N$80)^2+(O23-$O$80)^2+(J23-$J$80)^2</f>
        <v>0.44948370487409511</v>
      </c>
    </row>
    <row r="24" spans="1:17" x14ac:dyDescent="0.2">
      <c r="A24" t="s">
        <v>165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>
        <f t="shared" si="0"/>
        <v>6</v>
      </c>
      <c r="I24">
        <f t="shared" si="1"/>
        <v>2.4494897427831779</v>
      </c>
      <c r="J24">
        <f t="shared" si="2"/>
        <v>0.40824829046386307</v>
      </c>
      <c r="K24">
        <f t="shared" si="4"/>
        <v>0.40824829046386307</v>
      </c>
      <c r="L24">
        <f t="shared" si="5"/>
        <v>0.40824829046386307</v>
      </c>
      <c r="M24">
        <f t="shared" si="6"/>
        <v>0.40824829046386307</v>
      </c>
      <c r="N24">
        <f t="shared" si="7"/>
        <v>0.40824829046386307</v>
      </c>
      <c r="O24">
        <f t="shared" si="8"/>
        <v>0.40824829046386307</v>
      </c>
      <c r="P24">
        <f>(K24-$K$79)^2+(L24-$L$79)^2+(M24-$M$79)^2+(N24-$N$79)^2+(O24-$O$79)^2+(J24-$J$79)^2</f>
        <v>0.49200994964134204</v>
      </c>
      <c r="Q24">
        <f>(K24-$K$80)^2+(L24-$L$80)^2+(M24-$M$80)^2+(N24-$N$80)^2+(O24-$O$80)^2+(J24-$J$80)^2</f>
        <v>1.16812505249335</v>
      </c>
    </row>
    <row r="25" spans="1:17" x14ac:dyDescent="0.2">
      <c r="A25" t="s">
        <v>166</v>
      </c>
      <c r="B25">
        <v>1.6680429999999999</v>
      </c>
      <c r="C25">
        <v>1.2483200000000001</v>
      </c>
      <c r="D25">
        <v>1.4213560000000001</v>
      </c>
      <c r="E25">
        <v>1.219668</v>
      </c>
      <c r="F25">
        <v>1.627874</v>
      </c>
      <c r="G25">
        <v>1.175457</v>
      </c>
      <c r="H25">
        <f t="shared" si="0"/>
        <v>11.880186099934001</v>
      </c>
      <c r="I25">
        <f t="shared" si="1"/>
        <v>3.4467645843506634</v>
      </c>
      <c r="J25">
        <f t="shared" si="2"/>
        <v>0.48394456864661178</v>
      </c>
      <c r="K25">
        <f t="shared" si="4"/>
        <v>0.36217152911102324</v>
      </c>
      <c r="L25">
        <f t="shared" si="5"/>
        <v>0.41237397136241311</v>
      </c>
      <c r="M25">
        <f t="shared" si="6"/>
        <v>0.35385880588934199</v>
      </c>
      <c r="N25">
        <f t="shared" si="7"/>
        <v>0.47229045099019301</v>
      </c>
      <c r="O25">
        <f t="shared" si="8"/>
        <v>0.34103199427571135</v>
      </c>
      <c r="P25">
        <f>(K25-$K$79)^2+(L25-$L$79)^2+(M25-$M$79)^2+(N25-$N$79)^2+(O25-$O$79)^2+(J25-$J$79)^2</f>
        <v>0.4635881246596858</v>
      </c>
      <c r="Q25">
        <f>(K25-$K$80)^2+(L25-$L$80)^2+(M25-$M$80)^2+(N25-$N$80)^2+(O25-$O$80)^2+(J25-$J$80)^2</f>
        <v>1.2758895418473089</v>
      </c>
    </row>
    <row r="26" spans="1:17" x14ac:dyDescent="0.2">
      <c r="A26" t="s">
        <v>167</v>
      </c>
      <c r="B26">
        <v>42</v>
      </c>
      <c r="C26">
        <v>21</v>
      </c>
      <c r="D26">
        <v>28</v>
      </c>
      <c r="E26">
        <v>24</v>
      </c>
      <c r="F26">
        <v>24</v>
      </c>
      <c r="G26">
        <v>21</v>
      </c>
      <c r="H26">
        <f t="shared" si="0"/>
        <v>4582</v>
      </c>
      <c r="I26">
        <f t="shared" si="1"/>
        <v>67.690472003081794</v>
      </c>
      <c r="J26">
        <f t="shared" si="2"/>
        <v>0.62047137148176235</v>
      </c>
      <c r="K26">
        <f t="shared" si="4"/>
        <v>0.31023568574088117</v>
      </c>
      <c r="L26">
        <f t="shared" si="5"/>
        <v>0.4136475809878416</v>
      </c>
      <c r="M26">
        <f t="shared" si="6"/>
        <v>0.35455506941814996</v>
      </c>
      <c r="N26">
        <f t="shared" si="7"/>
        <v>0.35455506941814996</v>
      </c>
      <c r="O26">
        <f t="shared" si="8"/>
        <v>0.31023568574088117</v>
      </c>
      <c r="P26">
        <f>(K26-$K$79)^2+(L26-$L$79)^2+(M26-$M$79)^2+(N26-$N$79)^2+(O26-$O$79)^2+(J26-$J$79)^2</f>
        <v>0.36921378314708081</v>
      </c>
      <c r="Q26">
        <f>(K26-$K$80)^2+(L26-$L$80)^2+(M26-$M$80)^2+(N26-$N$80)^2+(O26-$O$80)^2+(J26-$J$80)^2</f>
        <v>1.2771438933354236</v>
      </c>
    </row>
    <row r="27" spans="1:17" x14ac:dyDescent="0.2">
      <c r="A27" t="s">
        <v>168</v>
      </c>
      <c r="B27" s="1">
        <v>0.37973978000000003</v>
      </c>
      <c r="C27" s="1">
        <v>0.29740620000000001</v>
      </c>
      <c r="D27" s="1">
        <v>0.29616005000000001</v>
      </c>
      <c r="E27" s="1">
        <v>0.27636952999999997</v>
      </c>
      <c r="F27" s="1">
        <v>0.36637848000000001</v>
      </c>
      <c r="G27" s="1">
        <v>0.28088319</v>
      </c>
      <c r="H27">
        <f t="shared" si="0"/>
        <v>0.60987219767299827</v>
      </c>
      <c r="I27">
        <f t="shared" si="1"/>
        <v>0.78094314624881511</v>
      </c>
      <c r="J27">
        <f t="shared" si="2"/>
        <v>0.48625790728050222</v>
      </c>
      <c r="K27">
        <f t="shared" si="4"/>
        <v>0.38082951547569366</v>
      </c>
      <c r="L27">
        <f t="shared" si="5"/>
        <v>0.37923381672862638</v>
      </c>
      <c r="M27">
        <f t="shared" si="6"/>
        <v>0.35389199755131251</v>
      </c>
      <c r="N27">
        <f t="shared" si="7"/>
        <v>0.46914872325836215</v>
      </c>
      <c r="O27">
        <f t="shared" si="8"/>
        <v>0.35967175248184868</v>
      </c>
      <c r="P27">
        <f>(K27-$K$79)^2+(L27-$L$79)^2+(M27-$M$79)^2+(N27-$N$79)^2+(O27-$O$79)^2+(J27-$J$79)^2</f>
        <v>0.44749041005970236</v>
      </c>
      <c r="Q27">
        <f>(K27-$K$80)^2+(L27-$L$80)^2+(M27-$M$80)^2+(N27-$N$80)^2+(O27-$O$80)^2+(J27-$J$80)^2</f>
        <v>1.2758790970887135</v>
      </c>
    </row>
    <row r="28" spans="1:17" x14ac:dyDescent="0.2">
      <c r="A28" t="s">
        <v>169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f t="shared" si="0"/>
        <v>1</v>
      </c>
      <c r="I28">
        <f t="shared" si="1"/>
        <v>1</v>
      </c>
      <c r="J28">
        <f t="shared" si="2"/>
        <v>0</v>
      </c>
      <c r="K28">
        <f t="shared" si="4"/>
        <v>0</v>
      </c>
      <c r="L28">
        <f t="shared" si="5"/>
        <v>1</v>
      </c>
      <c r="M28">
        <f t="shared" si="6"/>
        <v>0</v>
      </c>
      <c r="N28">
        <f t="shared" si="7"/>
        <v>0</v>
      </c>
      <c r="O28">
        <f t="shared" si="8"/>
        <v>0</v>
      </c>
      <c r="P28">
        <f>(K28-$K$79)^2+(L28-$L$79)^2+(M28-$M$79)^2+(N28-$N$79)^2+(O28-$O$79)^2+(J28-$J$79)^2</f>
        <v>1.4617107934634206</v>
      </c>
      <c r="Q28">
        <f>(K28-$K$80)^2+(L28-$L$80)^2+(M28-$M$80)^2+(N28-$N$80)^2+(O28-$O$80)^2+(J28-$J$80)^2</f>
        <v>1.9951675180279205</v>
      </c>
    </row>
    <row r="29" spans="1:17" x14ac:dyDescent="0.2">
      <c r="A29" t="s">
        <v>170</v>
      </c>
      <c r="B29">
        <v>0</v>
      </c>
      <c r="C29">
        <v>0</v>
      </c>
      <c r="D29">
        <v>1.0004150000000001</v>
      </c>
      <c r="E29">
        <v>0</v>
      </c>
      <c r="F29">
        <v>0</v>
      </c>
      <c r="G29">
        <v>0</v>
      </c>
      <c r="H29">
        <f t="shared" si="0"/>
        <v>1.0008301722250001</v>
      </c>
      <c r="I29">
        <f t="shared" si="1"/>
        <v>1.0004150000000001</v>
      </c>
      <c r="J29">
        <f t="shared" si="2"/>
        <v>0</v>
      </c>
      <c r="K29">
        <f t="shared" si="4"/>
        <v>0</v>
      </c>
      <c r="L29">
        <f t="shared" si="5"/>
        <v>1</v>
      </c>
      <c r="M29">
        <f t="shared" si="6"/>
        <v>0</v>
      </c>
      <c r="N29">
        <f t="shared" si="7"/>
        <v>0</v>
      </c>
      <c r="O29">
        <f t="shared" si="8"/>
        <v>0</v>
      </c>
      <c r="P29">
        <f>(K29-$K$79)^2+(L29-$L$79)^2+(M29-$M$79)^2+(N29-$N$79)^2+(O29-$O$79)^2+(J29-$J$79)^2</f>
        <v>1.4617107934634206</v>
      </c>
      <c r="Q29">
        <f>(K29-$K$80)^2+(L29-$L$80)^2+(M29-$M$80)^2+(N29-$N$80)^2+(O29-$O$80)^2+(J29-$J$80)^2</f>
        <v>1.9951675180279205</v>
      </c>
    </row>
    <row r="30" spans="1:17" x14ac:dyDescent="0.2">
      <c r="A30" t="s">
        <v>171</v>
      </c>
      <c r="B30">
        <v>0</v>
      </c>
      <c r="C30">
        <v>1</v>
      </c>
      <c r="D30">
        <v>1</v>
      </c>
      <c r="E30">
        <v>2</v>
      </c>
      <c r="F30">
        <v>2</v>
      </c>
      <c r="G30">
        <v>2</v>
      </c>
      <c r="H30">
        <f t="shared" si="0"/>
        <v>14</v>
      </c>
      <c r="I30">
        <f t="shared" si="1"/>
        <v>3.7416573867739413</v>
      </c>
      <c r="J30">
        <f t="shared" si="2"/>
        <v>0</v>
      </c>
      <c r="K30">
        <f t="shared" si="4"/>
        <v>0.2672612419124244</v>
      </c>
      <c r="L30">
        <f t="shared" si="5"/>
        <v>0.2672612419124244</v>
      </c>
      <c r="M30">
        <f t="shared" si="6"/>
        <v>0.53452248382484879</v>
      </c>
      <c r="N30">
        <f t="shared" si="7"/>
        <v>0.53452248382484879</v>
      </c>
      <c r="O30">
        <f t="shared" si="8"/>
        <v>0.53452248382484879</v>
      </c>
      <c r="P30">
        <f>(K30-$K$79)^2+(L30-$L$79)^2+(M30-$M$79)^2+(N30-$N$79)^2+(O30-$O$79)^2+(J30-$J$79)^2</f>
        <v>1.2475999381543266</v>
      </c>
      <c r="Q30">
        <f>(K30-$K$80)^2+(L30-$L$80)^2+(M30-$M$80)^2+(N30-$N$80)^2+(O30-$O$80)^2+(J30-$J$80)^2</f>
        <v>0.91366339439812305</v>
      </c>
    </row>
    <row r="31" spans="1:17" x14ac:dyDescent="0.2">
      <c r="A31" t="s">
        <v>172</v>
      </c>
      <c r="B31">
        <v>32</v>
      </c>
      <c r="C31">
        <v>32</v>
      </c>
      <c r="D31">
        <v>1</v>
      </c>
      <c r="E31">
        <v>0</v>
      </c>
      <c r="F31">
        <v>0</v>
      </c>
      <c r="G31">
        <v>16</v>
      </c>
      <c r="H31">
        <f t="shared" si="0"/>
        <v>2305</v>
      </c>
      <c r="I31">
        <f t="shared" si="1"/>
        <v>48.010415536631214</v>
      </c>
      <c r="J31">
        <f t="shared" si="2"/>
        <v>0.66652203781874142</v>
      </c>
      <c r="K31">
        <f t="shared" si="4"/>
        <v>0.66652203781874142</v>
      </c>
      <c r="L31">
        <f t="shared" si="5"/>
        <v>2.0828813681835669E-2</v>
      </c>
      <c r="M31">
        <f t="shared" si="6"/>
        <v>0</v>
      </c>
      <c r="N31">
        <f t="shared" si="7"/>
        <v>0</v>
      </c>
      <c r="O31">
        <f t="shared" si="8"/>
        <v>0.33326101890937071</v>
      </c>
      <c r="P31">
        <f>(K31-$K$79)^2+(L31-$L$79)^2+(M31-$M$79)^2+(N31-$N$79)^2+(O31-$O$79)^2+(J31-$J$79)^2</f>
        <v>8.7921369574698843E-2</v>
      </c>
      <c r="Q31">
        <f>(K31-$K$80)^2+(L31-$L$80)^2+(M31-$M$80)^2+(N31-$N$80)^2+(O31-$O$80)^2+(J31-$J$80)^2</f>
        <v>1.9949440116662416</v>
      </c>
    </row>
    <row r="32" spans="1:17" x14ac:dyDescent="0.2">
      <c r="A32" t="s">
        <v>173</v>
      </c>
      <c r="B32">
        <v>0</v>
      </c>
      <c r="C32">
        <v>0</v>
      </c>
      <c r="D32">
        <v>2457600</v>
      </c>
      <c r="E32">
        <v>0</v>
      </c>
      <c r="F32">
        <v>0</v>
      </c>
      <c r="G32">
        <v>0</v>
      </c>
      <c r="H32">
        <f t="shared" si="0"/>
        <v>6039797760000</v>
      </c>
      <c r="I32">
        <f t="shared" si="1"/>
        <v>2457600</v>
      </c>
      <c r="J32">
        <f t="shared" si="2"/>
        <v>0</v>
      </c>
      <c r="K32">
        <f t="shared" si="4"/>
        <v>0</v>
      </c>
      <c r="L32">
        <f t="shared" si="5"/>
        <v>1</v>
      </c>
      <c r="M32">
        <f t="shared" si="6"/>
        <v>0</v>
      </c>
      <c r="N32">
        <f t="shared" si="7"/>
        <v>0</v>
      </c>
      <c r="O32">
        <f t="shared" si="8"/>
        <v>0</v>
      </c>
      <c r="P32">
        <f>(K32-$K$79)^2+(L32-$L$79)^2+(M32-$M$79)^2+(N32-$N$79)^2+(O32-$O$79)^2+(J32-$J$79)^2</f>
        <v>1.4617107934634206</v>
      </c>
      <c r="Q32">
        <f>(K32-$K$80)^2+(L32-$L$80)^2+(M32-$M$80)^2+(N32-$N$80)^2+(O32-$O$80)^2+(J32-$J$80)^2</f>
        <v>1.9951675180279205</v>
      </c>
    </row>
    <row r="33" spans="1:17" x14ac:dyDescent="0.2">
      <c r="A33" t="s">
        <v>174</v>
      </c>
      <c r="B33">
        <v>0</v>
      </c>
      <c r="C33">
        <v>0</v>
      </c>
      <c r="D33">
        <v>2458620</v>
      </c>
      <c r="E33">
        <v>0</v>
      </c>
      <c r="F33">
        <v>0</v>
      </c>
      <c r="G33">
        <v>0</v>
      </c>
      <c r="H33">
        <f t="shared" si="0"/>
        <v>6044812304400</v>
      </c>
      <c r="I33">
        <f t="shared" si="1"/>
        <v>2458620</v>
      </c>
      <c r="J33">
        <f t="shared" si="2"/>
        <v>0</v>
      </c>
      <c r="K33">
        <f t="shared" si="4"/>
        <v>0</v>
      </c>
      <c r="L33">
        <f t="shared" si="5"/>
        <v>1</v>
      </c>
      <c r="M33">
        <f t="shared" si="6"/>
        <v>0</v>
      </c>
      <c r="N33">
        <f t="shared" si="7"/>
        <v>0</v>
      </c>
      <c r="O33">
        <f t="shared" si="8"/>
        <v>0</v>
      </c>
      <c r="P33">
        <f>(K33-$K$79)^2+(L33-$L$79)^2+(M33-$M$79)^2+(N33-$N$79)^2+(O33-$O$79)^2+(J33-$J$79)^2</f>
        <v>1.4617107934634206</v>
      </c>
      <c r="Q33">
        <f>(K33-$K$80)^2+(L33-$L$80)^2+(M33-$M$80)^2+(N33-$N$80)^2+(O33-$O$80)^2+(J33-$J$80)^2</f>
        <v>1.9951675180279205</v>
      </c>
    </row>
    <row r="34" spans="1:17" x14ac:dyDescent="0.2">
      <c r="A34" t="s">
        <v>175</v>
      </c>
      <c r="B34">
        <v>0</v>
      </c>
      <c r="C34">
        <v>2457600</v>
      </c>
      <c r="D34">
        <v>2457600</v>
      </c>
      <c r="E34">
        <v>4096</v>
      </c>
      <c r="F34">
        <v>1228800</v>
      </c>
      <c r="G34">
        <v>1228800</v>
      </c>
      <c r="H34">
        <f t="shared" si="0"/>
        <v>15099511177216</v>
      </c>
      <c r="I34">
        <f t="shared" si="1"/>
        <v>3885808.9475958543</v>
      </c>
      <c r="J34">
        <f t="shared" si="2"/>
        <v>0</v>
      </c>
      <c r="K34">
        <f t="shared" si="4"/>
        <v>0.63245518066978423</v>
      </c>
      <c r="L34">
        <f t="shared" si="5"/>
        <v>0.63245518066978423</v>
      </c>
      <c r="M34">
        <f t="shared" si="6"/>
        <v>1.0540919677829736E-3</v>
      </c>
      <c r="N34">
        <f t="shared" si="7"/>
        <v>0.31622759033489212</v>
      </c>
      <c r="O34">
        <f t="shared" si="8"/>
        <v>0.31622759033489212</v>
      </c>
      <c r="P34">
        <f>(K34-$K$79)^2+(L34-$L$79)^2+(M34-$M$79)^2+(N34-$N$79)^2+(O34-$O$79)^2+(J34-$J$79)^2</f>
        <v>0.6825960700366307</v>
      </c>
      <c r="Q34">
        <f>(K34-$K$80)^2+(L34-$L$80)^2+(M34-$M$80)^2+(N34-$N$80)^2+(O34-$O$80)^2+(J34-$J$80)^2</f>
        <v>1.9843771021573506</v>
      </c>
    </row>
    <row r="35" spans="1:17" x14ac:dyDescent="0.2">
      <c r="A35" t="s">
        <v>176</v>
      </c>
      <c r="B35">
        <v>78643200</v>
      </c>
      <c r="C35">
        <v>78643200</v>
      </c>
      <c r="D35">
        <v>2457600</v>
      </c>
      <c r="E35">
        <v>32768</v>
      </c>
      <c r="F35">
        <v>2457600</v>
      </c>
      <c r="G35">
        <v>9830400</v>
      </c>
      <c r="H35">
        <f t="shared" si="0"/>
        <v>1.2478223245901824E+16</v>
      </c>
      <c r="I35">
        <f t="shared" si="1"/>
        <v>111705967.81686206</v>
      </c>
      <c r="J35">
        <f t="shared" si="2"/>
        <v>0.70401968253775582</v>
      </c>
      <c r="K35">
        <f t="shared" si="4"/>
        <v>0.70401968253775582</v>
      </c>
      <c r="L35">
        <f t="shared" si="5"/>
        <v>2.2000615079304869E-2</v>
      </c>
      <c r="M35">
        <f t="shared" si="6"/>
        <v>2.9334153439073161E-4</v>
      </c>
      <c r="N35">
        <f t="shared" si="7"/>
        <v>2.2000615079304869E-2</v>
      </c>
      <c r="O35">
        <f t="shared" si="8"/>
        <v>8.8002460317219477E-2</v>
      </c>
      <c r="P35">
        <f>(K35-$K$79)^2+(L35-$L$79)^2+(M35-$M$79)^2+(N35-$N$79)^2+(O35-$O$79)^2+(J35-$J$79)^2</f>
        <v>7.4967387425254925E-2</v>
      </c>
      <c r="Q35">
        <f>(K35-$K$80)^2+(L35-$L$80)^2+(M35-$M$80)^2+(N35-$N$80)^2+(O35-$O$80)^2+(J35-$J$80)^2</f>
        <v>1.9954536430096006</v>
      </c>
    </row>
    <row r="36" spans="1:17" x14ac:dyDescent="0.2">
      <c r="A36" t="s">
        <v>177</v>
      </c>
      <c r="B36">
        <v>1</v>
      </c>
      <c r="C36">
        <v>13</v>
      </c>
      <c r="D36">
        <v>8</v>
      </c>
      <c r="E36">
        <v>2</v>
      </c>
      <c r="F36">
        <v>1</v>
      </c>
      <c r="G36">
        <v>5</v>
      </c>
      <c r="H36">
        <f t="shared" si="0"/>
        <v>264</v>
      </c>
      <c r="I36">
        <f t="shared" si="1"/>
        <v>16.248076809271922</v>
      </c>
      <c r="J36">
        <f t="shared" si="2"/>
        <v>6.1545745489666362E-2</v>
      </c>
      <c r="K36">
        <f t="shared" si="4"/>
        <v>0.80009469136566269</v>
      </c>
      <c r="L36">
        <f t="shared" si="5"/>
        <v>0.4923659639173309</v>
      </c>
      <c r="M36">
        <f t="shared" si="6"/>
        <v>0.12309149097933272</v>
      </c>
      <c r="N36">
        <f t="shared" si="7"/>
        <v>6.1545745489666362E-2</v>
      </c>
      <c r="O36">
        <f t="shared" si="8"/>
        <v>0.3077287274483318</v>
      </c>
      <c r="P36">
        <f>(K36-$K$79)^2+(L36-$L$79)^2+(M36-$M$79)^2+(N36-$N$79)^2+(O36-$O$79)^2+(J36-$J$79)^2</f>
        <v>0.48880062535564345</v>
      </c>
      <c r="Q36">
        <f>(K36-$K$80)^2+(L36-$L$80)^2+(M36-$M$80)^2+(N36-$N$80)^2+(O36-$O$80)^2+(J36-$J$80)^2</f>
        <v>1.7462102272736042</v>
      </c>
    </row>
    <row r="37" spans="1:17" x14ac:dyDescent="0.2">
      <c r="A37" t="s">
        <v>178</v>
      </c>
      <c r="B37">
        <v>19660800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386547056640000</v>
      </c>
      <c r="I37">
        <f t="shared" si="1"/>
        <v>19660800</v>
      </c>
      <c r="J37">
        <f t="shared" si="2"/>
        <v>1</v>
      </c>
      <c r="K37">
        <f t="shared" si="4"/>
        <v>0</v>
      </c>
      <c r="L37">
        <f t="shared" si="5"/>
        <v>0</v>
      </c>
      <c r="M37">
        <f t="shared" si="6"/>
        <v>0</v>
      </c>
      <c r="N37">
        <f t="shared" si="7"/>
        <v>0</v>
      </c>
      <c r="O37">
        <f t="shared" si="8"/>
        <v>0</v>
      </c>
      <c r="P37">
        <f>(K37-$K$79)^2+(L37-$L$79)^2+(M37-$M$79)^2+(N37-$N$79)^2+(O37-$O$79)^2+(J37-$J$79)^2</f>
        <v>0.63370016389645123</v>
      </c>
      <c r="Q37">
        <f>(K37-$K$80)^2+(L37-$L$80)^2+(M37-$M$80)^2+(N37-$N$80)^2+(O37-$O$80)^2+(J37-$J$80)^2</f>
        <v>1.9980961185695729</v>
      </c>
    </row>
    <row r="38" spans="1:17" x14ac:dyDescent="0.2">
      <c r="A38" t="s">
        <v>179</v>
      </c>
      <c r="B38">
        <v>16721986</v>
      </c>
      <c r="C38">
        <v>16569534</v>
      </c>
      <c r="D38">
        <v>12268776</v>
      </c>
      <c r="E38">
        <v>23986</v>
      </c>
      <c r="F38">
        <v>3205403</v>
      </c>
      <c r="G38">
        <v>5072844</v>
      </c>
      <c r="H38">
        <f t="shared" si="0"/>
        <v>740706067268469</v>
      </c>
      <c r="I38">
        <f t="shared" si="1"/>
        <v>27215915.697776347</v>
      </c>
      <c r="J38">
        <f t="shared" si="2"/>
        <v>0.61441937819370362</v>
      </c>
      <c r="K38">
        <f t="shared" si="4"/>
        <v>0.60881780293557419</v>
      </c>
      <c r="L38">
        <f t="shared" si="5"/>
        <v>0.4507941653053551</v>
      </c>
      <c r="M38">
        <f t="shared" si="6"/>
        <v>8.8132254179343133E-4</v>
      </c>
      <c r="N38">
        <f t="shared" si="7"/>
        <v>0.11777678309982033</v>
      </c>
      <c r="O38">
        <f t="shared" si="8"/>
        <v>0.18639255266411897</v>
      </c>
      <c r="P38">
        <f>(K38-$K$79)^2+(L38-$L$79)^2+(M38-$M$79)^2+(N38-$N$79)^2+(O38-$O$79)^2+(J38-$J$79)^2</f>
        <v>4.2928204316942949E-2</v>
      </c>
      <c r="Q38">
        <f>(K38-$K$80)^2+(L38-$L$80)^2+(M38-$M$80)^2+(N38-$N$80)^2+(O38-$O$80)^2+(J38-$J$80)^2</f>
        <v>1.9897632912122614</v>
      </c>
    </row>
    <row r="39" spans="1:17" x14ac:dyDescent="0.2">
      <c r="A39" t="s">
        <v>180</v>
      </c>
      <c r="B39">
        <v>19958552</v>
      </c>
      <c r="C39">
        <v>19321385</v>
      </c>
      <c r="D39">
        <v>12286839</v>
      </c>
      <c r="E39">
        <v>22337</v>
      </c>
      <c r="F39">
        <v>2948436</v>
      </c>
      <c r="G39">
        <v>5504584</v>
      </c>
      <c r="H39">
        <f t="shared" si="0"/>
        <v>961620347667571</v>
      </c>
      <c r="I39">
        <f t="shared" si="1"/>
        <v>31010003.993349809</v>
      </c>
      <c r="J39">
        <f t="shared" si="2"/>
        <v>0.64361655691112363</v>
      </c>
      <c r="K39">
        <f t="shared" si="4"/>
        <v>0.62306941347519762</v>
      </c>
      <c r="L39">
        <f t="shared" si="5"/>
        <v>0.39622178064327079</v>
      </c>
      <c r="M39">
        <f t="shared" si="6"/>
        <v>7.203159343284909E-4</v>
      </c>
      <c r="N39">
        <f t="shared" si="7"/>
        <v>9.5080155443781983E-2</v>
      </c>
      <c r="O39">
        <f t="shared" si="8"/>
        <v>0.17750994166851689</v>
      </c>
      <c r="P39">
        <f>(K39-$K$79)^2+(L39-$L$79)^2+(M39-$M$79)^2+(N39-$N$79)^2+(O39-$O$79)^2+(J39-$J$79)^2</f>
        <v>1.9816733831610266E-2</v>
      </c>
      <c r="Q39">
        <f>(K39-$K$80)^2+(L39-$L$80)^2+(M39-$M$80)^2+(N39-$N$80)^2+(O39-$O$80)^2+(J39-$J$80)^2</f>
        <v>1.9908272605882038</v>
      </c>
    </row>
    <row r="40" spans="1:17" x14ac:dyDescent="0.2">
      <c r="A40" t="s">
        <v>181</v>
      </c>
      <c r="B40">
        <v>19661016</v>
      </c>
      <c r="C40">
        <v>9830480</v>
      </c>
      <c r="D40">
        <v>9830511</v>
      </c>
      <c r="E40">
        <v>8353</v>
      </c>
      <c r="F40">
        <v>2457680</v>
      </c>
      <c r="G40">
        <v>2458679</v>
      </c>
      <c r="H40">
        <f t="shared" si="0"/>
        <v>591918196883827</v>
      </c>
      <c r="I40">
        <f t="shared" si="1"/>
        <v>24329369.019434661</v>
      </c>
      <c r="J40">
        <f t="shared" si="2"/>
        <v>0.80811861517224259</v>
      </c>
      <c r="K40">
        <f t="shared" si="4"/>
        <v>0.40405815671369311</v>
      </c>
      <c r="L40">
        <f t="shared" si="5"/>
        <v>0.40405943089388147</v>
      </c>
      <c r="M40">
        <f t="shared" si="6"/>
        <v>3.4332990688445308E-4</v>
      </c>
      <c r="N40">
        <f t="shared" si="7"/>
        <v>0.10101700533362656</v>
      </c>
      <c r="O40">
        <f t="shared" si="8"/>
        <v>0.10105806681776132</v>
      </c>
      <c r="P40">
        <f>(K40-$K$79)^2+(L40-$L$79)^2+(M40-$M$79)^2+(N40-$N$79)^2+(O40-$O$79)^2+(J40-$J$79)^2</f>
        <v>0.10333319460733582</v>
      </c>
      <c r="Q40">
        <f>(K40-$K$80)^2+(L40-$L$80)^2+(M40-$M$80)^2+(N40-$N$80)^2+(O40-$O$80)^2+(J40-$J$80)^2</f>
        <v>1.9920772304630374</v>
      </c>
    </row>
    <row r="41" spans="1:17" x14ac:dyDescent="0.2">
      <c r="A41" t="s">
        <v>182</v>
      </c>
      <c r="B41">
        <v>81937003</v>
      </c>
      <c r="C41">
        <v>81831510</v>
      </c>
      <c r="D41">
        <v>9830419</v>
      </c>
      <c r="E41">
        <v>46847</v>
      </c>
      <c r="F41">
        <v>4946859</v>
      </c>
      <c r="G41">
        <v>10852888</v>
      </c>
      <c r="H41">
        <f t="shared" si="0"/>
        <v>1.36489644137655E+16</v>
      </c>
      <c r="I41">
        <f t="shared" si="1"/>
        <v>116828782.47146761</v>
      </c>
      <c r="J41">
        <f t="shared" si="2"/>
        <v>0.70134260810268201</v>
      </c>
      <c r="K41">
        <f t="shared" si="4"/>
        <v>0.70043963712439794</v>
      </c>
      <c r="L41">
        <f t="shared" si="5"/>
        <v>8.4143811071563837E-2</v>
      </c>
      <c r="M41">
        <f t="shared" si="6"/>
        <v>4.0098851506426643E-4</v>
      </c>
      <c r="N41">
        <f t="shared" si="7"/>
        <v>4.2342810524522427E-2</v>
      </c>
      <c r="O41">
        <f t="shared" si="8"/>
        <v>9.2895669803376879E-2</v>
      </c>
      <c r="P41">
        <f>(K41-$K$79)^2+(L41-$L$79)^2+(M41-$M$79)^2+(N41-$N$79)^2+(O41-$O$79)^2+(J41-$J$79)^2</f>
        <v>4.5627473995990979E-2</v>
      </c>
      <c r="Q41">
        <f>(K41-$K$80)^2+(L41-$L$80)^2+(M41-$M$80)^2+(N41-$N$80)^2+(O41-$O$80)^2+(J41-$J$80)^2</f>
        <v>1.9944679852595555</v>
      </c>
    </row>
    <row r="42" spans="1:17" x14ac:dyDescent="0.2">
      <c r="A42" t="s">
        <v>183</v>
      </c>
      <c r="B42">
        <v>0</v>
      </c>
      <c r="C42">
        <v>0</v>
      </c>
      <c r="D42">
        <v>87.900975000000003</v>
      </c>
      <c r="E42">
        <v>0</v>
      </c>
      <c r="F42">
        <v>0</v>
      </c>
      <c r="G42">
        <v>0</v>
      </c>
      <c r="H42">
        <f t="shared" si="0"/>
        <v>7726.5814059506256</v>
      </c>
      <c r="I42">
        <f t="shared" si="1"/>
        <v>87.900975000000003</v>
      </c>
      <c r="J42">
        <f t="shared" si="2"/>
        <v>0</v>
      </c>
      <c r="K42">
        <f t="shared" si="4"/>
        <v>0</v>
      </c>
      <c r="L42">
        <f t="shared" si="5"/>
        <v>1</v>
      </c>
      <c r="M42">
        <f t="shared" si="6"/>
        <v>0</v>
      </c>
      <c r="N42">
        <f t="shared" si="7"/>
        <v>0</v>
      </c>
      <c r="O42">
        <f t="shared" si="8"/>
        <v>0</v>
      </c>
      <c r="P42">
        <f>(K42-$K$79)^2+(L42-$L$79)^2+(M42-$M$79)^2+(N42-$N$79)^2+(O42-$O$79)^2+(J42-$J$79)^2</f>
        <v>1.4617107934634206</v>
      </c>
      <c r="Q42">
        <f>(K42-$K$80)^2+(L42-$L$80)^2+(M42-$M$80)^2+(N42-$N$80)^2+(O42-$O$80)^2+(J42-$J$80)^2</f>
        <v>1.9951675180279205</v>
      </c>
    </row>
    <row r="43" spans="1:17" x14ac:dyDescent="0.2">
      <c r="A43" t="s">
        <v>184</v>
      </c>
      <c r="B43">
        <v>0</v>
      </c>
      <c r="C43">
        <v>0</v>
      </c>
      <c r="D43">
        <v>87.937456999999995</v>
      </c>
      <c r="E43">
        <v>0</v>
      </c>
      <c r="F43">
        <v>0</v>
      </c>
      <c r="G43">
        <v>0</v>
      </c>
      <c r="H43">
        <f t="shared" si="0"/>
        <v>7732.9963436268481</v>
      </c>
      <c r="I43">
        <f t="shared" si="1"/>
        <v>87.937456999999995</v>
      </c>
      <c r="J43">
        <f t="shared" si="2"/>
        <v>0</v>
      </c>
      <c r="K43">
        <f t="shared" si="4"/>
        <v>0</v>
      </c>
      <c r="L43">
        <f t="shared" si="5"/>
        <v>1</v>
      </c>
      <c r="M43">
        <f t="shared" si="6"/>
        <v>0</v>
      </c>
      <c r="N43">
        <f t="shared" si="7"/>
        <v>0</v>
      </c>
      <c r="O43">
        <f t="shared" si="8"/>
        <v>0</v>
      </c>
      <c r="P43">
        <f>(K43-$K$79)^2+(L43-$L$79)^2+(M43-$M$79)^2+(N43-$N$79)^2+(O43-$O$79)^2+(J43-$J$79)^2</f>
        <v>1.4617107934634206</v>
      </c>
      <c r="Q43">
        <f>(K43-$K$80)^2+(L43-$L$80)^2+(M43-$M$80)^2+(N43-$N$80)^2+(O43-$O$80)^2+(J43-$J$80)^2</f>
        <v>1.9951675180279205</v>
      </c>
    </row>
    <row r="44" spans="1:17" x14ac:dyDescent="0.2">
      <c r="A44" t="s">
        <v>185</v>
      </c>
      <c r="B44">
        <v>33.985604000000002</v>
      </c>
      <c r="C44">
        <v>18.094719999999999</v>
      </c>
      <c r="D44">
        <v>43.950983999999998</v>
      </c>
      <c r="E44">
        <v>17.951377000000001</v>
      </c>
      <c r="F44">
        <v>49.722928000000003</v>
      </c>
      <c r="G44">
        <v>15.762919</v>
      </c>
      <c r="H44">
        <f t="shared" si="0"/>
        <v>6457.2202861813457</v>
      </c>
      <c r="I44">
        <f t="shared" si="1"/>
        <v>80.356830986427937</v>
      </c>
      <c r="J44">
        <f t="shared" si="2"/>
        <v>0.42293360231863902</v>
      </c>
      <c r="K44">
        <f t="shared" si="4"/>
        <v>0.22517961171286296</v>
      </c>
      <c r="L44">
        <f t="shared" si="5"/>
        <v>0.54694770140230153</v>
      </c>
      <c r="M44">
        <f t="shared" si="6"/>
        <v>0.22339578078971212</v>
      </c>
      <c r="N44">
        <f t="shared" si="7"/>
        <v>0.6187766166189167</v>
      </c>
      <c r="O44">
        <f t="shared" si="8"/>
        <v>0.19616153109201528</v>
      </c>
      <c r="P44">
        <f>(K44-$K$79)^2+(L44-$L$79)^2+(M44-$M$79)^2+(N44-$N$79)^2+(O44-$O$79)^2+(J44-$J$79)^2</f>
        <v>0.68900769843432597</v>
      </c>
      <c r="Q44">
        <f>(K44-$K$80)^2+(L44-$L$80)^2+(M44-$M$80)^2+(N44-$N$80)^2+(O44-$O$80)^2+(J44-$J$80)^2</f>
        <v>1.534335810272428</v>
      </c>
    </row>
    <row r="45" spans="1:17" x14ac:dyDescent="0.2">
      <c r="A45" t="s">
        <v>186</v>
      </c>
      <c r="B45">
        <v>141.63451800000001</v>
      </c>
      <c r="C45">
        <v>150.62522100000001</v>
      </c>
      <c r="D45">
        <v>43.950572000000001</v>
      </c>
      <c r="E45">
        <v>100.67857600000001</v>
      </c>
      <c r="F45">
        <v>100.08313200000001</v>
      </c>
      <c r="G45">
        <v>69.579314999999994</v>
      </c>
      <c r="H45">
        <f t="shared" si="0"/>
        <v>69674.036721704775</v>
      </c>
      <c r="I45">
        <f t="shared" si="1"/>
        <v>263.95839960437854</v>
      </c>
      <c r="J45">
        <f t="shared" si="2"/>
        <v>0.53657893900054765</v>
      </c>
      <c r="K45">
        <f t="shared" si="4"/>
        <v>0.57063999943080967</v>
      </c>
      <c r="L45">
        <f t="shared" si="5"/>
        <v>0.16650567690163762</v>
      </c>
      <c r="M45">
        <f t="shared" si="6"/>
        <v>0.38141834528053392</v>
      </c>
      <c r="N45">
        <f t="shared" si="7"/>
        <v>0.37916252011682461</v>
      </c>
      <c r="O45">
        <f t="shared" si="8"/>
        <v>0.26359954865723401</v>
      </c>
      <c r="P45">
        <f>(K45-$K$79)^2+(L45-$L$79)^2+(M45-$M$79)^2+(N45-$N$79)^2+(O45-$O$79)^2+(J45-$J$79)^2</f>
        <v>0.29218370854782894</v>
      </c>
      <c r="Q45">
        <f>(K45-$K$80)^2+(L45-$L$80)^2+(M45-$M$80)^2+(N45-$N$80)^2+(O45-$O$80)^2+(J45-$J$80)^2</f>
        <v>1.2240425058153666</v>
      </c>
    </row>
    <row r="46" spans="1:17" x14ac:dyDescent="0.2">
      <c r="A46" t="s">
        <v>187</v>
      </c>
      <c r="B46">
        <v>1.728</v>
      </c>
      <c r="C46">
        <v>23.928000000000001</v>
      </c>
      <c r="D46">
        <v>35.765999999999998</v>
      </c>
      <c r="E46">
        <v>4298</v>
      </c>
      <c r="F46">
        <v>20.231000000000002</v>
      </c>
      <c r="G46">
        <v>32.055</v>
      </c>
      <c r="H46">
        <f t="shared" si="0"/>
        <v>18476095.558309998</v>
      </c>
      <c r="I46">
        <f t="shared" si="1"/>
        <v>4298.3829003835845</v>
      </c>
      <c r="J46">
        <f t="shared" si="2"/>
        <v>4.0201164950795672E-4</v>
      </c>
      <c r="K46">
        <f t="shared" si="4"/>
        <v>5.5667446466587901E-3</v>
      </c>
      <c r="L46">
        <f t="shared" si="5"/>
        <v>8.3208036205448949E-3</v>
      </c>
      <c r="M46">
        <f t="shared" si="6"/>
        <v>0.9999109198988414</v>
      </c>
      <c r="N46">
        <f t="shared" si="7"/>
        <v>4.7066537506918246E-3</v>
      </c>
      <c r="O46">
        <f t="shared" si="8"/>
        <v>7.4574556857508988E-3</v>
      </c>
      <c r="P46">
        <f>(K46-$K$79)^2+(L46-$L$79)^2+(M46-$M$79)^2+(N46-$N$79)^2+(O46-$O$79)^2+(J46-$J$79)^2</f>
        <v>1.9831236600887809</v>
      </c>
      <c r="Q46">
        <f>(K46-$K$80)^2+(L46-$L$80)^2+(M46-$M$80)^2+(N46-$N$80)^2+(O46-$O$80)^2+(J46-$J$80)^2</f>
        <v>1.1111421905281879E-4</v>
      </c>
    </row>
    <row r="47" spans="1:17" x14ac:dyDescent="0.2">
      <c r="A47" t="s">
        <v>188</v>
      </c>
      <c r="B47" s="1">
        <v>0.88130578000000004</v>
      </c>
      <c r="C47" s="1">
        <v>0.95238095</v>
      </c>
      <c r="D47" s="1">
        <v>1</v>
      </c>
      <c r="E47" s="1">
        <v>0.95833332999999998</v>
      </c>
      <c r="F47" s="1">
        <v>0.95833332999999998</v>
      </c>
      <c r="G47" s="1">
        <v>0.95238095</v>
      </c>
      <c r="H47">
        <f t="shared" si="0"/>
        <v>5.4275643684849912</v>
      </c>
      <c r="I47">
        <f t="shared" si="1"/>
        <v>2.3297133661643854</v>
      </c>
      <c r="J47">
        <f t="shared" si="2"/>
        <v>0.37828936074267894</v>
      </c>
      <c r="K47">
        <f t="shared" si="4"/>
        <v>0.4087974786220116</v>
      </c>
      <c r="L47">
        <f t="shared" si="5"/>
        <v>0.42923735362620558</v>
      </c>
      <c r="M47">
        <f t="shared" si="6"/>
        <v>0.41135246246098911</v>
      </c>
      <c r="N47">
        <f t="shared" si="7"/>
        <v>0.41135246246098911</v>
      </c>
      <c r="O47">
        <f t="shared" si="8"/>
        <v>0.4087974786220116</v>
      </c>
      <c r="P47">
        <f>(K47-$K$79)^2+(L47-$L$79)^2+(M47-$M$79)^2+(N47-$N$79)^2+(O47-$O$79)^2+(J47-$J$79)^2</f>
        <v>0.52035675931161884</v>
      </c>
      <c r="Q47">
        <f>(K47-$K$80)^2+(L47-$L$80)^2+(M47-$M$80)^2+(N47-$N$80)^2+(O47-$O$80)^2+(J47-$J$80)^2</f>
        <v>1.1617994520696702</v>
      </c>
    </row>
    <row r="48" spans="1:17" x14ac:dyDescent="0.2">
      <c r="A48" t="s">
        <v>189</v>
      </c>
      <c r="B48">
        <v>7372800</v>
      </c>
      <c r="C48">
        <v>4915200</v>
      </c>
      <c r="D48">
        <v>4916171</v>
      </c>
      <c r="E48">
        <v>4096</v>
      </c>
      <c r="F48">
        <v>1228800</v>
      </c>
      <c r="G48">
        <v>1228800</v>
      </c>
      <c r="H48">
        <f t="shared" si="0"/>
        <v>105706023838457</v>
      </c>
      <c r="I48">
        <f t="shared" si="1"/>
        <v>10281343.484120011</v>
      </c>
      <c r="J48">
        <f t="shared" si="2"/>
        <v>0.71710472579654738</v>
      </c>
      <c r="K48">
        <f t="shared" si="4"/>
        <v>0.47806981719769825</v>
      </c>
      <c r="L48">
        <f t="shared" si="5"/>
        <v>0.47816426010795604</v>
      </c>
      <c r="M48">
        <f t="shared" si="6"/>
        <v>3.9839151433141524E-4</v>
      </c>
      <c r="N48">
        <f t="shared" si="7"/>
        <v>0.11951745429942456</v>
      </c>
      <c r="O48">
        <f t="shared" si="8"/>
        <v>0.11951745429942456</v>
      </c>
      <c r="P48">
        <f>(K48-$K$79)^2+(L48-$L$79)^2+(M48-$M$79)^2+(N48-$N$79)^2+(O48-$O$79)^2+(J48-$J$79)^2</f>
        <v>8.2485567347742622E-2</v>
      </c>
      <c r="Q48">
        <f>(K48-$K$80)^2+(L48-$L$80)^2+(M48-$M$80)^2+(N48-$N$80)^2+(O48-$O$80)^2+(J48-$J$80)^2</f>
        <v>1.9910967402847159</v>
      </c>
    </row>
    <row r="49" spans="1:17" x14ac:dyDescent="0.2">
      <c r="A49" t="s">
        <v>190</v>
      </c>
      <c r="B49">
        <v>7372800</v>
      </c>
      <c r="C49">
        <v>4915200</v>
      </c>
      <c r="D49">
        <v>4915200</v>
      </c>
      <c r="E49">
        <v>4096</v>
      </c>
      <c r="F49">
        <v>1228800</v>
      </c>
      <c r="G49">
        <v>1228800</v>
      </c>
      <c r="H49">
        <f t="shared" si="0"/>
        <v>105696477577216</v>
      </c>
      <c r="I49">
        <f t="shared" si="1"/>
        <v>10280879.221993418</v>
      </c>
      <c r="J49">
        <f t="shared" si="2"/>
        <v>0.71713710868499492</v>
      </c>
      <c r="K49">
        <f t="shared" si="4"/>
        <v>0.47809140578999659</v>
      </c>
      <c r="L49">
        <f t="shared" si="5"/>
        <v>0.47809140578999659</v>
      </c>
      <c r="M49">
        <f t="shared" si="6"/>
        <v>3.9840950482499719E-4</v>
      </c>
      <c r="N49">
        <f t="shared" si="7"/>
        <v>0.11952285144749915</v>
      </c>
      <c r="O49">
        <f t="shared" si="8"/>
        <v>0.11952285144749915</v>
      </c>
      <c r="P49">
        <f>(K49-$K$79)^2+(L49-$L$79)^2+(M49-$M$79)^2+(N49-$N$79)^2+(O49-$O$79)^2+(J49-$J$79)^2</f>
        <v>8.2449816464886139E-2</v>
      </c>
      <c r="Q49">
        <f>(K49-$K$80)^2+(L49-$L$80)^2+(M49-$M$80)^2+(N49-$N$80)^2+(O49-$O$80)^2+(J49-$J$80)^2</f>
        <v>1.9910967946471585</v>
      </c>
    </row>
    <row r="50" spans="1:17" x14ac:dyDescent="0.2">
      <c r="A50" t="s">
        <v>191</v>
      </c>
      <c r="B50">
        <v>119050982</v>
      </c>
      <c r="C50">
        <v>107581654</v>
      </c>
      <c r="D50">
        <v>12340093</v>
      </c>
      <c r="E50">
        <v>38923</v>
      </c>
      <c r="F50">
        <v>4315209</v>
      </c>
      <c r="G50">
        <v>29566852</v>
      </c>
      <c r="H50">
        <f t="shared" si="0"/>
        <v>2.67920477686922E+16</v>
      </c>
      <c r="I50">
        <f t="shared" si="1"/>
        <v>163682765.64346108</v>
      </c>
      <c r="J50">
        <f t="shared" si="2"/>
        <v>0.72732753220531832</v>
      </c>
      <c r="K50">
        <f t="shared" si="4"/>
        <v>0.65725706415749185</v>
      </c>
      <c r="L50">
        <f t="shared" si="5"/>
        <v>7.5390301181002622E-2</v>
      </c>
      <c r="M50">
        <f t="shared" si="6"/>
        <v>2.3779534666944286E-4</v>
      </c>
      <c r="N50">
        <f t="shared" si="7"/>
        <v>2.6363245898468769E-2</v>
      </c>
      <c r="O50">
        <f t="shared" si="8"/>
        <v>0.18063509547732987</v>
      </c>
      <c r="P50">
        <f>(K50-$K$79)^2+(L50-$L$79)^2+(M50-$M$79)^2+(N50-$N$79)^2+(O50-$O$79)^2+(J50-$J$79)^2</f>
        <v>4.0618036649980135E-2</v>
      </c>
      <c r="Q50">
        <f>(K50-$K$80)^2+(L50-$L$80)^2+(M50-$M$80)^2+(N50-$N$80)^2+(O50-$O$80)^2+(J50-$J$80)^2</f>
        <v>1.9946054153890795</v>
      </c>
    </row>
    <row r="51" spans="1:17" x14ac:dyDescent="0.2">
      <c r="A51" t="s">
        <v>192</v>
      </c>
      <c r="B51">
        <v>4915200</v>
      </c>
      <c r="C51">
        <v>4915200</v>
      </c>
      <c r="D51">
        <v>9830400</v>
      </c>
      <c r="E51">
        <v>4096</v>
      </c>
      <c r="F51">
        <v>1228800</v>
      </c>
      <c r="G51">
        <v>1228800</v>
      </c>
      <c r="H51">
        <f t="shared" si="0"/>
        <v>147975061897216</v>
      </c>
      <c r="I51">
        <f t="shared" si="1"/>
        <v>12164500.067705866</v>
      </c>
      <c r="J51">
        <f t="shared" si="2"/>
        <v>0.40406099491493286</v>
      </c>
      <c r="K51">
        <f t="shared" si="4"/>
        <v>0.40406099491493286</v>
      </c>
      <c r="L51">
        <f t="shared" si="5"/>
        <v>0.80812198982986572</v>
      </c>
      <c r="M51">
        <f t="shared" si="6"/>
        <v>3.36717495762444E-4</v>
      </c>
      <c r="N51">
        <f t="shared" si="7"/>
        <v>0.10101524872873321</v>
      </c>
      <c r="O51">
        <f t="shared" si="8"/>
        <v>0.10101524872873321</v>
      </c>
      <c r="P51">
        <f>(K51-$K$79)^2+(L51-$L$79)^2+(M51-$M$79)^2+(N51-$N$79)^2+(O51-$O$79)^2+(J51-$J$79)^2</f>
        <v>0.43790683019988802</v>
      </c>
      <c r="Q51">
        <f>(K51-$K$80)^2+(L51-$L$80)^2+(M51-$M$80)^2+(N51-$N$80)^2+(O51-$O$80)^2+(J51-$J$80)^2</f>
        <v>1.9909074425836413</v>
      </c>
    </row>
    <row r="52" spans="1:17" x14ac:dyDescent="0.2">
      <c r="A52" t="s">
        <v>193</v>
      </c>
      <c r="B52">
        <v>78643200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ref="H52:H80" si="9">B52^2+C52^2+D52^2+E52^2+F52^2+G52^2</f>
        <v>6184752906240000</v>
      </c>
      <c r="I52">
        <f t="shared" ref="I52:I80" si="10">SQRT(H52)</f>
        <v>78643200</v>
      </c>
      <c r="J52">
        <f t="shared" ref="J52:J80" si="11">B52/$I52</f>
        <v>1</v>
      </c>
      <c r="K52">
        <f t="shared" si="4"/>
        <v>0</v>
      </c>
      <c r="L52">
        <f t="shared" si="5"/>
        <v>0</v>
      </c>
      <c r="M52">
        <f t="shared" si="6"/>
        <v>0</v>
      </c>
      <c r="N52">
        <f t="shared" si="7"/>
        <v>0</v>
      </c>
      <c r="O52">
        <f t="shared" si="8"/>
        <v>0</v>
      </c>
      <c r="P52">
        <f>(K52-$K$79)^2+(L52-$L$79)^2+(M52-$M$79)^2+(N52-$N$79)^2+(O52-$O$79)^2+(J52-$J$79)^2</f>
        <v>0.63370016389645123</v>
      </c>
      <c r="Q52">
        <f>(K52-$K$80)^2+(L52-$L$80)^2+(M52-$M$80)^2+(N52-$N$80)^2+(O52-$O$80)^2+(J52-$J$80)^2</f>
        <v>1.9980961185695729</v>
      </c>
    </row>
    <row r="53" spans="1:17" x14ac:dyDescent="0.2">
      <c r="A53" t="s">
        <v>194</v>
      </c>
      <c r="B53" s="1">
        <v>1.3056430000000001E-2</v>
      </c>
      <c r="C53" s="1">
        <v>1.269906E-2</v>
      </c>
      <c r="D53" s="1">
        <v>3.3775399999999997E-2</v>
      </c>
      <c r="E53" s="1">
        <v>2.011984E-2</v>
      </c>
      <c r="F53" s="1">
        <v>3.414445E-2</v>
      </c>
      <c r="G53" s="1">
        <v>1.129903E-2</v>
      </c>
      <c r="H53">
        <f t="shared" si="9"/>
        <v>3.1708336407574996E-3</v>
      </c>
      <c r="I53">
        <f t="shared" si="10"/>
        <v>5.6310155751493882E-2</v>
      </c>
      <c r="J53">
        <f t="shared" si="11"/>
        <v>0.23186634499148265</v>
      </c>
      <c r="K53">
        <f t="shared" si="4"/>
        <v>0.22551988767431352</v>
      </c>
      <c r="L53">
        <f t="shared" si="5"/>
        <v>0.59981009729499735</v>
      </c>
      <c r="M53">
        <f t="shared" si="6"/>
        <v>0.35730393090710338</v>
      </c>
      <c r="N53">
        <f t="shared" si="7"/>
        <v>0.60636397723148128</v>
      </c>
      <c r="O53">
        <f t="shared" si="8"/>
        <v>0.20065705465039921</v>
      </c>
      <c r="P53">
        <f>(K53-$K$79)^2+(L53-$L$79)^2+(M53-$M$79)^2+(N53-$N$79)^2+(O53-$O$79)^2+(J53-$J$79)^2</f>
        <v>0.92080204608008209</v>
      </c>
      <c r="Q53">
        <f>(K53-$K$80)^2+(L53-$L$80)^2+(M53-$M$80)^2+(N53-$N$80)^2+(O53-$O$80)^2+(J53-$J$80)^2</f>
        <v>1.2668875324475115</v>
      </c>
    </row>
    <row r="54" spans="1:17" x14ac:dyDescent="0.2">
      <c r="A54" t="s">
        <v>195</v>
      </c>
      <c r="B54" s="1">
        <v>0.16376583</v>
      </c>
      <c r="C54" s="1">
        <v>9.7324309999999997E-2</v>
      </c>
      <c r="D54" s="1">
        <v>0.14015404000000001</v>
      </c>
      <c r="E54" s="1">
        <v>0.14023701</v>
      </c>
      <c r="F54" s="1">
        <v>0.21356750999999999</v>
      </c>
      <c r="G54" s="1">
        <v>8.6068839999999994E-2</v>
      </c>
      <c r="H54">
        <f t="shared" si="9"/>
        <v>0.1286197688411724</v>
      </c>
      <c r="I54">
        <f t="shared" si="10"/>
        <v>0.35863598375117411</v>
      </c>
      <c r="J54">
        <f t="shared" si="11"/>
        <v>0.456635244146674</v>
      </c>
      <c r="K54">
        <f t="shared" si="4"/>
        <v>0.27137352192613429</v>
      </c>
      <c r="L54">
        <f t="shared" si="5"/>
        <v>0.39079748366031375</v>
      </c>
      <c r="M54">
        <f t="shared" si="6"/>
        <v>0.39102883244782849</v>
      </c>
      <c r="N54">
        <f t="shared" si="7"/>
        <v>0.59549939123837514</v>
      </c>
      <c r="O54">
        <f t="shared" si="8"/>
        <v>0.23998941517177924</v>
      </c>
      <c r="P54">
        <f>(K54-$K$79)^2+(L54-$L$79)^2+(M54-$M$79)^2+(N54-$N$79)^2+(O54-$O$79)^2+(J54-$J$79)^2</f>
        <v>0.65328750343312858</v>
      </c>
      <c r="Q54">
        <f>(K54-$K$80)^2+(L54-$L$80)^2+(M54-$M$80)^2+(N54-$N$80)^2+(O54-$O$80)^2+(J54-$J$80)^2</f>
        <v>1.1998942619953734</v>
      </c>
    </row>
    <row r="55" spans="1:17" x14ac:dyDescent="0.2">
      <c r="A55" t="s">
        <v>196</v>
      </c>
      <c r="B55" s="1">
        <v>0.27340010999999997</v>
      </c>
      <c r="C55" s="1">
        <v>0.19817651</v>
      </c>
      <c r="D55" s="1">
        <v>0.33290281999999999</v>
      </c>
      <c r="E55" s="1">
        <v>0.38219287000000002</v>
      </c>
      <c r="F55" s="1">
        <v>0.57530998</v>
      </c>
      <c r="G55" s="1">
        <v>0.36069614999999999</v>
      </c>
      <c r="H55">
        <f t="shared" si="9"/>
        <v>0.83200051241900441</v>
      </c>
      <c r="I55">
        <f t="shared" si="10"/>
        <v>0.91214062096751525</v>
      </c>
      <c r="J55">
        <f t="shared" si="11"/>
        <v>0.29973460639216154</v>
      </c>
      <c r="K55">
        <f t="shared" si="4"/>
        <v>0.21726530476166328</v>
      </c>
      <c r="L55">
        <f t="shared" si="5"/>
        <v>0.36496874752369557</v>
      </c>
      <c r="M55">
        <f t="shared" si="6"/>
        <v>0.41900652291376389</v>
      </c>
      <c r="N55">
        <f t="shared" si="7"/>
        <v>0.63072509520490805</v>
      </c>
      <c r="O55">
        <f t="shared" si="8"/>
        <v>0.39543919184018639</v>
      </c>
      <c r="P55">
        <f>(K55-$K$79)^2+(L55-$L$79)^2+(M55-$M$79)^2+(N55-$N$79)^2+(O55-$O$79)^2+(J55-$J$79)^2</f>
        <v>0.89054425196574838</v>
      </c>
      <c r="Q55">
        <f>(K55-$K$80)^2+(L55-$L$80)^2+(M55-$M$80)^2+(N55-$N$80)^2+(O55-$O$80)^2+(J55-$J$80)^2</f>
        <v>1.1426010366937438</v>
      </c>
    </row>
    <row r="56" spans="1:17" x14ac:dyDescent="0.2">
      <c r="A56" t="s">
        <v>197</v>
      </c>
      <c r="B56" s="1">
        <v>0.19814747999999999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f t="shared" si="9"/>
        <v>3.9262423830350397E-2</v>
      </c>
      <c r="I56">
        <f t="shared" si="10"/>
        <v>0.19814747999999999</v>
      </c>
      <c r="J56">
        <f t="shared" si="11"/>
        <v>1</v>
      </c>
      <c r="K56">
        <f t="shared" si="4"/>
        <v>0</v>
      </c>
      <c r="L56">
        <f t="shared" si="5"/>
        <v>0</v>
      </c>
      <c r="M56">
        <f t="shared" si="6"/>
        <v>0</v>
      </c>
      <c r="N56">
        <f t="shared" si="7"/>
        <v>0</v>
      </c>
      <c r="O56">
        <f t="shared" si="8"/>
        <v>0</v>
      </c>
      <c r="P56">
        <f>(K56-$K$79)^2+(L56-$L$79)^2+(M56-$M$79)^2+(N56-$N$79)^2+(O56-$O$79)^2+(J56-$J$79)^2</f>
        <v>0.63370016389645123</v>
      </c>
      <c r="Q56">
        <f>(K56-$K$80)^2+(L56-$L$80)^2+(M56-$M$80)^2+(N56-$N$80)^2+(O56-$O$80)^2+(J56-$J$80)^2</f>
        <v>1.9980961185695729</v>
      </c>
    </row>
    <row r="57" spans="1:17" x14ac:dyDescent="0.2">
      <c r="A57" t="s">
        <v>198</v>
      </c>
      <c r="B57" s="1">
        <v>0</v>
      </c>
      <c r="C57" s="1">
        <v>0</v>
      </c>
      <c r="D57" s="1">
        <v>0.23912357000000001</v>
      </c>
      <c r="E57" s="1">
        <v>0</v>
      </c>
      <c r="F57" s="1">
        <v>0</v>
      </c>
      <c r="G57" s="1">
        <v>0</v>
      </c>
      <c r="H57">
        <f t="shared" si="9"/>
        <v>5.7180081729544904E-2</v>
      </c>
      <c r="I57">
        <f t="shared" si="10"/>
        <v>0.23912357000000001</v>
      </c>
      <c r="J57">
        <f t="shared" si="11"/>
        <v>0</v>
      </c>
      <c r="K57">
        <f t="shared" si="4"/>
        <v>0</v>
      </c>
      <c r="L57">
        <f t="shared" si="5"/>
        <v>1</v>
      </c>
      <c r="M57">
        <f t="shared" si="6"/>
        <v>0</v>
      </c>
      <c r="N57">
        <f t="shared" si="7"/>
        <v>0</v>
      </c>
      <c r="O57">
        <f t="shared" si="8"/>
        <v>0</v>
      </c>
      <c r="P57">
        <f>(K57-$K$79)^2+(L57-$L$79)^2+(M57-$M$79)^2+(N57-$N$79)^2+(O57-$O$79)^2+(J57-$J$79)^2</f>
        <v>1.4617107934634206</v>
      </c>
      <c r="Q57">
        <f>(K57-$K$80)^2+(L57-$L$80)^2+(M57-$M$80)^2+(N57-$N$80)^2+(O57-$O$80)^2+(J57-$J$80)^2</f>
        <v>1.9951675180279205</v>
      </c>
    </row>
    <row r="58" spans="1:17" x14ac:dyDescent="0.2">
      <c r="A58" t="s">
        <v>199</v>
      </c>
      <c r="B58" s="1">
        <v>2.5359119999999999E-2</v>
      </c>
      <c r="C58" s="1">
        <v>2.0519030000000001E-2</v>
      </c>
      <c r="D58" s="1">
        <v>1.488972E-2</v>
      </c>
      <c r="E58" s="1">
        <v>2.1876389999999999E-2</v>
      </c>
      <c r="F58" s="1">
        <v>3.7312949999999998E-2</v>
      </c>
      <c r="G58" s="1">
        <v>1.539365E-2</v>
      </c>
      <c r="H58">
        <f t="shared" si="9"/>
        <v>3.3936164584507994E-3</v>
      </c>
      <c r="I58">
        <f t="shared" si="10"/>
        <v>5.8254754814099072E-2</v>
      </c>
      <c r="J58">
        <f t="shared" si="11"/>
        <v>0.43531416587238769</v>
      </c>
      <c r="K58">
        <f t="shared" si="4"/>
        <v>0.35222927408208565</v>
      </c>
      <c r="L58">
        <f t="shared" si="5"/>
        <v>0.25559664696067563</v>
      </c>
      <c r="M58">
        <f t="shared" si="6"/>
        <v>0.37552968971908501</v>
      </c>
      <c r="N58">
        <f t="shared" si="7"/>
        <v>0.64051338159558013</v>
      </c>
      <c r="O58">
        <f t="shared" si="8"/>
        <v>0.2642470996423173</v>
      </c>
      <c r="P58">
        <f>(K58-$K$79)^2+(L58-$L$79)^2+(M58-$M$79)^2+(N58-$N$79)^2+(O58-$O$79)^2+(J58-$J$79)^2</f>
        <v>0.63572973890970708</v>
      </c>
      <c r="Q58">
        <f>(K58-$K$80)^2+(L58-$L$80)^2+(M58-$M$80)^2+(N58-$N$80)^2+(O58-$O$80)^2+(J58-$J$80)^2</f>
        <v>1.2302605232633179</v>
      </c>
    </row>
    <row r="59" spans="1:17" x14ac:dyDescent="0.2">
      <c r="A59" t="s">
        <v>108</v>
      </c>
      <c r="B59">
        <v>103219200</v>
      </c>
      <c r="C59">
        <v>51609600</v>
      </c>
      <c r="D59">
        <v>68812800</v>
      </c>
      <c r="E59">
        <v>49152</v>
      </c>
      <c r="F59">
        <v>14745600</v>
      </c>
      <c r="G59">
        <v>12902400</v>
      </c>
      <c r="H59">
        <f t="shared" si="9"/>
        <v>1.8436862565679104E+16</v>
      </c>
      <c r="I59">
        <f t="shared" si="10"/>
        <v>135782408.89628929</v>
      </c>
      <c r="J59">
        <f t="shared" si="11"/>
        <v>0.76018094566902927</v>
      </c>
      <c r="K59">
        <f t="shared" ref="K59:K80" si="12">C59/$I59</f>
        <v>0.38009047283451464</v>
      </c>
      <c r="L59">
        <f t="shared" ref="L59:L80" si="13">D59/$I59</f>
        <v>0.50678729711268611</v>
      </c>
      <c r="M59">
        <f t="shared" ref="M59:M80" si="14">E59/$I59</f>
        <v>3.6199092650906155E-4</v>
      </c>
      <c r="N59">
        <f t="shared" ref="N59:N80" si="15">F59/$I59</f>
        <v>0.10859727795271847</v>
      </c>
      <c r="O59">
        <f t="shared" ref="O59:O80" si="16">G59/$I59</f>
        <v>9.5022618208628659E-2</v>
      </c>
      <c r="P59">
        <f>(K59-$K$79)^2+(L59-$L$79)^2+(M59-$M$79)^2+(N59-$N$79)^2+(O59-$O$79)^2+(J59-$J$79)^2</f>
        <v>0.14605369521845429</v>
      </c>
      <c r="Q59">
        <f>(K59-$K$80)^2+(L59-$L$80)^2+(M59-$M$80)^2+(N59-$N$80)^2+(O59-$O$80)^2+(J59-$J$80)^2</f>
        <v>1.9915584348149955</v>
      </c>
    </row>
    <row r="60" spans="1:17" x14ac:dyDescent="0.2">
      <c r="A60" t="s">
        <v>200</v>
      </c>
      <c r="B60">
        <v>219985893</v>
      </c>
      <c r="C60">
        <v>156802891</v>
      </c>
      <c r="D60">
        <v>73782965</v>
      </c>
      <c r="E60">
        <v>87499</v>
      </c>
      <c r="F60">
        <v>18480514</v>
      </c>
      <c r="G60">
        <v>41726413</v>
      </c>
      <c r="H60">
        <f t="shared" si="9"/>
        <v>8.0507496264782336E+16</v>
      </c>
      <c r="I60">
        <f t="shared" si="10"/>
        <v>283738429.30555308</v>
      </c>
      <c r="J60">
        <f t="shared" si="11"/>
        <v>0.77531229568872018</v>
      </c>
      <c r="K60">
        <f t="shared" si="12"/>
        <v>0.55263184258746156</v>
      </c>
      <c r="L60">
        <f t="shared" si="13"/>
        <v>0.26003867428385735</v>
      </c>
      <c r="M60">
        <f t="shared" si="14"/>
        <v>3.0837909483799185E-4</v>
      </c>
      <c r="N60">
        <f t="shared" si="15"/>
        <v>6.5132220704931895E-2</v>
      </c>
      <c r="O60">
        <f t="shared" si="16"/>
        <v>0.14705943464240981</v>
      </c>
      <c r="P60">
        <f>(K60-$K$79)^2+(L60-$L$79)^2+(M60-$M$79)^2+(N60-$N$79)^2+(O60-$O$79)^2+(J60-$J$79)^2</f>
        <v>1.961403817613552E-2</v>
      </c>
      <c r="Q60">
        <f>(K60-$K$80)^2+(L60-$L$80)^2+(M60-$M$80)^2+(N60-$N$80)^2+(O60-$O$80)^2+(J60-$J$80)^2</f>
        <v>1.9930735273365594</v>
      </c>
    </row>
    <row r="61" spans="1:17" x14ac:dyDescent="0.2">
      <c r="A61" t="s">
        <v>201</v>
      </c>
      <c r="B61">
        <v>200324261</v>
      </c>
      <c r="C61">
        <v>149430091</v>
      </c>
      <c r="D61">
        <v>61494965</v>
      </c>
      <c r="E61">
        <v>79307</v>
      </c>
      <c r="F61">
        <v>16637314</v>
      </c>
      <c r="G61">
        <v>39883213</v>
      </c>
      <c r="H61">
        <f t="shared" si="9"/>
        <v>6.8108269547753832E+16</v>
      </c>
      <c r="I61">
        <f t="shared" si="10"/>
        <v>260975611.02094164</v>
      </c>
      <c r="J61">
        <f t="shared" si="11"/>
        <v>0.76759763188723884</v>
      </c>
      <c r="K61">
        <f t="shared" si="12"/>
        <v>0.57258258890716485</v>
      </c>
      <c r="L61">
        <f t="shared" si="13"/>
        <v>0.23563491147479454</v>
      </c>
      <c r="M61">
        <f t="shared" si="14"/>
        <v>3.0388663404120209E-4</v>
      </c>
      <c r="N61">
        <f t="shared" si="15"/>
        <v>6.3750455205045811E-2</v>
      </c>
      <c r="O61">
        <f t="shared" si="16"/>
        <v>0.15282352570792382</v>
      </c>
      <c r="P61">
        <f>(K61-$K$79)^2+(L61-$L$79)^2+(M61-$M$79)^2+(N61-$N$79)^2+(O61-$O$79)^2+(J61-$J$79)^2</f>
        <v>1.5365710847965921E-2</v>
      </c>
      <c r="Q61">
        <f>(K61-$K$80)^2+(L61-$L$80)^2+(M61-$M$80)^2+(N61-$N$80)^2+(O61-$O$80)^2+(J61-$J$80)^2</f>
        <v>1.9931649514590908</v>
      </c>
    </row>
    <row r="62" spans="1:17" x14ac:dyDescent="0.2">
      <c r="A62" t="s">
        <v>202</v>
      </c>
      <c r="B62">
        <v>78643200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9"/>
        <v>6184752906240000</v>
      </c>
      <c r="I62">
        <f t="shared" si="10"/>
        <v>78643200</v>
      </c>
      <c r="J62">
        <f t="shared" si="11"/>
        <v>1</v>
      </c>
      <c r="K62">
        <f t="shared" si="12"/>
        <v>0</v>
      </c>
      <c r="L62">
        <f t="shared" si="13"/>
        <v>0</v>
      </c>
      <c r="M62">
        <f t="shared" si="14"/>
        <v>0</v>
      </c>
      <c r="N62">
        <f t="shared" si="15"/>
        <v>0</v>
      </c>
      <c r="O62">
        <f t="shared" si="16"/>
        <v>0</v>
      </c>
      <c r="P62">
        <f>(K62-$K$79)^2+(L62-$L$79)^2+(M62-$M$79)^2+(N62-$N$79)^2+(O62-$O$79)^2+(J62-$J$79)^2</f>
        <v>0.63370016389645123</v>
      </c>
      <c r="Q62">
        <f>(K62-$K$80)^2+(L62-$L$80)^2+(M62-$M$80)^2+(N62-$N$80)^2+(O62-$O$80)^2+(J62-$J$80)^2</f>
        <v>1.9980961185695729</v>
      </c>
    </row>
    <row r="63" spans="1:17" x14ac:dyDescent="0.2">
      <c r="A63" t="s">
        <v>203</v>
      </c>
      <c r="B63">
        <v>1495388098</v>
      </c>
      <c r="C63">
        <v>786432000</v>
      </c>
      <c r="D63">
        <v>1179648000</v>
      </c>
      <c r="E63">
        <v>655360</v>
      </c>
      <c r="F63">
        <v>176947200</v>
      </c>
      <c r="G63">
        <v>196608000</v>
      </c>
      <c r="H63">
        <f t="shared" si="9"/>
        <v>4.3161957049166275E+18</v>
      </c>
      <c r="I63">
        <f t="shared" si="10"/>
        <v>2077545596.3508062</v>
      </c>
      <c r="J63">
        <f t="shared" si="11"/>
        <v>0.71978593424213566</v>
      </c>
      <c r="K63">
        <f t="shared" si="12"/>
        <v>0.37853898435796651</v>
      </c>
      <c r="L63">
        <f t="shared" si="13"/>
        <v>0.56780847653694977</v>
      </c>
      <c r="M63">
        <f t="shared" si="14"/>
        <v>3.1544915363163875E-4</v>
      </c>
      <c r="N63">
        <f t="shared" si="15"/>
        <v>8.517127148054246E-2</v>
      </c>
      <c r="O63">
        <f t="shared" si="16"/>
        <v>9.4634746089491628E-2</v>
      </c>
      <c r="P63">
        <f>(K63-$K$79)^2+(L63-$L$79)^2+(M63-$M$79)^2+(N63-$N$79)^2+(O63-$O$79)^2+(J63-$J$79)^2</f>
        <v>0.17332895831602455</v>
      </c>
      <c r="Q63">
        <f>(K63-$K$80)^2+(L63-$L$80)^2+(M63-$M$80)^2+(N63-$N$80)^2+(O63-$O$80)^2+(J63-$J$80)^2</f>
        <v>1.9919550141592826</v>
      </c>
    </row>
    <row r="64" spans="1:17" x14ac:dyDescent="0.2">
      <c r="A64" t="s">
        <v>204</v>
      </c>
      <c r="B64">
        <v>393216000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9"/>
        <v>1.54618822656E+17</v>
      </c>
      <c r="I64">
        <f t="shared" si="10"/>
        <v>393216000</v>
      </c>
      <c r="J64">
        <f t="shared" si="11"/>
        <v>1</v>
      </c>
      <c r="K64">
        <f t="shared" si="12"/>
        <v>0</v>
      </c>
      <c r="L64">
        <f t="shared" si="13"/>
        <v>0</v>
      </c>
      <c r="M64">
        <f t="shared" si="14"/>
        <v>0</v>
      </c>
      <c r="N64">
        <f t="shared" si="15"/>
        <v>0</v>
      </c>
      <c r="O64">
        <f t="shared" si="16"/>
        <v>0</v>
      </c>
      <c r="P64">
        <f>(K64-$K$79)^2+(L64-$L$79)^2+(M64-$M$79)^2+(N64-$N$79)^2+(O64-$O$79)^2+(J64-$J$79)^2</f>
        <v>0.63370016389645123</v>
      </c>
      <c r="Q64">
        <f>(K64-$K$80)^2+(L64-$L$80)^2+(M64-$M$80)^2+(N64-$N$80)^2+(O64-$O$80)^2+(J64-$J$80)^2</f>
        <v>1.9980961185695729</v>
      </c>
    </row>
    <row r="65" spans="1:17" x14ac:dyDescent="0.2">
      <c r="A65" t="s">
        <v>205</v>
      </c>
      <c r="B65">
        <v>78643200</v>
      </c>
      <c r="C65">
        <v>78643200</v>
      </c>
      <c r="D65">
        <v>78643200</v>
      </c>
      <c r="E65">
        <v>65536</v>
      </c>
      <c r="F65">
        <v>19660800</v>
      </c>
      <c r="G65">
        <v>19660800</v>
      </c>
      <c r="H65">
        <f t="shared" si="9"/>
        <v>1.9327357126967296E+16</v>
      </c>
      <c r="I65">
        <f t="shared" si="10"/>
        <v>139022865.48250723</v>
      </c>
      <c r="J65">
        <f t="shared" si="11"/>
        <v>0.56568536209531228</v>
      </c>
      <c r="K65">
        <f t="shared" si="12"/>
        <v>0.56568536209531228</v>
      </c>
      <c r="L65">
        <f t="shared" si="13"/>
        <v>0.56568536209531228</v>
      </c>
      <c r="M65">
        <f t="shared" si="14"/>
        <v>4.7140446841276027E-4</v>
      </c>
      <c r="N65">
        <f t="shared" si="15"/>
        <v>0.14142134052382807</v>
      </c>
      <c r="O65">
        <f t="shared" si="16"/>
        <v>0.14142134052382807</v>
      </c>
      <c r="P65">
        <f>(K65-$K$79)^2+(L65-$L$79)^2+(M65-$M$79)^2+(N65-$N$79)^2+(O65-$O$79)^2+(J65-$J$79)^2</f>
        <v>0.11757200600808576</v>
      </c>
      <c r="Q65">
        <f>(K65-$K$80)^2+(L65-$L$80)^2+(M65-$M$80)^2+(N65-$N$80)^2+(O65-$O$80)^2+(J65-$J$80)^2</f>
        <v>1.9900040846240583</v>
      </c>
    </row>
    <row r="66" spans="1:17" x14ac:dyDescent="0.2">
      <c r="A66" t="s">
        <v>206</v>
      </c>
      <c r="B66">
        <v>235929600</v>
      </c>
      <c r="C66">
        <v>157286400</v>
      </c>
      <c r="D66">
        <v>314572800</v>
      </c>
      <c r="E66">
        <v>327680</v>
      </c>
      <c r="F66">
        <v>117964800</v>
      </c>
      <c r="G66">
        <v>39321600</v>
      </c>
      <c r="H66">
        <f t="shared" si="9"/>
        <v>1.948198239207424E+17</v>
      </c>
      <c r="I66">
        <f t="shared" si="10"/>
        <v>441383986.93285465</v>
      </c>
      <c r="J66">
        <f t="shared" si="11"/>
        <v>0.53452233652484249</v>
      </c>
      <c r="K66">
        <f t="shared" si="12"/>
        <v>0.35634822434989499</v>
      </c>
      <c r="L66">
        <f t="shared" si="13"/>
        <v>0.71269644869978999</v>
      </c>
      <c r="M66">
        <f t="shared" si="14"/>
        <v>7.4239213406228116E-4</v>
      </c>
      <c r="N66">
        <f t="shared" si="15"/>
        <v>0.26726116826242124</v>
      </c>
      <c r="O66">
        <f t="shared" si="16"/>
        <v>8.9087056087473748E-2</v>
      </c>
      <c r="P66">
        <f>(K66-$K$79)^2+(L66-$L$79)^2+(M66-$M$79)^2+(N66-$N$79)^2+(O66-$O$79)^2+(J66-$J$79)^2</f>
        <v>0.3578673873653212</v>
      </c>
      <c r="Q66">
        <f>(K66-$K$80)^2+(L66-$L$80)^2+(M66-$M$80)^2+(N66-$N$80)^2+(O66-$O$80)^2+(J66-$J$80)^2</f>
        <v>1.9868292379260579</v>
      </c>
    </row>
    <row r="67" spans="1:17" x14ac:dyDescent="0.2">
      <c r="A67" t="s">
        <v>207</v>
      </c>
      <c r="B67">
        <v>629145600</v>
      </c>
      <c r="C67">
        <v>550502400</v>
      </c>
      <c r="D67">
        <v>629145600</v>
      </c>
      <c r="E67">
        <v>458752</v>
      </c>
      <c r="F67">
        <v>137625600</v>
      </c>
      <c r="G67">
        <v>137625600</v>
      </c>
      <c r="H67">
        <f t="shared" si="9"/>
        <v>1.1325830864085975E+18</v>
      </c>
      <c r="I67">
        <f t="shared" si="10"/>
        <v>1064228869.3737816</v>
      </c>
      <c r="J67">
        <f t="shared" si="11"/>
        <v>0.59117509222448061</v>
      </c>
      <c r="K67">
        <f t="shared" si="12"/>
        <v>0.51727820569642047</v>
      </c>
      <c r="L67">
        <f t="shared" si="13"/>
        <v>0.59117509222448061</v>
      </c>
      <c r="M67">
        <f t="shared" si="14"/>
        <v>4.3106517141368376E-4</v>
      </c>
      <c r="N67">
        <f t="shared" si="15"/>
        <v>0.12931955142410512</v>
      </c>
      <c r="O67">
        <f t="shared" si="16"/>
        <v>0.12931955142410512</v>
      </c>
      <c r="P67">
        <f>(K67-$K$79)^2+(L67-$L$79)^2+(M67-$M$79)^2+(N67-$N$79)^2+(O67-$O$79)^2+(J67-$J$79)^2</f>
        <v>0.13791302740270922</v>
      </c>
      <c r="Q67">
        <f>(K67-$K$80)^2+(L67-$L$80)^2+(M67-$M$80)^2+(N67-$N$80)^2+(O67-$O$80)^2+(J67-$J$80)^2</f>
        <v>1.9903616646190407</v>
      </c>
    </row>
    <row r="68" spans="1:17" x14ac:dyDescent="0.2">
      <c r="A68" t="s">
        <v>208</v>
      </c>
      <c r="B68">
        <v>0</v>
      </c>
      <c r="C68">
        <v>9830400</v>
      </c>
      <c r="D68">
        <v>9830400</v>
      </c>
      <c r="E68">
        <v>8192</v>
      </c>
      <c r="F68">
        <v>2457600</v>
      </c>
      <c r="G68">
        <v>2457600</v>
      </c>
      <c r="H68">
        <f t="shared" si="9"/>
        <v>205353190948864</v>
      </c>
      <c r="I68">
        <f t="shared" si="10"/>
        <v>14330149.718298968</v>
      </c>
      <c r="J68">
        <f t="shared" si="11"/>
        <v>0</v>
      </c>
      <c r="K68">
        <f t="shared" si="12"/>
        <v>0.68599422847948432</v>
      </c>
      <c r="L68">
        <f t="shared" si="13"/>
        <v>0.68599422847948432</v>
      </c>
      <c r="M68">
        <f t="shared" si="14"/>
        <v>5.7166185706623688E-4</v>
      </c>
      <c r="N68">
        <f t="shared" si="15"/>
        <v>0.17149855711987108</v>
      </c>
      <c r="O68">
        <f t="shared" si="16"/>
        <v>0.17149855711987108</v>
      </c>
      <c r="P68">
        <f>(K68-$K$79)^2+(L68-$L$79)^2+(M68-$M$79)^2+(N68-$N$79)^2+(O68-$O$79)^2+(J68-$J$79)^2</f>
        <v>0.65449467075687373</v>
      </c>
      <c r="Q68">
        <f>(K68-$K$80)^2+(L68-$L$80)^2+(M68-$M$80)^2+(N68-$N$80)^2+(O68-$O$80)^2+(J68-$J$80)^2</f>
        <v>1.9891842243892317</v>
      </c>
    </row>
    <row r="69" spans="1:17" x14ac:dyDescent="0.2">
      <c r="A69" t="s">
        <v>209</v>
      </c>
      <c r="B69">
        <v>78643200</v>
      </c>
      <c r="C69">
        <v>78643200</v>
      </c>
      <c r="D69">
        <v>9830400</v>
      </c>
      <c r="E69">
        <v>32792</v>
      </c>
      <c r="F69">
        <v>4915200</v>
      </c>
      <c r="G69">
        <v>9830500</v>
      </c>
      <c r="H69">
        <f t="shared" si="9"/>
        <v>1.2586941573245264E+16</v>
      </c>
      <c r="I69">
        <f t="shared" si="10"/>
        <v>112191539.66875249</v>
      </c>
      <c r="J69">
        <f t="shared" si="11"/>
        <v>0.70097264225266398</v>
      </c>
      <c r="K69">
        <f t="shared" si="12"/>
        <v>0.70097264225266398</v>
      </c>
      <c r="L69">
        <f t="shared" si="13"/>
        <v>8.7621580281582997E-2</v>
      </c>
      <c r="M69">
        <f t="shared" si="14"/>
        <v>2.9228585414567767E-4</v>
      </c>
      <c r="N69">
        <f t="shared" si="15"/>
        <v>4.3810790140791499E-2</v>
      </c>
      <c r="O69">
        <f t="shared" si="16"/>
        <v>8.7622471614390227E-2</v>
      </c>
      <c r="P69">
        <f>(K69-$K$79)^2+(L69-$L$79)^2+(M69-$M$79)^2+(N69-$N$79)^2+(O69-$O$79)^2+(J69-$J$79)^2</f>
        <v>4.5335652928369934E-2</v>
      </c>
      <c r="Q69">
        <f>(K69-$K$80)^2+(L69-$L$80)^2+(M69-$M$80)^2+(N69-$N$80)^2+(O69-$O$80)^2+(J69-$J$80)^2</f>
        <v>1.9946731463151921</v>
      </c>
    </row>
    <row r="70" spans="1:17" x14ac:dyDescent="0.2">
      <c r="A70" t="s">
        <v>210</v>
      </c>
      <c r="B70">
        <v>19660800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9"/>
        <v>386547056640000</v>
      </c>
      <c r="I70">
        <f t="shared" si="10"/>
        <v>19660800</v>
      </c>
      <c r="J70">
        <f t="shared" si="11"/>
        <v>1</v>
      </c>
      <c r="K70">
        <f t="shared" si="12"/>
        <v>0</v>
      </c>
      <c r="L70">
        <f t="shared" si="13"/>
        <v>0</v>
      </c>
      <c r="M70">
        <f t="shared" si="14"/>
        <v>0</v>
      </c>
      <c r="N70">
        <f t="shared" si="15"/>
        <v>0</v>
      </c>
      <c r="O70">
        <f t="shared" si="16"/>
        <v>0</v>
      </c>
      <c r="P70">
        <f>(K70-$K$79)^2+(L70-$L$79)^2+(M70-$M$79)^2+(N70-$N$79)^2+(O70-$O$79)^2+(J70-$J$79)^2</f>
        <v>0.63370016389645123</v>
      </c>
      <c r="Q70">
        <f>(K70-$K$80)^2+(L70-$L$80)^2+(M70-$M$80)^2+(N70-$N$80)^2+(O70-$O$80)^2+(J70-$J$80)^2</f>
        <v>1.9980961185695729</v>
      </c>
    </row>
    <row r="71" spans="1:17" x14ac:dyDescent="0.2">
      <c r="A71" t="s">
        <v>211</v>
      </c>
      <c r="B71">
        <v>135.940922</v>
      </c>
      <c r="C71">
        <v>144.75657799999999</v>
      </c>
      <c r="D71">
        <v>43.950487000000003</v>
      </c>
      <c r="E71">
        <v>70.473068999999995</v>
      </c>
      <c r="F71">
        <v>99.442617999999996</v>
      </c>
      <c r="G71">
        <v>63.024648999999997</v>
      </c>
      <c r="H71">
        <f t="shared" si="9"/>
        <v>60193.440566563215</v>
      </c>
      <c r="I71">
        <f t="shared" si="10"/>
        <v>245.34351543613948</v>
      </c>
      <c r="J71">
        <f t="shared" si="11"/>
        <v>0.5540840227969428</v>
      </c>
      <c r="K71">
        <f t="shared" si="12"/>
        <v>0.59001591194562752</v>
      </c>
      <c r="L71">
        <f t="shared" si="13"/>
        <v>0.17913857198088401</v>
      </c>
      <c r="M71">
        <f t="shared" si="14"/>
        <v>0.28724243587494958</v>
      </c>
      <c r="N71">
        <f t="shared" si="15"/>
        <v>0.4053199361035647</v>
      </c>
      <c r="O71">
        <f t="shared" si="16"/>
        <v>0.2568832882660993</v>
      </c>
      <c r="P71">
        <f>(K71-$K$79)^2+(L71-$L$79)^2+(M71-$M$79)^2+(N71-$N$79)^2+(O71-$O$79)^2+(J71-$J$79)^2</f>
        <v>0.23575303622001079</v>
      </c>
      <c r="Q71">
        <f>(K71-$K$80)^2+(L71-$L$80)^2+(M71-$M$80)^2+(N71-$N$80)^2+(O71-$O$80)^2+(J71-$J$80)^2</f>
        <v>1.4117195956026116</v>
      </c>
    </row>
    <row r="72" spans="1:17" x14ac:dyDescent="0.2">
      <c r="A72" t="s">
        <v>212</v>
      </c>
      <c r="B72">
        <v>9205911</v>
      </c>
      <c r="C72">
        <v>8802182</v>
      </c>
      <c r="D72">
        <v>4894764</v>
      </c>
      <c r="E72">
        <v>14480</v>
      </c>
      <c r="F72">
        <v>1198946</v>
      </c>
      <c r="G72">
        <v>3991755</v>
      </c>
      <c r="H72">
        <f t="shared" si="9"/>
        <v>203557709078082</v>
      </c>
      <c r="I72">
        <f t="shared" si="10"/>
        <v>14267365.176446632</v>
      </c>
      <c r="J72">
        <f t="shared" si="11"/>
        <v>0.64524254381584312</v>
      </c>
      <c r="K72">
        <f t="shared" si="12"/>
        <v>0.61694516760047169</v>
      </c>
      <c r="L72">
        <f t="shared" si="13"/>
        <v>0.34307413733830489</v>
      </c>
      <c r="M72">
        <f t="shared" si="14"/>
        <v>1.014903580368462E-3</v>
      </c>
      <c r="N72">
        <f t="shared" si="15"/>
        <v>8.4034156634561194E-2</v>
      </c>
      <c r="O72">
        <f t="shared" si="16"/>
        <v>0.27978221280757665</v>
      </c>
      <c r="P72">
        <f>(K72-$K$79)^2+(L72-$L$79)^2+(M72-$M$79)^2+(N72-$N$79)^2+(O72-$O$79)^2+(J72-$J$79)^2</f>
        <v>1.7819195195478206E-2</v>
      </c>
      <c r="Q72">
        <f>(K72-$K$80)^2+(L72-$L$80)^2+(M72-$M$80)^2+(N72-$N$80)^2+(O72-$O$80)^2+(J72-$J$80)^2</f>
        <v>1.9900247805505882</v>
      </c>
    </row>
    <row r="73" spans="1:17" x14ac:dyDescent="0.2">
      <c r="A73" t="s">
        <v>213</v>
      </c>
      <c r="B73">
        <v>15.913137000000001</v>
      </c>
      <c r="C73">
        <v>16.201957</v>
      </c>
      <c r="D73">
        <v>21.883876999999998</v>
      </c>
      <c r="E73">
        <v>31.118872</v>
      </c>
      <c r="F73">
        <v>24.256658999999999</v>
      </c>
      <c r="G73">
        <v>25.591674999999999</v>
      </c>
      <c r="H73">
        <f t="shared" si="9"/>
        <v>3206.3389420620365</v>
      </c>
      <c r="I73">
        <f t="shared" si="10"/>
        <v>56.62454363667787</v>
      </c>
      <c r="J73">
        <f t="shared" si="11"/>
        <v>0.28102896691060408</v>
      </c>
      <c r="K73">
        <f t="shared" si="12"/>
        <v>0.28612958196991767</v>
      </c>
      <c r="L73">
        <f t="shared" si="13"/>
        <v>0.38647334873750716</v>
      </c>
      <c r="M73">
        <f t="shared" si="14"/>
        <v>0.54956508258449122</v>
      </c>
      <c r="N73">
        <f t="shared" si="15"/>
        <v>0.42837712133520911</v>
      </c>
      <c r="O73">
        <f t="shared" si="16"/>
        <v>0.45195375284973244</v>
      </c>
      <c r="P73">
        <f>(K73-$K$79)^2+(L73-$L$79)^2+(M73-$M$79)^2+(N73-$N$79)^2+(O73-$O$79)^2+(J73-$J$79)^2</f>
        <v>0.81783182622711537</v>
      </c>
      <c r="Q73">
        <f>(K73-$K$80)^2+(L73-$L$80)^2+(M73-$M$80)^2+(N73-$N$80)^2+(O73-$O$80)^2+(J73-$J$80)^2</f>
        <v>0.88535115280366827</v>
      </c>
    </row>
    <row r="74" spans="1:17" x14ac:dyDescent="0.2">
      <c r="A74" t="s">
        <v>214</v>
      </c>
      <c r="B74" s="1">
        <v>0.23965249</v>
      </c>
      <c r="C74" s="1">
        <v>0.4924772</v>
      </c>
      <c r="D74" s="1">
        <v>0.17297829000000001</v>
      </c>
      <c r="E74" s="1">
        <v>0.24195512</v>
      </c>
      <c r="F74" s="1">
        <v>6.9473759999999996E-2</v>
      </c>
      <c r="G74" s="1">
        <v>0.34441979</v>
      </c>
      <c r="H74">
        <f t="shared" si="9"/>
        <v>0.51188247246076035</v>
      </c>
      <c r="I74">
        <f t="shared" si="10"/>
        <v>0.71545962322185619</v>
      </c>
      <c r="J74">
        <f t="shared" si="11"/>
        <v>0.33496298354447651</v>
      </c>
      <c r="K74">
        <f t="shared" si="12"/>
        <v>0.68833681736263153</v>
      </c>
      <c r="L74">
        <f t="shared" si="13"/>
        <v>0.2417722599369683</v>
      </c>
      <c r="M74">
        <f t="shared" si="14"/>
        <v>0.33818137620461131</v>
      </c>
      <c r="N74">
        <f t="shared" si="15"/>
        <v>9.7103676776539694E-2</v>
      </c>
      <c r="O74">
        <f t="shared" si="16"/>
        <v>0.48139654401321708</v>
      </c>
      <c r="P74">
        <f>(K74-$K$79)^2+(L74-$L$79)^2+(M74-$M$79)^2+(N74-$N$79)^2+(O74-$O$79)^2+(J74-$J$79)^2</f>
        <v>0.32714251723390853</v>
      </c>
      <c r="Q74">
        <f>(K74-$K$80)^2+(L74-$L$80)^2+(M74-$M$80)^2+(N74-$N$80)^2+(O74-$O$80)^2+(J74-$J$80)^2</f>
        <v>1.3149651745374769</v>
      </c>
    </row>
    <row r="75" spans="1:17" x14ac:dyDescent="0.2">
      <c r="A75" t="s">
        <v>215</v>
      </c>
      <c r="B75" s="1">
        <v>1.2201000000000001E-4</v>
      </c>
      <c r="C75" s="1">
        <v>6.0489999999999999E-5</v>
      </c>
      <c r="D75" s="1">
        <v>8.6959999999999994E-5</v>
      </c>
      <c r="E75" s="1">
        <v>5.4889500000000001E-2</v>
      </c>
      <c r="F75" s="1">
        <v>2.9327999999999998E-4</v>
      </c>
      <c r="G75" s="1">
        <v>1.6472000000000001E-4</v>
      </c>
      <c r="H75">
        <f t="shared" si="9"/>
        <v>3.0129964636085999E-3</v>
      </c>
      <c r="I75">
        <f t="shared" si="10"/>
        <v>5.4890768473474662E-2</v>
      </c>
      <c r="J75">
        <f t="shared" si="11"/>
        <v>2.222778135433829E-3</v>
      </c>
      <c r="K75">
        <f t="shared" si="12"/>
        <v>1.1020067979050265E-3</v>
      </c>
      <c r="L75">
        <f t="shared" si="13"/>
        <v>1.5842372482364211E-3</v>
      </c>
      <c r="M75">
        <f t="shared" si="14"/>
        <v>0.99997689095070197</v>
      </c>
      <c r="N75">
        <f t="shared" si="15"/>
        <v>5.3429749328746268E-3</v>
      </c>
      <c r="O75">
        <f t="shared" si="16"/>
        <v>3.000868899833295E-3</v>
      </c>
      <c r="P75">
        <f>(K75-$K$79)^2+(L75-$L$79)^2+(M75-$M$79)^2+(N75-$N$79)^2+(O75-$O$79)^2+(J75-$J$79)^2</f>
        <v>1.9916388220581194</v>
      </c>
      <c r="Q75">
        <f>(K75-$K$80)^2+(L75-$L$80)^2+(M75-$M$80)^2+(N75-$N$80)^2+(O75-$O$80)^2+(J75-$J$80)^2</f>
        <v>3.4668371167140298E-5</v>
      </c>
    </row>
    <row r="76" spans="1:17" x14ac:dyDescent="0.2">
      <c r="A76" t="s">
        <v>216</v>
      </c>
      <c r="B76" s="1">
        <v>2.22054E-3</v>
      </c>
      <c r="C76" s="1">
        <v>7.5631800000000001E-3</v>
      </c>
      <c r="D76" s="1">
        <v>4.1763E-4</v>
      </c>
      <c r="E76" s="1">
        <v>2.265112E-2</v>
      </c>
      <c r="F76" s="1">
        <v>3.455101E-2</v>
      </c>
      <c r="G76" s="1">
        <v>5.3743739999999998E-2</v>
      </c>
      <c r="H76">
        <f t="shared" si="9"/>
        <v>4.6575420228829999E-3</v>
      </c>
      <c r="I76">
        <f t="shared" si="10"/>
        <v>6.8246186874308223E-2</v>
      </c>
      <c r="J76">
        <f t="shared" si="11"/>
        <v>3.2537202468024461E-2</v>
      </c>
      <c r="K76">
        <f t="shared" si="12"/>
        <v>0.11082201579891073</v>
      </c>
      <c r="L76">
        <f t="shared" si="13"/>
        <v>6.1194627733438959E-3</v>
      </c>
      <c r="M76">
        <f t="shared" si="14"/>
        <v>0.33190308554113784</v>
      </c>
      <c r="N76">
        <f t="shared" si="15"/>
        <v>0.50627019006401042</v>
      </c>
      <c r="O76">
        <f t="shared" si="16"/>
        <v>0.78749806343000572</v>
      </c>
      <c r="P76">
        <f>(K76-$K$79)^2+(L76-$L$79)^2+(M76-$M$79)^2+(N76-$N$79)^2+(O76-$O$79)^2+(J76-$J$79)^2</f>
        <v>1.4577671347166206</v>
      </c>
      <c r="Q76">
        <f>(K76-$K$80)^2+(L76-$L$80)^2+(M76-$M$80)^2+(N76-$N$80)^2+(O76-$O$80)^2+(J76-$J$80)^2</f>
        <v>1.3192210594869465</v>
      </c>
    </row>
    <row r="77" spans="1:17" x14ac:dyDescent="0.2">
      <c r="A77" t="s">
        <v>217</v>
      </c>
      <c r="B77" s="1">
        <v>8.4275989999999995E-2</v>
      </c>
      <c r="C77" s="1">
        <v>0.17118022999999999</v>
      </c>
      <c r="D77" s="1">
        <v>6.5671579999999993E-2</v>
      </c>
      <c r="E77" s="1">
        <v>0.11607815</v>
      </c>
      <c r="F77" s="1">
        <v>3.534706E-2</v>
      </c>
      <c r="G77" s="1">
        <v>0.12821409</v>
      </c>
      <c r="H77">
        <f t="shared" si="9"/>
        <v>7.1880274485623591E-2</v>
      </c>
      <c r="I77">
        <f t="shared" si="10"/>
        <v>0.26810496915503745</v>
      </c>
      <c r="J77">
        <f t="shared" si="11"/>
        <v>0.31433953001917542</v>
      </c>
      <c r="K77">
        <f t="shared" si="12"/>
        <v>0.6384821233992547</v>
      </c>
      <c r="L77">
        <f t="shared" si="13"/>
        <v>0.24494726900053834</v>
      </c>
      <c r="M77">
        <f t="shared" si="14"/>
        <v>0.43295784619670857</v>
      </c>
      <c r="N77">
        <f t="shared" si="15"/>
        <v>0.13184037622055339</v>
      </c>
      <c r="O77">
        <f t="shared" si="16"/>
        <v>0.4782234749474466</v>
      </c>
      <c r="P77">
        <f>(K77-$K$79)^2+(L77-$L$79)^2+(M77-$M$79)^2+(N77-$N$79)^2+(O77-$O$79)^2+(J77-$J$79)^2</f>
        <v>0.41543718451743611</v>
      </c>
      <c r="Q77">
        <f>(K77-$K$80)^2+(L77-$L$80)^2+(M77-$M$80)^2+(N77-$N$80)^2+(O77-$O$80)^2+(J77-$J$80)^2</f>
        <v>1.1248070091431319</v>
      </c>
    </row>
    <row r="78" spans="1:17" x14ac:dyDescent="0.2">
      <c r="A78" t="s">
        <v>218</v>
      </c>
      <c r="B78">
        <v>4.0915679999999996</v>
      </c>
      <c r="C78">
        <v>6.787077</v>
      </c>
      <c r="D78">
        <v>4.8004030000000002</v>
      </c>
      <c r="E78">
        <v>5.4496099999999998</v>
      </c>
      <c r="F78">
        <v>3.0318849999999999</v>
      </c>
      <c r="G78">
        <v>5.6850620000000003</v>
      </c>
      <c r="H78">
        <f t="shared" si="9"/>
        <v>157.05971761413099</v>
      </c>
      <c r="I78">
        <f t="shared" si="10"/>
        <v>12.532346851812353</v>
      </c>
      <c r="J78">
        <f t="shared" si="11"/>
        <v>0.32648059045766847</v>
      </c>
      <c r="K78">
        <f t="shared" si="12"/>
        <v>0.54156472688261847</v>
      </c>
      <c r="L78">
        <f t="shared" si="13"/>
        <v>0.3830410262947514</v>
      </c>
      <c r="M78">
        <f t="shared" si="14"/>
        <v>0.43484353445036594</v>
      </c>
      <c r="N78">
        <f t="shared" si="15"/>
        <v>0.24192475965198385</v>
      </c>
      <c r="O78">
        <f t="shared" si="16"/>
        <v>0.45363107702192751</v>
      </c>
      <c r="P78">
        <f>(K78-$K$79)^2+(L78-$L$79)^2+(M78-$M$79)^2+(N78-$N$79)^2+(O78-$O$79)^2+(J78-$J$79)^2</f>
        <v>0.4466962436157309</v>
      </c>
      <c r="Q78">
        <f>(K78-$K$80)^2+(L78-$L$80)^2+(M78-$M$80)^2+(N78-$N$80)^2+(O78-$O$80)^2+(J78-$J$80)^2</f>
        <v>1.1182897727961287</v>
      </c>
    </row>
    <row r="79" spans="1:17" s="2" customFormat="1" x14ac:dyDescent="0.2">
      <c r="A79" s="2" t="s">
        <v>81</v>
      </c>
      <c r="B79" s="2">
        <v>131952673</v>
      </c>
      <c r="C79" s="2">
        <v>125694540</v>
      </c>
      <c r="D79" s="2">
        <v>51986173</v>
      </c>
      <c r="E79" s="2">
        <v>125620</v>
      </c>
      <c r="F79" s="2">
        <v>11413307</v>
      </c>
      <c r="G79" s="2">
        <v>35563144</v>
      </c>
      <c r="H79" s="2">
        <f t="shared" si="9"/>
        <v>3.730820404906784E+16</v>
      </c>
      <c r="I79" s="2">
        <f t="shared" si="10"/>
        <v>193153317.46845001</v>
      </c>
      <c r="J79" s="2">
        <f t="shared" si="11"/>
        <v>0.6831499180517745</v>
      </c>
      <c r="K79" s="2">
        <f t="shared" si="12"/>
        <v>0.65075009659376504</v>
      </c>
      <c r="L79" s="2">
        <f t="shared" si="13"/>
        <v>0.26914460326828976</v>
      </c>
      <c r="M79" s="2">
        <f t="shared" si="14"/>
        <v>6.5036418554146236E-4</v>
      </c>
      <c r="N79" s="2">
        <f t="shared" si="15"/>
        <v>5.9089365637555097E-2</v>
      </c>
      <c r="O79" s="2">
        <f t="shared" si="16"/>
        <v>0.18411873254938499</v>
      </c>
      <c r="P79" s="2">
        <f>(K79-$K$79)^2+(L79-$L$79)^2+(M79-$M$79)^2+(N79-$N$79)^2+(O79-$O$79)^2+(J79-$J$79)^2</f>
        <v>0</v>
      </c>
      <c r="Q79" s="2">
        <f>(K79-$K$80)^2+(L79-$L$80)^2+(M79-$M$80)^2+(N79-$N$80)^2+(O79-$O$80)^2+(J79-$J$80)^2</f>
        <v>1.9921961813409415</v>
      </c>
    </row>
    <row r="80" spans="1:17" s="2" customFormat="1" x14ac:dyDescent="0.2">
      <c r="A80" s="2" t="s">
        <v>223</v>
      </c>
      <c r="B80" s="2">
        <f>1/B79</f>
        <v>7.5784747460174596E-9</v>
      </c>
      <c r="C80" s="2">
        <f t="shared" ref="C80:G80" si="17">1/C79</f>
        <v>7.955795056809945E-9</v>
      </c>
      <c r="D80" s="2">
        <f t="shared" si="17"/>
        <v>1.9235884126342594E-8</v>
      </c>
      <c r="E80" s="2">
        <f t="shared" si="17"/>
        <v>7.9605158414265247E-6</v>
      </c>
      <c r="F80" s="2">
        <f t="shared" si="17"/>
        <v>8.7617024583672369E-8</v>
      </c>
      <c r="G80" s="2">
        <f t="shared" si="17"/>
        <v>2.8118998702701876E-8</v>
      </c>
      <c r="H80" s="2">
        <f t="shared" si="9"/>
        <v>6.337877062988018E-11</v>
      </c>
      <c r="I80" s="2">
        <f t="shared" si="10"/>
        <v>7.9610784840924776E-6</v>
      </c>
      <c r="J80" s="2">
        <f t="shared" si="11"/>
        <v>9.5194071521345733E-4</v>
      </c>
      <c r="K80" s="2">
        <f t="shared" si="12"/>
        <v>9.9933634277151145E-4</v>
      </c>
      <c r="L80" s="2">
        <f t="shared" si="13"/>
        <v>2.4162409860396432E-3</v>
      </c>
      <c r="M80" s="2">
        <f t="shared" si="14"/>
        <v>0.99992932582349525</v>
      </c>
      <c r="N80" s="2">
        <f t="shared" si="15"/>
        <v>1.1005672756366535E-2</v>
      </c>
      <c r="O80" s="2">
        <f t="shared" si="16"/>
        <v>3.53205897403074E-3</v>
      </c>
      <c r="P80" s="2">
        <f>(K80-$K$79)^2+(L80-$L$79)^2+(M80-$M$79)^2+(N80-$N$79)^2+(O80-$O$79)^2+(J80-$J$79)^2</f>
        <v>1.9921961813409415</v>
      </c>
      <c r="Q80" s="2">
        <f>(K80-$K$80)^2+(L80-$L$80)^2+(M80-$M$80)^2+(N80-$N$80)^2+(O80-$O$80)^2+(J80-$J$80)^2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3" sqref="A3:B10"/>
    </sheetView>
  </sheetViews>
  <sheetFormatPr baseColWidth="10" defaultRowHeight="16" x14ac:dyDescent="0.2"/>
  <sheetData>
    <row r="1" spans="1:2" x14ac:dyDescent="0.2">
      <c r="A1" t="s">
        <v>142</v>
      </c>
      <c r="B1" s="3" t="s">
        <v>226</v>
      </c>
    </row>
    <row r="2" spans="1:2" x14ac:dyDescent="0.2">
      <c r="A2" s="2" t="s">
        <v>81</v>
      </c>
      <c r="B2" s="2">
        <v>0</v>
      </c>
    </row>
    <row r="3" spans="1:2" x14ac:dyDescent="0.2">
      <c r="A3" s="2" t="s">
        <v>201</v>
      </c>
      <c r="B3" s="2">
        <v>1.5365710847965921E-2</v>
      </c>
    </row>
    <row r="4" spans="1:2" x14ac:dyDescent="0.2">
      <c r="A4" s="2" t="s">
        <v>212</v>
      </c>
      <c r="B4" s="2">
        <v>1.7819195195478206E-2</v>
      </c>
    </row>
    <row r="5" spans="1:2" x14ac:dyDescent="0.2">
      <c r="A5" s="2" t="s">
        <v>200</v>
      </c>
      <c r="B5" s="2">
        <v>1.961403817613552E-2</v>
      </c>
    </row>
    <row r="6" spans="1:2" x14ac:dyDescent="0.2">
      <c r="A6" s="2" t="s">
        <v>180</v>
      </c>
      <c r="B6" s="2">
        <v>1.9816733831610266E-2</v>
      </c>
    </row>
    <row r="7" spans="1:2" x14ac:dyDescent="0.2">
      <c r="A7" s="2" t="s">
        <v>155</v>
      </c>
      <c r="B7" s="2">
        <v>2.2787702478521472E-2</v>
      </c>
    </row>
    <row r="8" spans="1:2" x14ac:dyDescent="0.2">
      <c r="A8" s="2" t="s">
        <v>191</v>
      </c>
      <c r="B8" s="2">
        <v>4.0618036649980135E-2</v>
      </c>
    </row>
    <row r="9" spans="1:2" x14ac:dyDescent="0.2">
      <c r="A9" s="2" t="s">
        <v>179</v>
      </c>
      <c r="B9" s="2">
        <v>4.2928204316942949E-2</v>
      </c>
    </row>
    <row r="10" spans="1:2" x14ac:dyDescent="0.2">
      <c r="A10" s="2" t="s">
        <v>209</v>
      </c>
      <c r="B10" s="2">
        <v>4.5335652928369934E-2</v>
      </c>
    </row>
    <row r="11" spans="1:2" x14ac:dyDescent="0.2">
      <c r="A11" t="s">
        <v>182</v>
      </c>
      <c r="B11">
        <v>4.5627473995990979E-2</v>
      </c>
    </row>
    <row r="12" spans="1:2" x14ac:dyDescent="0.2">
      <c r="A12" t="s">
        <v>176</v>
      </c>
      <c r="B12">
        <v>7.4967387425254925E-2</v>
      </c>
    </row>
    <row r="13" spans="1:2" x14ac:dyDescent="0.2">
      <c r="A13" t="s">
        <v>190</v>
      </c>
      <c r="B13">
        <v>8.2449816464886139E-2</v>
      </c>
    </row>
    <row r="14" spans="1:2" x14ac:dyDescent="0.2">
      <c r="A14" t="s">
        <v>189</v>
      </c>
      <c r="B14">
        <v>8.2485567347742622E-2</v>
      </c>
    </row>
    <row r="15" spans="1:2" x14ac:dyDescent="0.2">
      <c r="A15" t="s">
        <v>172</v>
      </c>
      <c r="B15">
        <v>8.7921369574698843E-2</v>
      </c>
    </row>
    <row r="16" spans="1:2" x14ac:dyDescent="0.2">
      <c r="A16" t="s">
        <v>181</v>
      </c>
      <c r="B16">
        <v>0.10333319460733582</v>
      </c>
    </row>
    <row r="17" spans="1:2" x14ac:dyDescent="0.2">
      <c r="A17" t="s">
        <v>205</v>
      </c>
      <c r="B17">
        <v>0.11757200600808576</v>
      </c>
    </row>
    <row r="18" spans="1:2" x14ac:dyDescent="0.2">
      <c r="A18" t="s">
        <v>207</v>
      </c>
      <c r="B18">
        <v>0.13791302740270922</v>
      </c>
    </row>
    <row r="19" spans="1:2" x14ac:dyDescent="0.2">
      <c r="A19" t="s">
        <v>108</v>
      </c>
      <c r="B19">
        <v>0.14605369521845429</v>
      </c>
    </row>
    <row r="20" spans="1:2" x14ac:dyDescent="0.2">
      <c r="A20" t="s">
        <v>203</v>
      </c>
      <c r="B20">
        <v>0.17332895831602455</v>
      </c>
    </row>
    <row r="21" spans="1:2" x14ac:dyDescent="0.2">
      <c r="A21" t="s">
        <v>151</v>
      </c>
      <c r="B21">
        <v>0.23216989979716929</v>
      </c>
    </row>
    <row r="22" spans="1:2" x14ac:dyDescent="0.2">
      <c r="A22" t="s">
        <v>211</v>
      </c>
      <c r="B22">
        <v>0.23575303622001079</v>
      </c>
    </row>
    <row r="23" spans="1:2" x14ac:dyDescent="0.2">
      <c r="A23" t="s">
        <v>186</v>
      </c>
      <c r="B23">
        <v>0.29218370854782894</v>
      </c>
    </row>
    <row r="24" spans="1:2" x14ac:dyDescent="0.2">
      <c r="A24" t="s">
        <v>214</v>
      </c>
      <c r="B24">
        <v>0.32714251723390853</v>
      </c>
    </row>
    <row r="25" spans="1:2" x14ac:dyDescent="0.2">
      <c r="A25" t="s">
        <v>206</v>
      </c>
      <c r="B25">
        <v>0.3578673873653212</v>
      </c>
    </row>
    <row r="26" spans="1:2" x14ac:dyDescent="0.2">
      <c r="A26" t="s">
        <v>167</v>
      </c>
      <c r="B26">
        <v>0.36921378314708081</v>
      </c>
    </row>
    <row r="27" spans="1:2" x14ac:dyDescent="0.2">
      <c r="A27" t="s">
        <v>143</v>
      </c>
      <c r="B27">
        <v>0.39834381687216885</v>
      </c>
    </row>
    <row r="28" spans="1:2" x14ac:dyDescent="0.2">
      <c r="A28" t="s">
        <v>148</v>
      </c>
      <c r="B28">
        <v>0.39834381687216885</v>
      </c>
    </row>
    <row r="29" spans="1:2" x14ac:dyDescent="0.2">
      <c r="A29" t="s">
        <v>217</v>
      </c>
      <c r="B29">
        <v>0.41543718451743611</v>
      </c>
    </row>
    <row r="30" spans="1:2" x14ac:dyDescent="0.2">
      <c r="A30" t="s">
        <v>192</v>
      </c>
      <c r="B30">
        <v>0.43790683019988802</v>
      </c>
    </row>
    <row r="31" spans="1:2" x14ac:dyDescent="0.2">
      <c r="A31" t="s">
        <v>218</v>
      </c>
      <c r="B31">
        <v>0.4466962436157309</v>
      </c>
    </row>
    <row r="32" spans="1:2" x14ac:dyDescent="0.2">
      <c r="A32" t="s">
        <v>168</v>
      </c>
      <c r="B32">
        <v>0.44749041005970236</v>
      </c>
    </row>
    <row r="33" spans="1:2" x14ac:dyDescent="0.2">
      <c r="A33" t="s">
        <v>166</v>
      </c>
      <c r="B33">
        <v>0.4635881246596858</v>
      </c>
    </row>
    <row r="34" spans="1:2" x14ac:dyDescent="0.2">
      <c r="A34" t="s">
        <v>150</v>
      </c>
      <c r="B34">
        <v>0.47217832893641987</v>
      </c>
    </row>
    <row r="35" spans="1:2" x14ac:dyDescent="0.2">
      <c r="A35" t="s">
        <v>177</v>
      </c>
      <c r="B35">
        <v>0.48880062535564345</v>
      </c>
    </row>
    <row r="36" spans="1:2" x14ac:dyDescent="0.2">
      <c r="A36" t="s">
        <v>165</v>
      </c>
      <c r="B36">
        <v>0.49200994964134204</v>
      </c>
    </row>
    <row r="37" spans="1:2" x14ac:dyDescent="0.2">
      <c r="A37" t="s">
        <v>145</v>
      </c>
      <c r="B37">
        <v>0.51731725225503145</v>
      </c>
    </row>
    <row r="38" spans="1:2" x14ac:dyDescent="0.2">
      <c r="A38" t="s">
        <v>188</v>
      </c>
      <c r="B38">
        <v>0.52035675931161884</v>
      </c>
    </row>
    <row r="39" spans="1:2" x14ac:dyDescent="0.2">
      <c r="A39" t="s">
        <v>147</v>
      </c>
      <c r="B39">
        <v>0.55842809726886611</v>
      </c>
    </row>
    <row r="40" spans="1:2" x14ac:dyDescent="0.2">
      <c r="A40" t="s">
        <v>152</v>
      </c>
      <c r="B40">
        <v>0.63370016389645123</v>
      </c>
    </row>
    <row r="41" spans="1:2" x14ac:dyDescent="0.2">
      <c r="A41" t="s">
        <v>161</v>
      </c>
      <c r="B41">
        <v>0.63370016389645123</v>
      </c>
    </row>
    <row r="42" spans="1:2" x14ac:dyDescent="0.2">
      <c r="A42" t="s">
        <v>163</v>
      </c>
      <c r="B42">
        <v>0.63370016389645123</v>
      </c>
    </row>
    <row r="43" spans="1:2" x14ac:dyDescent="0.2">
      <c r="A43" t="s">
        <v>178</v>
      </c>
      <c r="B43">
        <v>0.63370016389645123</v>
      </c>
    </row>
    <row r="44" spans="1:2" x14ac:dyDescent="0.2">
      <c r="A44" t="s">
        <v>193</v>
      </c>
      <c r="B44">
        <v>0.63370016389645123</v>
      </c>
    </row>
    <row r="45" spans="1:2" x14ac:dyDescent="0.2">
      <c r="A45" t="s">
        <v>197</v>
      </c>
      <c r="B45">
        <v>0.63370016389645123</v>
      </c>
    </row>
    <row r="46" spans="1:2" x14ac:dyDescent="0.2">
      <c r="A46" t="s">
        <v>202</v>
      </c>
      <c r="B46">
        <v>0.63370016389645123</v>
      </c>
    </row>
    <row r="47" spans="1:2" x14ac:dyDescent="0.2">
      <c r="A47" t="s">
        <v>204</v>
      </c>
      <c r="B47">
        <v>0.63370016389645123</v>
      </c>
    </row>
    <row r="48" spans="1:2" x14ac:dyDescent="0.2">
      <c r="A48" t="s">
        <v>210</v>
      </c>
      <c r="B48">
        <v>0.63370016389645123</v>
      </c>
    </row>
    <row r="49" spans="1:2" x14ac:dyDescent="0.2">
      <c r="A49" t="s">
        <v>199</v>
      </c>
      <c r="B49">
        <v>0.63572973890970708</v>
      </c>
    </row>
    <row r="50" spans="1:2" x14ac:dyDescent="0.2">
      <c r="A50" t="s">
        <v>195</v>
      </c>
      <c r="B50">
        <v>0.65328750343312858</v>
      </c>
    </row>
    <row r="51" spans="1:2" x14ac:dyDescent="0.2">
      <c r="A51" t="s">
        <v>208</v>
      </c>
      <c r="B51">
        <v>0.65449467075687373</v>
      </c>
    </row>
    <row r="52" spans="1:2" x14ac:dyDescent="0.2">
      <c r="A52" t="s">
        <v>175</v>
      </c>
      <c r="B52">
        <v>0.6825960700366307</v>
      </c>
    </row>
    <row r="53" spans="1:2" x14ac:dyDescent="0.2">
      <c r="A53" t="s">
        <v>185</v>
      </c>
      <c r="B53">
        <v>0.68900769843432597</v>
      </c>
    </row>
    <row r="54" spans="1:2" x14ac:dyDescent="0.2">
      <c r="A54" t="s">
        <v>154</v>
      </c>
      <c r="B54">
        <v>0.72418205437959704</v>
      </c>
    </row>
    <row r="55" spans="1:2" x14ac:dyDescent="0.2">
      <c r="A55" t="s">
        <v>144</v>
      </c>
      <c r="B55">
        <v>0.79278465642669893</v>
      </c>
    </row>
    <row r="56" spans="1:2" x14ac:dyDescent="0.2">
      <c r="A56" t="s">
        <v>149</v>
      </c>
      <c r="B56">
        <v>0.79278465642669893</v>
      </c>
    </row>
    <row r="57" spans="1:2" x14ac:dyDescent="0.2">
      <c r="A57" t="s">
        <v>213</v>
      </c>
      <c r="B57">
        <v>0.81783182622711537</v>
      </c>
    </row>
    <row r="58" spans="1:2" x14ac:dyDescent="0.2">
      <c r="A58" t="s">
        <v>153</v>
      </c>
      <c r="B58">
        <v>0.86022134675566919</v>
      </c>
    </row>
    <row r="59" spans="1:2" x14ac:dyDescent="0.2">
      <c r="A59" t="s">
        <v>196</v>
      </c>
      <c r="B59">
        <v>0.89054425196574838</v>
      </c>
    </row>
    <row r="60" spans="1:2" x14ac:dyDescent="0.2">
      <c r="A60" t="s">
        <v>194</v>
      </c>
      <c r="B60">
        <v>0.92080204608008209</v>
      </c>
    </row>
    <row r="61" spans="1:2" x14ac:dyDescent="0.2">
      <c r="A61" t="s">
        <v>158</v>
      </c>
      <c r="B61">
        <v>0.95910752808529454</v>
      </c>
    </row>
    <row r="62" spans="1:2" x14ac:dyDescent="0.2">
      <c r="A62" t="s">
        <v>159</v>
      </c>
      <c r="B62">
        <v>1.0784083896391081</v>
      </c>
    </row>
    <row r="63" spans="1:2" x14ac:dyDescent="0.2">
      <c r="A63" t="s">
        <v>146</v>
      </c>
      <c r="B63">
        <v>1.1900173016158757</v>
      </c>
    </row>
    <row r="64" spans="1:2" x14ac:dyDescent="0.2">
      <c r="A64" t="s">
        <v>156</v>
      </c>
      <c r="B64">
        <v>1.1900173016158757</v>
      </c>
    </row>
    <row r="65" spans="1:2" x14ac:dyDescent="0.2">
      <c r="A65" t="s">
        <v>162</v>
      </c>
      <c r="B65">
        <v>1.1900173016158757</v>
      </c>
    </row>
    <row r="66" spans="1:2" x14ac:dyDescent="0.2">
      <c r="A66" t="s">
        <v>171</v>
      </c>
      <c r="B66">
        <v>1.2475999381543266</v>
      </c>
    </row>
    <row r="67" spans="1:2" x14ac:dyDescent="0.2">
      <c r="A67" t="s">
        <v>216</v>
      </c>
      <c r="B67">
        <v>1.4577671347166206</v>
      </c>
    </row>
    <row r="68" spans="1:2" x14ac:dyDescent="0.2">
      <c r="A68" t="s">
        <v>157</v>
      </c>
      <c r="B68">
        <v>1.4617107934634206</v>
      </c>
    </row>
    <row r="69" spans="1:2" x14ac:dyDescent="0.2">
      <c r="A69" t="s">
        <v>169</v>
      </c>
      <c r="B69">
        <v>1.4617107934634206</v>
      </c>
    </row>
    <row r="70" spans="1:2" x14ac:dyDescent="0.2">
      <c r="A70" t="s">
        <v>170</v>
      </c>
      <c r="B70">
        <v>1.4617107934634206</v>
      </c>
    </row>
    <row r="71" spans="1:2" x14ac:dyDescent="0.2">
      <c r="A71" t="s">
        <v>173</v>
      </c>
      <c r="B71">
        <v>1.4617107934634206</v>
      </c>
    </row>
    <row r="72" spans="1:2" x14ac:dyDescent="0.2">
      <c r="A72" t="s">
        <v>174</v>
      </c>
      <c r="B72">
        <v>1.4617107934634206</v>
      </c>
    </row>
    <row r="73" spans="1:2" x14ac:dyDescent="0.2">
      <c r="A73" t="s">
        <v>183</v>
      </c>
      <c r="B73">
        <v>1.4617107934634206</v>
      </c>
    </row>
    <row r="74" spans="1:2" x14ac:dyDescent="0.2">
      <c r="A74" t="s">
        <v>184</v>
      </c>
      <c r="B74">
        <v>1.4617107934634206</v>
      </c>
    </row>
    <row r="75" spans="1:2" x14ac:dyDescent="0.2">
      <c r="A75" t="s">
        <v>198</v>
      </c>
      <c r="B75">
        <v>1.4617107934634206</v>
      </c>
    </row>
    <row r="76" spans="1:2" x14ac:dyDescent="0.2">
      <c r="A76" t="s">
        <v>164</v>
      </c>
      <c r="B76">
        <v>1.9233481706759974</v>
      </c>
    </row>
    <row r="77" spans="1:2" x14ac:dyDescent="0.2">
      <c r="A77" t="s">
        <v>187</v>
      </c>
      <c r="B77">
        <v>1.9831236600887809</v>
      </c>
    </row>
    <row r="78" spans="1:2" x14ac:dyDescent="0.2">
      <c r="A78" t="s">
        <v>215</v>
      </c>
      <c r="B78">
        <v>1.9916388220581194</v>
      </c>
    </row>
    <row r="79" spans="1:2" x14ac:dyDescent="0.2">
      <c r="A79" t="s">
        <v>160</v>
      </c>
      <c r="B79">
        <v>1.9986992716289178</v>
      </c>
    </row>
  </sheetData>
  <sortState ref="A2:B79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10" sqref="A10:B10"/>
    </sheetView>
  </sheetViews>
  <sheetFormatPr baseColWidth="10" defaultRowHeight="16" x14ac:dyDescent="0.2"/>
  <sheetData>
    <row r="1" spans="1:2" x14ac:dyDescent="0.2">
      <c r="A1" t="s">
        <v>142</v>
      </c>
      <c r="B1" t="s">
        <v>227</v>
      </c>
    </row>
    <row r="2" spans="1:2" x14ac:dyDescent="0.2">
      <c r="A2" s="2" t="s">
        <v>223</v>
      </c>
      <c r="B2" s="2">
        <v>0</v>
      </c>
    </row>
    <row r="3" spans="1:2" x14ac:dyDescent="0.2">
      <c r="A3" s="2" t="s">
        <v>215</v>
      </c>
      <c r="B3" s="2">
        <v>3.4668371167140298E-5</v>
      </c>
    </row>
    <row r="4" spans="1:2" x14ac:dyDescent="0.2">
      <c r="A4" s="2" t="s">
        <v>187</v>
      </c>
      <c r="B4" s="2">
        <v>1.1111421905281879E-4</v>
      </c>
    </row>
    <row r="5" spans="1:2" x14ac:dyDescent="0.2">
      <c r="A5" s="2" t="s">
        <v>160</v>
      </c>
      <c r="B5" s="2">
        <v>1.4134835300936714E-4</v>
      </c>
    </row>
    <row r="6" spans="1:2" x14ac:dyDescent="0.2">
      <c r="A6" s="2" t="s">
        <v>164</v>
      </c>
      <c r="B6" s="2">
        <v>0.44948370487409511</v>
      </c>
    </row>
    <row r="7" spans="1:2" x14ac:dyDescent="0.2">
      <c r="A7" s="2" t="s">
        <v>213</v>
      </c>
      <c r="B7" s="2">
        <v>0.88535115280366827</v>
      </c>
    </row>
    <row r="8" spans="1:2" x14ac:dyDescent="0.2">
      <c r="A8" s="2" t="s">
        <v>171</v>
      </c>
      <c r="B8" s="2">
        <v>0.91366339439812305</v>
      </c>
    </row>
    <row r="9" spans="1:2" x14ac:dyDescent="0.2">
      <c r="A9" s="2" t="s">
        <v>153</v>
      </c>
      <c r="B9" s="2">
        <v>1.0669628717199211</v>
      </c>
    </row>
    <row r="10" spans="1:2" x14ac:dyDescent="0.2">
      <c r="A10" s="2" t="s">
        <v>158</v>
      </c>
      <c r="B10" s="2">
        <v>1.0895780941142701</v>
      </c>
    </row>
    <row r="11" spans="1:2" x14ac:dyDescent="0.2">
      <c r="A11" t="s">
        <v>218</v>
      </c>
      <c r="B11">
        <v>1.1182897727961287</v>
      </c>
    </row>
    <row r="12" spans="1:2" x14ac:dyDescent="0.2">
      <c r="A12" t="s">
        <v>217</v>
      </c>
      <c r="B12">
        <v>1.1248070091431319</v>
      </c>
    </row>
    <row r="13" spans="1:2" x14ac:dyDescent="0.2">
      <c r="A13" t="s">
        <v>154</v>
      </c>
      <c r="B13">
        <v>1.1265829467781765</v>
      </c>
    </row>
    <row r="14" spans="1:2" x14ac:dyDescent="0.2">
      <c r="A14" t="s">
        <v>196</v>
      </c>
      <c r="B14">
        <v>1.1426010366937438</v>
      </c>
    </row>
    <row r="15" spans="1:2" x14ac:dyDescent="0.2">
      <c r="A15" t="s">
        <v>188</v>
      </c>
      <c r="B15">
        <v>1.1617994520696702</v>
      </c>
    </row>
    <row r="16" spans="1:2" x14ac:dyDescent="0.2">
      <c r="A16" t="s">
        <v>165</v>
      </c>
      <c r="B16">
        <v>1.16812505249335</v>
      </c>
    </row>
    <row r="17" spans="1:2" x14ac:dyDescent="0.2">
      <c r="A17" t="s">
        <v>195</v>
      </c>
      <c r="B17">
        <v>1.1998942619953734</v>
      </c>
    </row>
    <row r="18" spans="1:2" x14ac:dyDescent="0.2">
      <c r="A18" t="s">
        <v>186</v>
      </c>
      <c r="B18">
        <v>1.2240425058153666</v>
      </c>
    </row>
    <row r="19" spans="1:2" x14ac:dyDescent="0.2">
      <c r="A19" t="s">
        <v>145</v>
      </c>
      <c r="B19">
        <v>1.2288891742112145</v>
      </c>
    </row>
    <row r="20" spans="1:2" x14ac:dyDescent="0.2">
      <c r="A20" t="s">
        <v>199</v>
      </c>
      <c r="B20">
        <v>1.2302605232633179</v>
      </c>
    </row>
    <row r="21" spans="1:2" x14ac:dyDescent="0.2">
      <c r="A21" t="s">
        <v>194</v>
      </c>
      <c r="B21">
        <v>1.2668875324475115</v>
      </c>
    </row>
    <row r="22" spans="1:2" x14ac:dyDescent="0.2">
      <c r="A22" t="s">
        <v>168</v>
      </c>
      <c r="B22">
        <v>1.2758790970887135</v>
      </c>
    </row>
    <row r="23" spans="1:2" x14ac:dyDescent="0.2">
      <c r="A23" t="s">
        <v>166</v>
      </c>
      <c r="B23">
        <v>1.2758895418473089</v>
      </c>
    </row>
    <row r="24" spans="1:2" x14ac:dyDescent="0.2">
      <c r="A24" t="s">
        <v>167</v>
      </c>
      <c r="B24">
        <v>1.2771438933354236</v>
      </c>
    </row>
    <row r="25" spans="1:2" x14ac:dyDescent="0.2">
      <c r="A25" t="s">
        <v>214</v>
      </c>
      <c r="B25">
        <v>1.3149651745374769</v>
      </c>
    </row>
    <row r="26" spans="1:2" x14ac:dyDescent="0.2">
      <c r="A26" t="s">
        <v>216</v>
      </c>
      <c r="B26">
        <v>1.3192210594869465</v>
      </c>
    </row>
    <row r="27" spans="1:2" x14ac:dyDescent="0.2">
      <c r="A27" t="s">
        <v>144</v>
      </c>
      <c r="B27">
        <v>1.3768266984875694</v>
      </c>
    </row>
    <row r="28" spans="1:2" x14ac:dyDescent="0.2">
      <c r="A28" t="s">
        <v>149</v>
      </c>
      <c r="B28">
        <v>1.3768266984875694</v>
      </c>
    </row>
    <row r="29" spans="1:2" x14ac:dyDescent="0.2">
      <c r="A29" t="s">
        <v>211</v>
      </c>
      <c r="B29">
        <v>1.4117195956026116</v>
      </c>
    </row>
    <row r="30" spans="1:2" x14ac:dyDescent="0.2">
      <c r="A30" t="s">
        <v>143</v>
      </c>
      <c r="B30">
        <v>1.4878594497832947</v>
      </c>
    </row>
    <row r="31" spans="1:2" x14ac:dyDescent="0.2">
      <c r="A31" t="s">
        <v>148</v>
      </c>
      <c r="B31">
        <v>1.4878594497832947</v>
      </c>
    </row>
    <row r="32" spans="1:2" x14ac:dyDescent="0.2">
      <c r="A32" t="s">
        <v>146</v>
      </c>
      <c r="B32">
        <v>1.4959000695705258</v>
      </c>
    </row>
    <row r="33" spans="1:2" x14ac:dyDescent="0.2">
      <c r="A33" t="s">
        <v>156</v>
      </c>
      <c r="B33">
        <v>1.4959000695705258</v>
      </c>
    </row>
    <row r="34" spans="1:2" x14ac:dyDescent="0.2">
      <c r="A34" t="s">
        <v>162</v>
      </c>
      <c r="B34">
        <v>1.4959000695705258</v>
      </c>
    </row>
    <row r="35" spans="1:2" x14ac:dyDescent="0.2">
      <c r="A35" t="s">
        <v>150</v>
      </c>
      <c r="B35">
        <v>1.5233760426478384</v>
      </c>
    </row>
    <row r="36" spans="1:2" x14ac:dyDescent="0.2">
      <c r="A36" t="s">
        <v>185</v>
      </c>
      <c r="B36">
        <v>1.534335810272428</v>
      </c>
    </row>
    <row r="37" spans="1:2" x14ac:dyDescent="0.2">
      <c r="A37" t="s">
        <v>177</v>
      </c>
      <c r="B37">
        <v>1.7462102272736042</v>
      </c>
    </row>
    <row r="38" spans="1:2" x14ac:dyDescent="0.2">
      <c r="A38" t="s">
        <v>151</v>
      </c>
      <c r="B38">
        <v>1.948325758768781</v>
      </c>
    </row>
    <row r="39" spans="1:2" x14ac:dyDescent="0.2">
      <c r="A39" t="s">
        <v>175</v>
      </c>
      <c r="B39">
        <v>1.9843771021573506</v>
      </c>
    </row>
    <row r="40" spans="1:2" x14ac:dyDescent="0.2">
      <c r="A40" t="s">
        <v>206</v>
      </c>
      <c r="B40">
        <v>1.9868292379260579</v>
      </c>
    </row>
    <row r="41" spans="1:2" x14ac:dyDescent="0.2">
      <c r="A41" t="s">
        <v>208</v>
      </c>
      <c r="B41">
        <v>1.9891842243892317</v>
      </c>
    </row>
    <row r="42" spans="1:2" x14ac:dyDescent="0.2">
      <c r="A42" t="s">
        <v>179</v>
      </c>
      <c r="B42">
        <v>1.9897632912122614</v>
      </c>
    </row>
    <row r="43" spans="1:2" x14ac:dyDescent="0.2">
      <c r="A43" t="s">
        <v>205</v>
      </c>
      <c r="B43">
        <v>1.9900040846240583</v>
      </c>
    </row>
    <row r="44" spans="1:2" x14ac:dyDescent="0.2">
      <c r="A44" t="s">
        <v>212</v>
      </c>
      <c r="B44">
        <v>1.9900247805505882</v>
      </c>
    </row>
    <row r="45" spans="1:2" x14ac:dyDescent="0.2">
      <c r="A45" t="s">
        <v>207</v>
      </c>
      <c r="B45">
        <v>1.9903616646190407</v>
      </c>
    </row>
    <row r="46" spans="1:2" x14ac:dyDescent="0.2">
      <c r="A46" t="s">
        <v>180</v>
      </c>
      <c r="B46">
        <v>1.9908272605882038</v>
      </c>
    </row>
    <row r="47" spans="1:2" x14ac:dyDescent="0.2">
      <c r="A47" t="s">
        <v>192</v>
      </c>
      <c r="B47">
        <v>1.9909074425836413</v>
      </c>
    </row>
    <row r="48" spans="1:2" x14ac:dyDescent="0.2">
      <c r="A48" t="s">
        <v>189</v>
      </c>
      <c r="B48">
        <v>1.9910967402847159</v>
      </c>
    </row>
    <row r="49" spans="1:2" x14ac:dyDescent="0.2">
      <c r="A49" t="s">
        <v>190</v>
      </c>
      <c r="B49">
        <v>1.9910967946471585</v>
      </c>
    </row>
    <row r="50" spans="1:2" x14ac:dyDescent="0.2">
      <c r="A50" t="s">
        <v>108</v>
      </c>
      <c r="B50">
        <v>1.9915584348149955</v>
      </c>
    </row>
    <row r="51" spans="1:2" x14ac:dyDescent="0.2">
      <c r="A51" t="s">
        <v>203</v>
      </c>
      <c r="B51">
        <v>1.9919550141592826</v>
      </c>
    </row>
    <row r="52" spans="1:2" x14ac:dyDescent="0.2">
      <c r="A52" t="s">
        <v>181</v>
      </c>
      <c r="B52">
        <v>1.9920772304630374</v>
      </c>
    </row>
    <row r="53" spans="1:2" x14ac:dyDescent="0.2">
      <c r="A53" t="s">
        <v>147</v>
      </c>
      <c r="B53">
        <v>1.9925827207882463</v>
      </c>
    </row>
    <row r="54" spans="1:2" x14ac:dyDescent="0.2">
      <c r="A54" t="s">
        <v>200</v>
      </c>
      <c r="B54">
        <v>1.9930735273365594</v>
      </c>
    </row>
    <row r="55" spans="1:2" x14ac:dyDescent="0.2">
      <c r="A55" t="s">
        <v>201</v>
      </c>
      <c r="B55">
        <v>1.9931649514590908</v>
      </c>
    </row>
    <row r="56" spans="1:2" x14ac:dyDescent="0.2">
      <c r="A56" t="s">
        <v>159</v>
      </c>
      <c r="B56">
        <v>1.9932241718271668</v>
      </c>
    </row>
    <row r="57" spans="1:2" x14ac:dyDescent="0.2">
      <c r="A57" t="s">
        <v>155</v>
      </c>
      <c r="B57">
        <v>1.9943373401113471</v>
      </c>
    </row>
    <row r="58" spans="1:2" x14ac:dyDescent="0.2">
      <c r="A58" t="s">
        <v>182</v>
      </c>
      <c r="B58">
        <v>1.9944679852595555</v>
      </c>
    </row>
    <row r="59" spans="1:2" x14ac:dyDescent="0.2">
      <c r="A59" t="s">
        <v>191</v>
      </c>
      <c r="B59">
        <v>1.9946054153890795</v>
      </c>
    </row>
    <row r="60" spans="1:2" x14ac:dyDescent="0.2">
      <c r="A60" t="s">
        <v>209</v>
      </c>
      <c r="B60">
        <v>1.9946731463151921</v>
      </c>
    </row>
    <row r="61" spans="1:2" x14ac:dyDescent="0.2">
      <c r="A61" t="s">
        <v>172</v>
      </c>
      <c r="B61">
        <v>1.9949440116662416</v>
      </c>
    </row>
    <row r="62" spans="1:2" x14ac:dyDescent="0.2">
      <c r="A62" t="s">
        <v>157</v>
      </c>
      <c r="B62">
        <v>1.9951675180279205</v>
      </c>
    </row>
    <row r="63" spans="1:2" x14ac:dyDescent="0.2">
      <c r="A63" t="s">
        <v>169</v>
      </c>
      <c r="B63">
        <v>1.9951675180279205</v>
      </c>
    </row>
    <row r="64" spans="1:2" x14ac:dyDescent="0.2">
      <c r="A64" t="s">
        <v>170</v>
      </c>
      <c r="B64">
        <v>1.9951675180279205</v>
      </c>
    </row>
    <row r="65" spans="1:2" x14ac:dyDescent="0.2">
      <c r="A65" t="s">
        <v>173</v>
      </c>
      <c r="B65">
        <v>1.9951675180279205</v>
      </c>
    </row>
    <row r="66" spans="1:2" x14ac:dyDescent="0.2">
      <c r="A66" t="s">
        <v>174</v>
      </c>
      <c r="B66">
        <v>1.9951675180279205</v>
      </c>
    </row>
    <row r="67" spans="1:2" x14ac:dyDescent="0.2">
      <c r="A67" t="s">
        <v>183</v>
      </c>
      <c r="B67">
        <v>1.9951675180279205</v>
      </c>
    </row>
    <row r="68" spans="1:2" x14ac:dyDescent="0.2">
      <c r="A68" t="s">
        <v>184</v>
      </c>
      <c r="B68">
        <v>1.9951675180279205</v>
      </c>
    </row>
    <row r="69" spans="1:2" x14ac:dyDescent="0.2">
      <c r="A69" t="s">
        <v>198</v>
      </c>
      <c r="B69">
        <v>1.9951675180279205</v>
      </c>
    </row>
    <row r="70" spans="1:2" x14ac:dyDescent="0.2">
      <c r="A70" t="s">
        <v>176</v>
      </c>
      <c r="B70">
        <v>1.9954536430096006</v>
      </c>
    </row>
    <row r="71" spans="1:2" x14ac:dyDescent="0.2">
      <c r="A71" t="s">
        <v>152</v>
      </c>
      <c r="B71">
        <v>1.9980961185695729</v>
      </c>
    </row>
    <row r="72" spans="1:2" x14ac:dyDescent="0.2">
      <c r="A72" t="s">
        <v>161</v>
      </c>
      <c r="B72">
        <v>1.9980961185695729</v>
      </c>
    </row>
    <row r="73" spans="1:2" x14ac:dyDescent="0.2">
      <c r="A73" t="s">
        <v>163</v>
      </c>
      <c r="B73">
        <v>1.9980961185695729</v>
      </c>
    </row>
    <row r="74" spans="1:2" x14ac:dyDescent="0.2">
      <c r="A74" t="s">
        <v>178</v>
      </c>
      <c r="B74">
        <v>1.9980961185695729</v>
      </c>
    </row>
    <row r="75" spans="1:2" x14ac:dyDescent="0.2">
      <c r="A75" t="s">
        <v>193</v>
      </c>
      <c r="B75">
        <v>1.9980961185695729</v>
      </c>
    </row>
    <row r="76" spans="1:2" x14ac:dyDescent="0.2">
      <c r="A76" t="s">
        <v>197</v>
      </c>
      <c r="B76">
        <v>1.9980961185695729</v>
      </c>
    </row>
    <row r="77" spans="1:2" x14ac:dyDescent="0.2">
      <c r="A77" t="s">
        <v>202</v>
      </c>
      <c r="B77">
        <v>1.9980961185695729</v>
      </c>
    </row>
    <row r="78" spans="1:2" x14ac:dyDescent="0.2">
      <c r="A78" t="s">
        <v>204</v>
      </c>
      <c r="B78">
        <v>1.9980961185695729</v>
      </c>
    </row>
    <row r="79" spans="1:2" x14ac:dyDescent="0.2">
      <c r="A79" t="s">
        <v>210</v>
      </c>
      <c r="B79">
        <v>1.9980961185695729</v>
      </c>
    </row>
  </sheetData>
  <sortState ref="A2:B7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Ref1</vt:lpstr>
      <vt:lpstr>Ref2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2016-03-24T16:21:48Z</dcterms:created>
  <dcterms:modified xsi:type="dcterms:W3CDTF">2016-03-24T16:41:46Z</dcterms:modified>
</cp:coreProperties>
</file>