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 filterPrivacy="1"/>
  <mc:AlternateContent xmlns:mc="http://schemas.openxmlformats.org/markup-compatibility/2006">
    <mc:Choice Requires="x15">
      <x15ac:absPath xmlns:x15ac="http://schemas.microsoft.com/office/spreadsheetml/2010/11/ac" url="/Users/hyc/Documents/Github/GPU-DATA-PLACEMENT/Nvprof summary/newsimilarity results/"/>
    </mc:Choice>
  </mc:AlternateContent>
  <bookViews>
    <workbookView xWindow="80" yWindow="460" windowWidth="25520" windowHeight="15540" activeTab="2"/>
  </bookViews>
  <sheets>
    <sheet name="Performance" sheetId="12" r:id="rId1"/>
    <sheet name="time" sheetId="11" r:id="rId2"/>
    <sheet name="Metrics" sheetId="10" r:id="rId3"/>
    <sheet name="Events" sheetId="2" r:id="rId4"/>
  </sheets>
  <definedNames>
    <definedName name="_1" localSheetId="3">Events!$A$1:$C$144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59" i="10" l="1"/>
  <c r="M60" i="10"/>
  <c r="M61" i="10"/>
  <c r="M62" i="10"/>
  <c r="M63" i="10"/>
  <c r="M64" i="10"/>
  <c r="M65" i="10"/>
  <c r="M66" i="10"/>
  <c r="M67" i="10"/>
  <c r="M68" i="10"/>
  <c r="M69" i="10"/>
  <c r="M70" i="10"/>
  <c r="M71" i="10"/>
  <c r="M72" i="10"/>
  <c r="M73" i="10"/>
  <c r="M74" i="10"/>
  <c r="M75" i="10"/>
  <c r="M76" i="10"/>
  <c r="M77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2" i="10"/>
  <c r="N2" i="10"/>
  <c r="N3" i="10"/>
  <c r="N77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4" i="10"/>
  <c r="L3" i="10"/>
  <c r="K3" i="10"/>
  <c r="L2" i="10"/>
  <c r="K2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5" i="10"/>
  <c r="K6" i="10"/>
  <c r="K7" i="10"/>
  <c r="K8" i="10"/>
  <c r="K9" i="10"/>
  <c r="K10" i="10"/>
  <c r="K11" i="10"/>
  <c r="K12" i="10"/>
  <c r="K13" i="10"/>
  <c r="K14" i="10"/>
  <c r="K4" i="10"/>
  <c r="J3" i="10"/>
  <c r="J2" i="10"/>
  <c r="C3" i="10"/>
  <c r="D3" i="10"/>
  <c r="E3" i="10"/>
  <c r="F3" i="10"/>
  <c r="G3" i="10"/>
  <c r="H3" i="10"/>
  <c r="I3" i="10"/>
  <c r="C79" i="10"/>
  <c r="D79" i="10"/>
  <c r="E79" i="10"/>
  <c r="F79" i="10"/>
  <c r="G79" i="10"/>
  <c r="H79" i="10"/>
  <c r="I79" i="10"/>
  <c r="B79" i="10"/>
  <c r="B78" i="10"/>
  <c r="B3" i="10"/>
  <c r="J7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76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</calcChain>
</file>

<file path=xl/connections.xml><?xml version="1.0" encoding="utf-8"?>
<connections xmlns="http://schemas.openxmlformats.org/spreadsheetml/2006/main">
  <connection id="1" name="1" type="6" refreshedVersion="0" background="1" saveData="1">
    <textPr fileType="mac" sourceFile="/Users/hyc/Documents/Github/GPU-DATA-PLACEMENT/cfd/prof/1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<sst xmlns="http://schemas.openxmlformats.org/spreadsheetml/2006/main" count="382" uniqueCount="226">
  <si>
    <t>Event Name</t>
  </si>
  <si>
    <t>tex0_cache_sector_queries</t>
  </si>
  <si>
    <t>tex1_cache_sector_queries</t>
  </si>
  <si>
    <t>tex2_cache_sector_queries</t>
  </si>
  <si>
    <t>tex3_cache_sector_queries</t>
  </si>
  <si>
    <t>tex0_cache_sector_misses</t>
  </si>
  <si>
    <t>tex1_cache_sector_misses</t>
  </si>
  <si>
    <t>tex2_cache_sector_misses</t>
  </si>
  <si>
    <t>tex3_cache_sector_misses</t>
  </si>
  <si>
    <t>fb_subp0_read_sectors</t>
  </si>
  <si>
    <t>fb_subp1_read_sectors</t>
  </si>
  <si>
    <t>fb_subp0_write_sectors</t>
  </si>
  <si>
    <t>fb_subp1_write_sectors</t>
  </si>
  <si>
    <t>l2_subp0_write_sector_misses</t>
  </si>
  <si>
    <t>l2_subp1_write_sector_misses</t>
  </si>
  <si>
    <t>l2_subp2_write_sector_misses</t>
  </si>
  <si>
    <t>l2_subp3_write_sector_misses</t>
  </si>
  <si>
    <t>l2_subp0_read_sector_misses</t>
  </si>
  <si>
    <t>l2_subp1_read_sector_misses</t>
  </si>
  <si>
    <t>l2_subp2_read_sector_misses</t>
  </si>
  <si>
    <t>l2_subp3_read_sector_misses</t>
  </si>
  <si>
    <t>l2_subp0_write_l1_sector_queries</t>
  </si>
  <si>
    <t>l2_subp1_write_l1_sector_queries</t>
  </si>
  <si>
    <t>l2_subp2_write_l1_sector_queries</t>
  </si>
  <si>
    <t>l2_subp3_write_l1_sector_queries</t>
  </si>
  <si>
    <t>l2_subp0_read_l1_sector_queries</t>
  </si>
  <si>
    <t>l2_subp1_read_l1_sector_queries</t>
  </si>
  <si>
    <t>l2_subp2_read_l1_sector_queries</t>
  </si>
  <si>
    <t>l2_subp3_read_l1_sector_queries</t>
  </si>
  <si>
    <t>l2_subp0_read_l1_hit_sectors</t>
  </si>
  <si>
    <t>l2_subp1_read_l1_hit_sectors</t>
  </si>
  <si>
    <t>l2_subp2_read_l1_hit_sectors</t>
  </si>
  <si>
    <t>l2_subp3_read_l1_hit_sectors</t>
  </si>
  <si>
    <t>l2_subp0_read_tex_sector_queries</t>
  </si>
  <si>
    <t>l2_subp1_read_tex_sector_queries</t>
  </si>
  <si>
    <t>l2_subp2_read_tex_sector_queries</t>
  </si>
  <si>
    <t>l2_subp3_read_tex_sector_queries</t>
  </si>
  <si>
    <t>l2_subp0_read_tex_hit_sectors</t>
  </si>
  <si>
    <t>l2_subp1_read_tex_hit_sectors</t>
  </si>
  <si>
    <t>l2_subp2_read_tex_hit_sectors</t>
  </si>
  <si>
    <t>l2_subp3_read_tex_hit_sectors</t>
  </si>
  <si>
    <t>rocache_subp0_gld_thread_count_32b</t>
  </si>
  <si>
    <t>rocache_subp1_gld_thread_count_32b</t>
  </si>
  <si>
    <t>rocache_subp2_gld_thread_count_32b</t>
  </si>
  <si>
    <t>rocache_subp3_gld_thread_count_32b</t>
  </si>
  <si>
    <t>rocache_subp0_gld_thread_count_64b</t>
  </si>
  <si>
    <t>rocache_subp1_gld_thread_count_64b</t>
  </si>
  <si>
    <t>rocache_subp2_gld_thread_count_64b</t>
  </si>
  <si>
    <t>rocache_subp3_gld_thread_count_64b</t>
  </si>
  <si>
    <t>rocache_subp0_gld_thread_count_128b</t>
  </si>
  <si>
    <t>rocache_subp1_gld_thread_count_128b</t>
  </si>
  <si>
    <t>rocache_subp2_gld_thread_count_128b</t>
  </si>
  <si>
    <t>rocache_subp3_gld_thread_count_128b</t>
  </si>
  <si>
    <t>rocache_subp0_gld_warp_count_32b</t>
  </si>
  <si>
    <t>rocache_subp1_gld_warp_count_32b</t>
  </si>
  <si>
    <t>rocache_subp2_gld_warp_count_32b</t>
  </si>
  <si>
    <t>rocache_subp3_gld_warp_count_32b</t>
  </si>
  <si>
    <t>rocache_subp0_gld_warp_count_64b</t>
  </si>
  <si>
    <t>rocache_subp1_gld_warp_count_64b</t>
  </si>
  <si>
    <t>rocache_subp2_gld_warp_count_64b</t>
  </si>
  <si>
    <t>rocache_subp3_gld_warp_count_64b</t>
  </si>
  <si>
    <t>rocache_subp0_gld_warp_count_128b</t>
  </si>
  <si>
    <t>rocache_subp1_gld_warp_count_128b</t>
  </si>
  <si>
    <t>rocache_subp2_gld_warp_count_128b</t>
  </si>
  <si>
    <t>rocache_subp3_gld_warp_count_128b</t>
  </si>
  <si>
    <t>l2_subp0_read_sysmem_sector_queries</t>
  </si>
  <si>
    <t>l2_subp1_read_sysmem_sector_queries</t>
  </si>
  <si>
    <t>l2_subp2_read_sysmem_sector_queries</t>
  </si>
  <si>
    <t>l2_subp3_read_sysmem_sector_queries</t>
  </si>
  <si>
    <t>l2_subp0_write_sysmem_sector_queries</t>
  </si>
  <si>
    <t>l2_subp1_write_sysmem_sector_queries</t>
  </si>
  <si>
    <t>l2_subp2_write_sysmem_sector_queries</t>
  </si>
  <si>
    <t>l2_subp3_write_sysmem_sector_queries</t>
  </si>
  <si>
    <t>l2_subp0_total_read_sector_queries</t>
  </si>
  <si>
    <t>l2_subp1_total_read_sector_queries</t>
  </si>
  <si>
    <t>l2_subp2_total_read_sector_queries</t>
  </si>
  <si>
    <t>l2_subp3_total_read_sector_queries</t>
  </si>
  <si>
    <t>l2_subp0_total_write_sector_queries</t>
  </si>
  <si>
    <t>l2_subp1_total_write_sector_queries</t>
  </si>
  <si>
    <t>l2_subp2_total_write_sector_queries</t>
  </si>
  <si>
    <t>l2_subp3_total_write_sector_queries</t>
  </si>
  <si>
    <t>elapsed_cycles_sm</t>
  </si>
  <si>
    <t>gld_inst_8bit</t>
  </si>
  <si>
    <t>gld_inst_16bit</t>
  </si>
  <si>
    <t>gld_inst_32bit</t>
  </si>
  <si>
    <t>gld_inst_64bit</t>
  </si>
  <si>
    <t>gld_inst_128bit</t>
  </si>
  <si>
    <t>gst_inst_8bit</t>
  </si>
  <si>
    <t>gst_inst_16bit</t>
  </si>
  <si>
    <t>gst_inst_32bit</t>
  </si>
  <si>
    <t>gst_inst_64bit</t>
  </si>
  <si>
    <t>gst_inst_128bit</t>
  </si>
  <si>
    <t>rocache_gld_inst_8bit</t>
  </si>
  <si>
    <t>rocache_gld_inst_16bit</t>
  </si>
  <si>
    <t>rocache_gld_inst_32bit</t>
  </si>
  <si>
    <t>rocache_gld_inst_64bit</t>
  </si>
  <si>
    <t>rocache_gld_inst_128bit</t>
  </si>
  <si>
    <t>prof_trigger_00</t>
  </si>
  <si>
    <t>prof_trigger_01</t>
  </si>
  <si>
    <t>prof_trigger_02</t>
  </si>
  <si>
    <t>prof_trigger_03</t>
  </si>
  <si>
    <t>prof_trigger_04</t>
  </si>
  <si>
    <t>prof_trigger_05</t>
  </si>
  <si>
    <t>prof_trigger_06</t>
  </si>
  <si>
    <t>prof_trigger_07</t>
  </si>
  <si>
    <t>atom_cas_count</t>
  </si>
  <si>
    <t>warps_launched</t>
  </si>
  <si>
    <t>threads_launched</t>
  </si>
  <si>
    <t>inst_executed</t>
  </si>
  <si>
    <t>inst_issued1</t>
  </si>
  <si>
    <t>inst_issued2</t>
  </si>
  <si>
    <t>thread_inst_executed</t>
  </si>
  <si>
    <t>shared_load</t>
  </si>
  <si>
    <t>shared_store</t>
  </si>
  <si>
    <t>local_load</t>
  </si>
  <si>
    <t>local_store</t>
  </si>
  <si>
    <t>gld_request</t>
  </si>
  <si>
    <t>gst_request</t>
  </si>
  <si>
    <t>active_cycles</t>
  </si>
  <si>
    <t>active_warps</t>
  </si>
  <si>
    <t>sm_cta_launched</t>
  </si>
  <si>
    <t>not_predicated_off_thread_inst_executed</t>
  </si>
  <si>
    <t>l1_local_load_hit</t>
  </si>
  <si>
    <t>l1_local_load_miss</t>
  </si>
  <si>
    <t>l1_local_store_hit</t>
  </si>
  <si>
    <t>l1_local_store_miss</t>
  </si>
  <si>
    <t>l1_global_load_hit</t>
  </si>
  <si>
    <t>l1_global_load_miss</t>
  </si>
  <si>
    <t>uncached_global_load_transaction</t>
  </si>
  <si>
    <t>global_store_transaction</t>
  </si>
  <si>
    <t>shared_load_replay</t>
  </si>
  <si>
    <t>shared_store_replay</t>
  </si>
  <si>
    <t>global_ld_mem_divergence_replays</t>
  </si>
  <si>
    <t>global_st_mem_divergence_replays</t>
  </si>
  <si>
    <t>local_load_transactions</t>
  </si>
  <si>
    <t>local_store_transactions</t>
  </si>
  <si>
    <t>l1_shared_load_transactions</t>
  </si>
  <si>
    <t>l1_shared_store_transactions</t>
  </si>
  <si>
    <t>__l1_global_load_transactions</t>
  </si>
  <si>
    <t>__l1_global_store_transactions</t>
  </si>
  <si>
    <t>atom_count</t>
  </si>
  <si>
    <t>gred_count</t>
  </si>
  <si>
    <t>Metric Name</t>
  </si>
  <si>
    <t>sm_efficiency</t>
  </si>
  <si>
    <t>ipc</t>
  </si>
  <si>
    <t>achieved_occupancy</t>
  </si>
  <si>
    <t>gld_requested_throughput</t>
  </si>
  <si>
    <t>gst_requested_throughput</t>
  </si>
  <si>
    <t>sm_efficiency_instance</t>
  </si>
  <si>
    <t>ipc_instance</t>
  </si>
  <si>
    <t>inst_replay_overhead</t>
  </si>
  <si>
    <t>global_replay_overhead</t>
  </si>
  <si>
    <t>tex_cache_hit_rate</t>
  </si>
  <si>
    <t>tex_cache_throughput</t>
  </si>
  <si>
    <t>dram_read_throughput</t>
  </si>
  <si>
    <t>dram_write_throughput</t>
  </si>
  <si>
    <t>gst_throughput</t>
  </si>
  <si>
    <t>gld_throughput</t>
  </si>
  <si>
    <t>gld_efficiency</t>
  </si>
  <si>
    <t>gst_efficiency</t>
  </si>
  <si>
    <t>l2_l1_read_hit_rate</t>
  </si>
  <si>
    <t>l2_texture_read_hit_rate</t>
  </si>
  <si>
    <t>l2_l1_read_throughput</t>
  </si>
  <si>
    <t>l2_texture_read_throughput</t>
  </si>
  <si>
    <t>warp_execution_efficiency</t>
  </si>
  <si>
    <t>nc_gld_requested_throughput</t>
  </si>
  <si>
    <t>issued_ipc</t>
  </si>
  <si>
    <t>inst_per_warp</t>
  </si>
  <si>
    <t>issue_slot_utilization</t>
  </si>
  <si>
    <t>gld_transactions_per_request</t>
  </si>
  <si>
    <t>gst_transactions_per_request</t>
  </si>
  <si>
    <t>gld_transactions</t>
  </si>
  <si>
    <t>gst_transactions</t>
  </si>
  <si>
    <t>sysmem_write_transactions</t>
  </si>
  <si>
    <t>tex_cache_transactions</t>
  </si>
  <si>
    <t>dram_read_transactions</t>
  </si>
  <si>
    <t>dram_write_transactions</t>
  </si>
  <si>
    <t>l2_read_transactions</t>
  </si>
  <si>
    <t>l2_write_transactions</t>
  </si>
  <si>
    <t>l2_read_throughput</t>
  </si>
  <si>
    <t>l2_write_throughput</t>
  </si>
  <si>
    <t>sysmem_write_throughput</t>
  </si>
  <si>
    <t>warp_nonpred_execution_efficiency</t>
  </si>
  <si>
    <t>cf_issued</t>
  </si>
  <si>
    <t>cf_executed</t>
  </si>
  <si>
    <t>ldst_issued</t>
  </si>
  <si>
    <t>ldst_executed</t>
  </si>
  <si>
    <t>flop_count_sp</t>
  </si>
  <si>
    <t>flop_count_sp_add</t>
  </si>
  <si>
    <t>flop_count_sp_mul</t>
  </si>
  <si>
    <t>flop_count_sp_fma</t>
  </si>
  <si>
    <t>flop_count_sp_special</t>
  </si>
  <si>
    <t>inst_issued</t>
  </si>
  <si>
    <t>issue_slots</t>
  </si>
  <si>
    <t>nc_l2_read_throughput</t>
  </si>
  <si>
    <t>nc_l2_read_transactions</t>
  </si>
  <si>
    <t>nc_cache_global_hit_rate</t>
  </si>
  <si>
    <t>nc_gld_throughput</t>
  </si>
  <si>
    <t>nc_gld_efficiency</t>
  </si>
  <si>
    <t>inst_fp_32</t>
  </si>
  <si>
    <t>inst_integer</t>
  </si>
  <si>
    <t>inst_bit_convert</t>
  </si>
  <si>
    <t>inst_control</t>
  </si>
  <si>
    <t>inst_compute_ld_st</t>
  </si>
  <si>
    <t>inst_misc</t>
  </si>
  <si>
    <t>l2_l1_read_transactions</t>
  </si>
  <si>
    <t>l2_l1_write_transactions</t>
  </si>
  <si>
    <t>l2_tex_read_transactions</t>
  </si>
  <si>
    <t>l2_l1_write_throughput</t>
  </si>
  <si>
    <t>ecc_transactions</t>
  </si>
  <si>
    <t>ecc_throughput</t>
  </si>
  <si>
    <t>stall_pipe_busy</t>
  </si>
  <si>
    <t>stall_memory_throttle</t>
  </si>
  <si>
    <t>stall_not_selected</t>
  </si>
  <si>
    <t>eligible_warps_per_cycle</t>
  </si>
  <si>
    <t>6_overhead</t>
  </si>
  <si>
    <t>csv</t>
  </si>
  <si>
    <t>SQSUM</t>
  </si>
  <si>
    <t>similarity_time</t>
  </si>
  <si>
    <t>similarity_f</t>
  </si>
  <si>
    <t>cfd</t>
  </si>
  <si>
    <t>REP</t>
  </si>
  <si>
    <t>dot_product_1</t>
  </si>
  <si>
    <t>dot_product_2</t>
  </si>
  <si>
    <t>COS_1</t>
  </si>
  <si>
    <t>COS_2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</si>
</sst>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activeCell="E23" sqref="E23"/>
    </sheetView>
  </sheetViews>
  <sheetFormatPr baseColWidth="10" defaultRowHeight="15" x14ac:dyDescent="0.2"/>
  <cols>
    <col min="1" max="1" width="13.5" customWidth="1"/>
  </cols>
  <sheetData>
    <row r="1" spans="1:2" x14ac:dyDescent="0.2">
      <c r="A1" t="s">
        <v>142</v>
      </c>
      <c r="B1" t="s">
        <v>219</v>
      </c>
    </row>
    <row r="2" spans="1:2" x14ac:dyDescent="0.2">
      <c r="A2" s="3" t="s">
        <v>154</v>
      </c>
      <c r="B2" s="3">
        <v>0.99977576873703256</v>
      </c>
    </row>
    <row r="3" spans="1:2" x14ac:dyDescent="0.2">
      <c r="A3" s="3" t="s">
        <v>147</v>
      </c>
      <c r="B3" s="3">
        <v>0.99954758359044538</v>
      </c>
    </row>
    <row r="4" spans="1:2" x14ac:dyDescent="0.2">
      <c r="A4" s="3" t="s">
        <v>156</v>
      </c>
      <c r="B4" s="3">
        <v>0.99954758359044538</v>
      </c>
    </row>
    <row r="5" spans="1:2" x14ac:dyDescent="0.2">
      <c r="A5" s="3" t="s">
        <v>180</v>
      </c>
      <c r="B5" s="3">
        <v>0.99953868583402683</v>
      </c>
    </row>
    <row r="6" spans="1:2" x14ac:dyDescent="0.2">
      <c r="A6" s="3" t="s">
        <v>179</v>
      </c>
      <c r="B6" s="3">
        <v>0.99953687264011859</v>
      </c>
    </row>
    <row r="7" spans="1:2" x14ac:dyDescent="0.2">
      <c r="A7" s="3" t="s">
        <v>208</v>
      </c>
      <c r="B7" s="3">
        <v>0.99953410466221726</v>
      </c>
    </row>
    <row r="8" spans="1:2" x14ac:dyDescent="0.2">
      <c r="A8" s="3" t="s">
        <v>155</v>
      </c>
      <c r="B8" s="3">
        <v>0.99934185183611868</v>
      </c>
    </row>
    <row r="9" spans="1:2" x14ac:dyDescent="0.2">
      <c r="A9" s="3" t="s">
        <v>210</v>
      </c>
      <c r="B9" s="3">
        <v>0.99805260787243144</v>
      </c>
    </row>
    <row r="10" spans="1:2" x14ac:dyDescent="0.2">
      <c r="A10" s="3" t="s">
        <v>144</v>
      </c>
      <c r="B10" s="3">
        <v>0.9927812377770745</v>
      </c>
    </row>
    <row r="11" spans="1:2" x14ac:dyDescent="0.2">
      <c r="A11" s="3" t="s">
        <v>149</v>
      </c>
      <c r="B11" s="3">
        <v>0.9927812377770745</v>
      </c>
    </row>
    <row r="12" spans="1:2" x14ac:dyDescent="0.2">
      <c r="A12" t="s">
        <v>203</v>
      </c>
      <c r="B12" s="5">
        <v>0.98060959900698397</v>
      </c>
    </row>
    <row r="13" spans="1:2" x14ac:dyDescent="0.2">
      <c r="A13" t="s">
        <v>166</v>
      </c>
      <c r="B13" s="5">
        <v>0.97330337604234818</v>
      </c>
    </row>
    <row r="14" spans="1:2" x14ac:dyDescent="0.2">
      <c r="A14" t="s">
        <v>209</v>
      </c>
      <c r="B14" s="5">
        <v>0.9717099694912158</v>
      </c>
    </row>
    <row r="15" spans="1:2" x14ac:dyDescent="0.2">
      <c r="A15" t="s">
        <v>168</v>
      </c>
      <c r="B15" s="5">
        <v>0.97040732665239327</v>
      </c>
    </row>
    <row r="16" spans="1:2" x14ac:dyDescent="0.2">
      <c r="A16" t="s">
        <v>207</v>
      </c>
      <c r="B16" s="5">
        <v>0.9663759170206212</v>
      </c>
    </row>
    <row r="17" spans="1:2" x14ac:dyDescent="0.2">
      <c r="A17" t="s">
        <v>175</v>
      </c>
      <c r="B17" s="5">
        <v>0.96461562349720864</v>
      </c>
    </row>
    <row r="18" spans="1:2" x14ac:dyDescent="0.2">
      <c r="A18" t="s">
        <v>201</v>
      </c>
      <c r="B18" s="5">
        <v>0.96343041201717694</v>
      </c>
    </row>
    <row r="19" spans="1:2" x14ac:dyDescent="0.2">
      <c r="A19" t="s">
        <v>190</v>
      </c>
      <c r="B19" s="5">
        <v>0.96201062458278586</v>
      </c>
    </row>
    <row r="20" spans="1:2" x14ac:dyDescent="0.2">
      <c r="A20" t="s">
        <v>186</v>
      </c>
      <c r="B20" s="5">
        <v>0.96201062458278563</v>
      </c>
    </row>
    <row r="21" spans="1:2" x14ac:dyDescent="0.2">
      <c r="A21" t="s">
        <v>199</v>
      </c>
      <c r="B21" s="5">
        <v>0.96201062458278563</v>
      </c>
    </row>
    <row r="22" spans="1:2" x14ac:dyDescent="0.2">
      <c r="A22" t="s">
        <v>189</v>
      </c>
      <c r="B22" s="5">
        <v>0.96201062458278563</v>
      </c>
    </row>
    <row r="23" spans="1:2" x14ac:dyDescent="0.2">
      <c r="A23" t="s">
        <v>159</v>
      </c>
      <c r="B23" s="5">
        <v>0.96201062458278552</v>
      </c>
    </row>
    <row r="24" spans="1:2" x14ac:dyDescent="0.2">
      <c r="A24" t="s">
        <v>164</v>
      </c>
      <c r="B24" s="5">
        <v>0.96201062458278552</v>
      </c>
    </row>
    <row r="25" spans="1:2" x14ac:dyDescent="0.2">
      <c r="A25" t="s">
        <v>170</v>
      </c>
      <c r="B25" s="5">
        <v>0.96201062458278552</v>
      </c>
    </row>
    <row r="26" spans="1:2" x14ac:dyDescent="0.2">
      <c r="A26" t="s">
        <v>172</v>
      </c>
      <c r="B26" s="5">
        <v>0.96201062458278552</v>
      </c>
    </row>
    <row r="27" spans="1:2" x14ac:dyDescent="0.2">
      <c r="A27" t="s">
        <v>191</v>
      </c>
      <c r="B27" s="5">
        <v>0.96201062458278552</v>
      </c>
    </row>
    <row r="28" spans="1:2" x14ac:dyDescent="0.2">
      <c r="A28" t="s">
        <v>187</v>
      </c>
      <c r="B28" s="5">
        <v>0.96201062458278552</v>
      </c>
    </row>
    <row r="29" spans="1:2" x14ac:dyDescent="0.2">
      <c r="A29" t="s">
        <v>188</v>
      </c>
      <c r="B29" s="5">
        <v>0.96201062458278552</v>
      </c>
    </row>
    <row r="30" spans="1:2" x14ac:dyDescent="0.2">
      <c r="A30" t="s">
        <v>177</v>
      </c>
      <c r="B30" s="5">
        <v>0.96176086615965406</v>
      </c>
    </row>
    <row r="31" spans="1:2" x14ac:dyDescent="0.2">
      <c r="A31" t="s">
        <v>206</v>
      </c>
      <c r="B31">
        <v>0.96175879827937238</v>
      </c>
    </row>
    <row r="32" spans="1:2" x14ac:dyDescent="0.2">
      <c r="A32" t="s">
        <v>108</v>
      </c>
      <c r="B32">
        <v>0.96141850579684773</v>
      </c>
    </row>
    <row r="33" spans="1:2" x14ac:dyDescent="0.2">
      <c r="A33" t="s">
        <v>167</v>
      </c>
      <c r="B33">
        <v>0.9614185057968474</v>
      </c>
    </row>
    <row r="34" spans="1:2" x14ac:dyDescent="0.2">
      <c r="A34" t="s">
        <v>143</v>
      </c>
      <c r="B34">
        <v>0.9613540224079663</v>
      </c>
    </row>
    <row r="35" spans="1:2" x14ac:dyDescent="0.2">
      <c r="A35" t="s">
        <v>148</v>
      </c>
      <c r="B35">
        <v>0.9613540224079663</v>
      </c>
    </row>
    <row r="36" spans="1:2" x14ac:dyDescent="0.2">
      <c r="A36" t="s">
        <v>178</v>
      </c>
      <c r="B36">
        <v>0.96109102233469534</v>
      </c>
    </row>
    <row r="37" spans="1:2" x14ac:dyDescent="0.2">
      <c r="A37" t="s">
        <v>176</v>
      </c>
      <c r="B37">
        <v>0.96087310224669609</v>
      </c>
    </row>
    <row r="38" spans="1:2" x14ac:dyDescent="0.2">
      <c r="A38" t="s">
        <v>202</v>
      </c>
      <c r="B38">
        <v>0.95938100894643696</v>
      </c>
    </row>
    <row r="39" spans="1:2" x14ac:dyDescent="0.2">
      <c r="A39" t="s">
        <v>182</v>
      </c>
      <c r="B39">
        <v>0.95906523275441546</v>
      </c>
    </row>
    <row r="40" spans="1:2" x14ac:dyDescent="0.2">
      <c r="A40" t="s">
        <v>161</v>
      </c>
      <c r="B40">
        <v>0.95730104830874096</v>
      </c>
    </row>
    <row r="41" spans="1:2" x14ac:dyDescent="0.2">
      <c r="A41" t="s">
        <v>145</v>
      </c>
      <c r="B41">
        <v>0.95374923808223544</v>
      </c>
    </row>
    <row r="42" spans="1:2" x14ac:dyDescent="0.2">
      <c r="A42" t="s">
        <v>204</v>
      </c>
      <c r="B42">
        <v>0.9526008977832271</v>
      </c>
    </row>
    <row r="43" spans="1:2" x14ac:dyDescent="0.2">
      <c r="A43" t="s">
        <v>163</v>
      </c>
      <c r="B43">
        <v>0.94644080143487841</v>
      </c>
    </row>
    <row r="44" spans="1:2" x14ac:dyDescent="0.2">
      <c r="A44" t="s">
        <v>183</v>
      </c>
      <c r="B44">
        <v>0.94281082681055883</v>
      </c>
    </row>
    <row r="45" spans="1:2" x14ac:dyDescent="0.2">
      <c r="A45" t="s">
        <v>174</v>
      </c>
      <c r="B45">
        <v>0.93892748375955015</v>
      </c>
    </row>
    <row r="46" spans="1:2" x14ac:dyDescent="0.2">
      <c r="A46" t="s">
        <v>184</v>
      </c>
      <c r="B46">
        <v>0.93887241458010573</v>
      </c>
    </row>
    <row r="47" spans="1:2" x14ac:dyDescent="0.2">
      <c r="A47" t="s">
        <v>153</v>
      </c>
      <c r="B47">
        <v>0.92365239103996799</v>
      </c>
    </row>
    <row r="48" spans="1:2" x14ac:dyDescent="0.2">
      <c r="A48" t="s">
        <v>194</v>
      </c>
      <c r="B48">
        <v>0.89591150083237969</v>
      </c>
    </row>
    <row r="49" spans="1:2" x14ac:dyDescent="0.2">
      <c r="A49" t="s">
        <v>181</v>
      </c>
      <c r="B49">
        <v>0.88530157150993194</v>
      </c>
    </row>
    <row r="50" spans="1:2" x14ac:dyDescent="0.2">
      <c r="A50" t="s">
        <v>195</v>
      </c>
      <c r="B50">
        <v>0.88327566568973614</v>
      </c>
    </row>
    <row r="51" spans="1:2" x14ac:dyDescent="0.2">
      <c r="A51" t="s">
        <v>200</v>
      </c>
      <c r="B51">
        <v>0.88183613792623827</v>
      </c>
    </row>
    <row r="52" spans="1:2" x14ac:dyDescent="0.2">
      <c r="A52" t="s">
        <v>197</v>
      </c>
      <c r="B52">
        <v>0.86731231280058052</v>
      </c>
    </row>
    <row r="53" spans="1:2" x14ac:dyDescent="0.2">
      <c r="A53" t="s">
        <v>192</v>
      </c>
      <c r="B53">
        <v>0.86135954847924068</v>
      </c>
    </row>
    <row r="54" spans="1:2" x14ac:dyDescent="0.2">
      <c r="A54" t="s">
        <v>193</v>
      </c>
      <c r="B54">
        <v>0.85300428197368394</v>
      </c>
    </row>
    <row r="55" spans="1:2" x14ac:dyDescent="0.2">
      <c r="A55" t="s">
        <v>198</v>
      </c>
      <c r="B55">
        <v>0.84145570892780686</v>
      </c>
    </row>
    <row r="56" spans="1:2" x14ac:dyDescent="0.2">
      <c r="A56" s="3" t="s">
        <v>81</v>
      </c>
      <c r="B56">
        <v>0.81456098726897208</v>
      </c>
    </row>
    <row r="57" spans="1:2" x14ac:dyDescent="0.2">
      <c r="A57" t="s">
        <v>173</v>
      </c>
      <c r="B57">
        <v>0.81272671525882245</v>
      </c>
    </row>
    <row r="58" spans="1:2" x14ac:dyDescent="0.2">
      <c r="A58" t="s">
        <v>160</v>
      </c>
      <c r="B58">
        <v>0.73534559703317404</v>
      </c>
    </row>
    <row r="59" spans="1:2" x14ac:dyDescent="0.2">
      <c r="A59" t="s">
        <v>158</v>
      </c>
      <c r="B59">
        <v>0.72871970410509357</v>
      </c>
    </row>
    <row r="60" spans="1:2" x14ac:dyDescent="0.2">
      <c r="A60" t="s">
        <v>165</v>
      </c>
      <c r="B60">
        <v>0.70325726058262883</v>
      </c>
    </row>
    <row r="61" spans="1:2" x14ac:dyDescent="0.2">
      <c r="A61" t="s">
        <v>146</v>
      </c>
      <c r="B61">
        <v>0.69078194363221135</v>
      </c>
    </row>
    <row r="62" spans="1:2" x14ac:dyDescent="0.2">
      <c r="A62" t="s">
        <v>157</v>
      </c>
      <c r="B62">
        <v>0.68658688849047089</v>
      </c>
    </row>
    <row r="63" spans="1:2" x14ac:dyDescent="0.2">
      <c r="A63" t="s">
        <v>162</v>
      </c>
      <c r="B63">
        <v>0.68658688849047089</v>
      </c>
    </row>
    <row r="64" spans="1:2" x14ac:dyDescent="0.2">
      <c r="A64" t="s">
        <v>196</v>
      </c>
      <c r="B64">
        <v>0.68404524456972338</v>
      </c>
    </row>
    <row r="65" spans="1:2" x14ac:dyDescent="0.2">
      <c r="A65" t="s">
        <v>169</v>
      </c>
      <c r="B65">
        <v>0.67645752383873314</v>
      </c>
    </row>
    <row r="66" spans="1:2" x14ac:dyDescent="0.2">
      <c r="A66" t="s">
        <v>212</v>
      </c>
      <c r="B66">
        <v>0.63337003075396681</v>
      </c>
    </row>
    <row r="67" spans="1:2" x14ac:dyDescent="0.2">
      <c r="A67" t="s">
        <v>152</v>
      </c>
      <c r="B67">
        <v>0.61679116638004428</v>
      </c>
    </row>
    <row r="68" spans="1:2" x14ac:dyDescent="0.2">
      <c r="A68" t="s">
        <v>185</v>
      </c>
      <c r="B68">
        <v>0.61633724553610547</v>
      </c>
    </row>
    <row r="69" spans="1:2" x14ac:dyDescent="0.2">
      <c r="A69" t="s">
        <v>205</v>
      </c>
      <c r="B69">
        <v>0.56977591917469173</v>
      </c>
    </row>
    <row r="70" spans="1:2" x14ac:dyDescent="0.2">
      <c r="A70" t="s">
        <v>150</v>
      </c>
      <c r="B70">
        <v>0.56713178429812328</v>
      </c>
    </row>
    <row r="71" spans="1:2" x14ac:dyDescent="0.2">
      <c r="A71" t="s">
        <v>171</v>
      </c>
      <c r="B71">
        <v>0.55697444239082472</v>
      </c>
    </row>
    <row r="72" spans="1:2" x14ac:dyDescent="0.2">
      <c r="A72" t="s">
        <v>151</v>
      </c>
      <c r="B72">
        <v>0.55607313938603298</v>
      </c>
    </row>
    <row r="73" spans="1:2" x14ac:dyDescent="0.2">
      <c r="A73" t="s">
        <v>214</v>
      </c>
      <c r="B73">
        <v>0.54049221021198446</v>
      </c>
    </row>
    <row r="74" spans="1:2" x14ac:dyDescent="0.2">
      <c r="A74" t="s">
        <v>211</v>
      </c>
      <c r="B74">
        <v>0.51793419798723261</v>
      </c>
    </row>
    <row r="75" spans="1:2" x14ac:dyDescent="0.2">
      <c r="A75" t="s">
        <v>213</v>
      </c>
      <c r="B75">
        <v>0.47288083642847367</v>
      </c>
    </row>
  </sheetData>
  <sortState ref="A2:B75">
    <sortCondition descending="1"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activeCell="A2" sqref="A2:B12"/>
    </sheetView>
  </sheetViews>
  <sheetFormatPr baseColWidth="10" defaultRowHeight="15" x14ac:dyDescent="0.2"/>
  <cols>
    <col min="1" max="1" width="17.83203125" customWidth="1"/>
  </cols>
  <sheetData>
    <row r="1" spans="1:2" x14ac:dyDescent="0.2">
      <c r="A1" t="s">
        <v>142</v>
      </c>
      <c r="B1" t="s">
        <v>218</v>
      </c>
    </row>
    <row r="2" spans="1:2" x14ac:dyDescent="0.2">
      <c r="A2" s="3" t="s">
        <v>193</v>
      </c>
      <c r="B2" s="3">
        <v>0.99325347382530405</v>
      </c>
    </row>
    <row r="3" spans="1:2" x14ac:dyDescent="0.2">
      <c r="A3" s="3" t="s">
        <v>192</v>
      </c>
      <c r="B3" s="3">
        <v>0.9916535375690505</v>
      </c>
    </row>
    <row r="4" spans="1:2" x14ac:dyDescent="0.2">
      <c r="A4" s="3" t="s">
        <v>200</v>
      </c>
      <c r="B4" s="3">
        <v>0.96086413894177358</v>
      </c>
    </row>
    <row r="5" spans="1:2" x14ac:dyDescent="0.2">
      <c r="A5" s="3" t="s">
        <v>185</v>
      </c>
      <c r="B5" s="3">
        <v>0.94643368602008016</v>
      </c>
    </row>
    <row r="6" spans="1:2" x14ac:dyDescent="0.2">
      <c r="A6" s="3" t="s">
        <v>145</v>
      </c>
      <c r="B6" s="3">
        <v>0.94545557488846577</v>
      </c>
    </row>
    <row r="7" spans="1:2" x14ac:dyDescent="0.2">
      <c r="A7" s="3" t="s">
        <v>182</v>
      </c>
      <c r="B7" s="3">
        <v>0.94343196653341577</v>
      </c>
    </row>
    <row r="8" spans="1:2" x14ac:dyDescent="0.2">
      <c r="A8" s="3" t="s">
        <v>176</v>
      </c>
      <c r="B8" s="3">
        <v>0.94248311869792556</v>
      </c>
    </row>
    <row r="9" spans="1:2" x14ac:dyDescent="0.2">
      <c r="A9" s="3" t="s">
        <v>178</v>
      </c>
      <c r="B9" s="3">
        <v>0.94188441211846452</v>
      </c>
    </row>
    <row r="10" spans="1:2" x14ac:dyDescent="0.2">
      <c r="A10" s="3" t="s">
        <v>143</v>
      </c>
      <c r="B10" s="3">
        <v>0.94143995258611146</v>
      </c>
    </row>
    <row r="11" spans="1:2" x14ac:dyDescent="0.2">
      <c r="A11" s="3" t="s">
        <v>148</v>
      </c>
      <c r="B11" s="3">
        <v>0.94143995258611146</v>
      </c>
    </row>
    <row r="12" spans="1:2" x14ac:dyDescent="0.2">
      <c r="A12" s="3" t="s">
        <v>177</v>
      </c>
      <c r="B12" s="3">
        <v>0.941347454583355</v>
      </c>
    </row>
    <row r="13" spans="1:2" x14ac:dyDescent="0.2">
      <c r="A13" t="s">
        <v>206</v>
      </c>
      <c r="B13">
        <v>0.94105250198192991</v>
      </c>
    </row>
    <row r="14" spans="1:2" x14ac:dyDescent="0.2">
      <c r="A14" t="s">
        <v>188</v>
      </c>
      <c r="B14">
        <v>0.9409135218556447</v>
      </c>
    </row>
    <row r="15" spans="1:2" x14ac:dyDescent="0.2">
      <c r="A15" t="s">
        <v>187</v>
      </c>
      <c r="B15">
        <v>0.94091352185564459</v>
      </c>
    </row>
    <row r="16" spans="1:2" x14ac:dyDescent="0.2">
      <c r="A16" t="s">
        <v>159</v>
      </c>
      <c r="B16">
        <v>0.94091352185564447</v>
      </c>
    </row>
    <row r="17" spans="1:2" x14ac:dyDescent="0.2">
      <c r="A17" t="s">
        <v>164</v>
      </c>
      <c r="B17">
        <v>0.94091352185564447</v>
      </c>
    </row>
    <row r="18" spans="1:2" x14ac:dyDescent="0.2">
      <c r="A18" t="s">
        <v>170</v>
      </c>
      <c r="B18">
        <v>0.94091352185564447</v>
      </c>
    </row>
    <row r="19" spans="1:2" x14ac:dyDescent="0.2">
      <c r="A19" t="s">
        <v>172</v>
      </c>
      <c r="B19">
        <v>0.94091352185564447</v>
      </c>
    </row>
    <row r="20" spans="1:2" x14ac:dyDescent="0.2">
      <c r="A20" t="s">
        <v>190</v>
      </c>
      <c r="B20">
        <v>0.94091352185564447</v>
      </c>
    </row>
    <row r="21" spans="1:2" x14ac:dyDescent="0.2">
      <c r="A21" t="s">
        <v>191</v>
      </c>
      <c r="B21">
        <v>0.94091352185564447</v>
      </c>
    </row>
    <row r="22" spans="1:2" x14ac:dyDescent="0.2">
      <c r="A22" t="s">
        <v>199</v>
      </c>
      <c r="B22">
        <v>0.94091352185564447</v>
      </c>
    </row>
    <row r="23" spans="1:2" x14ac:dyDescent="0.2">
      <c r="A23" t="s">
        <v>189</v>
      </c>
      <c r="B23">
        <v>0.94091352185564447</v>
      </c>
    </row>
    <row r="24" spans="1:2" x14ac:dyDescent="0.2">
      <c r="A24" t="s">
        <v>186</v>
      </c>
      <c r="B24">
        <v>0.94091352185564436</v>
      </c>
    </row>
    <row r="25" spans="1:2" x14ac:dyDescent="0.2">
      <c r="A25" t="s">
        <v>175</v>
      </c>
      <c r="B25">
        <v>0.93799163054579715</v>
      </c>
    </row>
    <row r="26" spans="1:2" x14ac:dyDescent="0.2">
      <c r="A26" t="s">
        <v>108</v>
      </c>
      <c r="B26">
        <v>0.93340580207007529</v>
      </c>
    </row>
    <row r="27" spans="1:2" x14ac:dyDescent="0.2">
      <c r="A27" t="s">
        <v>167</v>
      </c>
      <c r="B27">
        <v>0.93340580207007506</v>
      </c>
    </row>
    <row r="28" spans="1:2" x14ac:dyDescent="0.2">
      <c r="A28" t="s">
        <v>205</v>
      </c>
      <c r="B28">
        <v>0.92834812356237506</v>
      </c>
    </row>
    <row r="29" spans="1:2" x14ac:dyDescent="0.2">
      <c r="A29" t="s">
        <v>171</v>
      </c>
      <c r="B29">
        <v>0.9262485102241772</v>
      </c>
    </row>
    <row r="30" spans="1:2" x14ac:dyDescent="0.2">
      <c r="A30" t="s">
        <v>150</v>
      </c>
      <c r="B30">
        <v>0.92579479386945607</v>
      </c>
    </row>
    <row r="31" spans="1:2" x14ac:dyDescent="0.2">
      <c r="A31" t="s">
        <v>151</v>
      </c>
      <c r="B31">
        <v>0.92545474310577691</v>
      </c>
    </row>
    <row r="32" spans="1:2" x14ac:dyDescent="0.2">
      <c r="A32" t="s">
        <v>209</v>
      </c>
      <c r="B32">
        <v>0.92530451153378879</v>
      </c>
    </row>
    <row r="33" spans="1:2" x14ac:dyDescent="0.2">
      <c r="A33" t="s">
        <v>157</v>
      </c>
      <c r="B33">
        <v>0.92022000969201401</v>
      </c>
    </row>
    <row r="34" spans="1:2" x14ac:dyDescent="0.2">
      <c r="A34" t="s">
        <v>162</v>
      </c>
      <c r="B34">
        <v>0.92022000969201401</v>
      </c>
    </row>
    <row r="35" spans="1:2" x14ac:dyDescent="0.2">
      <c r="A35" t="s">
        <v>212</v>
      </c>
      <c r="B35">
        <v>0.91786757807202091</v>
      </c>
    </row>
    <row r="36" spans="1:2" x14ac:dyDescent="0.2">
      <c r="A36" t="s">
        <v>168</v>
      </c>
      <c r="B36">
        <v>0.91112456961542987</v>
      </c>
    </row>
    <row r="37" spans="1:2" x14ac:dyDescent="0.2">
      <c r="A37" t="s">
        <v>203</v>
      </c>
      <c r="B37">
        <v>0.90804024903302805</v>
      </c>
    </row>
    <row r="38" spans="1:2" x14ac:dyDescent="0.2">
      <c r="A38" t="s">
        <v>201</v>
      </c>
      <c r="B38">
        <v>0.90734492863018268</v>
      </c>
    </row>
    <row r="39" spans="1:2" x14ac:dyDescent="0.2">
      <c r="A39" t="s">
        <v>166</v>
      </c>
      <c r="B39">
        <v>0.90475672471734159</v>
      </c>
    </row>
    <row r="40" spans="1:2" x14ac:dyDescent="0.2">
      <c r="A40" t="s">
        <v>160</v>
      </c>
      <c r="B40">
        <v>0.9021637421880756</v>
      </c>
    </row>
    <row r="41" spans="1:2" x14ac:dyDescent="0.2">
      <c r="A41" t="s">
        <v>202</v>
      </c>
      <c r="B41">
        <v>0.89557589675864269</v>
      </c>
    </row>
    <row r="42" spans="1:2" x14ac:dyDescent="0.2">
      <c r="A42" t="s">
        <v>214</v>
      </c>
      <c r="B42">
        <v>0.88837834145834405</v>
      </c>
    </row>
    <row r="43" spans="1:2" x14ac:dyDescent="0.2">
      <c r="A43" t="s">
        <v>204</v>
      </c>
      <c r="B43">
        <v>0.88598146208835171</v>
      </c>
    </row>
    <row r="44" spans="1:2" x14ac:dyDescent="0.2">
      <c r="A44" t="s">
        <v>152</v>
      </c>
      <c r="B44">
        <v>0.87291727065131663</v>
      </c>
    </row>
    <row r="45" spans="1:2" x14ac:dyDescent="0.2">
      <c r="A45" t="s">
        <v>211</v>
      </c>
      <c r="B45">
        <v>0.87227839129247342</v>
      </c>
    </row>
    <row r="46" spans="1:2" x14ac:dyDescent="0.2">
      <c r="A46" t="s">
        <v>213</v>
      </c>
      <c r="B46">
        <v>0.85326614395419265</v>
      </c>
    </row>
    <row r="47" spans="1:2" x14ac:dyDescent="0.2">
      <c r="A47" t="s">
        <v>183</v>
      </c>
      <c r="B47">
        <v>0.83543167313434119</v>
      </c>
    </row>
    <row r="48" spans="1:2" x14ac:dyDescent="0.2">
      <c r="A48" t="s">
        <v>169</v>
      </c>
      <c r="B48">
        <v>0.83185285968963485</v>
      </c>
    </row>
    <row r="49" spans="1:2" x14ac:dyDescent="0.2">
      <c r="A49" t="s">
        <v>146</v>
      </c>
      <c r="B49">
        <v>0.82860895402598145</v>
      </c>
    </row>
    <row r="50" spans="1:2" x14ac:dyDescent="0.2">
      <c r="A50" t="s">
        <v>173</v>
      </c>
      <c r="B50">
        <v>0.82609609128473593</v>
      </c>
    </row>
    <row r="51" spans="1:2" x14ac:dyDescent="0.2">
      <c r="A51" t="s">
        <v>184</v>
      </c>
      <c r="B51">
        <v>0.82457967766155105</v>
      </c>
    </row>
    <row r="52" spans="1:2" x14ac:dyDescent="0.2">
      <c r="A52" t="s">
        <v>180</v>
      </c>
      <c r="B52">
        <v>0.81888142606598502</v>
      </c>
    </row>
    <row r="53" spans="1:2" x14ac:dyDescent="0.2">
      <c r="A53" t="s">
        <v>155</v>
      </c>
      <c r="B53">
        <v>0.81880698141223451</v>
      </c>
    </row>
    <row r="54" spans="1:2" x14ac:dyDescent="0.2">
      <c r="A54" t="s">
        <v>208</v>
      </c>
      <c r="B54">
        <v>0.81795630907210815</v>
      </c>
    </row>
    <row r="55" spans="1:2" x14ac:dyDescent="0.2">
      <c r="A55" t="s">
        <v>179</v>
      </c>
      <c r="B55">
        <v>0.81781388143636413</v>
      </c>
    </row>
    <row r="56" spans="1:2" x14ac:dyDescent="0.2">
      <c r="A56" t="s">
        <v>147</v>
      </c>
      <c r="B56">
        <v>0.81753647076810565</v>
      </c>
    </row>
    <row r="57" spans="1:2" x14ac:dyDescent="0.2">
      <c r="A57" t="s">
        <v>156</v>
      </c>
      <c r="B57">
        <v>0.81753647076810565</v>
      </c>
    </row>
    <row r="58" spans="1:2" x14ac:dyDescent="0.2">
      <c r="A58" t="s">
        <v>154</v>
      </c>
      <c r="B58">
        <v>0.81332669042041639</v>
      </c>
    </row>
    <row r="59" spans="1:2" x14ac:dyDescent="0.2">
      <c r="A59" t="s">
        <v>144</v>
      </c>
      <c r="B59">
        <v>0.80215706282345489</v>
      </c>
    </row>
    <row r="60" spans="1:2" x14ac:dyDescent="0.2">
      <c r="A60" t="s">
        <v>149</v>
      </c>
      <c r="B60">
        <v>0.80215706282345489</v>
      </c>
    </row>
    <row r="61" spans="1:2" x14ac:dyDescent="0.2">
      <c r="A61" t="s">
        <v>210</v>
      </c>
      <c r="B61">
        <v>0.79759907223352866</v>
      </c>
    </row>
    <row r="62" spans="1:2" x14ac:dyDescent="0.2">
      <c r="A62" t="s">
        <v>161</v>
      </c>
      <c r="B62">
        <v>0.79001333539887608</v>
      </c>
    </row>
    <row r="63" spans="1:2" x14ac:dyDescent="0.2">
      <c r="A63" t="s">
        <v>158</v>
      </c>
      <c r="B63">
        <v>0.78913135800912626</v>
      </c>
    </row>
    <row r="64" spans="1:2" x14ac:dyDescent="0.2">
      <c r="A64" t="s">
        <v>181</v>
      </c>
      <c r="B64">
        <v>0.76216493244429906</v>
      </c>
    </row>
    <row r="65" spans="1:2" x14ac:dyDescent="0.2">
      <c r="A65" t="s">
        <v>195</v>
      </c>
      <c r="B65">
        <v>0.71807687132921827</v>
      </c>
    </row>
    <row r="66" spans="1:2" x14ac:dyDescent="0.2">
      <c r="A66" t="s">
        <v>198</v>
      </c>
      <c r="B66">
        <v>0.6673466250170873</v>
      </c>
    </row>
    <row r="67" spans="1:2" x14ac:dyDescent="0.2">
      <c r="A67" t="s">
        <v>174</v>
      </c>
      <c r="B67">
        <v>0.66574803593213339</v>
      </c>
    </row>
    <row r="68" spans="1:2" x14ac:dyDescent="0.2">
      <c r="A68" t="s">
        <v>207</v>
      </c>
      <c r="B68">
        <v>0.65662508771831718</v>
      </c>
    </row>
    <row r="69" spans="1:2" x14ac:dyDescent="0.2">
      <c r="A69" t="s">
        <v>194</v>
      </c>
      <c r="B69">
        <v>0.64910400285210257</v>
      </c>
    </row>
    <row r="70" spans="1:2" x14ac:dyDescent="0.2">
      <c r="A70" t="s">
        <v>197</v>
      </c>
      <c r="B70">
        <v>0.62345031222225755</v>
      </c>
    </row>
    <row r="71" spans="1:2" x14ac:dyDescent="0.2">
      <c r="A71" t="s">
        <v>163</v>
      </c>
      <c r="B71">
        <v>0.60846947815130026</v>
      </c>
    </row>
    <row r="72" spans="1:2" x14ac:dyDescent="0.2">
      <c r="A72" t="s">
        <v>153</v>
      </c>
      <c r="B72">
        <v>0.60783238843852727</v>
      </c>
    </row>
    <row r="73" spans="1:2" x14ac:dyDescent="0.2">
      <c r="A73" t="s">
        <v>196</v>
      </c>
      <c r="B73">
        <v>0.54525224510854231</v>
      </c>
    </row>
    <row r="74" spans="1:2" x14ac:dyDescent="0.2">
      <c r="A74" t="s">
        <v>165</v>
      </c>
      <c r="B74">
        <v>0.48213962496093499</v>
      </c>
    </row>
  </sheetData>
  <sortState ref="A2:B74">
    <sortCondition descending="1"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"/>
  <sheetViews>
    <sheetView tabSelected="1" workbookViewId="0">
      <selection activeCell="J1" sqref="J1:N1"/>
    </sheetView>
  </sheetViews>
  <sheetFormatPr baseColWidth="10" defaultRowHeight="15" x14ac:dyDescent="0.2"/>
  <cols>
    <col min="1" max="1" width="21.6640625" customWidth="1"/>
    <col min="2" max="2" width="11.83203125" bestFit="1" customWidth="1"/>
    <col min="10" max="10" width="23.1640625" style="2" customWidth="1"/>
    <col min="11" max="11" width="15.83203125" customWidth="1"/>
  </cols>
  <sheetData>
    <row r="1" spans="1:20" x14ac:dyDescent="0.2">
      <c r="A1" t="s">
        <v>142</v>
      </c>
      <c r="B1">
        <v>1</v>
      </c>
      <c r="C1">
        <v>2</v>
      </c>
      <c r="D1">
        <v>3</v>
      </c>
      <c r="E1">
        <v>4</v>
      </c>
      <c r="F1">
        <v>6</v>
      </c>
      <c r="G1" t="s">
        <v>215</v>
      </c>
      <c r="H1">
        <v>7</v>
      </c>
      <c r="I1" t="s">
        <v>220</v>
      </c>
      <c r="J1" s="2" t="s">
        <v>217</v>
      </c>
      <c r="K1" t="s">
        <v>222</v>
      </c>
      <c r="L1" t="s">
        <v>223</v>
      </c>
      <c r="M1" t="s">
        <v>224</v>
      </c>
      <c r="N1" t="s">
        <v>225</v>
      </c>
      <c r="S1" t="s">
        <v>218</v>
      </c>
      <c r="T1" t="s">
        <v>219</v>
      </c>
    </row>
    <row r="2" spans="1:20" x14ac:dyDescent="0.2">
      <c r="A2" s="3" t="s">
        <v>81</v>
      </c>
      <c r="B2" s="3">
        <v>4.3520620000000001</v>
      </c>
      <c r="C2" s="3">
        <v>1.905016</v>
      </c>
      <c r="D2" s="3">
        <v>2.091412</v>
      </c>
      <c r="E2" s="3">
        <v>1.9476279999999999</v>
      </c>
      <c r="F2" s="3">
        <v>1.7546200000000001</v>
      </c>
      <c r="G2" s="3">
        <v>1.816581</v>
      </c>
      <c r="H2" s="3">
        <v>2.8431730000000002</v>
      </c>
      <c r="I2" s="3">
        <v>3.656158</v>
      </c>
      <c r="J2" s="4">
        <f>SQRT($B2*$B2+$C2*$C2+$D2*$D2+$E2*$E2+$F2*$F2+$G2*$G2+$H2*$H2+$I2*$I2)</f>
        <v>7.6528798824417725</v>
      </c>
      <c r="K2">
        <f>B2*$B$2+C2*$C$2+D2*$D$2+E2*$E$2+F2*$F$2+G2*$G$2+H2*$H$2+I2*$I$2</f>
        <v>58.566570495081997</v>
      </c>
      <c r="L2">
        <f>C2*$B$2+D2*$C$2+E2*$D$2+F2*$E$2+G2*$F$2+H2*$G$2+I2*$H$2+J2*$I$2</f>
        <v>66.493051797975539</v>
      </c>
      <c r="M2">
        <f>K2/J2/$J$2</f>
        <v>1</v>
      </c>
      <c r="N2">
        <f>L2/J2/$J$3</f>
        <v>6.7703307398857326</v>
      </c>
      <c r="O2" s="3"/>
      <c r="P2" s="3"/>
      <c r="Q2" s="3"/>
      <c r="R2" s="3"/>
      <c r="S2" s="3"/>
    </row>
    <row r="3" spans="1:20" x14ac:dyDescent="0.2">
      <c r="A3" t="s">
        <v>221</v>
      </c>
      <c r="B3">
        <f>1/B2</f>
        <v>0.22977613829950033</v>
      </c>
      <c r="C3">
        <f t="shared" ref="C3:I3" si="0">1/C2</f>
        <v>0.52492997434142286</v>
      </c>
      <c r="D3">
        <f t="shared" si="0"/>
        <v>0.47814586509018786</v>
      </c>
      <c r="E3">
        <f t="shared" si="0"/>
        <v>0.51344507267301565</v>
      </c>
      <c r="F3">
        <f t="shared" si="0"/>
        <v>0.56992397214211621</v>
      </c>
      <c r="G3">
        <f t="shared" si="0"/>
        <v>0.55048467423142711</v>
      </c>
      <c r="H3">
        <f t="shared" si="0"/>
        <v>0.35171971596522617</v>
      </c>
      <c r="I3">
        <f t="shared" si="0"/>
        <v>0.27351115569950751</v>
      </c>
      <c r="J3" s="4">
        <f>SQRT($B3*$B3+$C3*$C3+$D3*$D3+$E3*$E3+$F3*$F3+$G3*$G3+$H3*$H3+$I3*$I3)</f>
        <v>1.2833392708577214</v>
      </c>
      <c r="K3">
        <f>B3*$B$2+C3*$C$2+D3*$D$2+E3*$E$2+F3*$F$2+G3*$G$2+H3*$H$2+I3*$I$2</f>
        <v>8</v>
      </c>
      <c r="L3">
        <f>B3*$B$3+C3*$C$3+D3*$D$3+E3*$E$3+F3*$F$3+G3*$G$3+H3*$H$3+I3*$I$3</f>
        <v>1.6469596841256278</v>
      </c>
      <c r="M3">
        <f t="shared" ref="M3:M66" si="1">K3/J3/$J$2</f>
        <v>0.81456098726897219</v>
      </c>
      <c r="N3">
        <f>L3/J3/$J$3</f>
        <v>0.99999999999999978</v>
      </c>
      <c r="O3" s="3"/>
      <c r="P3" s="3"/>
      <c r="Q3" s="3"/>
      <c r="R3" s="3"/>
      <c r="S3" s="3"/>
    </row>
    <row r="4" spans="1:20" x14ac:dyDescent="0.2">
      <c r="A4" t="s">
        <v>154</v>
      </c>
      <c r="B4">
        <v>14.239376999999999</v>
      </c>
      <c r="C4">
        <v>32.770888999999997</v>
      </c>
      <c r="D4">
        <v>28.746801000000001</v>
      </c>
      <c r="E4">
        <v>32.765169999999998</v>
      </c>
      <c r="F4">
        <v>34.697861000000003</v>
      </c>
      <c r="G4">
        <v>34.990155999999999</v>
      </c>
      <c r="H4">
        <v>21.681024000000001</v>
      </c>
      <c r="I4">
        <v>16.983546</v>
      </c>
      <c r="J4" s="4">
        <f t="shared" ref="J4:J67" si="2">SQRT($B4*$B4+$C4*$C4+$D4*$D4+$E4*$E4+$F4*$F4+$G4*$G4+$H4*$H4+$I4*$I4)</f>
        <v>79.770835318199474</v>
      </c>
      <c r="K4">
        <f>B4*$B$2+C4*$C$2+D4*$D$2+E4*$E$2+F4*$F$2+G4*$G$2+H4*$H$2+I4*$I$2</f>
        <v>496.51692958424599</v>
      </c>
      <c r="L4">
        <f>B4*$B$3+C4*$C$3+D4*$D$3+E4*$E$3+F4*$F$3+G4*$G$3+H4*$H$3+I4*$I$3</f>
        <v>102.35009039565337</v>
      </c>
      <c r="M4">
        <f t="shared" si="1"/>
        <v>0.81332669042041639</v>
      </c>
      <c r="N4">
        <f>L4/J4/$J$3</f>
        <v>0.99977576873703256</v>
      </c>
    </row>
    <row r="5" spans="1:20" x14ac:dyDescent="0.2">
      <c r="A5" t="s">
        <v>147</v>
      </c>
      <c r="B5">
        <v>1.637715</v>
      </c>
      <c r="C5">
        <v>3.6824319999999999</v>
      </c>
      <c r="D5">
        <v>3.3440940000000001</v>
      </c>
      <c r="E5">
        <v>3.854711</v>
      </c>
      <c r="F5">
        <v>3.8915479999999998</v>
      </c>
      <c r="G5">
        <v>3.8691550000000001</v>
      </c>
      <c r="H5">
        <v>2.5222899999999999</v>
      </c>
      <c r="I5">
        <v>1.9706840000000001</v>
      </c>
      <c r="J5" s="4">
        <f t="shared" si="2"/>
        <v>9.0908869728146442</v>
      </c>
      <c r="K5">
        <f>B5*$B$2+C5*$C$2+D5*$D$2+E5*$E$2+F5*$F$2+G5*$G$2+H5*$H$2+I5*$I$2</f>
        <v>56.877210802535004</v>
      </c>
      <c r="L5">
        <f t="shared" ref="L5:L68" si="3">B5*$B$3+C5*$C$3+D5*$D$3+E5*$E$3+F5*$F$3+G5*$G$3+H5*$H$3+I5*$I$3</f>
        <v>11.661414056118643</v>
      </c>
      <c r="M5">
        <f t="shared" si="1"/>
        <v>0.81753647076810565</v>
      </c>
      <c r="N5">
        <f t="shared" ref="N5:N68" si="4">L5/J5/$J$3</f>
        <v>0.99954758359044538</v>
      </c>
    </row>
    <row r="6" spans="1:20" x14ac:dyDescent="0.2">
      <c r="A6" t="s">
        <v>156</v>
      </c>
      <c r="B6">
        <v>1.637715</v>
      </c>
      <c r="C6">
        <v>3.6824319999999999</v>
      </c>
      <c r="D6">
        <v>3.3440940000000001</v>
      </c>
      <c r="E6">
        <v>3.854711</v>
      </c>
      <c r="F6">
        <v>3.8915479999999998</v>
      </c>
      <c r="G6">
        <v>3.8691550000000001</v>
      </c>
      <c r="H6">
        <v>2.5222899999999999</v>
      </c>
      <c r="I6">
        <v>1.9706840000000001</v>
      </c>
      <c r="J6" s="4">
        <f t="shared" si="2"/>
        <v>9.0908869728146442</v>
      </c>
      <c r="K6">
        <f t="shared" ref="K6:K68" si="5">B6*$B$2+C6*$C$2+D6*$D$2+E6*$E$2+F6*$F$2+G6*$G$2+H6*$H$2+I6*$I$2</f>
        <v>56.877210802535004</v>
      </c>
      <c r="L6">
        <f t="shared" si="3"/>
        <v>11.661414056118643</v>
      </c>
      <c r="M6">
        <f t="shared" si="1"/>
        <v>0.81753647076810565</v>
      </c>
      <c r="N6">
        <f t="shared" si="4"/>
        <v>0.99954758359044538</v>
      </c>
    </row>
    <row r="7" spans="1:20" x14ac:dyDescent="0.2">
      <c r="A7" t="s">
        <v>180</v>
      </c>
      <c r="B7">
        <v>1.642833</v>
      </c>
      <c r="C7">
        <v>3.6842299999999999</v>
      </c>
      <c r="D7">
        <v>3.3808880000000001</v>
      </c>
      <c r="E7">
        <v>3.8568440000000002</v>
      </c>
      <c r="F7">
        <v>3.8945880000000002</v>
      </c>
      <c r="G7">
        <v>3.8709180000000001</v>
      </c>
      <c r="H7">
        <v>2.5236040000000002</v>
      </c>
      <c r="I7">
        <v>2.010392</v>
      </c>
      <c r="J7" s="4">
        <f t="shared" si="2"/>
        <v>9.1181234507225781</v>
      </c>
      <c r="K7">
        <f t="shared" si="5"/>
        <v>57.141466906559998</v>
      </c>
      <c r="L7">
        <f t="shared" si="3"/>
        <v>11.696247765821743</v>
      </c>
      <c r="M7">
        <f t="shared" si="1"/>
        <v>0.81888142606598502</v>
      </c>
      <c r="N7">
        <f t="shared" si="4"/>
        <v>0.99953868583402683</v>
      </c>
    </row>
    <row r="8" spans="1:20" x14ac:dyDescent="0.2">
      <c r="A8" t="s">
        <v>179</v>
      </c>
      <c r="B8">
        <v>113.85855599999999</v>
      </c>
      <c r="C8">
        <v>254.29088200000001</v>
      </c>
      <c r="D8">
        <v>230.52239900000001</v>
      </c>
      <c r="E8">
        <v>266.875631</v>
      </c>
      <c r="F8">
        <v>269.81043399999999</v>
      </c>
      <c r="G8">
        <v>266.157916</v>
      </c>
      <c r="H8">
        <v>173.95256800000001</v>
      </c>
      <c r="I8">
        <v>135.93662</v>
      </c>
      <c r="J8" s="4">
        <f t="shared" si="2"/>
        <v>627.98628123602896</v>
      </c>
      <c r="K8">
        <f t="shared" si="5"/>
        <v>3930.3346590317406</v>
      </c>
      <c r="L8">
        <f t="shared" si="3"/>
        <v>805.54621292003787</v>
      </c>
      <c r="M8">
        <f t="shared" si="1"/>
        <v>0.81781388143636413</v>
      </c>
      <c r="N8">
        <f t="shared" si="4"/>
        <v>0.99953687264011859</v>
      </c>
    </row>
    <row r="9" spans="1:20" x14ac:dyDescent="0.2">
      <c r="A9" t="s">
        <v>208</v>
      </c>
      <c r="B9">
        <v>1.637715</v>
      </c>
      <c r="C9">
        <v>3.6824319999999999</v>
      </c>
      <c r="D9">
        <v>3.3440940000000001</v>
      </c>
      <c r="E9">
        <v>3.854711</v>
      </c>
      <c r="F9">
        <v>3.8915479999999998</v>
      </c>
      <c r="G9">
        <v>3.8691550000000001</v>
      </c>
      <c r="H9">
        <v>2.5488930000000001</v>
      </c>
      <c r="I9">
        <v>1.9706840000000001</v>
      </c>
      <c r="J9" s="4">
        <f t="shared" si="2"/>
        <v>9.0983039427049253</v>
      </c>
      <c r="K9">
        <f t="shared" si="5"/>
        <v>56.952847733854</v>
      </c>
      <c r="L9">
        <f t="shared" si="3"/>
        <v>11.670770855722466</v>
      </c>
      <c r="M9">
        <f t="shared" si="1"/>
        <v>0.81795630907210815</v>
      </c>
      <c r="N9">
        <f t="shared" si="4"/>
        <v>0.99953410466221726</v>
      </c>
    </row>
    <row r="10" spans="1:20" x14ac:dyDescent="0.2">
      <c r="A10" t="s">
        <v>155</v>
      </c>
      <c r="B10">
        <v>2.0910190000000002</v>
      </c>
      <c r="C10">
        <v>4.6710070000000004</v>
      </c>
      <c r="D10">
        <v>4.1610680000000002</v>
      </c>
      <c r="E10">
        <v>4.8841400000000004</v>
      </c>
      <c r="F10">
        <v>4.8415059999999999</v>
      </c>
      <c r="G10">
        <v>4.8184329999999997</v>
      </c>
      <c r="H10">
        <v>3.1415320000000002</v>
      </c>
      <c r="I10">
        <v>2.4779810000000002</v>
      </c>
      <c r="J10" s="4">
        <f t="shared" si="2"/>
        <v>11.402941171449759</v>
      </c>
      <c r="K10">
        <f t="shared" si="5"/>
        <v>71.453468883553001</v>
      </c>
      <c r="L10">
        <f t="shared" si="3"/>
        <v>14.624210972221706</v>
      </c>
      <c r="M10">
        <f t="shared" si="1"/>
        <v>0.81880698141223451</v>
      </c>
      <c r="N10">
        <f t="shared" si="4"/>
        <v>0.99934185183611868</v>
      </c>
    </row>
    <row r="11" spans="1:20" x14ac:dyDescent="0.2">
      <c r="A11" t="s">
        <v>210</v>
      </c>
      <c r="B11">
        <v>3.5155430000000001</v>
      </c>
      <c r="C11">
        <v>8.9381690000000003</v>
      </c>
      <c r="D11">
        <v>6.9392129999999996</v>
      </c>
      <c r="E11">
        <v>7.9237399999999996</v>
      </c>
      <c r="F11">
        <v>9.4532179999999997</v>
      </c>
      <c r="G11">
        <v>9.5333349999999992</v>
      </c>
      <c r="H11">
        <v>5.3636439999999999</v>
      </c>
      <c r="I11">
        <v>4.1046279999999999</v>
      </c>
      <c r="J11" s="4">
        <f t="shared" si="2"/>
        <v>20.713587208864812</v>
      </c>
      <c r="K11">
        <f t="shared" si="5"/>
        <v>126.434284179277</v>
      </c>
      <c r="L11">
        <f t="shared" si="3"/>
        <v>26.530793237581857</v>
      </c>
      <c r="M11">
        <f t="shared" si="1"/>
        <v>0.79759907223352866</v>
      </c>
      <c r="N11">
        <f t="shared" si="4"/>
        <v>0.99805260787243144</v>
      </c>
    </row>
    <row r="12" spans="1:20" x14ac:dyDescent="0.2">
      <c r="A12" t="s">
        <v>144</v>
      </c>
      <c r="B12">
        <v>0.459843</v>
      </c>
      <c r="C12">
        <v>1.034035</v>
      </c>
      <c r="D12">
        <v>0.93199900000000002</v>
      </c>
      <c r="E12">
        <v>1.054584</v>
      </c>
      <c r="F12">
        <v>1.0176719999999999</v>
      </c>
      <c r="G12">
        <v>1.3955949999999999</v>
      </c>
      <c r="H12">
        <v>0.67038799999999998</v>
      </c>
      <c r="I12">
        <v>0.56096199999999996</v>
      </c>
      <c r="J12" s="4">
        <f t="shared" si="2"/>
        <v>2.6474315202716765</v>
      </c>
      <c r="K12">
        <f t="shared" si="5"/>
        <v>16.252083455620998</v>
      </c>
      <c r="L12">
        <f t="shared" si="3"/>
        <v>3.3730267108020029</v>
      </c>
      <c r="M12">
        <f t="shared" si="1"/>
        <v>0.80215706282345489</v>
      </c>
      <c r="N12">
        <f t="shared" si="4"/>
        <v>0.9927812377770745</v>
      </c>
    </row>
    <row r="13" spans="1:20" x14ac:dyDescent="0.2">
      <c r="A13" t="s">
        <v>149</v>
      </c>
      <c r="B13">
        <v>0.459843</v>
      </c>
      <c r="C13">
        <v>1.034035</v>
      </c>
      <c r="D13">
        <v>0.93199900000000002</v>
      </c>
      <c r="E13">
        <v>1.054584</v>
      </c>
      <c r="F13">
        <v>1.0176719999999999</v>
      </c>
      <c r="G13">
        <v>1.3955949999999999</v>
      </c>
      <c r="H13">
        <v>0.67038799999999998</v>
      </c>
      <c r="I13">
        <v>0.56096199999999996</v>
      </c>
      <c r="J13" s="4">
        <f t="shared" si="2"/>
        <v>2.6474315202716765</v>
      </c>
      <c r="K13">
        <f t="shared" si="5"/>
        <v>16.252083455620998</v>
      </c>
      <c r="L13">
        <f t="shared" si="3"/>
        <v>3.3730267108020029</v>
      </c>
      <c r="M13">
        <f t="shared" si="1"/>
        <v>0.80215706282345489</v>
      </c>
      <c r="N13">
        <f t="shared" si="4"/>
        <v>0.9927812377770745</v>
      </c>
    </row>
    <row r="14" spans="1:20" x14ac:dyDescent="0.2">
      <c r="A14" t="s">
        <v>203</v>
      </c>
      <c r="B14">
        <v>4423680</v>
      </c>
      <c r="C14">
        <v>5308416</v>
      </c>
      <c r="D14">
        <v>4915200</v>
      </c>
      <c r="E14">
        <v>4915200</v>
      </c>
      <c r="F14">
        <v>5849088</v>
      </c>
      <c r="G14">
        <v>5947392</v>
      </c>
      <c r="H14">
        <v>5013504</v>
      </c>
      <c r="I14">
        <v>4472832</v>
      </c>
      <c r="J14" s="4">
        <f t="shared" si="2"/>
        <v>14518655.50741886</v>
      </c>
      <c r="K14">
        <f t="shared" si="5"/>
        <v>100891922.25177601</v>
      </c>
      <c r="L14">
        <f t="shared" si="3"/>
        <v>18271071.825895675</v>
      </c>
      <c r="M14">
        <f t="shared" si="1"/>
        <v>0.90804024903302805</v>
      </c>
      <c r="N14">
        <f t="shared" si="4"/>
        <v>0.98060959900698397</v>
      </c>
    </row>
    <row r="15" spans="1:20" x14ac:dyDescent="0.2">
      <c r="A15" t="s">
        <v>166</v>
      </c>
      <c r="B15">
        <v>0.98865199999999998</v>
      </c>
      <c r="C15">
        <v>1.264759</v>
      </c>
      <c r="D15">
        <v>1.4531130000000001</v>
      </c>
      <c r="E15">
        <v>1.318006</v>
      </c>
      <c r="F15">
        <v>1.0207010000000001</v>
      </c>
      <c r="G15">
        <v>1.3992279999999999</v>
      </c>
      <c r="H15">
        <v>1.1710069999999999</v>
      </c>
      <c r="I15">
        <v>1.0932120000000001</v>
      </c>
      <c r="J15" s="4">
        <f t="shared" si="2"/>
        <v>3.4629127494593335</v>
      </c>
      <c r="K15">
        <f t="shared" si="5"/>
        <v>23.977188959686998</v>
      </c>
      <c r="L15">
        <f t="shared" si="3"/>
        <v>4.3254496720352131</v>
      </c>
      <c r="M15">
        <f t="shared" si="1"/>
        <v>0.90475672471734159</v>
      </c>
      <c r="N15">
        <f t="shared" si="4"/>
        <v>0.97330337604234818</v>
      </c>
    </row>
    <row r="16" spans="1:20" x14ac:dyDescent="0.2">
      <c r="A16" t="s">
        <v>209</v>
      </c>
      <c r="B16">
        <v>65944</v>
      </c>
      <c r="C16">
        <v>74565</v>
      </c>
      <c r="D16">
        <v>63746</v>
      </c>
      <c r="E16">
        <v>63148</v>
      </c>
      <c r="F16">
        <v>74624</v>
      </c>
      <c r="G16">
        <v>75692</v>
      </c>
      <c r="H16">
        <v>65326</v>
      </c>
      <c r="I16">
        <v>63985</v>
      </c>
      <c r="J16" s="4">
        <f t="shared" si="2"/>
        <v>193957.10742842089</v>
      </c>
      <c r="K16">
        <f t="shared" si="5"/>
        <v>1373457.6578240001</v>
      </c>
      <c r="L16">
        <f t="shared" si="3"/>
        <v>241871.02288762096</v>
      </c>
      <c r="M16">
        <f t="shared" si="1"/>
        <v>0.92530451153378879</v>
      </c>
      <c r="N16">
        <f t="shared" si="4"/>
        <v>0.9717099694912158</v>
      </c>
    </row>
    <row r="17" spans="1:14" x14ac:dyDescent="0.2">
      <c r="A17" t="s">
        <v>168</v>
      </c>
      <c r="B17" s="1">
        <v>0.2243947</v>
      </c>
      <c r="C17" s="1">
        <v>0.27665833000000001</v>
      </c>
      <c r="D17" s="1">
        <v>0.31973595999999999</v>
      </c>
      <c r="E17" s="1">
        <v>0.2827559</v>
      </c>
      <c r="F17" s="1">
        <v>0.22410319000000001</v>
      </c>
      <c r="G17" s="1">
        <v>0.30095560999999998</v>
      </c>
      <c r="H17" s="1">
        <v>0.26577073000000001</v>
      </c>
      <c r="I17" s="1">
        <v>0.24384402999999999</v>
      </c>
      <c r="J17" s="4">
        <f t="shared" si="2"/>
        <v>0.76155453310871479</v>
      </c>
      <c r="K17">
        <f t="shared" si="5"/>
        <v>5.3101117706056398</v>
      </c>
      <c r="L17">
        <f t="shared" si="3"/>
        <v>0.9484109477746675</v>
      </c>
      <c r="M17">
        <f t="shared" si="1"/>
        <v>0.91112456961542987</v>
      </c>
      <c r="N17">
        <f t="shared" si="4"/>
        <v>0.97040732665239327</v>
      </c>
    </row>
    <row r="18" spans="1:14" x14ac:dyDescent="0.2">
      <c r="A18" t="s">
        <v>207</v>
      </c>
      <c r="B18">
        <v>49152</v>
      </c>
      <c r="C18">
        <v>1733051</v>
      </c>
      <c r="D18">
        <v>1145477</v>
      </c>
      <c r="E18">
        <v>1541387</v>
      </c>
      <c r="F18">
        <v>2129065</v>
      </c>
      <c r="G18">
        <v>2109641</v>
      </c>
      <c r="H18">
        <v>954402</v>
      </c>
      <c r="I18">
        <v>371026</v>
      </c>
      <c r="J18" s="4">
        <f t="shared" si="2"/>
        <v>4089733.4292578287</v>
      </c>
      <c r="K18">
        <f t="shared" si="5"/>
        <v>20551208.722174998</v>
      </c>
      <c r="L18">
        <f t="shared" si="3"/>
        <v>5072038.9958404545</v>
      </c>
      <c r="M18">
        <f t="shared" si="1"/>
        <v>0.65662508771831718</v>
      </c>
      <c r="N18">
        <f t="shared" si="4"/>
        <v>0.9663759170206212</v>
      </c>
    </row>
    <row r="19" spans="1:14" x14ac:dyDescent="0.2">
      <c r="A19" t="s">
        <v>175</v>
      </c>
      <c r="B19">
        <v>267100</v>
      </c>
      <c r="C19">
        <v>273385</v>
      </c>
      <c r="D19">
        <v>264078</v>
      </c>
      <c r="E19">
        <v>261121</v>
      </c>
      <c r="F19">
        <v>273906</v>
      </c>
      <c r="G19">
        <v>277812</v>
      </c>
      <c r="H19">
        <v>264062</v>
      </c>
      <c r="I19">
        <v>264748</v>
      </c>
      <c r="J19" s="4">
        <f t="shared" si="2"/>
        <v>758964.6780173633</v>
      </c>
      <c r="K19">
        <f t="shared" si="5"/>
        <v>5448104.4418859994</v>
      </c>
      <c r="L19">
        <f t="shared" si="3"/>
        <v>939544.46907534602</v>
      </c>
      <c r="M19">
        <f t="shared" si="1"/>
        <v>0.93799163054579715</v>
      </c>
      <c r="N19">
        <f t="shared" si="4"/>
        <v>0.96461562349720864</v>
      </c>
    </row>
    <row r="20" spans="1:14" x14ac:dyDescent="0.2">
      <c r="A20" t="s">
        <v>201</v>
      </c>
      <c r="B20">
        <v>1327104</v>
      </c>
      <c r="C20">
        <v>1327104</v>
      </c>
      <c r="D20">
        <v>1327104</v>
      </c>
      <c r="E20">
        <v>1327104</v>
      </c>
      <c r="F20">
        <v>1327104</v>
      </c>
      <c r="G20">
        <v>2113536</v>
      </c>
      <c r="H20">
        <v>1327104</v>
      </c>
      <c r="I20">
        <v>1327104</v>
      </c>
      <c r="J20" s="4">
        <f t="shared" si="2"/>
        <v>4098227.618252554</v>
      </c>
      <c r="K20">
        <f t="shared" si="5"/>
        <v>28457280.110592</v>
      </c>
      <c r="L20">
        <f t="shared" si="3"/>
        <v>5067081.751051357</v>
      </c>
      <c r="M20">
        <f t="shared" si="1"/>
        <v>0.90734492863018268</v>
      </c>
      <c r="N20">
        <f t="shared" si="4"/>
        <v>0.96343041201717694</v>
      </c>
    </row>
    <row r="21" spans="1:14" x14ac:dyDescent="0.2">
      <c r="A21" t="s">
        <v>159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4">
        <f t="shared" si="2"/>
        <v>2.8284271247461903</v>
      </c>
      <c r="K21">
        <f t="shared" si="5"/>
        <v>20.36665</v>
      </c>
      <c r="L21">
        <f t="shared" si="3"/>
        <v>3.4919365684424037</v>
      </c>
      <c r="M21">
        <f t="shared" si="1"/>
        <v>0.94091352185564447</v>
      </c>
      <c r="N21">
        <f t="shared" si="4"/>
        <v>0.96201062458278552</v>
      </c>
    </row>
    <row r="22" spans="1:14" x14ac:dyDescent="0.2">
      <c r="A22" t="s">
        <v>164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4">
        <f t="shared" si="2"/>
        <v>2.8284271247461903</v>
      </c>
      <c r="K22">
        <f t="shared" si="5"/>
        <v>20.36665</v>
      </c>
      <c r="L22">
        <f t="shared" si="3"/>
        <v>3.4919365684424037</v>
      </c>
      <c r="M22">
        <f t="shared" si="1"/>
        <v>0.94091352185564447</v>
      </c>
      <c r="N22">
        <f t="shared" si="4"/>
        <v>0.96201062458278552</v>
      </c>
    </row>
    <row r="23" spans="1:14" x14ac:dyDescent="0.2">
      <c r="A23" t="s">
        <v>170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 s="4">
        <f t="shared" si="2"/>
        <v>2.8284271247461903</v>
      </c>
      <c r="K23">
        <f t="shared" si="5"/>
        <v>20.36665</v>
      </c>
      <c r="L23">
        <f t="shared" si="3"/>
        <v>3.4919365684424037</v>
      </c>
      <c r="M23">
        <f t="shared" si="1"/>
        <v>0.94091352185564447</v>
      </c>
      <c r="N23">
        <f t="shared" si="4"/>
        <v>0.96201062458278552</v>
      </c>
    </row>
    <row r="24" spans="1:14" x14ac:dyDescent="0.2">
      <c r="A24" t="s">
        <v>172</v>
      </c>
      <c r="B24">
        <v>7680</v>
      </c>
      <c r="C24">
        <v>7680</v>
      </c>
      <c r="D24">
        <v>7680</v>
      </c>
      <c r="E24">
        <v>7680</v>
      </c>
      <c r="F24">
        <v>7680</v>
      </c>
      <c r="G24">
        <v>7680</v>
      </c>
      <c r="H24">
        <v>7680</v>
      </c>
      <c r="I24">
        <v>7680</v>
      </c>
      <c r="J24" s="4">
        <f t="shared" si="2"/>
        <v>21722.320318050741</v>
      </c>
      <c r="K24">
        <f t="shared" si="5"/>
        <v>156415.872</v>
      </c>
      <c r="L24">
        <f t="shared" si="3"/>
        <v>26818.072845637656</v>
      </c>
      <c r="M24">
        <f t="shared" si="1"/>
        <v>0.94091352185564447</v>
      </c>
      <c r="N24">
        <f t="shared" si="4"/>
        <v>0.96201062458278552</v>
      </c>
    </row>
    <row r="25" spans="1:14" x14ac:dyDescent="0.2">
      <c r="A25" t="s">
        <v>186</v>
      </c>
      <c r="B25">
        <v>125952</v>
      </c>
      <c r="C25">
        <v>125952</v>
      </c>
      <c r="D25">
        <v>125952</v>
      </c>
      <c r="E25">
        <v>125952</v>
      </c>
      <c r="F25">
        <v>125952</v>
      </c>
      <c r="G25">
        <v>125952</v>
      </c>
      <c r="H25">
        <v>125952</v>
      </c>
      <c r="I25">
        <v>125952</v>
      </c>
      <c r="J25" s="4">
        <f t="shared" si="2"/>
        <v>356246.05321603216</v>
      </c>
      <c r="K25">
        <f t="shared" si="5"/>
        <v>2565220.3007999999</v>
      </c>
      <c r="L25">
        <f t="shared" si="3"/>
        <v>439816.39466845768</v>
      </c>
      <c r="M25">
        <f t="shared" si="1"/>
        <v>0.94091352185564436</v>
      </c>
      <c r="N25">
        <f t="shared" si="4"/>
        <v>0.96201062458278563</v>
      </c>
    </row>
    <row r="26" spans="1:14" x14ac:dyDescent="0.2">
      <c r="A26" t="s">
        <v>190</v>
      </c>
      <c r="B26">
        <v>22609920</v>
      </c>
      <c r="C26">
        <v>22609920</v>
      </c>
      <c r="D26">
        <v>22609920</v>
      </c>
      <c r="E26">
        <v>22609920</v>
      </c>
      <c r="F26">
        <v>22609920</v>
      </c>
      <c r="G26">
        <v>22609920</v>
      </c>
      <c r="H26">
        <v>22609920</v>
      </c>
      <c r="I26">
        <v>22609920</v>
      </c>
      <c r="J26" s="4">
        <f t="shared" si="2"/>
        <v>63950511.016341381</v>
      </c>
      <c r="K26">
        <f t="shared" si="5"/>
        <v>460488327.16799998</v>
      </c>
      <c r="L26">
        <f t="shared" si="3"/>
        <v>78952406.457557291</v>
      </c>
      <c r="M26">
        <f t="shared" si="1"/>
        <v>0.94091352185564447</v>
      </c>
      <c r="N26">
        <f t="shared" si="4"/>
        <v>0.96201062458278586</v>
      </c>
    </row>
    <row r="27" spans="1:14" x14ac:dyDescent="0.2">
      <c r="A27" t="s">
        <v>191</v>
      </c>
      <c r="B27">
        <v>1327104</v>
      </c>
      <c r="C27">
        <v>1327104</v>
      </c>
      <c r="D27">
        <v>1327104</v>
      </c>
      <c r="E27">
        <v>1327104</v>
      </c>
      <c r="F27">
        <v>1327104</v>
      </c>
      <c r="G27">
        <v>1327104</v>
      </c>
      <c r="H27">
        <v>1327104</v>
      </c>
      <c r="I27">
        <v>1327104</v>
      </c>
      <c r="J27" s="4">
        <f t="shared" si="2"/>
        <v>3753616.9509591679</v>
      </c>
      <c r="K27">
        <f t="shared" si="5"/>
        <v>27028662.681600001</v>
      </c>
      <c r="L27">
        <f t="shared" si="3"/>
        <v>4634162.9877261873</v>
      </c>
      <c r="M27">
        <f t="shared" si="1"/>
        <v>0.94091352185564447</v>
      </c>
      <c r="N27">
        <f t="shared" si="4"/>
        <v>0.96201062458278552</v>
      </c>
    </row>
    <row r="28" spans="1:14" x14ac:dyDescent="0.2">
      <c r="A28" t="s">
        <v>199</v>
      </c>
      <c r="B28">
        <v>32391168</v>
      </c>
      <c r="C28">
        <v>32391168</v>
      </c>
      <c r="D28">
        <v>32391168</v>
      </c>
      <c r="E28">
        <v>32391168</v>
      </c>
      <c r="F28">
        <v>32391168</v>
      </c>
      <c r="G28">
        <v>32391168</v>
      </c>
      <c r="H28">
        <v>32391168</v>
      </c>
      <c r="I28">
        <v>32391168</v>
      </c>
      <c r="J28" s="4">
        <f t="shared" si="2"/>
        <v>91616058.173410803</v>
      </c>
      <c r="K28">
        <f t="shared" si="5"/>
        <v>659699581.74720001</v>
      </c>
      <c r="L28">
        <f t="shared" si="3"/>
        <v>113107904.03376141</v>
      </c>
      <c r="M28">
        <f t="shared" si="1"/>
        <v>0.94091352185564447</v>
      </c>
      <c r="N28">
        <f t="shared" si="4"/>
        <v>0.96201062458278563</v>
      </c>
    </row>
    <row r="29" spans="1:14" x14ac:dyDescent="0.2">
      <c r="A29" t="s">
        <v>187</v>
      </c>
      <c r="B29">
        <v>52346880</v>
      </c>
      <c r="C29">
        <v>52346880</v>
      </c>
      <c r="D29">
        <v>52346880</v>
      </c>
      <c r="E29">
        <v>52346880</v>
      </c>
      <c r="F29">
        <v>52346880</v>
      </c>
      <c r="G29">
        <v>52346880</v>
      </c>
      <c r="H29">
        <v>52346880</v>
      </c>
      <c r="I29">
        <v>52346880</v>
      </c>
      <c r="J29" s="4">
        <f t="shared" si="2"/>
        <v>148059335.28783384</v>
      </c>
      <c r="K29">
        <f t="shared" si="5"/>
        <v>1066130583.552</v>
      </c>
      <c r="L29">
        <f t="shared" si="3"/>
        <v>182791984.51586628</v>
      </c>
      <c r="M29">
        <f t="shared" si="1"/>
        <v>0.94091352185564459</v>
      </c>
      <c r="N29">
        <f t="shared" si="4"/>
        <v>0.96201062458278552</v>
      </c>
    </row>
    <row r="30" spans="1:14" x14ac:dyDescent="0.2">
      <c r="A30" t="s">
        <v>188</v>
      </c>
      <c r="B30">
        <v>4325376</v>
      </c>
      <c r="C30">
        <v>4325376</v>
      </c>
      <c r="D30">
        <v>4325376</v>
      </c>
      <c r="E30">
        <v>4325376</v>
      </c>
      <c r="F30">
        <v>4325376</v>
      </c>
      <c r="G30">
        <v>4325376</v>
      </c>
      <c r="H30">
        <v>4325376</v>
      </c>
      <c r="I30">
        <v>4325376</v>
      </c>
      <c r="J30" s="4">
        <f t="shared" si="2"/>
        <v>12234010.803126177</v>
      </c>
      <c r="K30">
        <f t="shared" si="5"/>
        <v>88093419.110400021</v>
      </c>
      <c r="L30">
        <f t="shared" si="3"/>
        <v>15103938.62666313</v>
      </c>
      <c r="M30">
        <f t="shared" si="1"/>
        <v>0.9409135218556447</v>
      </c>
      <c r="N30">
        <f t="shared" si="4"/>
        <v>0.96201062458278552</v>
      </c>
    </row>
    <row r="31" spans="1:14" x14ac:dyDescent="0.2">
      <c r="A31" t="s">
        <v>189</v>
      </c>
      <c r="B31">
        <v>2801664</v>
      </c>
      <c r="C31">
        <v>2801664</v>
      </c>
      <c r="D31">
        <v>2801664</v>
      </c>
      <c r="E31">
        <v>2801664</v>
      </c>
      <c r="F31">
        <v>2801664</v>
      </c>
      <c r="G31">
        <v>2801664</v>
      </c>
      <c r="H31">
        <v>2801664</v>
      </c>
      <c r="I31">
        <v>2801664</v>
      </c>
      <c r="J31" s="4">
        <f t="shared" si="2"/>
        <v>7924302.4520249097</v>
      </c>
      <c r="K31">
        <f t="shared" si="5"/>
        <v>57060510.105599999</v>
      </c>
      <c r="L31">
        <f t="shared" si="3"/>
        <v>9783232.9740886185</v>
      </c>
      <c r="M31">
        <f t="shared" si="1"/>
        <v>0.94091352185564447</v>
      </c>
      <c r="N31">
        <f t="shared" si="4"/>
        <v>0.96201062458278563</v>
      </c>
    </row>
    <row r="32" spans="1:14" x14ac:dyDescent="0.2">
      <c r="A32" t="s">
        <v>177</v>
      </c>
      <c r="B32">
        <v>2135741</v>
      </c>
      <c r="C32">
        <v>2121374</v>
      </c>
      <c r="D32">
        <v>2117658</v>
      </c>
      <c r="E32">
        <v>2126857</v>
      </c>
      <c r="F32">
        <v>2129892</v>
      </c>
      <c r="G32">
        <v>2113219</v>
      </c>
      <c r="H32">
        <v>2118639</v>
      </c>
      <c r="I32">
        <v>2119048</v>
      </c>
      <c r="J32" s="4">
        <f t="shared" si="2"/>
        <v>6004227.1344961626</v>
      </c>
      <c r="K32">
        <f t="shared" si="5"/>
        <v>43254566.342628002</v>
      </c>
      <c r="L32">
        <f t="shared" si="3"/>
        <v>7410810.3385257032</v>
      </c>
      <c r="M32">
        <f t="shared" si="1"/>
        <v>0.941347454583355</v>
      </c>
      <c r="N32">
        <f t="shared" si="4"/>
        <v>0.96176086615965406</v>
      </c>
    </row>
    <row r="33" spans="1:14" x14ac:dyDescent="0.2">
      <c r="A33" t="s">
        <v>206</v>
      </c>
      <c r="B33">
        <v>30720</v>
      </c>
      <c r="C33">
        <v>30720</v>
      </c>
      <c r="D33">
        <v>30720</v>
      </c>
      <c r="E33">
        <v>30720</v>
      </c>
      <c r="F33">
        <v>30720</v>
      </c>
      <c r="G33">
        <v>30720</v>
      </c>
      <c r="H33">
        <v>31044</v>
      </c>
      <c r="I33">
        <v>30720</v>
      </c>
      <c r="J33" s="4">
        <f t="shared" si="2"/>
        <v>87004.360442451391</v>
      </c>
      <c r="K33">
        <f t="shared" si="5"/>
        <v>626584.67605200002</v>
      </c>
      <c r="L33">
        <f t="shared" si="3"/>
        <v>107386.24857052337</v>
      </c>
      <c r="M33">
        <f t="shared" si="1"/>
        <v>0.94105250198192991</v>
      </c>
      <c r="N33">
        <f t="shared" si="4"/>
        <v>0.96175879827937238</v>
      </c>
    </row>
    <row r="34" spans="1:14" x14ac:dyDescent="0.2">
      <c r="A34" t="s">
        <v>108</v>
      </c>
      <c r="B34">
        <v>1826304</v>
      </c>
      <c r="C34">
        <v>1787904</v>
      </c>
      <c r="D34">
        <v>1800192</v>
      </c>
      <c r="E34">
        <v>1775616</v>
      </c>
      <c r="F34">
        <v>1672704</v>
      </c>
      <c r="G34">
        <v>2284032</v>
      </c>
      <c r="H34">
        <v>1731072</v>
      </c>
      <c r="I34">
        <v>1864704</v>
      </c>
      <c r="J34" s="4">
        <f>SQRT($B34*$B34+$C34*$C34+$D34*$D34+$E34*$E34+$F34*$F34+$G34*$G34+$H34*$H34+$I34*$I34)</f>
        <v>5235834.4660036759</v>
      </c>
      <c r="K34">
        <f t="shared" si="5"/>
        <v>37400835.201024003</v>
      </c>
      <c r="L34">
        <f t="shared" si="3"/>
        <v>6460109.3462386746</v>
      </c>
      <c r="M34">
        <f t="shared" si="1"/>
        <v>0.93340580207007529</v>
      </c>
      <c r="N34">
        <f t="shared" si="4"/>
        <v>0.96141850579684773</v>
      </c>
    </row>
    <row r="35" spans="1:14" x14ac:dyDescent="0.2">
      <c r="A35" t="s">
        <v>167</v>
      </c>
      <c r="B35">
        <v>1189</v>
      </c>
      <c r="C35">
        <v>1164</v>
      </c>
      <c r="D35">
        <v>1172</v>
      </c>
      <c r="E35">
        <v>1156</v>
      </c>
      <c r="F35">
        <v>1089</v>
      </c>
      <c r="G35">
        <v>1487</v>
      </c>
      <c r="H35">
        <v>1127</v>
      </c>
      <c r="I35">
        <v>1214</v>
      </c>
      <c r="J35" s="4">
        <f t="shared" si="2"/>
        <v>3408.7463971378102</v>
      </c>
      <c r="K35">
        <f t="shared" si="5"/>
        <v>24349.502083999996</v>
      </c>
      <c r="L35">
        <f t="shared" si="3"/>
        <v>4205.8003556241365</v>
      </c>
      <c r="M35">
        <f t="shared" si="1"/>
        <v>0.93340580207007506</v>
      </c>
      <c r="N35">
        <f t="shared" si="4"/>
        <v>0.9614185057968474</v>
      </c>
    </row>
    <row r="36" spans="1:14" x14ac:dyDescent="0.2">
      <c r="A36" t="s">
        <v>143</v>
      </c>
      <c r="B36" s="1">
        <v>0.91665284000000002</v>
      </c>
      <c r="C36" s="1">
        <v>0.90763331999999997</v>
      </c>
      <c r="D36" s="1">
        <v>0.93044316000000005</v>
      </c>
      <c r="E36" s="1">
        <v>0.86449363000000001</v>
      </c>
      <c r="F36" s="1">
        <v>0.93676009999999998</v>
      </c>
      <c r="G36" s="1">
        <v>0.90092377000000001</v>
      </c>
      <c r="H36" s="1">
        <v>0.90863024999999997</v>
      </c>
      <c r="I36" s="1">
        <v>0.90867598999999999</v>
      </c>
      <c r="J36" s="4">
        <f t="shared" si="2"/>
        <v>2.5724712813316724</v>
      </c>
      <c r="K36">
        <f t="shared" si="5"/>
        <v>18.533952972362801</v>
      </c>
      <c r="L36">
        <f t="shared" si="3"/>
        <v>3.1737693882523992</v>
      </c>
      <c r="M36">
        <f t="shared" si="1"/>
        <v>0.94143995258611146</v>
      </c>
      <c r="N36">
        <f t="shared" si="4"/>
        <v>0.9613540224079663</v>
      </c>
    </row>
    <row r="37" spans="1:14" x14ac:dyDescent="0.2">
      <c r="A37" t="s">
        <v>148</v>
      </c>
      <c r="B37" s="1">
        <v>0.91665284000000002</v>
      </c>
      <c r="C37" s="1">
        <v>0.90763331999999997</v>
      </c>
      <c r="D37" s="1">
        <v>0.93044316000000005</v>
      </c>
      <c r="E37" s="1">
        <v>0.86449363000000001</v>
      </c>
      <c r="F37" s="1">
        <v>0.93676009999999998</v>
      </c>
      <c r="G37" s="1">
        <v>0.90092377000000001</v>
      </c>
      <c r="H37" s="1">
        <v>0.90863024999999997</v>
      </c>
      <c r="I37" s="1">
        <v>0.90867598999999999</v>
      </c>
      <c r="J37" s="4">
        <f t="shared" si="2"/>
        <v>2.5724712813316724</v>
      </c>
      <c r="K37">
        <f t="shared" si="5"/>
        <v>18.533952972362801</v>
      </c>
      <c r="L37">
        <f t="shared" si="3"/>
        <v>3.1737693882523992</v>
      </c>
      <c r="M37">
        <f t="shared" si="1"/>
        <v>0.94143995258611146</v>
      </c>
      <c r="N37">
        <f t="shared" si="4"/>
        <v>0.9613540224079663</v>
      </c>
    </row>
    <row r="38" spans="1:14" x14ac:dyDescent="0.2">
      <c r="A38" t="s">
        <v>178</v>
      </c>
      <c r="B38">
        <v>30816</v>
      </c>
      <c r="C38">
        <v>30735</v>
      </c>
      <c r="D38">
        <v>31058</v>
      </c>
      <c r="E38">
        <v>30737</v>
      </c>
      <c r="F38">
        <v>30744</v>
      </c>
      <c r="G38">
        <v>30734</v>
      </c>
      <c r="H38">
        <v>30736</v>
      </c>
      <c r="I38">
        <v>31339</v>
      </c>
      <c r="J38" s="4">
        <f t="shared" si="2"/>
        <v>87293.960403913399</v>
      </c>
      <c r="K38">
        <f t="shared" si="5"/>
        <v>629226.063708</v>
      </c>
      <c r="L38">
        <f t="shared" si="3"/>
        <v>107668.88159168253</v>
      </c>
      <c r="M38">
        <f t="shared" si="1"/>
        <v>0.94188441211846452</v>
      </c>
      <c r="N38">
        <f t="shared" si="4"/>
        <v>0.96109102233469534</v>
      </c>
    </row>
    <row r="39" spans="1:14" x14ac:dyDescent="0.2">
      <c r="A39" t="s">
        <v>176</v>
      </c>
      <c r="B39">
        <v>39223</v>
      </c>
      <c r="C39">
        <v>38967</v>
      </c>
      <c r="D39">
        <v>38225</v>
      </c>
      <c r="E39">
        <v>38924</v>
      </c>
      <c r="F39">
        <v>38219</v>
      </c>
      <c r="G39">
        <v>38257</v>
      </c>
      <c r="H39">
        <v>38262</v>
      </c>
      <c r="I39">
        <v>38628</v>
      </c>
      <c r="J39" s="4">
        <f t="shared" si="2"/>
        <v>109148.94528578826</v>
      </c>
      <c r="K39">
        <f t="shared" si="5"/>
        <v>787259.69991700002</v>
      </c>
      <c r="L39">
        <f t="shared" si="3"/>
        <v>134594.42265247373</v>
      </c>
      <c r="M39">
        <f t="shared" si="1"/>
        <v>0.94248311869792556</v>
      </c>
      <c r="N39">
        <f t="shared" si="4"/>
        <v>0.96087310224669609</v>
      </c>
    </row>
    <row r="40" spans="1:14" x14ac:dyDescent="0.2">
      <c r="A40" t="s">
        <v>202</v>
      </c>
      <c r="B40">
        <v>4030464</v>
      </c>
      <c r="C40">
        <v>4030464</v>
      </c>
      <c r="D40">
        <v>4030464</v>
      </c>
      <c r="E40">
        <v>4030464</v>
      </c>
      <c r="F40">
        <v>4030464</v>
      </c>
      <c r="G40">
        <v>7028736</v>
      </c>
      <c r="H40">
        <v>4030464</v>
      </c>
      <c r="I40">
        <v>4030464</v>
      </c>
      <c r="J40" s="4">
        <f t="shared" si="2"/>
        <v>12771672.174964719</v>
      </c>
      <c r="K40">
        <f t="shared" si="5"/>
        <v>87533653.573632002</v>
      </c>
      <c r="L40">
        <f>B40*$B$3+C40*$C$3+D40*$D$3+E40*$E$3+F40*$F$3+G40*$G$3+H40*$H$3+I40*$I$3</f>
        <v>15724627.414567856</v>
      </c>
      <c r="M40">
        <f t="shared" si="1"/>
        <v>0.89557589675864269</v>
      </c>
      <c r="N40">
        <f t="shared" si="4"/>
        <v>0.95938100894643696</v>
      </c>
    </row>
    <row r="41" spans="1:14" x14ac:dyDescent="0.2">
      <c r="A41" t="s">
        <v>182</v>
      </c>
      <c r="B41" s="1">
        <v>0.97056350000000002</v>
      </c>
      <c r="C41" s="1">
        <v>0.96993127000000001</v>
      </c>
      <c r="D41" s="1">
        <v>0.97013651999999995</v>
      </c>
      <c r="E41" s="1">
        <v>0.96972318000000002</v>
      </c>
      <c r="F41" s="1">
        <v>0.96786042000000005</v>
      </c>
      <c r="G41" s="1">
        <v>0.89441828999999995</v>
      </c>
      <c r="H41" s="1">
        <v>0.96894409999999997</v>
      </c>
      <c r="I41" s="1">
        <v>0.97116968999999997</v>
      </c>
      <c r="J41" s="4">
        <f t="shared" si="2"/>
        <v>2.7171766955999921</v>
      </c>
      <c r="K41">
        <f t="shared" si="5"/>
        <v>19.617938349257813</v>
      </c>
      <c r="L41">
        <f t="shared" si="3"/>
        <v>3.3443175878905138</v>
      </c>
      <c r="M41">
        <f>K41/J41/$J$2</f>
        <v>0.94343196653341577</v>
      </c>
      <c r="N41">
        <f t="shared" si="4"/>
        <v>0.95906523275441546</v>
      </c>
    </row>
    <row r="42" spans="1:14" x14ac:dyDescent="0.2">
      <c r="A42" t="s">
        <v>161</v>
      </c>
      <c r="B42" s="1">
        <v>0</v>
      </c>
      <c r="C42" s="1">
        <v>0.88406689000000005</v>
      </c>
      <c r="D42" s="1">
        <v>0.99948930000000002</v>
      </c>
      <c r="E42" s="1">
        <v>0.99777733000000002</v>
      </c>
      <c r="F42" s="1">
        <v>0.90286252</v>
      </c>
      <c r="G42" s="1">
        <v>0.90092768999999995</v>
      </c>
      <c r="H42" s="1">
        <v>0.79204675000000002</v>
      </c>
      <c r="I42" s="1">
        <v>0.99996766000000004</v>
      </c>
      <c r="J42" s="4">
        <f t="shared" si="2"/>
        <v>2.455650124698471</v>
      </c>
      <c r="K42">
        <f t="shared" si="5"/>
        <v>14.8465590051434</v>
      </c>
      <c r="L42">
        <f t="shared" si="3"/>
        <v>3.0168693875163011</v>
      </c>
      <c r="M42">
        <f t="shared" si="1"/>
        <v>0.79001333539887608</v>
      </c>
      <c r="N42">
        <f t="shared" si="4"/>
        <v>0.95730104830874096</v>
      </c>
    </row>
    <row r="43" spans="1:14" x14ac:dyDescent="0.2">
      <c r="A43" t="s">
        <v>145</v>
      </c>
      <c r="B43">
        <v>0.85106099999999996</v>
      </c>
      <c r="C43">
        <v>0.70860699999999999</v>
      </c>
      <c r="D43">
        <v>0.86801499999999998</v>
      </c>
      <c r="E43">
        <v>0.79238299999999995</v>
      </c>
      <c r="F43">
        <v>0.82314100000000001</v>
      </c>
      <c r="G43">
        <v>0.88124000000000002</v>
      </c>
      <c r="H43">
        <v>0.89253300000000002</v>
      </c>
      <c r="I43">
        <v>0.84083300000000005</v>
      </c>
      <c r="J43" s="4">
        <f t="shared" si="2"/>
        <v>2.359133293932965</v>
      </c>
      <c r="K43">
        <f t="shared" si="5"/>
        <v>17.069409743881003</v>
      </c>
      <c r="L43">
        <f t="shared" si="3"/>
        <v>2.8875410559741974</v>
      </c>
      <c r="M43">
        <f t="shared" si="1"/>
        <v>0.94545557488846577</v>
      </c>
      <c r="N43">
        <f t="shared" si="4"/>
        <v>0.95374923808223544</v>
      </c>
    </row>
    <row r="44" spans="1:14" x14ac:dyDescent="0.2">
      <c r="A44" t="s">
        <v>204</v>
      </c>
      <c r="B44">
        <v>5210112</v>
      </c>
      <c r="C44">
        <v>5111808</v>
      </c>
      <c r="D44">
        <v>5111808</v>
      </c>
      <c r="E44">
        <v>5111808</v>
      </c>
      <c r="F44">
        <v>4620288</v>
      </c>
      <c r="G44">
        <v>9338880</v>
      </c>
      <c r="H44">
        <v>4718592</v>
      </c>
      <c r="I44">
        <v>4866048</v>
      </c>
      <c r="J44" s="4">
        <f t="shared" si="2"/>
        <v>16125826.63298995</v>
      </c>
      <c r="K44">
        <f t="shared" si="5"/>
        <v>109338098.86003201</v>
      </c>
      <c r="L44">
        <f t="shared" si="3"/>
        <v>19713986.600183621</v>
      </c>
      <c r="M44">
        <f t="shared" si="1"/>
        <v>0.88598146208835171</v>
      </c>
      <c r="N44">
        <f t="shared" si="4"/>
        <v>0.9526008977832271</v>
      </c>
    </row>
    <row r="45" spans="1:14" x14ac:dyDescent="0.2">
      <c r="A45" t="s">
        <v>163</v>
      </c>
      <c r="B45">
        <v>2.6203439999999998</v>
      </c>
      <c r="C45">
        <v>207.742278</v>
      </c>
      <c r="D45">
        <v>124.693461</v>
      </c>
      <c r="E45">
        <v>193.41151199999999</v>
      </c>
      <c r="F45">
        <v>269.70567199999999</v>
      </c>
      <c r="G45">
        <v>265.70727099999999</v>
      </c>
      <c r="H45">
        <v>78.361947999999998</v>
      </c>
      <c r="I45">
        <v>23.801264</v>
      </c>
      <c r="J45" s="4">
        <f t="shared" si="2"/>
        <v>496.15399917282105</v>
      </c>
      <c r="K45">
        <f t="shared" si="5"/>
        <v>2310.3628427960512</v>
      </c>
      <c r="L45">
        <f t="shared" si="3"/>
        <v>602.63095353072356</v>
      </c>
      <c r="M45">
        <f t="shared" si="1"/>
        <v>0.60846947815130026</v>
      </c>
      <c r="N45">
        <f t="shared" si="4"/>
        <v>0.94644080143487841</v>
      </c>
    </row>
    <row r="46" spans="1:14" x14ac:dyDescent="0.2">
      <c r="A46" t="s">
        <v>183</v>
      </c>
      <c r="B46">
        <v>223015</v>
      </c>
      <c r="C46">
        <v>249818</v>
      </c>
      <c r="D46">
        <v>225719</v>
      </c>
      <c r="E46">
        <v>232915</v>
      </c>
      <c r="F46">
        <v>248832</v>
      </c>
      <c r="G46">
        <v>533304</v>
      </c>
      <c r="H46">
        <v>224109</v>
      </c>
      <c r="I46">
        <v>211822</v>
      </c>
      <c r="J46" s="4">
        <f t="shared" si="2"/>
        <v>811644.69550413499</v>
      </c>
      <c r="K46">
        <f t="shared" si="5"/>
        <v>5189216.470063</v>
      </c>
      <c r="L46">
        <f t="shared" si="3"/>
        <v>982046.38182703231</v>
      </c>
      <c r="M46">
        <f t="shared" si="1"/>
        <v>0.83543167313434119</v>
      </c>
      <c r="N46">
        <f t="shared" si="4"/>
        <v>0.94281082681055883</v>
      </c>
    </row>
    <row r="47" spans="1:14" x14ac:dyDescent="0.2">
      <c r="A47" t="s">
        <v>174</v>
      </c>
      <c r="B47">
        <v>98304</v>
      </c>
      <c r="C47">
        <v>835584</v>
      </c>
      <c r="D47">
        <v>331776</v>
      </c>
      <c r="E47">
        <v>442368</v>
      </c>
      <c r="F47">
        <v>946176</v>
      </c>
      <c r="G47">
        <v>946176</v>
      </c>
      <c r="H47">
        <v>614400</v>
      </c>
      <c r="I47">
        <v>110592</v>
      </c>
      <c r="J47" s="4">
        <f t="shared" si="2"/>
        <v>1787133.1946690488</v>
      </c>
      <c r="K47">
        <f t="shared" si="5"/>
        <v>9105246.59712</v>
      </c>
      <c r="L47">
        <f t="shared" si="3"/>
        <v>2153428.5042351647</v>
      </c>
      <c r="M47">
        <f t="shared" si="1"/>
        <v>0.66574803593213339</v>
      </c>
      <c r="N47">
        <f t="shared" si="4"/>
        <v>0.93892748375955015</v>
      </c>
    </row>
    <row r="48" spans="1:14" x14ac:dyDescent="0.2">
      <c r="A48" t="s">
        <v>184</v>
      </c>
      <c r="B48">
        <v>204288</v>
      </c>
      <c r="C48">
        <v>231936</v>
      </c>
      <c r="D48">
        <v>219648</v>
      </c>
      <c r="E48">
        <v>219648</v>
      </c>
      <c r="F48">
        <v>248832</v>
      </c>
      <c r="G48">
        <v>532992</v>
      </c>
      <c r="H48">
        <v>222720</v>
      </c>
      <c r="I48">
        <v>205824</v>
      </c>
      <c r="J48" s="4">
        <f t="shared" si="2"/>
        <v>793715.27420857921</v>
      </c>
      <c r="K48">
        <f t="shared" si="5"/>
        <v>5008668.189696</v>
      </c>
      <c r="L48">
        <f t="shared" si="3"/>
        <v>956341.05714208714</v>
      </c>
      <c r="M48">
        <f t="shared" si="1"/>
        <v>0.82457967766155105</v>
      </c>
      <c r="N48">
        <f t="shared" si="4"/>
        <v>0.93887241458010573</v>
      </c>
    </row>
    <row r="49" spans="1:19" x14ac:dyDescent="0.2">
      <c r="A49" t="s">
        <v>153</v>
      </c>
      <c r="B49">
        <v>5.2406879999999996</v>
      </c>
      <c r="C49">
        <v>100.162155</v>
      </c>
      <c r="D49">
        <v>36.116219000000001</v>
      </c>
      <c r="E49">
        <v>55.507840000000002</v>
      </c>
      <c r="F49">
        <v>119.859672</v>
      </c>
      <c r="G49">
        <v>119.16996399999999</v>
      </c>
      <c r="H49">
        <v>50.445808999999997</v>
      </c>
      <c r="I49">
        <v>7.0944609999999999</v>
      </c>
      <c r="J49" s="4">
        <f t="shared" si="2"/>
        <v>213.56112941154063</v>
      </c>
      <c r="K49">
        <f t="shared" si="5"/>
        <v>993.41552669340285</v>
      </c>
      <c r="L49">
        <f t="shared" si="3"/>
        <v>253.14668924196118</v>
      </c>
      <c r="M49">
        <f t="shared" si="1"/>
        <v>0.60783238843852727</v>
      </c>
      <c r="N49">
        <f t="shared" si="4"/>
        <v>0.92365239103996799</v>
      </c>
    </row>
    <row r="50" spans="1:19" x14ac:dyDescent="0.2">
      <c r="A50" t="s">
        <v>194</v>
      </c>
      <c r="B50">
        <v>0</v>
      </c>
      <c r="C50">
        <v>69.441057000000001</v>
      </c>
      <c r="D50">
        <v>0</v>
      </c>
      <c r="E50">
        <v>48.356547999999997</v>
      </c>
      <c r="F50">
        <v>48.959015999999998</v>
      </c>
      <c r="G50">
        <v>48.217450999999997</v>
      </c>
      <c r="H50">
        <v>31.090596000000001</v>
      </c>
      <c r="I50">
        <v>23.794976999999999</v>
      </c>
      <c r="J50" s="4">
        <f t="shared" si="2"/>
        <v>115.82378879334311</v>
      </c>
      <c r="K50">
        <f t="shared" si="5"/>
        <v>575.35640413848103</v>
      </c>
      <c r="L50">
        <f t="shared" si="3"/>
        <v>133.16937550164448</v>
      </c>
      <c r="M50">
        <f t="shared" si="1"/>
        <v>0.64910400285210257</v>
      </c>
      <c r="N50">
        <f t="shared" si="4"/>
        <v>0.89591150083237969</v>
      </c>
    </row>
    <row r="51" spans="1:19" x14ac:dyDescent="0.2">
      <c r="A51" t="s">
        <v>181</v>
      </c>
      <c r="B51">
        <v>213.244</v>
      </c>
      <c r="C51">
        <v>1078.837</v>
      </c>
      <c r="D51">
        <v>1632.8579999999999</v>
      </c>
      <c r="E51">
        <v>1129.309</v>
      </c>
      <c r="F51">
        <v>633.38900000000001</v>
      </c>
      <c r="G51">
        <v>503.79599999999999</v>
      </c>
      <c r="H51">
        <v>328.423</v>
      </c>
      <c r="I51">
        <v>1090.547</v>
      </c>
      <c r="J51" s="4">
        <f t="shared" si="2"/>
        <v>2665.1590576971198</v>
      </c>
      <c r="K51">
        <f t="shared" si="5"/>
        <v>15545.224293329</v>
      </c>
      <c r="L51">
        <f t="shared" si="3"/>
        <v>3027.9998704401382</v>
      </c>
      <c r="M51">
        <f t="shared" si="1"/>
        <v>0.76216493244429906</v>
      </c>
      <c r="N51">
        <f t="shared" si="4"/>
        <v>0.88530157150993194</v>
      </c>
    </row>
    <row r="52" spans="1:19" x14ac:dyDescent="0.2">
      <c r="A52" t="s">
        <v>195</v>
      </c>
      <c r="B52">
        <v>0</v>
      </c>
      <c r="C52">
        <v>579299</v>
      </c>
      <c r="D52">
        <v>0</v>
      </c>
      <c r="E52">
        <v>385376</v>
      </c>
      <c r="F52">
        <v>386484</v>
      </c>
      <c r="G52">
        <v>382833</v>
      </c>
      <c r="H52">
        <v>378665</v>
      </c>
      <c r="I52">
        <v>370928</v>
      </c>
      <c r="J52" s="4">
        <f t="shared" si="2"/>
        <v>1030052.3017454017</v>
      </c>
      <c r="K52">
        <f t="shared" si="5"/>
        <v>5660504.1406340003</v>
      </c>
      <c r="L52">
        <f t="shared" si="3"/>
        <v>1167607.905479141</v>
      </c>
      <c r="M52">
        <f t="shared" si="1"/>
        <v>0.71807687132921827</v>
      </c>
      <c r="N52">
        <f t="shared" si="4"/>
        <v>0.88327566568973614</v>
      </c>
    </row>
    <row r="53" spans="1:19" x14ac:dyDescent="0.2">
      <c r="A53" t="s">
        <v>200</v>
      </c>
      <c r="B53">
        <v>8945664</v>
      </c>
      <c r="C53">
        <v>6930432</v>
      </c>
      <c r="D53">
        <v>7716864</v>
      </c>
      <c r="E53">
        <v>6930432</v>
      </c>
      <c r="F53">
        <v>3194880</v>
      </c>
      <c r="G53">
        <v>8159232</v>
      </c>
      <c r="H53">
        <v>5799936</v>
      </c>
      <c r="I53">
        <v>10469376</v>
      </c>
      <c r="J53" s="4">
        <f t="shared" si="2"/>
        <v>21346289.75457646</v>
      </c>
      <c r="K53">
        <f t="shared" si="5"/>
        <v>156967334.019072</v>
      </c>
      <c r="L53">
        <f t="shared" si="3"/>
        <v>24157488.236703776</v>
      </c>
      <c r="M53">
        <f t="shared" si="1"/>
        <v>0.96086413894177358</v>
      </c>
      <c r="N53">
        <f t="shared" si="4"/>
        <v>0.88183613792623827</v>
      </c>
    </row>
    <row r="54" spans="1:19" x14ac:dyDescent="0.2">
      <c r="A54" t="s">
        <v>197</v>
      </c>
      <c r="B54">
        <v>0</v>
      </c>
      <c r="C54">
        <v>95.616772999999995</v>
      </c>
      <c r="D54">
        <v>0</v>
      </c>
      <c r="E54">
        <v>50.746293000000001</v>
      </c>
      <c r="F54">
        <v>51.227944999999998</v>
      </c>
      <c r="G54">
        <v>50.935180000000003</v>
      </c>
      <c r="H54">
        <v>33.204492000000002</v>
      </c>
      <c r="I54">
        <v>25.943933000000001</v>
      </c>
      <c r="J54" s="4">
        <f t="shared" si="2"/>
        <v>136.79208453422061</v>
      </c>
      <c r="K54">
        <f t="shared" si="5"/>
        <v>652.66107397438202</v>
      </c>
      <c r="L54">
        <f t="shared" si="3"/>
        <v>152.25724375629798</v>
      </c>
      <c r="M54">
        <f t="shared" si="1"/>
        <v>0.62345031222225755</v>
      </c>
      <c r="N54">
        <f t="shared" si="4"/>
        <v>0.86731231280058052</v>
      </c>
    </row>
    <row r="55" spans="1:19" x14ac:dyDescent="0.2">
      <c r="A55" t="s">
        <v>192</v>
      </c>
      <c r="B55">
        <v>3944061</v>
      </c>
      <c r="C55">
        <v>2186839</v>
      </c>
      <c r="D55">
        <v>2827671</v>
      </c>
      <c r="E55">
        <v>2219142</v>
      </c>
      <c r="F55">
        <v>1677684</v>
      </c>
      <c r="G55">
        <v>2289978</v>
      </c>
      <c r="H55">
        <v>3025170</v>
      </c>
      <c r="I55">
        <v>3631939</v>
      </c>
      <c r="J55" s="4">
        <f t="shared" si="2"/>
        <v>7978687.4708192451</v>
      </c>
      <c r="K55">
        <f t="shared" si="5"/>
        <v>60550302.364904009</v>
      </c>
      <c r="L55">
        <f t="shared" si="3"/>
        <v>8819773.0569767114</v>
      </c>
      <c r="M55">
        <f t="shared" si="1"/>
        <v>0.9916535375690505</v>
      </c>
      <c r="N55">
        <f t="shared" si="4"/>
        <v>0.86135954847924068</v>
      </c>
    </row>
    <row r="56" spans="1:19" x14ac:dyDescent="0.2">
      <c r="A56" t="s">
        <v>193</v>
      </c>
      <c r="B56">
        <v>3580738</v>
      </c>
      <c r="C56">
        <v>1913431</v>
      </c>
      <c r="D56">
        <v>2488748</v>
      </c>
      <c r="E56">
        <v>1904318</v>
      </c>
      <c r="F56">
        <v>1473396</v>
      </c>
      <c r="G56">
        <v>1970177</v>
      </c>
      <c r="H56">
        <v>2746361</v>
      </c>
      <c r="I56">
        <v>3240456</v>
      </c>
      <c r="J56" s="4">
        <f t="shared" si="2"/>
        <v>7099207.2433078755</v>
      </c>
      <c r="K56">
        <f t="shared" si="5"/>
        <v>53962845.707390003</v>
      </c>
      <c r="L56">
        <f t="shared" si="3"/>
        <v>7771458.8162832987</v>
      </c>
      <c r="M56">
        <f t="shared" si="1"/>
        <v>0.99325347382530405</v>
      </c>
      <c r="N56">
        <f t="shared" si="4"/>
        <v>0.85300428197368394</v>
      </c>
    </row>
    <row r="57" spans="1:19" x14ac:dyDescent="0.2">
      <c r="A57" t="s">
        <v>198</v>
      </c>
      <c r="B57" s="1">
        <v>0</v>
      </c>
      <c r="C57" s="1">
        <v>0.31580174999999999</v>
      </c>
      <c r="D57" s="1">
        <v>0</v>
      </c>
      <c r="E57" s="1">
        <v>0.13672880000000001</v>
      </c>
      <c r="F57" s="1">
        <v>0.13673759999999999</v>
      </c>
      <c r="G57" s="1">
        <v>0.13673219</v>
      </c>
      <c r="H57" s="1">
        <v>0.13673219</v>
      </c>
      <c r="I57" s="1">
        <v>0.13672677999999999</v>
      </c>
      <c r="J57" s="4">
        <f t="shared" si="2"/>
        <v>0.43955463510219417</v>
      </c>
      <c r="K57">
        <f t="shared" si="5"/>
        <v>2.2448598333689</v>
      </c>
      <c r="L57">
        <f t="shared" si="3"/>
        <v>0.47466325102222573</v>
      </c>
      <c r="M57">
        <f t="shared" si="1"/>
        <v>0.6673466250170873</v>
      </c>
      <c r="N57">
        <f t="shared" si="4"/>
        <v>0.84145570892780686</v>
      </c>
    </row>
    <row r="58" spans="1:19" x14ac:dyDescent="0.2">
      <c r="A58" s="3" t="s">
        <v>81</v>
      </c>
      <c r="B58" s="3">
        <v>4352062</v>
      </c>
      <c r="C58" s="3">
        <v>1905016</v>
      </c>
      <c r="D58" s="3">
        <v>2091412</v>
      </c>
      <c r="E58" s="3">
        <v>1947628</v>
      </c>
      <c r="F58" s="3">
        <v>1754620</v>
      </c>
      <c r="G58" s="3">
        <v>1816581</v>
      </c>
      <c r="H58" s="3">
        <v>2843173</v>
      </c>
      <c r="I58" s="3">
        <v>3656158</v>
      </c>
      <c r="J58" s="4">
        <f>SQRT($B58*$B58+$C58*$C58+$D58*$D58+$E58*$E58+$F58*$F58+$G58*$G58+$H58*$H58+$I58*$I58)</f>
        <v>7652879.8824417731</v>
      </c>
      <c r="K58">
        <f t="shared" si="5"/>
        <v>58566570.495081998</v>
      </c>
      <c r="L58">
        <f t="shared" si="3"/>
        <v>8000000</v>
      </c>
      <c r="M58">
        <f t="shared" si="1"/>
        <v>0.99999999999999989</v>
      </c>
      <c r="N58">
        <f t="shared" si="4"/>
        <v>0.81456098726897208</v>
      </c>
      <c r="O58" s="3"/>
      <c r="P58" s="3"/>
      <c r="Q58" s="3"/>
      <c r="R58" s="3"/>
      <c r="S58" s="3"/>
    </row>
    <row r="59" spans="1:19" x14ac:dyDescent="0.2">
      <c r="A59" t="s">
        <v>173</v>
      </c>
      <c r="B59">
        <v>4</v>
      </c>
      <c r="C59">
        <v>9</v>
      </c>
      <c r="D59">
        <v>15</v>
      </c>
      <c r="E59">
        <v>9</v>
      </c>
      <c r="F59">
        <v>5</v>
      </c>
      <c r="G59">
        <v>4</v>
      </c>
      <c r="H59">
        <v>4</v>
      </c>
      <c r="I59">
        <v>17</v>
      </c>
      <c r="J59" s="4">
        <f t="shared" si="2"/>
        <v>27.367864366808018</v>
      </c>
      <c r="K59">
        <f t="shared" si="5"/>
        <v>173.020026</v>
      </c>
      <c r="L59">
        <f t="shared" si="3"/>
        <v>28.544795021069586</v>
      </c>
      <c r="M59">
        <f>K59/J59/$J$2</f>
        <v>0.82609609128473593</v>
      </c>
      <c r="N59">
        <f t="shared" si="4"/>
        <v>0.81272671525882245</v>
      </c>
    </row>
    <row r="60" spans="1:19" x14ac:dyDescent="0.2">
      <c r="A60" t="s">
        <v>160</v>
      </c>
      <c r="B60" s="1">
        <v>0.92268978000000001</v>
      </c>
      <c r="C60" s="1">
        <v>0.98392436000000005</v>
      </c>
      <c r="D60" s="1">
        <v>0.78620997000000004</v>
      </c>
      <c r="E60" s="1">
        <v>0.65263353999999996</v>
      </c>
      <c r="F60" s="1">
        <v>0</v>
      </c>
      <c r="G60" s="1">
        <v>0</v>
      </c>
      <c r="H60" s="1">
        <v>0.99423726000000001</v>
      </c>
      <c r="I60" s="1">
        <v>0.88078382</v>
      </c>
      <c r="J60" s="4">
        <f t="shared" si="2"/>
        <v>2.1512340871054203</v>
      </c>
      <c r="K60">
        <f t="shared" si="5"/>
        <v>14.852444442926421</v>
      </c>
      <c r="L60">
        <f t="shared" si="3"/>
        <v>2.0301150523867166</v>
      </c>
      <c r="M60">
        <f t="shared" si="1"/>
        <v>0.9021637421880756</v>
      </c>
      <c r="N60">
        <f t="shared" si="4"/>
        <v>0.73534559703317404</v>
      </c>
    </row>
    <row r="61" spans="1:19" x14ac:dyDescent="0.2">
      <c r="A61" t="s">
        <v>158</v>
      </c>
      <c r="B61" s="1">
        <v>0.20327972</v>
      </c>
      <c r="C61" s="1">
        <v>0.1426607</v>
      </c>
      <c r="D61" s="1">
        <v>0.31610856999999998</v>
      </c>
      <c r="E61" s="1">
        <v>0.43118519999999999</v>
      </c>
      <c r="F61" s="1">
        <v>0</v>
      </c>
      <c r="G61" s="1">
        <v>0</v>
      </c>
      <c r="H61" s="1">
        <v>0.1426607</v>
      </c>
      <c r="I61" s="1">
        <v>0.23914442</v>
      </c>
      <c r="J61" s="4">
        <f t="shared" si="2"/>
        <v>0.65196790837884022</v>
      </c>
      <c r="K61">
        <f t="shared" si="5"/>
        <v>3.9373173208997398</v>
      </c>
      <c r="L61">
        <f t="shared" si="3"/>
        <v>0.60971687623802284</v>
      </c>
      <c r="M61">
        <f t="shared" si="1"/>
        <v>0.78913135800912626</v>
      </c>
      <c r="N61">
        <f t="shared" si="4"/>
        <v>0.72871970410509357</v>
      </c>
    </row>
    <row r="62" spans="1:19" x14ac:dyDescent="0.2">
      <c r="A62" t="s">
        <v>165</v>
      </c>
      <c r="B62">
        <v>0</v>
      </c>
      <c r="C62">
        <v>30.195944000000001</v>
      </c>
      <c r="D62">
        <v>0</v>
      </c>
      <c r="E62">
        <v>6.9384800000000002</v>
      </c>
      <c r="F62">
        <v>7.0047860000000002</v>
      </c>
      <c r="G62">
        <v>6.9644779999999997</v>
      </c>
      <c r="H62">
        <v>4.5401230000000004</v>
      </c>
      <c r="I62">
        <v>3.5472299999999999</v>
      </c>
      <c r="J62" s="4">
        <f t="shared" si="2"/>
        <v>33.025809255911426</v>
      </c>
      <c r="K62">
        <f t="shared" si="5"/>
        <v>121.857198874201</v>
      </c>
      <c r="L62">
        <f t="shared" si="3"/>
        <v>29.806376089961887</v>
      </c>
      <c r="M62">
        <f t="shared" si="1"/>
        <v>0.48213962496093499</v>
      </c>
      <c r="N62">
        <f t="shared" si="4"/>
        <v>0.70325726058262883</v>
      </c>
    </row>
    <row r="63" spans="1:19" x14ac:dyDescent="0.2">
      <c r="A63" t="s">
        <v>146</v>
      </c>
      <c r="B63">
        <v>22.600465</v>
      </c>
      <c r="C63">
        <v>6.6283779999999997</v>
      </c>
      <c r="D63">
        <v>33.440942999999997</v>
      </c>
      <c r="E63">
        <v>31.608630999999999</v>
      </c>
      <c r="F63">
        <v>0</v>
      </c>
      <c r="G63">
        <v>0</v>
      </c>
      <c r="H63">
        <v>13.620367999999999</v>
      </c>
      <c r="I63">
        <v>26.801296000000001</v>
      </c>
      <c r="J63" s="4">
        <f t="shared" si="2"/>
        <v>59.79918500519517</v>
      </c>
      <c r="K63">
        <f t="shared" si="5"/>
        <v>379.20127064009404</v>
      </c>
      <c r="L63">
        <f t="shared" si="3"/>
        <v>53.012431733500904</v>
      </c>
      <c r="M63">
        <f t="shared" si="1"/>
        <v>0.82860895402598145</v>
      </c>
      <c r="N63">
        <f t="shared" si="4"/>
        <v>0.69078194363221135</v>
      </c>
    </row>
    <row r="64" spans="1:19" x14ac:dyDescent="0.2">
      <c r="A64" t="s">
        <v>157</v>
      </c>
      <c r="B64">
        <v>111.179143</v>
      </c>
      <c r="C64">
        <v>46.462536999999998</v>
      </c>
      <c r="D64">
        <v>105.789422</v>
      </c>
      <c r="E64">
        <v>73.306392000000002</v>
      </c>
      <c r="F64">
        <v>0</v>
      </c>
      <c r="G64">
        <v>0</v>
      </c>
      <c r="H64">
        <v>95.473866000000001</v>
      </c>
      <c r="I64">
        <v>112.071591</v>
      </c>
      <c r="J64" s="4">
        <f t="shared" si="2"/>
        <v>229.69566538378515</v>
      </c>
      <c r="K64">
        <f t="shared" si="5"/>
        <v>1617.5934101346941</v>
      </c>
      <c r="L64">
        <f>B64*$B$3+C64*$C$3+D64*$D$3+E64*$E$3+F64*$F$3+G64*$G$3+H64*$H$3+I64*$I$3</f>
        <v>202.39034436776745</v>
      </c>
      <c r="M64">
        <f t="shared" si="1"/>
        <v>0.92022000969201401</v>
      </c>
      <c r="N64">
        <f t="shared" si="4"/>
        <v>0.68658688849047089</v>
      </c>
    </row>
    <row r="65" spans="1:20" x14ac:dyDescent="0.2">
      <c r="A65" t="s">
        <v>162</v>
      </c>
      <c r="B65">
        <v>111.179143</v>
      </c>
      <c r="C65">
        <v>46.462536999999998</v>
      </c>
      <c r="D65">
        <v>105.789422</v>
      </c>
      <c r="E65">
        <v>73.306392000000002</v>
      </c>
      <c r="F65">
        <v>0</v>
      </c>
      <c r="G65">
        <v>0</v>
      </c>
      <c r="H65">
        <v>95.473866000000001</v>
      </c>
      <c r="I65">
        <v>112.071591</v>
      </c>
      <c r="J65" s="4">
        <f t="shared" si="2"/>
        <v>229.69566538378515</v>
      </c>
      <c r="K65">
        <f t="shared" si="5"/>
        <v>1617.5934101346941</v>
      </c>
      <c r="L65">
        <f t="shared" si="3"/>
        <v>202.39034436776745</v>
      </c>
      <c r="M65">
        <f t="shared" si="1"/>
        <v>0.92022000969201401</v>
      </c>
      <c r="N65">
        <f t="shared" si="4"/>
        <v>0.68658688849047089</v>
      </c>
    </row>
    <row r="66" spans="1:20" x14ac:dyDescent="0.2">
      <c r="A66" t="s">
        <v>196</v>
      </c>
      <c r="B66" s="1">
        <v>0</v>
      </c>
      <c r="C66" s="1">
        <v>0.27375653</v>
      </c>
      <c r="D66" s="1">
        <v>0</v>
      </c>
      <c r="E66" s="1">
        <v>4.7092019999999998E-2</v>
      </c>
      <c r="F66" s="1">
        <v>4.429085E-2</v>
      </c>
      <c r="G66" s="1">
        <v>5.3356609999999999E-2</v>
      </c>
      <c r="H66" s="1">
        <v>6.3662960000000005E-2</v>
      </c>
      <c r="I66" s="1">
        <v>8.2830769999999998E-2</v>
      </c>
      <c r="J66" s="4">
        <f t="shared" si="2"/>
        <v>0.30476681614718226</v>
      </c>
      <c r="K66">
        <f t="shared" si="5"/>
        <v>1.2717157130141901</v>
      </c>
      <c r="L66">
        <f t="shared" si="3"/>
        <v>0.26754324497429566</v>
      </c>
      <c r="M66">
        <f t="shared" si="1"/>
        <v>0.54525224510854231</v>
      </c>
      <c r="N66">
        <f t="shared" si="4"/>
        <v>0.68404524456972338</v>
      </c>
    </row>
    <row r="67" spans="1:20" x14ac:dyDescent="0.2">
      <c r="A67" t="s">
        <v>169</v>
      </c>
      <c r="B67">
        <v>16.879189</v>
      </c>
      <c r="C67">
        <v>25.348089999999999</v>
      </c>
      <c r="D67">
        <v>9.7653130000000008</v>
      </c>
      <c r="E67">
        <v>6.344703</v>
      </c>
      <c r="F67">
        <v>0</v>
      </c>
      <c r="G67">
        <v>0</v>
      </c>
      <c r="H67">
        <v>25.348089999999999</v>
      </c>
      <c r="I67">
        <v>13.890165</v>
      </c>
      <c r="J67" s="4">
        <f t="shared" si="2"/>
        <v>43.571913344117952</v>
      </c>
      <c r="K67">
        <f t="shared" si="5"/>
        <v>277.38185103923797</v>
      </c>
      <c r="L67">
        <f t="shared" si="3"/>
        <v>37.82584572160448</v>
      </c>
      <c r="M67">
        <f t="shared" ref="M67:M77" si="6">K67/J67/$J$2</f>
        <v>0.83185285968963485</v>
      </c>
      <c r="N67">
        <f t="shared" si="4"/>
        <v>0.67645752383873314</v>
      </c>
    </row>
    <row r="68" spans="1:20" x14ac:dyDescent="0.2">
      <c r="A68" t="s">
        <v>212</v>
      </c>
      <c r="B68" s="1">
        <v>0.21052581000000001</v>
      </c>
      <c r="C68" s="1">
        <v>6.6281190000000004E-2</v>
      </c>
      <c r="D68" s="1">
        <v>0.18242505000000001</v>
      </c>
      <c r="E68" s="1">
        <v>6.8613809999999997E-2</v>
      </c>
      <c r="F68" s="1">
        <v>0</v>
      </c>
      <c r="G68" s="1">
        <v>0</v>
      </c>
      <c r="H68" s="1">
        <v>0.17399073000000001</v>
      </c>
      <c r="I68" s="1">
        <v>0.19609963</v>
      </c>
      <c r="J68" s="4">
        <f t="shared" ref="J68:J76" si="7">SQRT($B68*$B68+$C68*$C68+$D68*$D68+$E68*$E68+$F68*$F68+$G68*$G68+$H68*$H68+$I68*$I68)</f>
        <v>0.39424472808936911</v>
      </c>
      <c r="K68">
        <f t="shared" si="5"/>
        <v>2.76930519819037</v>
      </c>
      <c r="L68">
        <f t="shared" si="3"/>
        <v>0.32045340357811475</v>
      </c>
      <c r="M68">
        <f t="shared" si="6"/>
        <v>0.91786757807202091</v>
      </c>
      <c r="N68">
        <f t="shared" si="4"/>
        <v>0.63337003075396681</v>
      </c>
    </row>
    <row r="69" spans="1:20" x14ac:dyDescent="0.2">
      <c r="A69" t="s">
        <v>152</v>
      </c>
      <c r="B69" s="1">
        <v>0.5</v>
      </c>
      <c r="C69" s="1">
        <v>0.13841385</v>
      </c>
      <c r="D69" s="1">
        <v>5.5927259999999999E-2</v>
      </c>
      <c r="E69" s="1">
        <v>4.7264149999999998E-2</v>
      </c>
      <c r="F69" s="1">
        <v>0.11869568</v>
      </c>
      <c r="G69" s="1">
        <v>0.12660859999999999</v>
      </c>
      <c r="H69" s="1">
        <v>0.20557495000000001</v>
      </c>
      <c r="I69" s="1">
        <v>8.2461430000000002E-2</v>
      </c>
      <c r="J69" s="4">
        <f t="shared" si="7"/>
        <v>0.59472640912265062</v>
      </c>
      <c r="K69">
        <f t="shared" ref="K69:K77" si="8">B69*$B$2+C69*$C$2+D69*$D$2+E69*$E$2+F69*$F$2+G69*$G$2+H69*$H$2+I69*$I$2</f>
        <v>3.9729692790394102</v>
      </c>
      <c r="L69">
        <f t="shared" ref="L69:L77" si="9">B69*$B$3+C69*$C$3+D69*$D$3+E69*$E$3+F69*$F$3+G69*$G$3+H69*$H$3+I69*$I$3</f>
        <v>0.47075707231625608</v>
      </c>
      <c r="M69">
        <f t="shared" si="6"/>
        <v>0.87291727065131663</v>
      </c>
      <c r="N69">
        <f t="shared" ref="N69:N77" si="10">L69/J69/$J$3</f>
        <v>0.61679116638004428</v>
      </c>
    </row>
    <row r="70" spans="1:20" x14ac:dyDescent="0.2">
      <c r="A70" t="s">
        <v>185</v>
      </c>
      <c r="B70">
        <v>2033269</v>
      </c>
      <c r="C70">
        <v>470450</v>
      </c>
      <c r="D70">
        <v>1051467</v>
      </c>
      <c r="E70">
        <v>508094</v>
      </c>
      <c r="F70">
        <v>126320</v>
      </c>
      <c r="G70">
        <v>125952</v>
      </c>
      <c r="H70">
        <v>1387093</v>
      </c>
      <c r="I70">
        <v>1706958</v>
      </c>
      <c r="J70" s="4">
        <f t="shared" si="7"/>
        <v>3254043.891360871</v>
      </c>
      <c r="K70">
        <f t="shared" si="8"/>
        <v>23568855.452279001</v>
      </c>
      <c r="L70">
        <f t="shared" si="9"/>
        <v>2573850.417594179</v>
      </c>
      <c r="M70">
        <f t="shared" si="6"/>
        <v>0.94643368602008016</v>
      </c>
      <c r="N70">
        <f t="shared" si="10"/>
        <v>0.61633724553610547</v>
      </c>
    </row>
    <row r="71" spans="1:20" x14ac:dyDescent="0.2">
      <c r="A71" t="s">
        <v>205</v>
      </c>
      <c r="B71">
        <v>2085481</v>
      </c>
      <c r="C71">
        <v>387605</v>
      </c>
      <c r="D71">
        <v>971818</v>
      </c>
      <c r="E71">
        <v>584213</v>
      </c>
      <c r="F71">
        <v>0</v>
      </c>
      <c r="G71">
        <v>0</v>
      </c>
      <c r="H71">
        <v>1162815</v>
      </c>
      <c r="I71">
        <v>1747028</v>
      </c>
      <c r="J71" s="4">
        <f t="shared" si="7"/>
        <v>3192091.6730081546</v>
      </c>
      <c r="K71">
        <f t="shared" si="8"/>
        <v>22678332.372701</v>
      </c>
      <c r="L71">
        <f t="shared" si="9"/>
        <v>2334107.9067828278</v>
      </c>
      <c r="M71">
        <f t="shared" si="6"/>
        <v>0.92834812356237506</v>
      </c>
      <c r="N71">
        <f t="shared" si="10"/>
        <v>0.56977591917469173</v>
      </c>
    </row>
    <row r="72" spans="1:20" x14ac:dyDescent="0.2">
      <c r="A72" t="s">
        <v>150</v>
      </c>
      <c r="B72">
        <v>1.159586</v>
      </c>
      <c r="C72">
        <v>0.22313</v>
      </c>
      <c r="D72">
        <v>0.57076099999999996</v>
      </c>
      <c r="E72">
        <v>0.24978700000000001</v>
      </c>
      <c r="F72">
        <v>2.977E-3</v>
      </c>
      <c r="G72">
        <v>2.6029999999999998E-3</v>
      </c>
      <c r="H72">
        <v>0.74756999999999996</v>
      </c>
      <c r="I72">
        <v>0.94772999999999996</v>
      </c>
      <c r="J72" s="4">
        <f t="shared" si="7"/>
        <v>1.7999047332356233</v>
      </c>
      <c r="K72">
        <f t="shared" si="8"/>
        <v>12.752318471213</v>
      </c>
      <c r="L72">
        <f t="shared" si="9"/>
        <v>1.3100111456807912</v>
      </c>
      <c r="M72">
        <f t="shared" si="6"/>
        <v>0.92579479386945607</v>
      </c>
      <c r="N72">
        <f t="shared" si="10"/>
        <v>0.56713178429812328</v>
      </c>
    </row>
    <row r="73" spans="1:20" x14ac:dyDescent="0.2">
      <c r="A73" t="s">
        <v>171</v>
      </c>
      <c r="B73">
        <v>1788924</v>
      </c>
      <c r="C73">
        <v>350412</v>
      </c>
      <c r="D73">
        <v>749976</v>
      </c>
      <c r="E73">
        <v>399564</v>
      </c>
      <c r="F73">
        <v>0</v>
      </c>
      <c r="G73">
        <v>0</v>
      </c>
      <c r="H73">
        <v>1051236</v>
      </c>
      <c r="I73">
        <v>1450800</v>
      </c>
      <c r="J73" s="4">
        <f t="shared" si="7"/>
        <v>2693523.863990813</v>
      </c>
      <c r="K73">
        <f t="shared" si="8"/>
        <v>19092959.306412</v>
      </c>
      <c r="L73">
        <f t="shared" si="9"/>
        <v>1925296.3129558875</v>
      </c>
      <c r="M73">
        <f t="shared" si="6"/>
        <v>0.9262485102241772</v>
      </c>
      <c r="N73">
        <f t="shared" si="10"/>
        <v>0.55697444239082472</v>
      </c>
    </row>
    <row r="74" spans="1:20" x14ac:dyDescent="0.2">
      <c r="A74" t="s">
        <v>151</v>
      </c>
      <c r="B74">
        <v>0.92149999999999999</v>
      </c>
      <c r="C74">
        <v>0.18825800000000001</v>
      </c>
      <c r="D74">
        <v>0.37394699999999997</v>
      </c>
      <c r="E74">
        <v>0.18956100000000001</v>
      </c>
      <c r="F74">
        <v>0</v>
      </c>
      <c r="G74">
        <v>0</v>
      </c>
      <c r="H74">
        <v>0.58331699999999997</v>
      </c>
      <c r="I74">
        <v>0.72201899999999997</v>
      </c>
      <c r="J74" s="4">
        <f t="shared" si="7"/>
        <v>1.3863416660203214</v>
      </c>
      <c r="K74">
        <f t="shared" si="8"/>
        <v>9.8186178774429997</v>
      </c>
      <c r="L74">
        <f t="shared" si="9"/>
        <v>0.98933569247109765</v>
      </c>
      <c r="M74">
        <f t="shared" si="6"/>
        <v>0.92545474310577691</v>
      </c>
      <c r="N74">
        <f t="shared" si="10"/>
        <v>0.55607313938603298</v>
      </c>
    </row>
    <row r="75" spans="1:20" x14ac:dyDescent="0.2">
      <c r="A75" t="s">
        <v>214</v>
      </c>
      <c r="B75">
        <v>18.944699</v>
      </c>
      <c r="C75">
        <v>1.917025</v>
      </c>
      <c r="D75">
        <v>11.130105</v>
      </c>
      <c r="E75">
        <v>2.1255899999999999</v>
      </c>
      <c r="F75">
        <v>1.7855510000000001</v>
      </c>
      <c r="G75">
        <v>2.053877</v>
      </c>
      <c r="H75">
        <v>3.9272610000000001</v>
      </c>
      <c r="I75">
        <v>18.901375000000002</v>
      </c>
      <c r="J75" s="4">
        <f t="shared" si="7"/>
        <v>29.513826152632717</v>
      </c>
      <c r="K75">
        <f t="shared" si="8"/>
        <v>200.65425496207803</v>
      </c>
      <c r="L75">
        <f t="shared" si="9"/>
        <v>20.471819230960772</v>
      </c>
      <c r="M75">
        <f t="shared" si="6"/>
        <v>0.88837834145834405</v>
      </c>
      <c r="N75">
        <f t="shared" si="10"/>
        <v>0.54049221021198446</v>
      </c>
    </row>
    <row r="76" spans="1:20" s="3" customFormat="1" x14ac:dyDescent="0.2">
      <c r="A76" t="s">
        <v>211</v>
      </c>
      <c r="B76" s="1">
        <v>0.22547192999999999</v>
      </c>
      <c r="C76" s="1">
        <v>2.197909E-2</v>
      </c>
      <c r="D76" s="1">
        <v>0.13110234000000001</v>
      </c>
      <c r="E76" s="1">
        <v>1.968866E-2</v>
      </c>
      <c r="F76" s="1">
        <v>2.8204770000000001E-2</v>
      </c>
      <c r="G76" s="1">
        <v>8.6793400000000007E-3</v>
      </c>
      <c r="H76" s="1">
        <v>3.5979179999999999E-2</v>
      </c>
      <c r="I76" s="1">
        <v>0.22055768000000001</v>
      </c>
      <c r="J76" s="4">
        <f t="shared" si="7"/>
        <v>0.34598723978676943</v>
      </c>
      <c r="K76">
        <f t="shared" si="8"/>
        <v>2.30961766634318</v>
      </c>
      <c r="L76">
        <f t="shared" si="9"/>
        <v>0.22997263088892783</v>
      </c>
      <c r="M76">
        <f t="shared" si="6"/>
        <v>0.87227839129247342</v>
      </c>
      <c r="N76">
        <f t="shared" si="10"/>
        <v>0.51793419798723261</v>
      </c>
      <c r="O76"/>
      <c r="P76"/>
      <c r="Q76"/>
      <c r="R76"/>
      <c r="S76"/>
      <c r="T76"/>
    </row>
    <row r="77" spans="1:20" x14ac:dyDescent="0.2">
      <c r="A77" t="s">
        <v>213</v>
      </c>
      <c r="B77" s="1">
        <v>0.34019164000000002</v>
      </c>
      <c r="C77" s="1">
        <v>1.8350669999999999E-2</v>
      </c>
      <c r="D77" s="1">
        <v>0.18108737</v>
      </c>
      <c r="E77" s="1">
        <v>2.0009220000000001E-2</v>
      </c>
      <c r="F77" s="1">
        <v>1.7458080000000001E-2</v>
      </c>
      <c r="G77" s="1">
        <v>1.5532789999999999E-2</v>
      </c>
      <c r="H77" s="1">
        <v>5.0970399999999999E-2</v>
      </c>
      <c r="I77" s="1">
        <v>0.33929925999999999</v>
      </c>
      <c r="J77" s="4">
        <f>SQRT($B77*$B77+$C77*$C77+$D77*$D77+$E77*$E77+$F77*$F77+$G77*$G77+$H77*$H77+$I77*$I77)</f>
        <v>0.51723121049395493</v>
      </c>
      <c r="K77">
        <f t="shared" si="8"/>
        <v>3.3774904813618702</v>
      </c>
      <c r="L77">
        <f t="shared" si="9"/>
        <v>0.3138903191396607</v>
      </c>
      <c r="M77">
        <f t="shared" si="6"/>
        <v>0.85326614395419265</v>
      </c>
      <c r="N77">
        <f t="shared" si="10"/>
        <v>0.47288083642847367</v>
      </c>
    </row>
    <row r="78" spans="1:20" x14ac:dyDescent="0.2">
      <c r="A78" s="3" t="s">
        <v>81</v>
      </c>
      <c r="B78" s="3">
        <f>4352062</f>
        <v>4352062</v>
      </c>
      <c r="C78" s="3">
        <v>1905016</v>
      </c>
      <c r="D78" s="3">
        <v>2091412</v>
      </c>
      <c r="E78" s="3">
        <v>1947628</v>
      </c>
      <c r="F78" s="3">
        <v>1754620</v>
      </c>
      <c r="G78" s="3">
        <v>1816581</v>
      </c>
      <c r="H78" s="3">
        <v>2843173</v>
      </c>
      <c r="I78" s="3">
        <v>3656158</v>
      </c>
    </row>
    <row r="79" spans="1:20" x14ac:dyDescent="0.2">
      <c r="B79">
        <f>B78/10^6</f>
        <v>4.3520620000000001</v>
      </c>
      <c r="C79">
        <f t="shared" ref="C79:I79" si="11">C78/10^6</f>
        <v>1.905016</v>
      </c>
      <c r="D79">
        <f t="shared" si="11"/>
        <v>2.091412</v>
      </c>
      <c r="E79">
        <f t="shared" si="11"/>
        <v>1.9476279999999999</v>
      </c>
      <c r="F79">
        <f t="shared" si="11"/>
        <v>1.7546200000000001</v>
      </c>
      <c r="G79">
        <f t="shared" si="11"/>
        <v>1.816581</v>
      </c>
      <c r="H79">
        <f t="shared" si="11"/>
        <v>2.8431730000000002</v>
      </c>
      <c r="I79">
        <f t="shared" si="11"/>
        <v>3.656158</v>
      </c>
    </row>
  </sheetData>
  <sortState ref="A2:U76">
    <sortCondition ref="T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topLeftCell="A3" workbookViewId="0">
      <selection activeCell="A82" sqref="A82:I82"/>
    </sheetView>
  </sheetViews>
  <sheetFormatPr baseColWidth="10" defaultRowHeight="15" x14ac:dyDescent="0.2"/>
  <cols>
    <col min="1" max="1" width="32.83203125" bestFit="1" customWidth="1"/>
    <col min="2" max="9" width="13.5" bestFit="1" customWidth="1"/>
  </cols>
  <sheetData>
    <row r="1" spans="1: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6</v>
      </c>
      <c r="G1" t="s">
        <v>215</v>
      </c>
      <c r="H1">
        <v>7</v>
      </c>
      <c r="I1" t="s">
        <v>216</v>
      </c>
    </row>
    <row r="2" spans="1:9" x14ac:dyDescent="0.2">
      <c r="A2" t="s">
        <v>1</v>
      </c>
      <c r="B2">
        <v>24576</v>
      </c>
      <c r="C2">
        <v>502732</v>
      </c>
      <c r="D2">
        <v>303324</v>
      </c>
      <c r="E2">
        <v>404424</v>
      </c>
      <c r="F2">
        <v>603784</v>
      </c>
      <c r="G2">
        <v>603849</v>
      </c>
      <c r="H2">
        <v>300526</v>
      </c>
      <c r="I2">
        <v>101110</v>
      </c>
    </row>
    <row r="3" spans="1:9" x14ac:dyDescent="0.2">
      <c r="A3" t="s">
        <v>2</v>
      </c>
      <c r="B3">
        <v>24576</v>
      </c>
      <c r="C3">
        <v>502656</v>
      </c>
      <c r="D3">
        <v>303381</v>
      </c>
      <c r="E3">
        <v>404412</v>
      </c>
      <c r="F3">
        <v>603819</v>
      </c>
      <c r="G3">
        <v>603914</v>
      </c>
      <c r="H3">
        <v>300476</v>
      </c>
      <c r="I3">
        <v>101086</v>
      </c>
    </row>
    <row r="4" spans="1:9" x14ac:dyDescent="0.2">
      <c r="A4" t="s">
        <v>3</v>
      </c>
      <c r="B4">
        <v>24576</v>
      </c>
      <c r="C4">
        <v>502768</v>
      </c>
      <c r="D4">
        <v>303324</v>
      </c>
      <c r="E4">
        <v>404468</v>
      </c>
      <c r="F4">
        <v>603959</v>
      </c>
      <c r="G4">
        <v>603844</v>
      </c>
      <c r="H4">
        <v>300548</v>
      </c>
      <c r="I4">
        <v>101087</v>
      </c>
    </row>
    <row r="5" spans="1:9" x14ac:dyDescent="0.2">
      <c r="A5" t="s">
        <v>4</v>
      </c>
      <c r="B5">
        <v>24576</v>
      </c>
      <c r="C5">
        <v>502676</v>
      </c>
      <c r="D5">
        <v>303315</v>
      </c>
      <c r="E5">
        <v>404476</v>
      </c>
      <c r="F5">
        <v>603884</v>
      </c>
      <c r="G5">
        <v>603924</v>
      </c>
      <c r="H5">
        <v>300542</v>
      </c>
      <c r="I5">
        <v>101100</v>
      </c>
    </row>
    <row r="6" spans="1:9" x14ac:dyDescent="0.2">
      <c r="A6" t="s">
        <v>5</v>
      </c>
      <c r="B6">
        <v>12288</v>
      </c>
      <c r="C6">
        <v>433939</v>
      </c>
      <c r="D6">
        <v>286326</v>
      </c>
      <c r="E6">
        <v>385598</v>
      </c>
      <c r="F6">
        <v>532134</v>
      </c>
      <c r="G6">
        <v>526941</v>
      </c>
      <c r="H6">
        <v>238528</v>
      </c>
      <c r="I6">
        <v>92664</v>
      </c>
    </row>
    <row r="7" spans="1:9" x14ac:dyDescent="0.2">
      <c r="A7" t="s">
        <v>6</v>
      </c>
      <c r="B7">
        <v>12288</v>
      </c>
      <c r="C7">
        <v>433596</v>
      </c>
      <c r="D7">
        <v>286347</v>
      </c>
      <c r="E7">
        <v>385505</v>
      </c>
      <c r="F7">
        <v>532188</v>
      </c>
      <c r="G7">
        <v>527913</v>
      </c>
      <c r="H7">
        <v>239070</v>
      </c>
      <c r="I7">
        <v>92979</v>
      </c>
    </row>
    <row r="8" spans="1:9" x14ac:dyDescent="0.2">
      <c r="A8" t="s">
        <v>7</v>
      </c>
      <c r="B8">
        <v>12288</v>
      </c>
      <c r="C8">
        <v>432788</v>
      </c>
      <c r="D8">
        <v>286579</v>
      </c>
      <c r="E8">
        <v>384779</v>
      </c>
      <c r="F8">
        <v>532427</v>
      </c>
      <c r="G8">
        <v>527669</v>
      </c>
      <c r="H8">
        <v>238854</v>
      </c>
      <c r="I8">
        <v>92580</v>
      </c>
    </row>
    <row r="9" spans="1:9" x14ac:dyDescent="0.2">
      <c r="A9" t="s">
        <v>8</v>
      </c>
      <c r="B9">
        <v>12288</v>
      </c>
      <c r="C9">
        <v>432182</v>
      </c>
      <c r="D9">
        <v>286233</v>
      </c>
      <c r="E9">
        <v>385435</v>
      </c>
      <c r="F9">
        <v>531994</v>
      </c>
      <c r="G9">
        <v>527181</v>
      </c>
      <c r="H9">
        <v>238520</v>
      </c>
      <c r="I9">
        <v>92814</v>
      </c>
    </row>
    <row r="10" spans="1:9" x14ac:dyDescent="0.2">
      <c r="A10" t="s">
        <v>9</v>
      </c>
      <c r="B10">
        <v>133741</v>
      </c>
      <c r="C10">
        <v>136574</v>
      </c>
      <c r="D10">
        <v>131941</v>
      </c>
      <c r="E10">
        <v>130421</v>
      </c>
      <c r="F10">
        <v>137279</v>
      </c>
      <c r="G10">
        <v>138863</v>
      </c>
      <c r="H10">
        <v>131435</v>
      </c>
      <c r="I10">
        <v>132523</v>
      </c>
    </row>
    <row r="11" spans="1:9" x14ac:dyDescent="0.2">
      <c r="A11" t="s">
        <v>10</v>
      </c>
      <c r="B11">
        <v>133359</v>
      </c>
      <c r="C11">
        <v>136811</v>
      </c>
      <c r="D11">
        <v>132137</v>
      </c>
      <c r="E11">
        <v>130700</v>
      </c>
      <c r="F11">
        <v>136627</v>
      </c>
      <c r="G11">
        <v>138949</v>
      </c>
      <c r="H11">
        <v>132627</v>
      </c>
      <c r="I11">
        <v>132225</v>
      </c>
    </row>
    <row r="12" spans="1:9" x14ac:dyDescent="0.2">
      <c r="A12" t="s">
        <v>11</v>
      </c>
      <c r="B12">
        <v>20036</v>
      </c>
      <c r="C12">
        <v>19161</v>
      </c>
      <c r="D12">
        <v>19104</v>
      </c>
      <c r="E12">
        <v>19127</v>
      </c>
      <c r="F12">
        <v>19110</v>
      </c>
      <c r="G12">
        <v>19136</v>
      </c>
      <c r="H12">
        <v>19128</v>
      </c>
      <c r="I12">
        <v>19427</v>
      </c>
    </row>
    <row r="13" spans="1:9" x14ac:dyDescent="0.2">
      <c r="A13" t="s">
        <v>12</v>
      </c>
      <c r="B13">
        <v>19187</v>
      </c>
      <c r="C13">
        <v>19806</v>
      </c>
      <c r="D13">
        <v>19121</v>
      </c>
      <c r="E13">
        <v>19797</v>
      </c>
      <c r="F13">
        <v>19109</v>
      </c>
      <c r="G13">
        <v>19121</v>
      </c>
      <c r="H13">
        <v>19134</v>
      </c>
      <c r="I13">
        <v>19201</v>
      </c>
    </row>
    <row r="14" spans="1:9" x14ac:dyDescent="0.2">
      <c r="A14" t="s">
        <v>13</v>
      </c>
      <c r="B14">
        <v>8031</v>
      </c>
      <c r="C14">
        <v>7682</v>
      </c>
      <c r="D14">
        <v>7683</v>
      </c>
      <c r="E14">
        <v>7683</v>
      </c>
      <c r="F14">
        <v>7681</v>
      </c>
      <c r="G14">
        <v>7680</v>
      </c>
      <c r="H14">
        <v>8040</v>
      </c>
      <c r="I14">
        <v>7767</v>
      </c>
    </row>
    <row r="15" spans="1:9" x14ac:dyDescent="0.2">
      <c r="A15" t="s">
        <v>14</v>
      </c>
      <c r="B15">
        <v>7685</v>
      </c>
      <c r="C15">
        <v>7966</v>
      </c>
      <c r="D15">
        <v>7686</v>
      </c>
      <c r="E15">
        <v>7684</v>
      </c>
      <c r="F15">
        <v>7686</v>
      </c>
      <c r="G15">
        <v>7684</v>
      </c>
      <c r="H15">
        <v>7686</v>
      </c>
      <c r="I15">
        <v>7681</v>
      </c>
    </row>
    <row r="16" spans="1:9" x14ac:dyDescent="0.2">
      <c r="A16" t="s">
        <v>15</v>
      </c>
      <c r="B16">
        <v>7680</v>
      </c>
      <c r="C16">
        <v>7681</v>
      </c>
      <c r="D16">
        <v>7682</v>
      </c>
      <c r="E16">
        <v>7680</v>
      </c>
      <c r="F16">
        <v>7681</v>
      </c>
      <c r="G16">
        <v>7682</v>
      </c>
      <c r="H16">
        <v>7680</v>
      </c>
      <c r="I16">
        <v>7684</v>
      </c>
    </row>
    <row r="17" spans="1:9" x14ac:dyDescent="0.2">
      <c r="A17" t="s">
        <v>16</v>
      </c>
      <c r="B17">
        <v>7685</v>
      </c>
      <c r="C17">
        <v>7684</v>
      </c>
      <c r="D17">
        <v>7684</v>
      </c>
      <c r="E17">
        <v>7682</v>
      </c>
      <c r="F17">
        <v>7684</v>
      </c>
      <c r="G17">
        <v>7685</v>
      </c>
      <c r="H17">
        <v>7685</v>
      </c>
      <c r="I17">
        <v>7686</v>
      </c>
    </row>
    <row r="18" spans="1:9" x14ac:dyDescent="0.2">
      <c r="A18" t="s">
        <v>17</v>
      </c>
      <c r="B18">
        <v>52498</v>
      </c>
      <c r="C18">
        <v>51706</v>
      </c>
      <c r="D18">
        <v>51960</v>
      </c>
      <c r="E18">
        <v>51568</v>
      </c>
      <c r="F18">
        <v>51797</v>
      </c>
      <c r="G18">
        <v>52376</v>
      </c>
      <c r="H18">
        <v>51707</v>
      </c>
      <c r="I18">
        <v>52157</v>
      </c>
    </row>
    <row r="19" spans="1:9" x14ac:dyDescent="0.2">
      <c r="A19" t="s">
        <v>18</v>
      </c>
      <c r="B19">
        <v>52284</v>
      </c>
      <c r="C19">
        <v>51774</v>
      </c>
      <c r="D19">
        <v>52008</v>
      </c>
      <c r="E19">
        <v>51516</v>
      </c>
      <c r="F19">
        <v>51754</v>
      </c>
      <c r="G19">
        <v>52458</v>
      </c>
      <c r="H19">
        <v>51390</v>
      </c>
      <c r="I19">
        <v>52032</v>
      </c>
    </row>
    <row r="20" spans="1:9" x14ac:dyDescent="0.2">
      <c r="A20" t="s">
        <v>19</v>
      </c>
      <c r="B20">
        <v>52383</v>
      </c>
      <c r="C20">
        <v>51616</v>
      </c>
      <c r="D20">
        <v>51927</v>
      </c>
      <c r="E20">
        <v>51538</v>
      </c>
      <c r="F20">
        <v>51569</v>
      </c>
      <c r="G20">
        <v>52358</v>
      </c>
      <c r="H20">
        <v>51429</v>
      </c>
      <c r="I20">
        <v>52134</v>
      </c>
    </row>
    <row r="21" spans="1:9" x14ac:dyDescent="0.2">
      <c r="A21" t="s">
        <v>20</v>
      </c>
      <c r="B21">
        <v>52133</v>
      </c>
      <c r="C21">
        <v>51678</v>
      </c>
      <c r="D21">
        <v>51927</v>
      </c>
      <c r="E21">
        <v>51546</v>
      </c>
      <c r="F21">
        <v>51649</v>
      </c>
      <c r="G21">
        <v>52454</v>
      </c>
      <c r="H21">
        <v>51381</v>
      </c>
      <c r="I21">
        <v>52250</v>
      </c>
    </row>
    <row r="22" spans="1:9" x14ac:dyDescent="0.2">
      <c r="A22" t="s">
        <v>21</v>
      </c>
      <c r="B22">
        <v>7680</v>
      </c>
      <c r="C22">
        <v>7680</v>
      </c>
      <c r="D22">
        <v>7680</v>
      </c>
      <c r="E22">
        <v>7680</v>
      </c>
      <c r="F22">
        <v>7680</v>
      </c>
      <c r="G22">
        <v>7680</v>
      </c>
      <c r="H22">
        <v>8004</v>
      </c>
      <c r="I22">
        <v>7680</v>
      </c>
    </row>
    <row r="23" spans="1:9" x14ac:dyDescent="0.2">
      <c r="A23" t="s">
        <v>22</v>
      </c>
      <c r="B23">
        <v>7680</v>
      </c>
      <c r="C23">
        <v>7680</v>
      </c>
      <c r="D23">
        <v>7680</v>
      </c>
      <c r="E23">
        <v>7680</v>
      </c>
      <c r="F23">
        <v>7680</v>
      </c>
      <c r="G23">
        <v>7680</v>
      </c>
      <c r="H23">
        <v>7680</v>
      </c>
      <c r="I23">
        <v>7680</v>
      </c>
    </row>
    <row r="24" spans="1:9" x14ac:dyDescent="0.2">
      <c r="A24" t="s">
        <v>23</v>
      </c>
      <c r="B24">
        <v>7680</v>
      </c>
      <c r="C24">
        <v>7680</v>
      </c>
      <c r="D24">
        <v>7680</v>
      </c>
      <c r="E24">
        <v>7680</v>
      </c>
      <c r="F24">
        <v>7680</v>
      </c>
      <c r="G24">
        <v>7680</v>
      </c>
      <c r="H24">
        <v>7680</v>
      </c>
      <c r="I24">
        <v>7680</v>
      </c>
    </row>
    <row r="25" spans="1:9" x14ac:dyDescent="0.2">
      <c r="A25" t="s">
        <v>24</v>
      </c>
      <c r="B25">
        <v>7680</v>
      </c>
      <c r="C25">
        <v>7680</v>
      </c>
      <c r="D25">
        <v>7680</v>
      </c>
      <c r="E25">
        <v>7680</v>
      </c>
      <c r="F25">
        <v>7680</v>
      </c>
      <c r="G25">
        <v>7680</v>
      </c>
      <c r="H25">
        <v>7680</v>
      </c>
      <c r="I25">
        <v>7680</v>
      </c>
    </row>
    <row r="26" spans="1:9" x14ac:dyDescent="0.2">
      <c r="A26" t="s">
        <v>25</v>
      </c>
      <c r="B26">
        <v>521271</v>
      </c>
      <c r="C26">
        <v>97108</v>
      </c>
      <c r="D26">
        <v>243142</v>
      </c>
      <c r="E26">
        <v>146260</v>
      </c>
      <c r="F26">
        <v>0</v>
      </c>
      <c r="G26">
        <v>0</v>
      </c>
      <c r="H26">
        <v>290702</v>
      </c>
      <c r="I26">
        <v>436736</v>
      </c>
    </row>
    <row r="27" spans="1:9" x14ac:dyDescent="0.2">
      <c r="A27" t="s">
        <v>26</v>
      </c>
      <c r="B27">
        <v>521915</v>
      </c>
      <c r="C27">
        <v>96939</v>
      </c>
      <c r="D27">
        <v>243029</v>
      </c>
      <c r="E27">
        <v>146091</v>
      </c>
      <c r="F27">
        <v>0</v>
      </c>
      <c r="G27">
        <v>0</v>
      </c>
      <c r="H27">
        <v>290889</v>
      </c>
      <c r="I27">
        <v>436979</v>
      </c>
    </row>
    <row r="28" spans="1:9" x14ac:dyDescent="0.2">
      <c r="A28" t="s">
        <v>27</v>
      </c>
      <c r="B28">
        <v>520711</v>
      </c>
      <c r="C28">
        <v>96931</v>
      </c>
      <c r="D28">
        <v>242880</v>
      </c>
      <c r="E28">
        <v>146083</v>
      </c>
      <c r="F28">
        <v>0</v>
      </c>
      <c r="G28">
        <v>0</v>
      </c>
      <c r="H28">
        <v>290469</v>
      </c>
      <c r="I28">
        <v>436418</v>
      </c>
    </row>
    <row r="29" spans="1:9" x14ac:dyDescent="0.2">
      <c r="A29" t="s">
        <v>28</v>
      </c>
      <c r="B29">
        <v>521584</v>
      </c>
      <c r="C29">
        <v>96627</v>
      </c>
      <c r="D29">
        <v>242767</v>
      </c>
      <c r="E29">
        <v>145779</v>
      </c>
      <c r="F29">
        <v>0</v>
      </c>
      <c r="G29">
        <v>0</v>
      </c>
      <c r="H29">
        <v>290755</v>
      </c>
      <c r="I29">
        <v>436895</v>
      </c>
    </row>
    <row r="30" spans="1:9" x14ac:dyDescent="0.2">
      <c r="A30" t="s">
        <v>29</v>
      </c>
      <c r="B30">
        <v>479666</v>
      </c>
      <c r="C30">
        <v>95552</v>
      </c>
      <c r="D30">
        <v>190860</v>
      </c>
      <c r="E30">
        <v>95532</v>
      </c>
      <c r="F30">
        <v>0</v>
      </c>
      <c r="G30">
        <v>0</v>
      </c>
      <c r="H30">
        <v>288990</v>
      </c>
      <c r="I30">
        <v>384723</v>
      </c>
    </row>
    <row r="31" spans="1:9" x14ac:dyDescent="0.2">
      <c r="A31" t="s">
        <v>30</v>
      </c>
      <c r="B31">
        <v>481952</v>
      </c>
      <c r="C31">
        <v>95372</v>
      </c>
      <c r="D31">
        <v>191199</v>
      </c>
      <c r="E31">
        <v>95355</v>
      </c>
      <c r="F31">
        <v>0</v>
      </c>
      <c r="G31">
        <v>0</v>
      </c>
      <c r="H31">
        <v>289131</v>
      </c>
      <c r="I31">
        <v>384972</v>
      </c>
    </row>
    <row r="32" spans="1:9" x14ac:dyDescent="0.2">
      <c r="A32" t="s">
        <v>31</v>
      </c>
      <c r="B32">
        <v>480962</v>
      </c>
      <c r="C32">
        <v>95375</v>
      </c>
      <c r="D32">
        <v>191053</v>
      </c>
      <c r="E32">
        <v>95352</v>
      </c>
      <c r="F32">
        <v>0</v>
      </c>
      <c r="G32">
        <v>0</v>
      </c>
      <c r="H32">
        <v>288847</v>
      </c>
      <c r="I32">
        <v>384345</v>
      </c>
    </row>
    <row r="33" spans="1:9" x14ac:dyDescent="0.2">
      <c r="A33" t="s">
        <v>32</v>
      </c>
      <c r="B33">
        <v>481672</v>
      </c>
      <c r="C33">
        <v>95075</v>
      </c>
      <c r="D33">
        <v>190941</v>
      </c>
      <c r="E33">
        <v>95038</v>
      </c>
      <c r="F33">
        <v>0</v>
      </c>
      <c r="G33">
        <v>0</v>
      </c>
      <c r="H33">
        <v>289146</v>
      </c>
      <c r="I33">
        <v>384714</v>
      </c>
    </row>
    <row r="34" spans="1:9" x14ac:dyDescent="0.2">
      <c r="A34" t="s">
        <v>33</v>
      </c>
      <c r="B34">
        <v>12288</v>
      </c>
      <c r="C34">
        <v>432922</v>
      </c>
      <c r="D34">
        <v>285982</v>
      </c>
      <c r="E34">
        <v>385091</v>
      </c>
      <c r="F34">
        <v>532186</v>
      </c>
      <c r="G34">
        <v>527374</v>
      </c>
      <c r="H34">
        <v>238466</v>
      </c>
      <c r="I34">
        <v>92705</v>
      </c>
    </row>
    <row r="35" spans="1:9" x14ac:dyDescent="0.2">
      <c r="A35" t="s">
        <v>34</v>
      </c>
      <c r="B35">
        <v>12288</v>
      </c>
      <c r="C35">
        <v>433913</v>
      </c>
      <c r="D35">
        <v>286805</v>
      </c>
      <c r="E35">
        <v>385934</v>
      </c>
      <c r="F35">
        <v>532798</v>
      </c>
      <c r="G35">
        <v>527908</v>
      </c>
      <c r="H35">
        <v>238984</v>
      </c>
      <c r="I35">
        <v>92951</v>
      </c>
    </row>
    <row r="36" spans="1:9" x14ac:dyDescent="0.2">
      <c r="A36" t="s">
        <v>35</v>
      </c>
      <c r="B36">
        <v>12288</v>
      </c>
      <c r="C36">
        <v>432526</v>
      </c>
      <c r="D36">
        <v>285819</v>
      </c>
      <c r="E36">
        <v>384659</v>
      </c>
      <c r="F36">
        <v>531574</v>
      </c>
      <c r="G36">
        <v>526560</v>
      </c>
      <c r="H36">
        <v>238273</v>
      </c>
      <c r="I36">
        <v>92501</v>
      </c>
    </row>
    <row r="37" spans="1:9" x14ac:dyDescent="0.2">
      <c r="A37" t="s">
        <v>36</v>
      </c>
      <c r="B37">
        <v>12288</v>
      </c>
      <c r="C37">
        <v>433690</v>
      </c>
      <c r="D37">
        <v>286871</v>
      </c>
      <c r="E37">
        <v>385703</v>
      </c>
      <c r="F37">
        <v>532507</v>
      </c>
      <c r="G37">
        <v>527799</v>
      </c>
      <c r="H37">
        <v>238679</v>
      </c>
      <c r="I37">
        <v>92869</v>
      </c>
    </row>
    <row r="38" spans="1:9" x14ac:dyDescent="0.2">
      <c r="A38" t="s">
        <v>37</v>
      </c>
      <c r="B38">
        <v>0</v>
      </c>
      <c r="C38">
        <v>382513</v>
      </c>
      <c r="D38">
        <v>285933</v>
      </c>
      <c r="E38">
        <v>384101</v>
      </c>
      <c r="F38">
        <v>480375</v>
      </c>
      <c r="G38">
        <v>474972</v>
      </c>
      <c r="H38">
        <v>189053</v>
      </c>
      <c r="I38">
        <v>92503</v>
      </c>
    </row>
    <row r="39" spans="1:9" x14ac:dyDescent="0.2">
      <c r="A39" t="s">
        <v>38</v>
      </c>
      <c r="B39">
        <v>0</v>
      </c>
      <c r="C39">
        <v>383664</v>
      </c>
      <c r="D39">
        <v>286681</v>
      </c>
      <c r="E39">
        <v>385121</v>
      </c>
      <c r="F39">
        <v>481023</v>
      </c>
      <c r="G39">
        <v>475849</v>
      </c>
      <c r="H39">
        <v>189246</v>
      </c>
      <c r="I39">
        <v>93130</v>
      </c>
    </row>
    <row r="40" spans="1:9" x14ac:dyDescent="0.2">
      <c r="A40" t="s">
        <v>39</v>
      </c>
      <c r="B40">
        <v>0</v>
      </c>
      <c r="C40">
        <v>382495</v>
      </c>
      <c r="D40">
        <v>285504</v>
      </c>
      <c r="E40">
        <v>383745</v>
      </c>
      <c r="F40">
        <v>480074</v>
      </c>
      <c r="G40">
        <v>474705</v>
      </c>
      <c r="H40">
        <v>188437</v>
      </c>
      <c r="I40">
        <v>92562</v>
      </c>
    </row>
    <row r="41" spans="1:9" x14ac:dyDescent="0.2">
      <c r="A41" t="s">
        <v>40</v>
      </c>
      <c r="B41">
        <v>0</v>
      </c>
      <c r="C41">
        <v>383461</v>
      </c>
      <c r="D41">
        <v>286774</v>
      </c>
      <c r="E41">
        <v>384994</v>
      </c>
      <c r="F41">
        <v>480781</v>
      </c>
      <c r="G41">
        <v>475108</v>
      </c>
      <c r="H41">
        <v>189195</v>
      </c>
      <c r="I41">
        <v>92819</v>
      </c>
    </row>
    <row r="42" spans="1:9" x14ac:dyDescent="0.2">
      <c r="A42" t="s">
        <v>41</v>
      </c>
      <c r="B42">
        <v>0</v>
      </c>
      <c r="C42">
        <v>503808</v>
      </c>
      <c r="D42">
        <v>0</v>
      </c>
      <c r="E42">
        <v>110592</v>
      </c>
      <c r="F42">
        <v>110592</v>
      </c>
      <c r="G42">
        <v>110592</v>
      </c>
      <c r="H42">
        <v>110592</v>
      </c>
      <c r="I42">
        <v>110592</v>
      </c>
    </row>
    <row r="43" spans="1:9" x14ac:dyDescent="0.2">
      <c r="A43" t="s">
        <v>42</v>
      </c>
      <c r="B43">
        <v>0</v>
      </c>
      <c r="C43">
        <v>503808</v>
      </c>
      <c r="D43">
        <v>0</v>
      </c>
      <c r="E43">
        <v>110592</v>
      </c>
      <c r="F43">
        <v>110592</v>
      </c>
      <c r="G43">
        <v>110592</v>
      </c>
      <c r="H43">
        <v>110592</v>
      </c>
      <c r="I43">
        <v>110592</v>
      </c>
    </row>
    <row r="44" spans="1:9" x14ac:dyDescent="0.2">
      <c r="A44" t="s">
        <v>43</v>
      </c>
      <c r="B44">
        <v>0</v>
      </c>
      <c r="C44">
        <v>503808</v>
      </c>
      <c r="D44">
        <v>0</v>
      </c>
      <c r="E44">
        <v>110592</v>
      </c>
      <c r="F44">
        <v>110592</v>
      </c>
      <c r="G44">
        <v>110592</v>
      </c>
      <c r="H44">
        <v>110592</v>
      </c>
      <c r="I44">
        <v>110592</v>
      </c>
    </row>
    <row r="45" spans="1:9" x14ac:dyDescent="0.2">
      <c r="A45" t="s">
        <v>44</v>
      </c>
      <c r="B45">
        <v>0</v>
      </c>
      <c r="C45">
        <v>503808</v>
      </c>
      <c r="D45">
        <v>0</v>
      </c>
      <c r="E45">
        <v>110592</v>
      </c>
      <c r="F45">
        <v>110592</v>
      </c>
      <c r="G45">
        <v>110592</v>
      </c>
      <c r="H45">
        <v>110592</v>
      </c>
      <c r="I45">
        <v>110592</v>
      </c>
    </row>
    <row r="46" spans="1:9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 t="s">
        <v>53</v>
      </c>
      <c r="B54">
        <v>0</v>
      </c>
      <c r="C54">
        <v>120198</v>
      </c>
      <c r="D54">
        <v>0</v>
      </c>
      <c r="E54">
        <v>3554</v>
      </c>
      <c r="F54">
        <v>3638</v>
      </c>
      <c r="G54">
        <v>3568</v>
      </c>
      <c r="H54">
        <v>37140</v>
      </c>
      <c r="I54">
        <v>3484</v>
      </c>
    </row>
    <row r="55" spans="1:9" x14ac:dyDescent="0.2">
      <c r="A55" t="s">
        <v>54</v>
      </c>
      <c r="B55">
        <v>0</v>
      </c>
      <c r="C55">
        <v>45102</v>
      </c>
      <c r="D55">
        <v>0</v>
      </c>
      <c r="E55">
        <v>3568</v>
      </c>
      <c r="F55">
        <v>3526</v>
      </c>
      <c r="G55">
        <v>3666</v>
      </c>
      <c r="H55">
        <v>3484</v>
      </c>
      <c r="I55">
        <v>3484</v>
      </c>
    </row>
    <row r="56" spans="1:9" x14ac:dyDescent="0.2">
      <c r="A56" t="s">
        <v>55</v>
      </c>
      <c r="B56">
        <v>0</v>
      </c>
      <c r="C56">
        <v>41952</v>
      </c>
      <c r="D56">
        <v>0</v>
      </c>
      <c r="E56">
        <v>3582</v>
      </c>
      <c r="F56">
        <v>3568</v>
      </c>
      <c r="G56">
        <v>3554</v>
      </c>
      <c r="H56">
        <v>6788</v>
      </c>
      <c r="I56">
        <v>3470</v>
      </c>
    </row>
    <row r="57" spans="1:9" x14ac:dyDescent="0.2">
      <c r="A57" t="s">
        <v>56</v>
      </c>
      <c r="B57">
        <v>0</v>
      </c>
      <c r="C57">
        <v>43170</v>
      </c>
      <c r="D57">
        <v>0</v>
      </c>
      <c r="E57">
        <v>3554</v>
      </c>
      <c r="F57">
        <v>3526</v>
      </c>
      <c r="G57">
        <v>3680</v>
      </c>
      <c r="H57">
        <v>3512</v>
      </c>
      <c r="I57">
        <v>3470</v>
      </c>
    </row>
    <row r="58" spans="1:9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 t="s">
        <v>69</v>
      </c>
      <c r="B70">
        <v>0</v>
      </c>
      <c r="C70">
        <v>4</v>
      </c>
      <c r="D70">
        <v>5</v>
      </c>
      <c r="E70">
        <v>0</v>
      </c>
      <c r="F70">
        <v>0</v>
      </c>
      <c r="G70">
        <v>0</v>
      </c>
      <c r="H70">
        <v>0</v>
      </c>
      <c r="I70">
        <v>4</v>
      </c>
    </row>
    <row r="71" spans="1:9" x14ac:dyDescent="0.2">
      <c r="A71" t="s">
        <v>70</v>
      </c>
      <c r="B71">
        <v>4</v>
      </c>
      <c r="C71">
        <v>4</v>
      </c>
      <c r="D71">
        <v>0</v>
      </c>
      <c r="E71">
        <v>4</v>
      </c>
      <c r="F71">
        <v>0</v>
      </c>
      <c r="G71">
        <v>0</v>
      </c>
      <c r="H71">
        <v>0</v>
      </c>
      <c r="I71">
        <v>5</v>
      </c>
    </row>
    <row r="72" spans="1:9" x14ac:dyDescent="0.2">
      <c r="A72" t="s">
        <v>71</v>
      </c>
      <c r="B72">
        <v>0</v>
      </c>
      <c r="C72">
        <v>1</v>
      </c>
      <c r="D72">
        <v>5</v>
      </c>
      <c r="E72">
        <v>1</v>
      </c>
      <c r="F72">
        <v>1</v>
      </c>
      <c r="G72">
        <v>4</v>
      </c>
      <c r="H72">
        <v>0</v>
      </c>
      <c r="I72">
        <v>4</v>
      </c>
    </row>
    <row r="73" spans="1:9" x14ac:dyDescent="0.2">
      <c r="A73" t="s">
        <v>72</v>
      </c>
      <c r="B73">
        <v>0</v>
      </c>
      <c r="C73">
        <v>0</v>
      </c>
      <c r="D73">
        <v>5</v>
      </c>
      <c r="E73">
        <v>4</v>
      </c>
      <c r="F73">
        <v>4</v>
      </c>
      <c r="G73">
        <v>0</v>
      </c>
      <c r="H73">
        <v>4</v>
      </c>
      <c r="I73">
        <v>4</v>
      </c>
    </row>
    <row r="74" spans="1:9" x14ac:dyDescent="0.2">
      <c r="A74" t="s">
        <v>73</v>
      </c>
      <c r="B74">
        <v>533924</v>
      </c>
      <c r="C74">
        <v>530274</v>
      </c>
      <c r="D74">
        <v>529670</v>
      </c>
      <c r="E74">
        <v>531605</v>
      </c>
      <c r="F74">
        <v>532277</v>
      </c>
      <c r="G74">
        <v>528154</v>
      </c>
      <c r="H74">
        <v>529610</v>
      </c>
      <c r="I74">
        <v>529751</v>
      </c>
    </row>
    <row r="75" spans="1:9" x14ac:dyDescent="0.2">
      <c r="A75" t="s">
        <v>74</v>
      </c>
      <c r="B75">
        <v>534563</v>
      </c>
      <c r="C75">
        <v>530941</v>
      </c>
      <c r="D75">
        <v>529999</v>
      </c>
      <c r="E75">
        <v>532083</v>
      </c>
      <c r="F75">
        <v>533130</v>
      </c>
      <c r="G75">
        <v>528826</v>
      </c>
      <c r="H75">
        <v>529733</v>
      </c>
      <c r="I75">
        <v>530362</v>
      </c>
    </row>
    <row r="76" spans="1:9" x14ac:dyDescent="0.2">
      <c r="A76" t="s">
        <v>75</v>
      </c>
      <c r="B76">
        <v>533178</v>
      </c>
      <c r="C76">
        <v>529544</v>
      </c>
      <c r="D76">
        <v>528479</v>
      </c>
      <c r="E76">
        <v>531132</v>
      </c>
      <c r="F76">
        <v>531931</v>
      </c>
      <c r="G76">
        <v>527784</v>
      </c>
      <c r="H76">
        <v>529484</v>
      </c>
      <c r="I76">
        <v>529058</v>
      </c>
    </row>
    <row r="77" spans="1:9" x14ac:dyDescent="0.2">
      <c r="A77" t="s">
        <v>76</v>
      </c>
      <c r="B77">
        <v>534076</v>
      </c>
      <c r="C77">
        <v>530615</v>
      </c>
      <c r="D77">
        <v>529510</v>
      </c>
      <c r="E77">
        <v>532037</v>
      </c>
      <c r="F77">
        <v>532554</v>
      </c>
      <c r="G77">
        <v>528455</v>
      </c>
      <c r="H77">
        <v>529812</v>
      </c>
      <c r="I77">
        <v>529877</v>
      </c>
    </row>
    <row r="78" spans="1:9" x14ac:dyDescent="0.2">
      <c r="A78" t="s">
        <v>77</v>
      </c>
      <c r="B78">
        <v>7768</v>
      </c>
      <c r="C78">
        <v>7684</v>
      </c>
      <c r="D78">
        <v>8003</v>
      </c>
      <c r="E78">
        <v>7684</v>
      </c>
      <c r="F78">
        <v>7687</v>
      </c>
      <c r="G78">
        <v>7683</v>
      </c>
      <c r="H78">
        <v>7684</v>
      </c>
      <c r="I78">
        <v>7682</v>
      </c>
    </row>
    <row r="79" spans="1:9" x14ac:dyDescent="0.2">
      <c r="A79" t="s">
        <v>78</v>
      </c>
      <c r="B79">
        <v>7682</v>
      </c>
      <c r="C79">
        <v>7685</v>
      </c>
      <c r="D79">
        <v>7686</v>
      </c>
      <c r="E79">
        <v>7688</v>
      </c>
      <c r="F79">
        <v>7685</v>
      </c>
      <c r="G79">
        <v>7685</v>
      </c>
      <c r="H79">
        <v>7688</v>
      </c>
      <c r="I79">
        <v>8073</v>
      </c>
    </row>
    <row r="80" spans="1:9" x14ac:dyDescent="0.2">
      <c r="A80" t="s">
        <v>79</v>
      </c>
      <c r="B80">
        <v>7680</v>
      </c>
      <c r="C80">
        <v>7681</v>
      </c>
      <c r="D80">
        <v>7685</v>
      </c>
      <c r="E80">
        <v>7683</v>
      </c>
      <c r="F80">
        <v>7688</v>
      </c>
      <c r="G80">
        <v>7680</v>
      </c>
      <c r="H80">
        <v>7680</v>
      </c>
      <c r="I80">
        <v>7683</v>
      </c>
    </row>
    <row r="81" spans="1:9" x14ac:dyDescent="0.2">
      <c r="A81" t="s">
        <v>80</v>
      </c>
      <c r="B81">
        <v>7686</v>
      </c>
      <c r="C81">
        <v>7685</v>
      </c>
      <c r="D81">
        <v>7684</v>
      </c>
      <c r="E81">
        <v>7682</v>
      </c>
      <c r="F81">
        <v>7684</v>
      </c>
      <c r="G81">
        <v>7686</v>
      </c>
      <c r="H81">
        <v>7684</v>
      </c>
      <c r="I81">
        <v>7901</v>
      </c>
    </row>
    <row r="82" spans="1:9" x14ac:dyDescent="0.2">
      <c r="A82" t="s">
        <v>81</v>
      </c>
      <c r="B82">
        <v>4352062</v>
      </c>
      <c r="C82">
        <v>1905016</v>
      </c>
      <c r="D82">
        <v>2091412</v>
      </c>
      <c r="E82">
        <v>1947628</v>
      </c>
      <c r="F82">
        <v>1754620</v>
      </c>
      <c r="G82">
        <v>1816581</v>
      </c>
      <c r="H82">
        <v>2843173</v>
      </c>
      <c r="I82">
        <v>3656158</v>
      </c>
    </row>
    <row r="83" spans="1:9" x14ac:dyDescent="0.2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 t="s">
        <v>84</v>
      </c>
      <c r="B85">
        <v>3391488</v>
      </c>
      <c r="C85">
        <v>442368</v>
      </c>
      <c r="D85">
        <v>2457600</v>
      </c>
      <c r="E85">
        <v>2015232</v>
      </c>
      <c r="F85">
        <v>0</v>
      </c>
      <c r="G85">
        <v>0</v>
      </c>
      <c r="H85">
        <v>1327104</v>
      </c>
      <c r="I85">
        <v>3342336</v>
      </c>
    </row>
    <row r="86" spans="1:9" x14ac:dyDescent="0.2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 t="s">
        <v>89</v>
      </c>
      <c r="B90">
        <v>245760</v>
      </c>
      <c r="C90">
        <v>245760</v>
      </c>
      <c r="D90">
        <v>245760</v>
      </c>
      <c r="E90">
        <v>245760</v>
      </c>
      <c r="F90">
        <v>245760</v>
      </c>
      <c r="G90">
        <v>245760</v>
      </c>
      <c r="H90">
        <v>245760</v>
      </c>
      <c r="I90">
        <v>245760</v>
      </c>
    </row>
    <row r="91" spans="1:9" x14ac:dyDescent="0.2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 t="s">
        <v>94</v>
      </c>
      <c r="B95">
        <v>0</v>
      </c>
      <c r="C95">
        <v>2015232</v>
      </c>
      <c r="D95">
        <v>0</v>
      </c>
      <c r="E95">
        <v>442368</v>
      </c>
      <c r="F95">
        <v>442368</v>
      </c>
      <c r="G95">
        <v>442368</v>
      </c>
      <c r="H95">
        <v>442368</v>
      </c>
      <c r="I95">
        <v>442368</v>
      </c>
    </row>
    <row r="96" spans="1:9" x14ac:dyDescent="0.2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 t="s">
        <v>106</v>
      </c>
      <c r="B107">
        <v>1536</v>
      </c>
      <c r="C107">
        <v>1536</v>
      </c>
      <c r="D107">
        <v>1536</v>
      </c>
      <c r="E107">
        <v>1536</v>
      </c>
      <c r="F107">
        <v>1536</v>
      </c>
      <c r="G107">
        <v>1536</v>
      </c>
      <c r="H107">
        <v>1536</v>
      </c>
      <c r="I107">
        <v>1536</v>
      </c>
    </row>
    <row r="108" spans="1:9" x14ac:dyDescent="0.2">
      <c r="A108" t="s">
        <v>107</v>
      </c>
      <c r="B108">
        <v>49152</v>
      </c>
      <c r="C108">
        <v>49152</v>
      </c>
      <c r="D108">
        <v>49152</v>
      </c>
      <c r="E108">
        <v>49152</v>
      </c>
      <c r="F108">
        <v>49152</v>
      </c>
      <c r="G108">
        <v>49152</v>
      </c>
      <c r="H108">
        <v>49152</v>
      </c>
      <c r="I108">
        <v>49152</v>
      </c>
    </row>
    <row r="109" spans="1:9" x14ac:dyDescent="0.2">
      <c r="A109" t="s">
        <v>108</v>
      </c>
      <c r="B109">
        <v>1826304</v>
      </c>
      <c r="C109">
        <v>1787904</v>
      </c>
      <c r="D109">
        <v>1800192</v>
      </c>
      <c r="E109">
        <v>1775616</v>
      </c>
      <c r="F109">
        <v>1672704</v>
      </c>
      <c r="G109">
        <v>2284032</v>
      </c>
      <c r="H109">
        <v>1731072</v>
      </c>
      <c r="I109">
        <v>1864704</v>
      </c>
    </row>
    <row r="110" spans="1:9" x14ac:dyDescent="0.2">
      <c r="A110" t="s">
        <v>109</v>
      </c>
      <c r="B110">
        <v>3217415</v>
      </c>
      <c r="C110">
        <v>1640023</v>
      </c>
      <c r="D110">
        <v>2149825</v>
      </c>
      <c r="E110">
        <v>1589494</v>
      </c>
      <c r="F110">
        <v>1269108</v>
      </c>
      <c r="G110">
        <v>1650376</v>
      </c>
      <c r="H110">
        <v>2467552</v>
      </c>
      <c r="I110">
        <v>2848973</v>
      </c>
    </row>
    <row r="111" spans="1:9" x14ac:dyDescent="0.2">
      <c r="A111" t="s">
        <v>110</v>
      </c>
      <c r="B111">
        <v>363323</v>
      </c>
      <c r="C111">
        <v>273408</v>
      </c>
      <c r="D111">
        <v>338923</v>
      </c>
      <c r="E111">
        <v>314824</v>
      </c>
      <c r="F111">
        <v>204288</v>
      </c>
      <c r="G111">
        <v>319801</v>
      </c>
      <c r="H111">
        <v>278809</v>
      </c>
      <c r="I111">
        <v>391483</v>
      </c>
    </row>
    <row r="112" spans="1:9" x14ac:dyDescent="0.2">
      <c r="A112" t="s">
        <v>111</v>
      </c>
      <c r="B112">
        <v>58441728</v>
      </c>
      <c r="C112">
        <v>57212928</v>
      </c>
      <c r="D112">
        <v>57606144</v>
      </c>
      <c r="E112">
        <v>56819712</v>
      </c>
      <c r="F112">
        <v>53526528</v>
      </c>
      <c r="G112">
        <v>73089024</v>
      </c>
      <c r="H112">
        <v>55394304</v>
      </c>
      <c r="I112">
        <v>59670528</v>
      </c>
    </row>
    <row r="113" spans="1:9" x14ac:dyDescent="0.2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 t="s">
        <v>116</v>
      </c>
      <c r="B117">
        <v>105984</v>
      </c>
      <c r="C117">
        <v>13824</v>
      </c>
      <c r="D117">
        <v>76800</v>
      </c>
      <c r="E117">
        <v>62976</v>
      </c>
      <c r="F117">
        <v>0</v>
      </c>
      <c r="G117">
        <v>0</v>
      </c>
      <c r="H117">
        <v>41472</v>
      </c>
      <c r="I117">
        <v>104448</v>
      </c>
    </row>
    <row r="118" spans="1:9" x14ac:dyDescent="0.2">
      <c r="A118" t="s">
        <v>117</v>
      </c>
      <c r="B118">
        <v>7680</v>
      </c>
      <c r="C118">
        <v>7680</v>
      </c>
      <c r="D118">
        <v>7680</v>
      </c>
      <c r="E118">
        <v>7680</v>
      </c>
      <c r="F118">
        <v>7680</v>
      </c>
      <c r="G118">
        <v>7680</v>
      </c>
      <c r="H118">
        <v>7680</v>
      </c>
      <c r="I118">
        <v>7680</v>
      </c>
    </row>
    <row r="119" spans="1:9" x14ac:dyDescent="0.2">
      <c r="A119" t="s">
        <v>118</v>
      </c>
      <c r="B119">
        <v>3964918</v>
      </c>
      <c r="C119">
        <v>1728850</v>
      </c>
      <c r="D119">
        <v>1936474</v>
      </c>
      <c r="E119">
        <v>1674108</v>
      </c>
      <c r="F119">
        <v>1628037</v>
      </c>
      <c r="G119">
        <v>1653237</v>
      </c>
      <c r="H119">
        <v>2583393</v>
      </c>
      <c r="I119">
        <v>3322263</v>
      </c>
    </row>
    <row r="120" spans="1:9" x14ac:dyDescent="0.2">
      <c r="A120" t="s">
        <v>119</v>
      </c>
      <c r="B120">
        <v>215960886</v>
      </c>
      <c r="C120">
        <v>78471702</v>
      </c>
      <c r="D120">
        <v>107302728</v>
      </c>
      <c r="E120">
        <v>85994884</v>
      </c>
      <c r="F120">
        <v>86271616</v>
      </c>
      <c r="G120">
        <v>92907918</v>
      </c>
      <c r="H120">
        <v>147500570</v>
      </c>
      <c r="I120">
        <v>178881904</v>
      </c>
    </row>
    <row r="121" spans="1:9" x14ac:dyDescent="0.2">
      <c r="A121" t="s">
        <v>120</v>
      </c>
      <c r="B121">
        <v>192</v>
      </c>
      <c r="C121">
        <v>192</v>
      </c>
      <c r="D121">
        <v>192</v>
      </c>
      <c r="E121">
        <v>192</v>
      </c>
      <c r="F121">
        <v>192</v>
      </c>
      <c r="G121">
        <v>192</v>
      </c>
      <c r="H121">
        <v>192</v>
      </c>
      <c r="I121">
        <v>192</v>
      </c>
    </row>
    <row r="122" spans="1:9" x14ac:dyDescent="0.2">
      <c r="A122" t="s">
        <v>121</v>
      </c>
      <c r="B122">
        <v>56721408</v>
      </c>
      <c r="C122">
        <v>55492608</v>
      </c>
      <c r="D122">
        <v>55885824</v>
      </c>
      <c r="E122">
        <v>55099392</v>
      </c>
      <c r="F122">
        <v>51806208</v>
      </c>
      <c r="G122">
        <v>65372160</v>
      </c>
      <c r="H122">
        <v>53673984</v>
      </c>
      <c r="I122">
        <v>57950208</v>
      </c>
    </row>
    <row r="123" spans="1:9" x14ac:dyDescent="0.2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 t="s">
        <v>128</v>
      </c>
      <c r="B129">
        <v>1788924</v>
      </c>
      <c r="C129">
        <v>350412</v>
      </c>
      <c r="D129">
        <v>749976</v>
      </c>
      <c r="E129">
        <v>399564</v>
      </c>
      <c r="F129">
        <v>0</v>
      </c>
      <c r="G129">
        <v>0</v>
      </c>
      <c r="H129">
        <v>1051236</v>
      </c>
      <c r="I129">
        <v>1450800</v>
      </c>
    </row>
    <row r="130" spans="1:9" x14ac:dyDescent="0.2">
      <c r="A130" t="s">
        <v>129</v>
      </c>
      <c r="B130">
        <v>7680</v>
      </c>
      <c r="C130">
        <v>7680</v>
      </c>
      <c r="D130">
        <v>7680</v>
      </c>
      <c r="E130">
        <v>7680</v>
      </c>
      <c r="F130">
        <v>7680</v>
      </c>
      <c r="G130">
        <v>7680</v>
      </c>
      <c r="H130">
        <v>7680</v>
      </c>
      <c r="I130">
        <v>7680</v>
      </c>
    </row>
    <row r="131" spans="1:9" x14ac:dyDescent="0.2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 t="s">
        <v>132</v>
      </c>
      <c r="B133">
        <v>1682940</v>
      </c>
      <c r="C133">
        <v>336588</v>
      </c>
      <c r="D133">
        <v>673176</v>
      </c>
      <c r="E133">
        <v>336588</v>
      </c>
      <c r="F133">
        <v>0</v>
      </c>
      <c r="G133">
        <v>0</v>
      </c>
      <c r="H133">
        <v>1009764</v>
      </c>
      <c r="I133">
        <v>1346352</v>
      </c>
    </row>
    <row r="134" spans="1:9" x14ac:dyDescent="0.2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 t="s">
        <v>138</v>
      </c>
      <c r="B139">
        <v>2013324</v>
      </c>
      <c r="C139">
        <v>358979</v>
      </c>
      <c r="D139">
        <v>1000113</v>
      </c>
      <c r="E139">
        <v>451141</v>
      </c>
      <c r="F139">
        <v>0</v>
      </c>
      <c r="G139">
        <v>0</v>
      </c>
      <c r="H139">
        <v>1296838</v>
      </c>
      <c r="I139">
        <v>1684056</v>
      </c>
    </row>
    <row r="140" spans="1:9" x14ac:dyDescent="0.2">
      <c r="A140" t="s">
        <v>139</v>
      </c>
      <c r="B140">
        <v>7680</v>
      </c>
      <c r="C140">
        <v>7680</v>
      </c>
      <c r="D140">
        <v>7680</v>
      </c>
      <c r="E140">
        <v>7680</v>
      </c>
      <c r="F140">
        <v>7680</v>
      </c>
      <c r="G140">
        <v>7680</v>
      </c>
      <c r="H140">
        <v>7680</v>
      </c>
      <c r="I140">
        <v>7680</v>
      </c>
    </row>
    <row r="141" spans="1:9" x14ac:dyDescent="0.2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Performance</vt:lpstr>
      <vt:lpstr>time</vt:lpstr>
      <vt:lpstr>Metrics</vt:lpstr>
      <vt:lpstr>Events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2016-05-17T17:03:31Z</dcterms:modified>
</cp:coreProperties>
</file>