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newsimilarity results/"/>
    </mc:Choice>
  </mc:AlternateContent>
  <bookViews>
    <workbookView xWindow="640" yWindow="780" windowWidth="24960" windowHeight="14820" tabRatio="500" activeTab="2"/>
  </bookViews>
  <sheets>
    <sheet name="Events" sheetId="6" r:id="rId1"/>
    <sheet name="Metrics" sheetId="7" r:id="rId2"/>
    <sheet name="TIme" sheetId="8" r:id="rId3"/>
    <sheet name="Performance" sheetId="9" r:id="rId4"/>
  </sheets>
  <definedNames>
    <definedName name="trans" localSheetId="0">Events!$A$1:$C$144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7" l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3" i="7"/>
  <c r="L2" i="7"/>
  <c r="L4" i="7"/>
  <c r="K4" i="7"/>
  <c r="K3" i="7"/>
  <c r="K2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J3" i="7"/>
  <c r="J2" i="7"/>
  <c r="I3" i="7"/>
  <c r="I2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4" i="7"/>
  <c r="I4" i="7"/>
  <c r="I10" i="7"/>
  <c r="I5" i="7"/>
  <c r="I6" i="7"/>
  <c r="I7" i="7"/>
  <c r="I8" i="7"/>
  <c r="I9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2" i="7"/>
  <c r="C3" i="7"/>
  <c r="D3" i="7"/>
  <c r="E3" i="7"/>
  <c r="F3" i="7"/>
  <c r="G3" i="7"/>
  <c r="B3" i="7"/>
  <c r="C83" i="7"/>
  <c r="D83" i="7"/>
  <c r="E83" i="7"/>
  <c r="F83" i="7"/>
  <c r="G83" i="7"/>
  <c r="B83" i="7"/>
</calcChain>
</file>

<file path=xl/connections.xml><?xml version="1.0" encoding="utf-8"?>
<connections xmlns="http://schemas.openxmlformats.org/spreadsheetml/2006/main">
  <connection id="1" name="trans" type="6" refreshedVersion="0" background="1" saveData="1">
    <textPr fileType="mac" sourceFile="/Users/hyc/Documents/Github/GPU-DATA-PLACEMENT/trans/tran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<sst xmlns="http://schemas.openxmlformats.org/spreadsheetml/2006/main" count="395" uniqueCount="229">
  <si>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</si>
  <si>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</si>
  <si>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</si>
  <si>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</si>
  <si>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</si>
  <si>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</si>
  <si>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</si>
  <si>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</si>
  <si>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</si>
  <si>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</si>
  <si>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</si>
  <si>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</si>
  <si>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</si>
  <si>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</si>
  <si>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</si>
  <si>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</si>
  <si>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</si>
  <si>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</si>
  <si>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</si>
  <si>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</si>
  <si>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</si>
  <si>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</si>
  <si>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</si>
  <si>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</si>
  <si>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</si>
  <si>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</si>
  <si>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</si>
  <si>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</si>
  <si>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</si>
  <si>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</si>
  <si>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</si>
  <si>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</si>
  <si>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</si>
  <si>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</si>
  <si>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</si>
  <si>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</si>
  <si>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</si>
  <si>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</si>
  <si>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</si>
  <si>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</si>
  <si>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</si>
  <si>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</si>
  <si>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</si>
  <si>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</si>
  <si>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</si>
  <si>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</si>
  <si>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</si>
  <si>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</si>
  <si>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</si>
  <si>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</si>
  <si>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</si>
  <si>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</si>
  <si>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</si>
  <si>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</si>
  <si>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</si>
  <si>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</si>
  <si>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</si>
  <si>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</si>
  <si>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</si>
  <si>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</si>
  <si>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</si>
  <si>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</si>
  <si>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</si>
  <si>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</si>
  <si>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</si>
  <si>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</si>
  <si>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</si>
  <si>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</si>
  <si>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</si>
  <si>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</si>
  <si>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</si>
  <si>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</si>
  <si>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</si>
  <si>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</si>
  <si>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</si>
  <si>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</si>
  <si>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</si>
  <si>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</si>
  <si>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</si>
  <si>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</si>
  <si>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</si>
  <si>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</si>
  <si>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</si>
  <si>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</si>
  <si>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</si>
  <si>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</si>
  <si>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</si>
  <si>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</si>
  <si>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</si>
  <si>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</si>
  <si>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</si>
  <si>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</si>
  <si>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</si>
  <si>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</si>
  <si>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</si>
  <si>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</si>
  <si>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</si>
  <si>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</si>
  <si>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</si>
  <si>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</si>
  <si>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</si>
  <si>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</si>
  <si>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</si>
  <si>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</si>
  <si>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</si>
  <si>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</si>
  <si>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</si>
  <si>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</si>
  <si>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</si>
  <si>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</si>
  <si>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</si>
  <si>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</si>
  <si>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</si>
  <si>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</si>
  <si>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</si>
  <si>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</si>
  <si>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</si>
  <si>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</si>
  <si>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</si>
  <si>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</si>
  <si>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</si>
  <si>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</si>
  <si>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</si>
  <si>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</si>
  <si>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</si>
  <si>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</si>
  <si>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</si>
  <si>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</si>
  <si>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</si>
  <si>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</si>
  <si>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</si>
  <si>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</si>
  <si>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</si>
  <si>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</si>
  <si>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</si>
  <si>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</si>
  <si>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</si>
  <si>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</si>
  <si>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</si>
  <si>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</si>
  <si>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</si>
  <si>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</si>
  <si>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</si>
  <si>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</si>
  <si>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</si>
  <si>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</si>
  <si>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</si>
  <si>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</si>
  <si>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</si>
  <si>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</si>
  <si>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</si>
  <si>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global_replay_overhead</t>
  </si>
  <si>
    <t>tex_cache_throughput</t>
  </si>
  <si>
    <t>dram_read_throughput</t>
  </si>
  <si>
    <t>dram_write_throughput</t>
  </si>
  <si>
    <t>gst_throughput</t>
  </si>
  <si>
    <t>gld_throughput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</si>
  <si>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</si>
  <si>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</si>
  <si>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</si>
  <si>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</si>
  <si>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</si>
  <si>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</si>
  <si>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</si>
  <si>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</si>
  <si>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</si>
  <si>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issued_ipc</t>
  </si>
  <si>
    <t>inst_per_warp</t>
  </si>
  <si>
    <t>issue_slot_utilization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</si>
  <si>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</si>
  <si>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</si>
  <si>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</si>
  <si>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</si>
  <si>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</si>
  <si>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</si>
  <si>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</si>
  <si>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</si>
  <si>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</si>
  <si>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</si>
  <si>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</si>
  <si>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</si>
  <si>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</si>
  <si>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</si>
  <si>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shared_load_throughput</t>
  </si>
  <si>
    <t>shared_store_throughput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</si>
  <si>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</si>
  <si>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</si>
  <si>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</si>
  <si>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</si>
  <si>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</si>
  <si>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</si>
  <si>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</si>
  <si>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</si>
  <si>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</si>
  <si>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</si>
  <si>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</si>
  <si>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</si>
  <si>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</si>
  <si>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</si>
  <si>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</si>
  <si>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inst_issued</t>
  </si>
  <si>
    <t>issue_slots</t>
  </si>
  <si>
    <t>inst_fp_32</t>
  </si>
  <si>
    <t>inst_integer</t>
  </si>
  <si>
    <t>inst_bit_convert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</si>
  <si>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</si>
  <si>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</si>
  <si>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</si>
  <si>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</si>
  <si>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</si>
  <si>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</si>
  <si>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</si>
  <si>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</si>
  <si>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</si>
  <si>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</si>
  <si>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stall_constant_memory_dependency</t>
  </si>
  <si>
    <t>stall_memory_throttle</t>
  </si>
  <si>
    <t>stall_not_selected</t>
  </si>
  <si>
    <t>eligible_warps_per_cycle</t>
  </si>
  <si>
    <t>trans</t>
  </si>
  <si>
    <t>optimized</t>
  </si>
  <si>
    <t>surf_1D</t>
  </si>
  <si>
    <t>surface</t>
  </si>
  <si>
    <t>SQSUM</t>
  </si>
  <si>
    <t>DOT_1</t>
  </si>
  <si>
    <t>DOT_2</t>
  </si>
  <si>
    <t>COS_1</t>
  </si>
  <si>
    <t>COS_2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</si>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</sst>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ra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66" workbookViewId="0">
      <selection activeCell="G82" sqref="A82:G82"/>
    </sheetView>
  </sheetViews>
  <sheetFormatPr baseColWidth="10" defaultRowHeight="16" x14ac:dyDescent="0.2"/>
  <cols>
    <col min="1" max="1" width="35.6640625" bestFit="1" customWidth="1"/>
    <col min="2" max="3" width="14.6640625" bestFit="1" customWidth="1"/>
    <col min="4" max="4" width="13.6640625" bestFit="1" customWidth="1"/>
    <col min="5" max="6" width="14.6640625" bestFit="1" customWidth="1"/>
    <col min="7" max="7" width="13.6640625" bestFit="1" customWidth="1"/>
  </cols>
  <sheetData>
    <row r="1" spans="1:7" x14ac:dyDescent="0.2">
      <c r="A1" t="s">
        <v>0</v>
      </c>
      <c r="B1">
        <v>1</v>
      </c>
      <c r="C1">
        <v>2</v>
      </c>
      <c r="D1" t="s">
        <v>220</v>
      </c>
      <c r="E1" t="s">
        <v>221</v>
      </c>
      <c r="F1" t="s">
        <v>222</v>
      </c>
      <c r="G1" t="s">
        <v>219</v>
      </c>
    </row>
    <row r="2" spans="1:7" x14ac:dyDescent="0.2">
      <c r="A2" t="s">
        <v>1</v>
      </c>
      <c r="B2">
        <v>4915200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2</v>
      </c>
      <c r="B3">
        <v>4915200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3</v>
      </c>
      <c r="B4">
        <v>4915200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4</v>
      </c>
      <c r="B5">
        <v>4915200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5</v>
      </c>
      <c r="B6">
        <v>4915200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6</v>
      </c>
      <c r="B7">
        <v>4915200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7</v>
      </c>
      <c r="B8">
        <v>4915200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8</v>
      </c>
      <c r="B9">
        <v>4915200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9</v>
      </c>
      <c r="B10">
        <v>8360145</v>
      </c>
      <c r="C10">
        <v>8281252</v>
      </c>
      <c r="D10">
        <v>6134585</v>
      </c>
      <c r="E10">
        <v>11858</v>
      </c>
      <c r="F10">
        <v>1598223</v>
      </c>
      <c r="G10">
        <v>2534358</v>
      </c>
    </row>
    <row r="11" spans="1:7" x14ac:dyDescent="0.2">
      <c r="A11" t="s">
        <v>10</v>
      </c>
      <c r="B11">
        <v>8361841</v>
      </c>
      <c r="C11">
        <v>8288282</v>
      </c>
      <c r="D11">
        <v>6134191</v>
      </c>
      <c r="E11">
        <v>12128</v>
      </c>
      <c r="F11">
        <v>1607180</v>
      </c>
      <c r="G11">
        <v>2538486</v>
      </c>
    </row>
    <row r="12" spans="1:7" x14ac:dyDescent="0.2">
      <c r="A12" t="s">
        <v>11</v>
      </c>
      <c r="B12">
        <v>9977636</v>
      </c>
      <c r="C12">
        <v>9660366</v>
      </c>
      <c r="D12">
        <v>6143420</v>
      </c>
      <c r="E12">
        <v>10974</v>
      </c>
      <c r="F12">
        <v>1471723</v>
      </c>
      <c r="G12">
        <v>2745735</v>
      </c>
    </row>
    <row r="13" spans="1:7" x14ac:dyDescent="0.2">
      <c r="A13" t="s">
        <v>12</v>
      </c>
      <c r="B13">
        <v>9980916</v>
      </c>
      <c r="C13">
        <v>9661019</v>
      </c>
      <c r="D13">
        <v>6143419</v>
      </c>
      <c r="E13">
        <v>11363</v>
      </c>
      <c r="F13">
        <v>1476713</v>
      </c>
      <c r="G13">
        <v>2758849</v>
      </c>
    </row>
    <row r="14" spans="1:7" x14ac:dyDescent="0.2">
      <c r="A14" t="s">
        <v>13</v>
      </c>
      <c r="B14">
        <v>3611006</v>
      </c>
      <c r="C14">
        <v>3535985</v>
      </c>
      <c r="D14">
        <v>2457605</v>
      </c>
      <c r="E14">
        <v>3765</v>
      </c>
      <c r="F14">
        <v>617566</v>
      </c>
      <c r="G14">
        <v>804873</v>
      </c>
    </row>
    <row r="15" spans="1:7" x14ac:dyDescent="0.2">
      <c r="A15" t="s">
        <v>14</v>
      </c>
      <c r="B15">
        <v>3614289</v>
      </c>
      <c r="C15">
        <v>3547857</v>
      </c>
      <c r="D15">
        <v>2457603</v>
      </c>
      <c r="E15">
        <v>4057</v>
      </c>
      <c r="F15">
        <v>618555</v>
      </c>
      <c r="G15">
        <v>803485</v>
      </c>
    </row>
    <row r="16" spans="1:7" x14ac:dyDescent="0.2">
      <c r="A16" t="s">
        <v>15</v>
      </c>
      <c r="B16">
        <v>3610608</v>
      </c>
      <c r="C16">
        <v>3540907</v>
      </c>
      <c r="D16">
        <v>2457600</v>
      </c>
      <c r="E16">
        <v>3724</v>
      </c>
      <c r="F16">
        <v>619998</v>
      </c>
      <c r="G16">
        <v>805762</v>
      </c>
    </row>
    <row r="17" spans="1:7" x14ac:dyDescent="0.2">
      <c r="A17" t="s">
        <v>16</v>
      </c>
      <c r="B17">
        <v>3619698</v>
      </c>
      <c r="C17">
        <v>3542287</v>
      </c>
      <c r="D17">
        <v>2457602</v>
      </c>
      <c r="E17">
        <v>3662</v>
      </c>
      <c r="F17">
        <v>617196</v>
      </c>
      <c r="G17">
        <v>804050</v>
      </c>
    </row>
    <row r="18" spans="1:7" x14ac:dyDescent="0.2">
      <c r="A18" t="s">
        <v>17</v>
      </c>
      <c r="B18">
        <v>3253184</v>
      </c>
      <c r="C18">
        <v>3228484</v>
      </c>
      <c r="D18">
        <v>2457612</v>
      </c>
      <c r="E18">
        <v>4155</v>
      </c>
      <c r="F18">
        <v>619204</v>
      </c>
      <c r="G18">
        <v>841950</v>
      </c>
    </row>
    <row r="19" spans="1:7" x14ac:dyDescent="0.2">
      <c r="A19" t="s">
        <v>18</v>
      </c>
      <c r="B19">
        <v>3254359</v>
      </c>
      <c r="C19">
        <v>3230111</v>
      </c>
      <c r="D19">
        <v>2457604</v>
      </c>
      <c r="E19">
        <v>4194</v>
      </c>
      <c r="F19">
        <v>620647</v>
      </c>
      <c r="G19">
        <v>841034</v>
      </c>
    </row>
    <row r="20" spans="1:7" x14ac:dyDescent="0.2">
      <c r="A20" t="s">
        <v>19</v>
      </c>
      <c r="B20">
        <v>3255098</v>
      </c>
      <c r="C20">
        <v>3231223</v>
      </c>
      <c r="D20">
        <v>2457616</v>
      </c>
      <c r="E20">
        <v>4154</v>
      </c>
      <c r="F20">
        <v>623226</v>
      </c>
      <c r="G20">
        <v>843776</v>
      </c>
    </row>
    <row r="21" spans="1:7" x14ac:dyDescent="0.2">
      <c r="A21" t="s">
        <v>20</v>
      </c>
      <c r="B21">
        <v>3256385</v>
      </c>
      <c r="C21">
        <v>3231883</v>
      </c>
      <c r="D21">
        <v>2457609</v>
      </c>
      <c r="E21">
        <v>4132</v>
      </c>
      <c r="F21">
        <v>618501</v>
      </c>
      <c r="G21">
        <v>840743</v>
      </c>
    </row>
    <row r="22" spans="1:7" x14ac:dyDescent="0.2">
      <c r="A22" t="s">
        <v>21</v>
      </c>
      <c r="B22">
        <v>19660800</v>
      </c>
      <c r="C22">
        <v>19660800</v>
      </c>
      <c r="D22">
        <v>2457600</v>
      </c>
      <c r="E22">
        <v>8196</v>
      </c>
      <c r="F22">
        <v>1228800</v>
      </c>
      <c r="G22">
        <v>2457600</v>
      </c>
    </row>
    <row r="23" spans="1:7" x14ac:dyDescent="0.2">
      <c r="A23" t="s">
        <v>22</v>
      </c>
      <c r="B23">
        <v>19660800</v>
      </c>
      <c r="C23">
        <v>19660800</v>
      </c>
      <c r="D23">
        <v>2457600</v>
      </c>
      <c r="E23">
        <v>8212</v>
      </c>
      <c r="F23">
        <v>1228800</v>
      </c>
      <c r="G23">
        <v>2457680</v>
      </c>
    </row>
    <row r="24" spans="1:7" x14ac:dyDescent="0.2">
      <c r="A24" t="s">
        <v>23</v>
      </c>
      <c r="B24">
        <v>19660800</v>
      </c>
      <c r="C24">
        <v>19660800</v>
      </c>
      <c r="D24">
        <v>2457600</v>
      </c>
      <c r="E24">
        <v>8192</v>
      </c>
      <c r="F24">
        <v>1228800</v>
      </c>
      <c r="G24">
        <v>2457600</v>
      </c>
    </row>
    <row r="25" spans="1:7" x14ac:dyDescent="0.2">
      <c r="A25" t="s">
        <v>24</v>
      </c>
      <c r="B25">
        <v>19660800</v>
      </c>
      <c r="C25">
        <v>19660800</v>
      </c>
      <c r="D25">
        <v>2457600</v>
      </c>
      <c r="E25">
        <v>8192</v>
      </c>
      <c r="F25">
        <v>1228800</v>
      </c>
      <c r="G25">
        <v>2457620</v>
      </c>
    </row>
    <row r="26" spans="1:7" x14ac:dyDescent="0.2">
      <c r="A26" t="s">
        <v>25</v>
      </c>
      <c r="B26">
        <v>0</v>
      </c>
      <c r="C26">
        <v>2457600</v>
      </c>
      <c r="D26">
        <v>2457600</v>
      </c>
      <c r="E26">
        <v>2048</v>
      </c>
      <c r="F26">
        <v>614400</v>
      </c>
      <c r="G26">
        <v>614400</v>
      </c>
    </row>
    <row r="27" spans="1:7" x14ac:dyDescent="0.2">
      <c r="A27" t="s">
        <v>26</v>
      </c>
      <c r="B27">
        <v>0</v>
      </c>
      <c r="C27">
        <v>2457600</v>
      </c>
      <c r="D27">
        <v>2457600</v>
      </c>
      <c r="E27">
        <v>2048</v>
      </c>
      <c r="F27">
        <v>614400</v>
      </c>
      <c r="G27">
        <v>614400</v>
      </c>
    </row>
    <row r="28" spans="1:7" x14ac:dyDescent="0.2">
      <c r="A28" t="s">
        <v>27</v>
      </c>
      <c r="B28">
        <v>0</v>
      </c>
      <c r="C28">
        <v>2457600</v>
      </c>
      <c r="D28">
        <v>2457600</v>
      </c>
      <c r="E28">
        <v>2048</v>
      </c>
      <c r="F28">
        <v>614400</v>
      </c>
      <c r="G28">
        <v>614400</v>
      </c>
    </row>
    <row r="29" spans="1:7" x14ac:dyDescent="0.2">
      <c r="A29" t="s">
        <v>28</v>
      </c>
      <c r="B29">
        <v>0</v>
      </c>
      <c r="C29">
        <v>2457600</v>
      </c>
      <c r="D29">
        <v>2457600</v>
      </c>
      <c r="E29">
        <v>2048</v>
      </c>
      <c r="F29">
        <v>614400</v>
      </c>
      <c r="G29">
        <v>614400</v>
      </c>
    </row>
    <row r="30" spans="1:7" x14ac:dyDescent="0.2">
      <c r="A30" t="s">
        <v>29</v>
      </c>
      <c r="B30">
        <v>0</v>
      </c>
      <c r="C30">
        <v>0</v>
      </c>
      <c r="D30">
        <v>0</v>
      </c>
      <c r="E30">
        <v>1352</v>
      </c>
      <c r="F30">
        <v>0</v>
      </c>
      <c r="G30">
        <v>0</v>
      </c>
    </row>
    <row r="31" spans="1:7" x14ac:dyDescent="0.2">
      <c r="A31" t="s">
        <v>30</v>
      </c>
      <c r="B31">
        <v>0</v>
      </c>
      <c r="C31">
        <v>0</v>
      </c>
      <c r="D31">
        <v>0</v>
      </c>
      <c r="E31">
        <v>1364</v>
      </c>
      <c r="F31">
        <v>0</v>
      </c>
      <c r="G31">
        <v>0</v>
      </c>
    </row>
    <row r="32" spans="1:7" x14ac:dyDescent="0.2">
      <c r="A32" t="s">
        <v>31</v>
      </c>
      <c r="B32">
        <v>0</v>
      </c>
      <c r="C32">
        <v>0</v>
      </c>
      <c r="D32">
        <v>0</v>
      </c>
      <c r="E32">
        <v>1352</v>
      </c>
      <c r="F32">
        <v>0</v>
      </c>
      <c r="G32">
        <v>0</v>
      </c>
    </row>
    <row r="33" spans="1:7" x14ac:dyDescent="0.2">
      <c r="A33" t="s">
        <v>32</v>
      </c>
      <c r="B33">
        <v>0</v>
      </c>
      <c r="C33">
        <v>0</v>
      </c>
      <c r="D33">
        <v>0</v>
      </c>
      <c r="E33">
        <v>1368</v>
      </c>
      <c r="F33">
        <v>0</v>
      </c>
      <c r="G33">
        <v>0</v>
      </c>
    </row>
    <row r="34" spans="1:7" x14ac:dyDescent="0.2">
      <c r="A34" t="s">
        <v>33</v>
      </c>
      <c r="B34">
        <v>4915200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34</v>
      </c>
      <c r="B35">
        <v>4915200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35</v>
      </c>
      <c r="B36">
        <v>4915200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36</v>
      </c>
      <c r="B37">
        <v>4915200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37</v>
      </c>
      <c r="B38">
        <v>2457568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38</v>
      </c>
      <c r="B39">
        <v>2457578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39</v>
      </c>
      <c r="B40">
        <v>2457584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40</v>
      </c>
      <c r="B41">
        <v>2457584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69</v>
      </c>
      <c r="B70">
        <v>0</v>
      </c>
      <c r="C70">
        <v>4</v>
      </c>
      <c r="D70">
        <v>0</v>
      </c>
      <c r="E70">
        <v>1</v>
      </c>
      <c r="F70">
        <v>0</v>
      </c>
      <c r="G70">
        <v>0</v>
      </c>
    </row>
    <row r="71" spans="1:7" x14ac:dyDescent="0.2">
      <c r="A71" t="s">
        <v>70</v>
      </c>
      <c r="B71">
        <v>0</v>
      </c>
      <c r="C71">
        <v>5</v>
      </c>
      <c r="D71">
        <v>4</v>
      </c>
      <c r="E71">
        <v>1</v>
      </c>
      <c r="F71">
        <v>0</v>
      </c>
      <c r="G71">
        <v>0</v>
      </c>
    </row>
    <row r="72" spans="1:7" x14ac:dyDescent="0.2">
      <c r="A72" t="s">
        <v>71</v>
      </c>
      <c r="B72">
        <v>1</v>
      </c>
      <c r="C72">
        <v>0</v>
      </c>
      <c r="D72">
        <v>0</v>
      </c>
      <c r="E72">
        <v>0</v>
      </c>
      <c r="F72">
        <v>1</v>
      </c>
      <c r="G72">
        <v>5</v>
      </c>
    </row>
    <row r="73" spans="1:7" x14ac:dyDescent="0.2">
      <c r="A73" t="s">
        <v>72</v>
      </c>
      <c r="B73">
        <v>0</v>
      </c>
      <c r="C73">
        <v>4</v>
      </c>
      <c r="D73">
        <v>4</v>
      </c>
      <c r="E73">
        <v>0</v>
      </c>
      <c r="F73">
        <v>0</v>
      </c>
      <c r="G73">
        <v>0</v>
      </c>
    </row>
    <row r="74" spans="1:7" x14ac:dyDescent="0.2">
      <c r="A74" t="s">
        <v>73</v>
      </c>
      <c r="B74">
        <v>4915248</v>
      </c>
      <c r="C74">
        <v>2457640</v>
      </c>
      <c r="D74">
        <v>2457665</v>
      </c>
      <c r="E74">
        <v>2088</v>
      </c>
      <c r="F74">
        <v>614440</v>
      </c>
      <c r="G74">
        <v>614443</v>
      </c>
    </row>
    <row r="75" spans="1:7" x14ac:dyDescent="0.2">
      <c r="A75" t="s">
        <v>74</v>
      </c>
      <c r="B75">
        <v>4915240</v>
      </c>
      <c r="C75">
        <v>2457640</v>
      </c>
      <c r="D75">
        <v>2457640</v>
      </c>
      <c r="E75">
        <v>2129</v>
      </c>
      <c r="F75">
        <v>614440</v>
      </c>
      <c r="G75">
        <v>614460</v>
      </c>
    </row>
    <row r="76" spans="1:7" x14ac:dyDescent="0.2">
      <c r="A76" t="s">
        <v>75</v>
      </c>
      <c r="B76">
        <v>4915260</v>
      </c>
      <c r="C76">
        <v>2457600</v>
      </c>
      <c r="D76">
        <v>2457603</v>
      </c>
      <c r="E76">
        <v>2088</v>
      </c>
      <c r="F76">
        <v>614400</v>
      </c>
      <c r="G76">
        <v>614443</v>
      </c>
    </row>
    <row r="77" spans="1:7" x14ac:dyDescent="0.2">
      <c r="A77" t="s">
        <v>76</v>
      </c>
      <c r="B77">
        <v>4915268</v>
      </c>
      <c r="C77">
        <v>2457600</v>
      </c>
      <c r="D77">
        <v>2457603</v>
      </c>
      <c r="E77">
        <v>2048</v>
      </c>
      <c r="F77">
        <v>614400</v>
      </c>
      <c r="G77">
        <v>615333</v>
      </c>
    </row>
    <row r="78" spans="1:7" x14ac:dyDescent="0.2">
      <c r="A78" t="s">
        <v>77</v>
      </c>
      <c r="B78">
        <v>20483799</v>
      </c>
      <c r="C78">
        <v>20456387</v>
      </c>
      <c r="D78">
        <v>2457608</v>
      </c>
      <c r="E78">
        <v>11712</v>
      </c>
      <c r="F78">
        <v>1237308</v>
      </c>
      <c r="G78">
        <v>2713698</v>
      </c>
    </row>
    <row r="79" spans="1:7" x14ac:dyDescent="0.2">
      <c r="A79" t="s">
        <v>78</v>
      </c>
      <c r="B79">
        <v>20483876</v>
      </c>
      <c r="C79">
        <v>20458921</v>
      </c>
      <c r="D79">
        <v>2457603</v>
      </c>
      <c r="E79">
        <v>11696</v>
      </c>
      <c r="F79">
        <v>1235257</v>
      </c>
      <c r="G79">
        <v>2714007</v>
      </c>
    </row>
    <row r="80" spans="1:7" x14ac:dyDescent="0.2">
      <c r="A80" t="s">
        <v>79</v>
      </c>
      <c r="B80">
        <v>20484530</v>
      </c>
      <c r="C80">
        <v>20456905</v>
      </c>
      <c r="D80">
        <v>2457602</v>
      </c>
      <c r="E80">
        <v>11723</v>
      </c>
      <c r="F80">
        <v>1238399</v>
      </c>
      <c r="G80">
        <v>2712518</v>
      </c>
    </row>
    <row r="81" spans="1:7" x14ac:dyDescent="0.2">
      <c r="A81" t="s">
        <v>80</v>
      </c>
      <c r="B81">
        <v>20484798</v>
      </c>
      <c r="C81">
        <v>20459297</v>
      </c>
      <c r="D81">
        <v>2457606</v>
      </c>
      <c r="E81">
        <v>11716</v>
      </c>
      <c r="F81">
        <v>1235895</v>
      </c>
      <c r="G81">
        <v>2712665</v>
      </c>
    </row>
    <row r="82" spans="1:7" x14ac:dyDescent="0.2">
      <c r="A82" t="s">
        <v>81</v>
      </c>
      <c r="B82">
        <v>131952673</v>
      </c>
      <c r="C82">
        <v>125694540</v>
      </c>
      <c r="D82">
        <v>51986173</v>
      </c>
      <c r="E82">
        <v>125620</v>
      </c>
      <c r="F82">
        <v>11413307</v>
      </c>
      <c r="G82">
        <v>35563144</v>
      </c>
    </row>
    <row r="83" spans="1:7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">
        <v>84</v>
      </c>
      <c r="B85">
        <v>0</v>
      </c>
      <c r="C85">
        <v>78643200</v>
      </c>
      <c r="D85">
        <v>78643200</v>
      </c>
      <c r="E85">
        <v>65536</v>
      </c>
      <c r="F85">
        <v>19660800</v>
      </c>
      <c r="G85">
        <v>19660800</v>
      </c>
    </row>
    <row r="86" spans="1:7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89</v>
      </c>
      <c r="B90">
        <v>78643200</v>
      </c>
      <c r="C90">
        <v>78643200</v>
      </c>
      <c r="D90">
        <v>78643200</v>
      </c>
      <c r="E90">
        <v>0</v>
      </c>
      <c r="F90">
        <v>0</v>
      </c>
      <c r="G90">
        <v>19660800</v>
      </c>
    </row>
    <row r="91" spans="1:7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t="s">
        <v>106</v>
      </c>
      <c r="B107">
        <v>2457600</v>
      </c>
      <c r="C107">
        <v>2457600</v>
      </c>
      <c r="D107">
        <v>2457600</v>
      </c>
      <c r="E107">
        <v>2048</v>
      </c>
      <c r="F107">
        <v>614400</v>
      </c>
      <c r="G107">
        <v>614400</v>
      </c>
    </row>
    <row r="108" spans="1:7" x14ac:dyDescent="0.2">
      <c r="A108" t="s">
        <v>107</v>
      </c>
      <c r="B108">
        <v>78643200</v>
      </c>
      <c r="C108">
        <v>78643200</v>
      </c>
      <c r="D108">
        <v>78643200</v>
      </c>
      <c r="E108">
        <v>65536</v>
      </c>
      <c r="F108">
        <v>19660800</v>
      </c>
      <c r="G108">
        <v>19660800</v>
      </c>
    </row>
    <row r="109" spans="1:7" x14ac:dyDescent="0.2">
      <c r="A109" t="s">
        <v>108</v>
      </c>
      <c r="B109">
        <v>103219200</v>
      </c>
      <c r="C109">
        <v>51609600</v>
      </c>
      <c r="D109">
        <v>68812800</v>
      </c>
      <c r="E109">
        <v>49152</v>
      </c>
      <c r="F109">
        <v>14745600</v>
      </c>
      <c r="G109">
        <v>12902400</v>
      </c>
    </row>
    <row r="110" spans="1:7" x14ac:dyDescent="0.2">
      <c r="A110" t="s">
        <v>109</v>
      </c>
      <c r="B110">
        <v>180662629</v>
      </c>
      <c r="C110">
        <v>142057291</v>
      </c>
      <c r="D110">
        <v>49206965</v>
      </c>
      <c r="E110">
        <v>71115</v>
      </c>
      <c r="F110">
        <v>14794114</v>
      </c>
      <c r="G110">
        <v>38040013</v>
      </c>
    </row>
    <row r="111" spans="1:7" x14ac:dyDescent="0.2">
      <c r="A111" t="s">
        <v>110</v>
      </c>
      <c r="B111">
        <v>19661632</v>
      </c>
      <c r="C111">
        <v>7372800</v>
      </c>
      <c r="D111">
        <v>12288000</v>
      </c>
      <c r="E111">
        <v>8192</v>
      </c>
      <c r="F111">
        <v>1843200</v>
      </c>
      <c r="G111">
        <v>1843200</v>
      </c>
    </row>
    <row r="112" spans="1:7" x14ac:dyDescent="0.2">
      <c r="A112" t="s">
        <v>111</v>
      </c>
      <c r="B112">
        <v>3303014400</v>
      </c>
      <c r="C112">
        <v>1651507200</v>
      </c>
      <c r="D112">
        <v>2202009600</v>
      </c>
      <c r="E112">
        <v>1572864</v>
      </c>
      <c r="F112">
        <v>471859200</v>
      </c>
      <c r="G112">
        <v>412876800</v>
      </c>
    </row>
    <row r="113" spans="1:7" x14ac:dyDescent="0.2">
      <c r="A113" t="s">
        <v>112</v>
      </c>
      <c r="B113">
        <v>0</v>
      </c>
      <c r="C113">
        <v>0</v>
      </c>
      <c r="D113">
        <v>2457600</v>
      </c>
      <c r="E113">
        <v>0</v>
      </c>
      <c r="F113">
        <v>0</v>
      </c>
      <c r="G113">
        <v>0</v>
      </c>
    </row>
    <row r="114" spans="1:7" x14ac:dyDescent="0.2">
      <c r="A114" t="s">
        <v>113</v>
      </c>
      <c r="B114">
        <v>0</v>
      </c>
      <c r="C114">
        <v>0</v>
      </c>
      <c r="D114">
        <v>2457600</v>
      </c>
      <c r="E114">
        <v>0</v>
      </c>
      <c r="F114">
        <v>0</v>
      </c>
      <c r="G114">
        <v>0</v>
      </c>
    </row>
    <row r="115" spans="1:7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116</v>
      </c>
      <c r="B117">
        <v>0</v>
      </c>
      <c r="C117">
        <v>2457600</v>
      </c>
      <c r="D117">
        <v>2457600</v>
      </c>
      <c r="E117">
        <v>2048</v>
      </c>
      <c r="F117">
        <v>614400</v>
      </c>
      <c r="G117">
        <v>614400</v>
      </c>
    </row>
    <row r="118" spans="1:7" x14ac:dyDescent="0.2">
      <c r="A118" t="s">
        <v>117</v>
      </c>
      <c r="B118">
        <v>2457600</v>
      </c>
      <c r="C118">
        <v>2457600</v>
      </c>
      <c r="D118">
        <v>2457600</v>
      </c>
      <c r="E118">
        <v>0</v>
      </c>
      <c r="F118">
        <v>0</v>
      </c>
      <c r="G118">
        <v>614400</v>
      </c>
    </row>
    <row r="119" spans="1:7" x14ac:dyDescent="0.2">
      <c r="A119" t="s">
        <v>118</v>
      </c>
      <c r="B119">
        <v>131660115</v>
      </c>
      <c r="C119">
        <v>125611109</v>
      </c>
      <c r="D119">
        <v>51974576</v>
      </c>
      <c r="E119">
        <v>71740</v>
      </c>
      <c r="F119">
        <v>11283700</v>
      </c>
      <c r="G119">
        <v>35595981</v>
      </c>
    </row>
    <row r="120" spans="1:7" x14ac:dyDescent="0.2">
      <c r="A120" t="s">
        <v>119</v>
      </c>
      <c r="B120">
        <v>6026878142</v>
      </c>
      <c r="C120">
        <v>5900787472</v>
      </c>
      <c r="D120">
        <v>2949439998</v>
      </c>
      <c r="E120">
        <v>3551094</v>
      </c>
      <c r="F120">
        <v>570311124</v>
      </c>
      <c r="G120">
        <v>1751042936</v>
      </c>
    </row>
    <row r="121" spans="1:7" x14ac:dyDescent="0.2">
      <c r="A121" t="s">
        <v>120</v>
      </c>
      <c r="B121">
        <v>76800</v>
      </c>
      <c r="C121">
        <v>76800</v>
      </c>
      <c r="D121">
        <v>76800</v>
      </c>
      <c r="E121">
        <v>256</v>
      </c>
      <c r="F121">
        <v>76800</v>
      </c>
      <c r="G121">
        <v>76800</v>
      </c>
    </row>
    <row r="122" spans="1:7" x14ac:dyDescent="0.2">
      <c r="A122" t="s">
        <v>121</v>
      </c>
      <c r="B122">
        <v>2910965698</v>
      </c>
      <c r="C122">
        <v>1572864000</v>
      </c>
      <c r="D122">
        <v>2202009600</v>
      </c>
      <c r="E122">
        <v>1507328</v>
      </c>
      <c r="F122">
        <v>452198400</v>
      </c>
      <c r="G122">
        <v>393216000</v>
      </c>
    </row>
    <row r="123" spans="1:7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">
      <c r="A129" t="s">
        <v>128</v>
      </c>
      <c r="B129">
        <v>0</v>
      </c>
      <c r="C129">
        <v>2457600</v>
      </c>
      <c r="D129">
        <v>2457600</v>
      </c>
      <c r="E129">
        <v>4096</v>
      </c>
      <c r="F129">
        <v>1228800</v>
      </c>
      <c r="G129">
        <v>1228800</v>
      </c>
    </row>
    <row r="130" spans="1:7" x14ac:dyDescent="0.2">
      <c r="A130" t="s">
        <v>129</v>
      </c>
      <c r="B130">
        <v>78643200</v>
      </c>
      <c r="C130">
        <v>78643200</v>
      </c>
      <c r="D130">
        <v>2457600</v>
      </c>
      <c r="E130">
        <v>32768</v>
      </c>
      <c r="F130">
        <v>2457600</v>
      </c>
      <c r="G130">
        <v>9830400</v>
      </c>
    </row>
    <row r="131" spans="1:7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132</v>
      </c>
      <c r="B133">
        <v>0</v>
      </c>
      <c r="C133">
        <v>0</v>
      </c>
      <c r="D133">
        <v>0</v>
      </c>
      <c r="E133">
        <v>2048</v>
      </c>
      <c r="F133">
        <v>614400</v>
      </c>
      <c r="G133">
        <v>614400</v>
      </c>
    </row>
    <row r="134" spans="1:7" x14ac:dyDescent="0.2">
      <c r="A134" t="s">
        <v>133</v>
      </c>
      <c r="B134">
        <v>76185600</v>
      </c>
      <c r="C134">
        <v>76185600</v>
      </c>
      <c r="D134">
        <v>0</v>
      </c>
      <c r="E134">
        <v>0</v>
      </c>
      <c r="F134">
        <v>0</v>
      </c>
      <c r="G134">
        <v>9216000</v>
      </c>
    </row>
    <row r="135" spans="1:7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136</v>
      </c>
      <c r="B137">
        <v>0</v>
      </c>
      <c r="C137">
        <v>0</v>
      </c>
      <c r="D137">
        <v>2457600</v>
      </c>
      <c r="E137">
        <v>0</v>
      </c>
      <c r="F137">
        <v>0</v>
      </c>
      <c r="G137">
        <v>0</v>
      </c>
    </row>
    <row r="138" spans="1:7" x14ac:dyDescent="0.2">
      <c r="A138" t="s">
        <v>137</v>
      </c>
      <c r="B138">
        <v>0</v>
      </c>
      <c r="C138">
        <v>0</v>
      </c>
      <c r="D138">
        <v>2458620</v>
      </c>
      <c r="E138">
        <v>0</v>
      </c>
      <c r="F138">
        <v>0</v>
      </c>
      <c r="G138">
        <v>0</v>
      </c>
    </row>
    <row r="139" spans="1:7" x14ac:dyDescent="0.2">
      <c r="A139" t="s">
        <v>138</v>
      </c>
      <c r="B139">
        <v>0</v>
      </c>
      <c r="C139">
        <v>3096903</v>
      </c>
      <c r="D139">
        <v>2505028</v>
      </c>
      <c r="E139">
        <v>4115</v>
      </c>
      <c r="F139">
        <v>1244100</v>
      </c>
      <c r="G139">
        <v>2806353</v>
      </c>
    </row>
    <row r="140" spans="1:7" x14ac:dyDescent="0.2">
      <c r="A140" t="s">
        <v>139</v>
      </c>
      <c r="B140">
        <v>116595502</v>
      </c>
      <c r="C140">
        <v>102093342</v>
      </c>
      <c r="D140">
        <v>2465585</v>
      </c>
      <c r="E140">
        <v>32966</v>
      </c>
      <c r="F140">
        <v>2484728</v>
      </c>
      <c r="G140">
        <v>25886837</v>
      </c>
    </row>
    <row r="141" spans="1:7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Id="1" sqref="K1:L1048576 A1:A1048576"/>
    </sheetView>
  </sheetViews>
  <sheetFormatPr baseColWidth="10" defaultColWidth="14.1640625" defaultRowHeight="16" x14ac:dyDescent="0.2"/>
  <sheetData>
    <row r="1" spans="1:15" x14ac:dyDescent="0.2">
      <c r="A1" t="s">
        <v>142</v>
      </c>
      <c r="B1">
        <v>1</v>
      </c>
      <c r="C1">
        <v>2</v>
      </c>
      <c r="D1" t="s">
        <v>220</v>
      </c>
      <c r="E1" t="s">
        <v>221</v>
      </c>
      <c r="F1" t="s">
        <v>222</v>
      </c>
      <c r="G1" t="s">
        <v>219</v>
      </c>
      <c r="H1" s="2" t="s">
        <v>223</v>
      </c>
      <c r="I1" t="s">
        <v>224</v>
      </c>
      <c r="J1" t="s">
        <v>225</v>
      </c>
      <c r="K1" t="s">
        <v>226</v>
      </c>
      <c r="L1" t="s">
        <v>227</v>
      </c>
      <c r="O1" s="3"/>
    </row>
    <row r="2" spans="1:15" x14ac:dyDescent="0.2">
      <c r="A2" t="s">
        <v>81</v>
      </c>
      <c r="B2">
        <v>13.195267299999999</v>
      </c>
      <c r="C2">
        <v>12.569454</v>
      </c>
      <c r="D2">
        <v>5.1986173000000004</v>
      </c>
      <c r="E2">
        <v>1.2562E-2</v>
      </c>
      <c r="F2">
        <v>1.1413306999999999</v>
      </c>
      <c r="G2">
        <v>3.5563144000000002</v>
      </c>
      <c r="H2" s="2">
        <f>SQRT(B2^2+C2^2+D2^2+E2^2+F2^2+G2^2)</f>
        <v>19.315331746845004</v>
      </c>
      <c r="I2">
        <f>B2*$B$2+C2*$C$2+D2*$D$2+E2*$E$2+F2*$F$2+G2*$G$2</f>
        <v>373.08204049067842</v>
      </c>
      <c r="J2">
        <f>B2*$B$3+C2*$C$3+D2*$D$3+E2*$E$3+F2*$F$3+G2*$G$3</f>
        <v>6</v>
      </c>
      <c r="K2">
        <f>I2/H2/$H$2</f>
        <v>0.99999999999999978</v>
      </c>
      <c r="L2">
        <f>J2/H2/$H$3</f>
        <v>3.9019093295293255E-3</v>
      </c>
      <c r="O2" s="3"/>
    </row>
    <row r="3" spans="1:15" x14ac:dyDescent="0.2">
      <c r="A3" t="s">
        <v>228</v>
      </c>
      <c r="B3">
        <f>1/B2</f>
        <v>7.5784747460174606E-2</v>
      </c>
      <c r="C3">
        <f t="shared" ref="C3:G3" si="0">1/C2</f>
        <v>7.9557950568099459E-2</v>
      </c>
      <c r="D3">
        <f t="shared" si="0"/>
        <v>0.19235884126342592</v>
      </c>
      <c r="E3">
        <f t="shared" si="0"/>
        <v>79.605158414265247</v>
      </c>
      <c r="F3">
        <f t="shared" si="0"/>
        <v>0.87617024583672376</v>
      </c>
      <c r="G3">
        <f t="shared" si="0"/>
        <v>0.28118998702701875</v>
      </c>
      <c r="H3" s="2">
        <f t="shared" ref="H3:H66" si="1">SQRT(B3^2+C3^2+D3^2+E3^2+F3^2+G3^2)</f>
        <v>79.610784840924765</v>
      </c>
      <c r="I3">
        <f>B3*$B$2+C3*$C$2+D3*$D$2+E3*$E$2+F3*$F$2+G3*$G$2</f>
        <v>6</v>
      </c>
      <c r="J3">
        <f>B3*$B$3+C3*$C$3+D3*$D$3+E3*$E$3+F3*$F$3+G3*$G$3</f>
        <v>6337.8770629880164</v>
      </c>
      <c r="K3">
        <f>I3/H3/$H$2</f>
        <v>3.901909329529326E-3</v>
      </c>
      <c r="L3">
        <f>J3/H3/$H$3</f>
        <v>1</v>
      </c>
      <c r="O3" s="3"/>
    </row>
    <row r="4" spans="1:15" x14ac:dyDescent="0.2">
      <c r="A4" t="s">
        <v>143</v>
      </c>
      <c r="B4" s="1">
        <v>0.99946888</v>
      </c>
      <c r="C4" s="1">
        <v>0.99933623999999999</v>
      </c>
      <c r="D4" s="1">
        <v>0.99853950000000002</v>
      </c>
      <c r="E4" s="1">
        <v>0.57108740999999996</v>
      </c>
      <c r="F4" s="1">
        <v>0.99467629999999996</v>
      </c>
      <c r="G4" s="1">
        <v>0.99816939999999998</v>
      </c>
      <c r="H4" s="2">
        <f t="shared" si="1"/>
        <v>2.3035963228101837</v>
      </c>
      <c r="I4">
        <f>B4*$B$2+C4*$C$2+D4*$D$2+E4*$E$2+F4*$F$2+G4*$G$2</f>
        <v>35.632627456934117</v>
      </c>
      <c r="J4">
        <f>B4*$B$3+C4*$C$3+D4*$D$3+E4*$E$3+F4*$F$3+G4*$G$3</f>
        <v>46.961012301401865</v>
      </c>
      <c r="K4">
        <f>I4/H4/$H$2</f>
        <v>0.80082809156391543</v>
      </c>
      <c r="L4">
        <f>J4/H4/$H$3</f>
        <v>0.25607027510835267</v>
      </c>
    </row>
    <row r="5" spans="1:15" x14ac:dyDescent="0.2">
      <c r="A5" t="s">
        <v>144</v>
      </c>
      <c r="B5">
        <v>0.78266000000000002</v>
      </c>
      <c r="C5">
        <v>0.41067500000000001</v>
      </c>
      <c r="D5">
        <v>1.323618</v>
      </c>
      <c r="E5">
        <v>0.65115800000000001</v>
      </c>
      <c r="F5">
        <v>1.241204</v>
      </c>
      <c r="G5">
        <v>0.36273300000000003</v>
      </c>
      <c r="H5" s="2">
        <f t="shared" si="1"/>
        <v>2.1515911742285057</v>
      </c>
      <c r="I5">
        <f t="shared" ref="I5:I68" si="2">B5*$B$2+C5*$C$2+D5*$D$2+E5*$E$2+F5*$F$2+G5*$G$2</f>
        <v>25.0851485280734</v>
      </c>
      <c r="J5">
        <f t="shared" ref="J5:J68" si="3">B5*$B$3+C5*$C$3+D5*$D$3+E5*$E$3+F5*$F$3+G5*$G$3</f>
        <v>53.371634420646075</v>
      </c>
      <c r="K5">
        <f t="shared" ref="K5:K68" si="4">I5/H5/$H$2</f>
        <v>0.60360767178665053</v>
      </c>
      <c r="L5">
        <f t="shared" ref="L5:L68" si="5">J5/H5/$H$3</f>
        <v>0.31158665075621517</v>
      </c>
    </row>
    <row r="6" spans="1:15" x14ac:dyDescent="0.2">
      <c r="A6" t="s">
        <v>145</v>
      </c>
      <c r="B6">
        <v>0.71525099999999997</v>
      </c>
      <c r="C6">
        <v>0.73366500000000001</v>
      </c>
      <c r="D6">
        <v>0.88644699999999998</v>
      </c>
      <c r="E6">
        <v>0.70937399999999995</v>
      </c>
      <c r="F6">
        <v>0.77300100000000005</v>
      </c>
      <c r="G6">
        <v>0.76862699999999995</v>
      </c>
      <c r="H6" s="2">
        <f t="shared" si="1"/>
        <v>1.878075102875548</v>
      </c>
      <c r="I6">
        <f t="shared" si="2"/>
        <v>26.892635507182899</v>
      </c>
      <c r="J6">
        <f t="shared" si="3"/>
        <v>57.646330255292263</v>
      </c>
      <c r="K6">
        <f t="shared" si="4"/>
        <v>0.74134137387248422</v>
      </c>
      <c r="L6">
        <f t="shared" si="5"/>
        <v>0.38555541289439277</v>
      </c>
    </row>
    <row r="7" spans="1:15" x14ac:dyDescent="0.2">
      <c r="A7" t="s">
        <v>146</v>
      </c>
      <c r="B7">
        <v>0</v>
      </c>
      <c r="C7">
        <v>18.094571999999999</v>
      </c>
      <c r="D7">
        <v>43.950487000000003</v>
      </c>
      <c r="E7">
        <v>17.605373</v>
      </c>
      <c r="F7">
        <v>49.721308999999998</v>
      </c>
      <c r="G7">
        <v>15.756002000000001</v>
      </c>
      <c r="H7" s="2">
        <f t="shared" si="1"/>
        <v>72.728730014808917</v>
      </c>
      <c r="I7">
        <f t="shared" si="2"/>
        <v>568.92356436585419</v>
      </c>
      <c r="J7">
        <f t="shared" si="3"/>
        <v>1459.3670999520696</v>
      </c>
      <c r="K7">
        <f t="shared" si="4"/>
        <v>0.40499134919206214</v>
      </c>
      <c r="L7">
        <f t="shared" si="5"/>
        <v>0.2520499652147371</v>
      </c>
    </row>
    <row r="8" spans="1:15" x14ac:dyDescent="0.2">
      <c r="A8" t="s">
        <v>147</v>
      </c>
      <c r="B8">
        <v>16.992615000000001</v>
      </c>
      <c r="C8">
        <v>18.094571999999999</v>
      </c>
      <c r="D8">
        <v>43.950487000000003</v>
      </c>
      <c r="E8">
        <v>0</v>
      </c>
      <c r="F8">
        <v>0</v>
      </c>
      <c r="G8">
        <v>15.756002000000001</v>
      </c>
      <c r="H8" s="2">
        <f t="shared" si="1"/>
        <v>52.877778007047368</v>
      </c>
      <c r="I8">
        <f t="shared" si="2"/>
        <v>736.1760463153314</v>
      </c>
      <c r="J8">
        <f t="shared" si="3"/>
        <v>15.612042851450838</v>
      </c>
      <c r="K8">
        <f t="shared" si="4"/>
        <v>0.72078595136556678</v>
      </c>
      <c r="L8">
        <f t="shared" si="5"/>
        <v>3.7086396058766949E-3</v>
      </c>
    </row>
    <row r="9" spans="1:15" x14ac:dyDescent="0.2">
      <c r="A9" t="s">
        <v>148</v>
      </c>
      <c r="B9" s="1">
        <v>0.99946888</v>
      </c>
      <c r="C9" s="1">
        <v>0.99933623999999999</v>
      </c>
      <c r="D9" s="1">
        <v>0.99853950000000002</v>
      </c>
      <c r="E9" s="1">
        <v>0.57108740999999996</v>
      </c>
      <c r="F9" s="1">
        <v>0.99467629999999996</v>
      </c>
      <c r="G9" s="1">
        <v>0.99816939999999998</v>
      </c>
      <c r="H9" s="2">
        <f t="shared" si="1"/>
        <v>2.3035963228101837</v>
      </c>
      <c r="I9">
        <f t="shared" si="2"/>
        <v>35.632627456934117</v>
      </c>
      <c r="J9">
        <f t="shared" si="3"/>
        <v>46.961012301401865</v>
      </c>
      <c r="K9">
        <f t="shared" si="4"/>
        <v>0.80082809156391543</v>
      </c>
      <c r="L9">
        <f t="shared" si="5"/>
        <v>0.25607027510835267</v>
      </c>
    </row>
    <row r="10" spans="1:15" x14ac:dyDescent="0.2">
      <c r="A10" t="s">
        <v>149</v>
      </c>
      <c r="B10">
        <v>0.78266000000000002</v>
      </c>
      <c r="C10">
        <v>0.41067500000000001</v>
      </c>
      <c r="D10">
        <v>1.323618</v>
      </c>
      <c r="E10">
        <v>0.65115800000000001</v>
      </c>
      <c r="F10">
        <v>1.241204</v>
      </c>
      <c r="G10">
        <v>0.36273300000000003</v>
      </c>
      <c r="H10" s="2">
        <f t="shared" si="1"/>
        <v>2.1515911742285057</v>
      </c>
      <c r="I10">
        <f>B10*$B$2+C10*$C$2+D10*$D$2+E10*$E$2+F10*$F$2+G10*$G$2</f>
        <v>25.0851485280734</v>
      </c>
      <c r="J10">
        <f t="shared" si="3"/>
        <v>53.371634420646075</v>
      </c>
      <c r="K10">
        <f t="shared" si="4"/>
        <v>0.60360767178665053</v>
      </c>
      <c r="L10">
        <f t="shared" si="5"/>
        <v>0.31158665075621517</v>
      </c>
    </row>
    <row r="11" spans="1:15" x14ac:dyDescent="0.2">
      <c r="A11" t="s">
        <v>150</v>
      </c>
      <c r="B11">
        <v>1.1312500000000001</v>
      </c>
      <c r="C11">
        <v>2.0382500000000001</v>
      </c>
      <c r="D11">
        <v>7.2227E-2</v>
      </c>
      <c r="E11">
        <v>0.78017199999999998</v>
      </c>
      <c r="F11">
        <v>0.25329000000000002</v>
      </c>
      <c r="G11">
        <v>2.2340040000000001</v>
      </c>
      <c r="H11" s="2">
        <f t="shared" si="1"/>
        <v>3.3321171063197945</v>
      </c>
      <c r="I11">
        <f t="shared" si="2"/>
        <v>49.166025048876705</v>
      </c>
      <c r="J11">
        <f t="shared" si="3"/>
        <v>63.217604358058118</v>
      </c>
      <c r="K11">
        <f t="shared" si="4"/>
        <v>0.76391083553179007</v>
      </c>
      <c r="L11">
        <f t="shared" si="5"/>
        <v>0.23831197867608067</v>
      </c>
    </row>
    <row r="12" spans="1:15" x14ac:dyDescent="0.2">
      <c r="A12" t="s">
        <v>151</v>
      </c>
      <c r="B12">
        <v>0.73809499999999995</v>
      </c>
      <c r="C12">
        <v>1.4761899999999999</v>
      </c>
      <c r="D12">
        <v>0</v>
      </c>
      <c r="E12">
        <v>4.1667000000000003E-2</v>
      </c>
      <c r="F12">
        <v>4.1667000000000003E-2</v>
      </c>
      <c r="G12">
        <v>0.76190500000000005</v>
      </c>
      <c r="H12" s="2">
        <f t="shared" si="1"/>
        <v>1.8187612960276012</v>
      </c>
      <c r="I12">
        <f t="shared" si="2"/>
        <v>31.0519160881164</v>
      </c>
      <c r="J12">
        <f t="shared" si="3"/>
        <v>3.7410345725720302</v>
      </c>
      <c r="K12">
        <f t="shared" si="4"/>
        <v>0.88391505010141536</v>
      </c>
      <c r="L12">
        <f t="shared" si="5"/>
        <v>2.5837120615609482E-2</v>
      </c>
    </row>
    <row r="13" spans="1:15" x14ac:dyDescent="0.2">
      <c r="A13" t="s">
        <v>152</v>
      </c>
      <c r="B13">
        <v>33.985230999999999</v>
      </c>
      <c r="C13">
        <v>0</v>
      </c>
      <c r="D13">
        <v>0</v>
      </c>
      <c r="E13">
        <v>0</v>
      </c>
      <c r="F13">
        <v>0</v>
      </c>
      <c r="G13">
        <v>0</v>
      </c>
      <c r="H13" s="2">
        <f t="shared" si="1"/>
        <v>33.985230999999999</v>
      </c>
      <c r="I13">
        <f t="shared" si="2"/>
        <v>448.44420729724624</v>
      </c>
      <c r="J13">
        <f t="shared" si="3"/>
        <v>2.5755621487106972</v>
      </c>
      <c r="K13">
        <f t="shared" si="4"/>
        <v>0.68314991805177427</v>
      </c>
      <c r="L13">
        <f t="shared" si="5"/>
        <v>9.5194071521345755E-4</v>
      </c>
    </row>
    <row r="14" spans="1:15" x14ac:dyDescent="0.2">
      <c r="A14" t="s">
        <v>153</v>
      </c>
      <c r="B14">
        <v>28.905260999999999</v>
      </c>
      <c r="C14">
        <v>30.499127999999999</v>
      </c>
      <c r="D14">
        <v>54.852161000000002</v>
      </c>
      <c r="E14">
        <v>51.548152999999999</v>
      </c>
      <c r="F14">
        <v>64.850599000000003</v>
      </c>
      <c r="G14">
        <v>32.522680000000001</v>
      </c>
      <c r="H14" s="2">
        <f t="shared" si="1"/>
        <v>112.67212375455181</v>
      </c>
      <c r="I14">
        <f t="shared" si="2"/>
        <v>1240.2498274850298</v>
      </c>
      <c r="J14">
        <f t="shared" si="3"/>
        <v>4184.6324269172592</v>
      </c>
      <c r="K14">
        <f t="shared" si="4"/>
        <v>0.56988932662216529</v>
      </c>
      <c r="L14">
        <f t="shared" si="5"/>
        <v>0.46651856414003928</v>
      </c>
    </row>
    <row r="15" spans="1:15" x14ac:dyDescent="0.2">
      <c r="A15" t="s">
        <v>154</v>
      </c>
      <c r="B15">
        <v>34.499918000000001</v>
      </c>
      <c r="C15">
        <v>35.564391999999998</v>
      </c>
      <c r="D15">
        <v>54.932918000000001</v>
      </c>
      <c r="E15">
        <v>48.004297999999999</v>
      </c>
      <c r="F15">
        <v>59.651732000000003</v>
      </c>
      <c r="G15">
        <v>35.290622999999997</v>
      </c>
      <c r="H15" s="2">
        <f t="shared" si="1"/>
        <v>112.16445795853457</v>
      </c>
      <c r="I15">
        <f t="shared" si="2"/>
        <v>1382.0257807654502</v>
      </c>
      <c r="J15">
        <f t="shared" si="3"/>
        <v>3899.5890195376137</v>
      </c>
      <c r="K15">
        <f t="shared" si="4"/>
        <v>0.63790897281020154</v>
      </c>
      <c r="L15">
        <f t="shared" si="5"/>
        <v>0.4367085266109117</v>
      </c>
    </row>
    <row r="16" spans="1:15" x14ac:dyDescent="0.2">
      <c r="A16" t="s">
        <v>155</v>
      </c>
      <c r="B16">
        <v>135.940922</v>
      </c>
      <c r="C16">
        <v>144.75657799999999</v>
      </c>
      <c r="D16">
        <v>43.950487000000003</v>
      </c>
      <c r="E16">
        <v>0</v>
      </c>
      <c r="F16">
        <v>0</v>
      </c>
      <c r="G16">
        <v>63.024006999999997</v>
      </c>
      <c r="H16" s="2">
        <f t="shared" si="1"/>
        <v>212.92738648270068</v>
      </c>
      <c r="I16">
        <f t="shared" si="2"/>
        <v>4065.9028968682883</v>
      </c>
      <c r="J16">
        <f t="shared" si="3"/>
        <v>47.99476958320853</v>
      </c>
      <c r="K16">
        <f t="shared" si="4"/>
        <v>0.98860614876073905</v>
      </c>
      <c r="L16">
        <f t="shared" si="5"/>
        <v>2.8313299443263711E-3</v>
      </c>
    </row>
    <row r="17" spans="1:12" x14ac:dyDescent="0.2">
      <c r="A17" t="s">
        <v>156</v>
      </c>
      <c r="B17">
        <v>0</v>
      </c>
      <c r="C17">
        <v>18.094571999999999</v>
      </c>
      <c r="D17">
        <v>43.950487000000003</v>
      </c>
      <c r="E17">
        <v>17.605373</v>
      </c>
      <c r="F17">
        <v>49.721308999999998</v>
      </c>
      <c r="G17">
        <v>15.756002000000001</v>
      </c>
      <c r="H17" s="2">
        <f t="shared" si="1"/>
        <v>72.728730014808917</v>
      </c>
      <c r="I17">
        <f t="shared" si="2"/>
        <v>568.92356436585419</v>
      </c>
      <c r="J17">
        <f t="shared" si="3"/>
        <v>1459.3670999520696</v>
      </c>
      <c r="K17">
        <f t="shared" si="4"/>
        <v>0.40499134919206214</v>
      </c>
      <c r="L17">
        <f t="shared" si="5"/>
        <v>0.2520499652147371</v>
      </c>
    </row>
    <row r="18" spans="1:12" x14ac:dyDescent="0.2">
      <c r="A18" t="s">
        <v>157</v>
      </c>
      <c r="B18" s="1">
        <v>0</v>
      </c>
      <c r="C18" s="1">
        <v>0</v>
      </c>
      <c r="D18" s="1">
        <v>0.49989625999999998</v>
      </c>
      <c r="E18" s="1">
        <v>0</v>
      </c>
      <c r="F18" s="1">
        <v>0</v>
      </c>
      <c r="G18" s="1">
        <v>0</v>
      </c>
      <c r="H18" s="2">
        <f t="shared" si="1"/>
        <v>0.49989625999999998</v>
      </c>
      <c r="I18">
        <f t="shared" si="2"/>
        <v>2.5987693454412981</v>
      </c>
      <c r="J18">
        <f t="shared" si="3"/>
        <v>9.6159465325520291E-2</v>
      </c>
      <c r="K18">
        <f t="shared" si="4"/>
        <v>0.26914460326828976</v>
      </c>
      <c r="L18">
        <f t="shared" si="5"/>
        <v>2.4162409860396432E-3</v>
      </c>
    </row>
    <row r="19" spans="1:12" x14ac:dyDescent="0.2">
      <c r="A19" t="s">
        <v>158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2">
        <f t="shared" si="1"/>
        <v>2.2360679774997898</v>
      </c>
      <c r="I19">
        <f t="shared" si="2"/>
        <v>22.478278400000004</v>
      </c>
      <c r="J19">
        <f t="shared" si="3"/>
        <v>81.034435438960514</v>
      </c>
      <c r="K19">
        <f t="shared" si="4"/>
        <v>0.52044623595735284</v>
      </c>
      <c r="L19">
        <f t="shared" si="5"/>
        <v>0.45521095294286484</v>
      </c>
    </row>
    <row r="20" spans="1:12" x14ac:dyDescent="0.2">
      <c r="A20" t="s">
        <v>159</v>
      </c>
      <c r="B20" s="1">
        <v>0.125</v>
      </c>
      <c r="C20" s="1">
        <v>0.125</v>
      </c>
      <c r="D20" s="1">
        <v>1</v>
      </c>
      <c r="E20" s="1">
        <v>0</v>
      </c>
      <c r="F20" s="1">
        <v>0</v>
      </c>
      <c r="G20" s="1">
        <v>0.25</v>
      </c>
      <c r="H20" s="2">
        <f t="shared" si="1"/>
        <v>1.0458250331675945</v>
      </c>
      <c r="I20">
        <f t="shared" si="2"/>
        <v>9.3082860625000006</v>
      </c>
      <c r="J20">
        <f t="shared" si="3"/>
        <v>0.28207417527371487</v>
      </c>
      <c r="K20">
        <f t="shared" si="4"/>
        <v>0.46079580518044611</v>
      </c>
      <c r="L20">
        <f t="shared" si="5"/>
        <v>3.3879140864164544E-3</v>
      </c>
    </row>
    <row r="21" spans="1:12" x14ac:dyDescent="0.2">
      <c r="A21" t="s">
        <v>160</v>
      </c>
      <c r="B21" s="1">
        <v>0</v>
      </c>
      <c r="C21" s="1">
        <v>0</v>
      </c>
      <c r="D21" s="1">
        <v>0</v>
      </c>
      <c r="E21" s="1">
        <v>0.66357421999999999</v>
      </c>
      <c r="F21" s="1">
        <v>0</v>
      </c>
      <c r="G21" s="1">
        <v>0</v>
      </c>
      <c r="H21" s="2">
        <f t="shared" si="1"/>
        <v>0.66357421999999999</v>
      </c>
      <c r="I21">
        <f t="shared" si="2"/>
        <v>8.3358193516399996E-3</v>
      </c>
      <c r="J21">
        <f t="shared" si="3"/>
        <v>52.823930902722495</v>
      </c>
      <c r="K21">
        <f t="shared" si="4"/>
        <v>6.5036418554146225E-4</v>
      </c>
      <c r="L21">
        <f t="shared" si="5"/>
        <v>0.99992932582349536</v>
      </c>
    </row>
    <row r="22" spans="1:12" x14ac:dyDescent="0.2">
      <c r="A22" t="s">
        <v>161</v>
      </c>
      <c r="B22" s="1">
        <v>0.49999563000000002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f t="shared" si="1"/>
        <v>0.49999563000000002</v>
      </c>
      <c r="I22">
        <f t="shared" si="2"/>
        <v>6.5975759866818988</v>
      </c>
      <c r="J22">
        <f t="shared" si="3"/>
        <v>3.7892042550740905E-2</v>
      </c>
      <c r="K22">
        <f t="shared" si="4"/>
        <v>0.68314991805177427</v>
      </c>
      <c r="L22">
        <f t="shared" si="5"/>
        <v>9.5194071521345755E-4</v>
      </c>
    </row>
    <row r="23" spans="1:12" x14ac:dyDescent="0.2">
      <c r="A23" t="s">
        <v>162</v>
      </c>
      <c r="B23">
        <v>0</v>
      </c>
      <c r="C23">
        <v>18.094571999999999</v>
      </c>
      <c r="D23">
        <v>43.950487000000003</v>
      </c>
      <c r="E23">
        <v>17.605373</v>
      </c>
      <c r="F23">
        <v>49.721308999999998</v>
      </c>
      <c r="G23">
        <v>15.756002000000001</v>
      </c>
      <c r="H23" s="2">
        <f t="shared" si="1"/>
        <v>72.728730014808917</v>
      </c>
      <c r="I23">
        <f t="shared" si="2"/>
        <v>568.92356436585419</v>
      </c>
      <c r="J23">
        <f t="shared" si="3"/>
        <v>1459.3670999520696</v>
      </c>
      <c r="K23">
        <f t="shared" si="4"/>
        <v>0.40499134919206214</v>
      </c>
      <c r="L23">
        <f t="shared" si="5"/>
        <v>0.2520499652147371</v>
      </c>
    </row>
    <row r="24" spans="1:12" x14ac:dyDescent="0.2">
      <c r="A24" t="s">
        <v>163</v>
      </c>
      <c r="B24">
        <v>33.985230999999999</v>
      </c>
      <c r="C24">
        <v>0</v>
      </c>
      <c r="D24">
        <v>0</v>
      </c>
      <c r="E24">
        <v>0</v>
      </c>
      <c r="F24">
        <v>0</v>
      </c>
      <c r="G24">
        <v>0</v>
      </c>
      <c r="H24" s="2">
        <f t="shared" si="1"/>
        <v>33.985230999999999</v>
      </c>
      <c r="I24">
        <f t="shared" si="2"/>
        <v>448.44420729724624</v>
      </c>
      <c r="J24">
        <f t="shared" si="3"/>
        <v>2.5755621487106972</v>
      </c>
      <c r="K24">
        <f t="shared" si="4"/>
        <v>0.68314991805177427</v>
      </c>
      <c r="L24">
        <f t="shared" si="5"/>
        <v>9.5194071521345755E-4</v>
      </c>
    </row>
    <row r="25" spans="1:12" x14ac:dyDescent="0.2">
      <c r="A25" t="s">
        <v>164</v>
      </c>
      <c r="B25" s="1">
        <v>0</v>
      </c>
      <c r="C25" s="1">
        <v>0</v>
      </c>
      <c r="D25" s="1">
        <v>0</v>
      </c>
      <c r="E25" s="1">
        <v>0.80011712000000001</v>
      </c>
      <c r="F25" s="1">
        <v>0.66666667000000002</v>
      </c>
      <c r="G25" s="1">
        <v>8.14E-6</v>
      </c>
      <c r="H25" s="2">
        <f t="shared" si="1"/>
        <v>1.0414566023950507</v>
      </c>
      <c r="I25">
        <f t="shared" si="2"/>
        <v>0.77096715679842498</v>
      </c>
      <c r="J25">
        <f t="shared" si="3"/>
        <v>64.277565876597222</v>
      </c>
      <c r="K25">
        <f t="shared" si="4"/>
        <v>3.832591466200156E-2</v>
      </c>
      <c r="L25">
        <f t="shared" si="5"/>
        <v>0.77525814756295253</v>
      </c>
    </row>
    <row r="26" spans="1:12" x14ac:dyDescent="0.2">
      <c r="A26" t="s">
        <v>165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2">
        <f t="shared" si="1"/>
        <v>2.4494897427831779</v>
      </c>
      <c r="I26">
        <f t="shared" si="2"/>
        <v>35.673545699999998</v>
      </c>
      <c r="J26">
        <f t="shared" si="3"/>
        <v>81.11022018642069</v>
      </c>
      <c r="K26">
        <f t="shared" si="4"/>
        <v>0.75399502517932904</v>
      </c>
      <c r="L26">
        <f t="shared" si="5"/>
        <v>0.41593747375332518</v>
      </c>
    </row>
    <row r="27" spans="1:12" x14ac:dyDescent="0.2">
      <c r="A27" t="s">
        <v>166</v>
      </c>
      <c r="B27">
        <v>1.6680429999999999</v>
      </c>
      <c r="C27">
        <v>1.2483200000000001</v>
      </c>
      <c r="D27">
        <v>1.4213560000000001</v>
      </c>
      <c r="E27">
        <v>1.219668</v>
      </c>
      <c r="F27">
        <v>1.627874</v>
      </c>
      <c r="G27">
        <v>1.175457</v>
      </c>
      <c r="H27" s="2">
        <f t="shared" si="1"/>
        <v>3.4467645843506634</v>
      </c>
      <c r="I27">
        <f t="shared" si="2"/>
        <v>51.143618658261303</v>
      </c>
      <c r="J27">
        <f t="shared" si="3"/>
        <v>99.347822245705785</v>
      </c>
      <c r="K27">
        <f t="shared" si="4"/>
        <v>0.7682059376701571</v>
      </c>
      <c r="L27">
        <f t="shared" si="5"/>
        <v>0.36205522907634552</v>
      </c>
    </row>
    <row r="28" spans="1:12" x14ac:dyDescent="0.2">
      <c r="A28" t="s">
        <v>167</v>
      </c>
      <c r="B28">
        <v>42</v>
      </c>
      <c r="C28">
        <v>21</v>
      </c>
      <c r="D28">
        <v>28</v>
      </c>
      <c r="E28">
        <v>24</v>
      </c>
      <c r="F28">
        <v>24</v>
      </c>
      <c r="G28">
        <v>21</v>
      </c>
      <c r="H28" s="2">
        <f t="shared" si="1"/>
        <v>67.690472003081794</v>
      </c>
      <c r="I28">
        <f t="shared" si="2"/>
        <v>1066.0970721999997</v>
      </c>
      <c r="J28">
        <f t="shared" si="3"/>
        <v>1947.696601480648</v>
      </c>
      <c r="K28">
        <f t="shared" si="4"/>
        <v>0.81539310842645929</v>
      </c>
      <c r="L28">
        <f t="shared" si="5"/>
        <v>0.36142805333228822</v>
      </c>
    </row>
    <row r="29" spans="1:12" x14ac:dyDescent="0.2">
      <c r="A29" t="s">
        <v>168</v>
      </c>
      <c r="B29" s="1">
        <v>0.37973978000000003</v>
      </c>
      <c r="C29" s="1">
        <v>0.29740620000000001</v>
      </c>
      <c r="D29" s="1">
        <v>0.29616005000000001</v>
      </c>
      <c r="E29" s="1">
        <v>0.27636952999999997</v>
      </c>
      <c r="F29" s="1">
        <v>0.36637848000000001</v>
      </c>
      <c r="G29" s="1">
        <v>0.28088319</v>
      </c>
      <c r="H29" s="2">
        <f t="shared" si="1"/>
        <v>0.78094314624881511</v>
      </c>
      <c r="I29">
        <f t="shared" si="2"/>
        <v>11.709163905650993</v>
      </c>
      <c r="J29">
        <f t="shared" si="3"/>
        <v>22.509840195101766</v>
      </c>
      <c r="K29">
        <f t="shared" si="4"/>
        <v>0.77625479497014893</v>
      </c>
      <c r="L29">
        <f t="shared" si="5"/>
        <v>0.36206045145564325</v>
      </c>
    </row>
    <row r="30" spans="1:12" x14ac:dyDescent="0.2">
      <c r="A30" t="s">
        <v>169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 s="2">
        <f t="shared" si="1"/>
        <v>1</v>
      </c>
      <c r="I30">
        <f t="shared" si="2"/>
        <v>5.1986173000000004</v>
      </c>
      <c r="J30">
        <f t="shared" si="3"/>
        <v>0.19235884126342592</v>
      </c>
      <c r="K30">
        <f t="shared" si="4"/>
        <v>0.26914460326828976</v>
      </c>
      <c r="L30">
        <f t="shared" si="5"/>
        <v>2.4162409860396432E-3</v>
      </c>
    </row>
    <row r="31" spans="1:12" x14ac:dyDescent="0.2">
      <c r="A31" t="s">
        <v>170</v>
      </c>
      <c r="B31">
        <v>0</v>
      </c>
      <c r="C31">
        <v>0</v>
      </c>
      <c r="D31">
        <v>1.0004150000000001</v>
      </c>
      <c r="E31">
        <v>0</v>
      </c>
      <c r="F31">
        <v>0</v>
      </c>
      <c r="G31">
        <v>0</v>
      </c>
      <c r="H31" s="2">
        <f t="shared" si="1"/>
        <v>1.0004150000000001</v>
      </c>
      <c r="I31">
        <f t="shared" si="2"/>
        <v>5.2007747261795005</v>
      </c>
      <c r="J31">
        <f t="shared" si="3"/>
        <v>0.19243867018255026</v>
      </c>
      <c r="K31">
        <f t="shared" si="4"/>
        <v>0.26914460326828976</v>
      </c>
      <c r="L31">
        <f t="shared" si="5"/>
        <v>2.4162409860396432E-3</v>
      </c>
    </row>
    <row r="32" spans="1:12" x14ac:dyDescent="0.2">
      <c r="A32" t="s">
        <v>171</v>
      </c>
      <c r="B32">
        <v>0</v>
      </c>
      <c r="C32">
        <v>1</v>
      </c>
      <c r="D32">
        <v>1</v>
      </c>
      <c r="E32">
        <v>2</v>
      </c>
      <c r="F32">
        <v>2</v>
      </c>
      <c r="G32">
        <v>2</v>
      </c>
      <c r="H32" s="2">
        <f t="shared" si="1"/>
        <v>3.7416573867739413</v>
      </c>
      <c r="I32">
        <f t="shared" si="2"/>
        <v>27.188485500000002</v>
      </c>
      <c r="J32">
        <f t="shared" si="3"/>
        <v>161.7969540860895</v>
      </c>
      <c r="K32">
        <f t="shared" si="4"/>
        <v>0.37620003092283688</v>
      </c>
      <c r="L32">
        <f t="shared" si="5"/>
        <v>0.54316830280093853</v>
      </c>
    </row>
    <row r="33" spans="1:12" x14ac:dyDescent="0.2">
      <c r="A33" t="s">
        <v>172</v>
      </c>
      <c r="B33">
        <v>32</v>
      </c>
      <c r="C33">
        <v>32</v>
      </c>
      <c r="D33">
        <v>1</v>
      </c>
      <c r="E33">
        <v>0</v>
      </c>
      <c r="F33">
        <v>0</v>
      </c>
      <c r="G33">
        <v>16</v>
      </c>
      <c r="H33" s="2">
        <f t="shared" si="1"/>
        <v>48.010415536631214</v>
      </c>
      <c r="I33">
        <f t="shared" si="2"/>
        <v>886.57072929999993</v>
      </c>
      <c r="J33">
        <f t="shared" si="3"/>
        <v>9.6623649706004962</v>
      </c>
      <c r="K33">
        <f t="shared" si="4"/>
        <v>0.9560393152126504</v>
      </c>
      <c r="L33">
        <f t="shared" si="5"/>
        <v>2.5279941668792062E-3</v>
      </c>
    </row>
    <row r="34" spans="1:12" x14ac:dyDescent="0.2">
      <c r="A34" t="s">
        <v>173</v>
      </c>
      <c r="B34">
        <v>0</v>
      </c>
      <c r="C34">
        <v>0</v>
      </c>
      <c r="D34">
        <v>2457600</v>
      </c>
      <c r="E34">
        <v>0</v>
      </c>
      <c r="F34">
        <v>0</v>
      </c>
      <c r="G34">
        <v>0</v>
      </c>
      <c r="H34" s="2">
        <f t="shared" si="1"/>
        <v>2457600</v>
      </c>
      <c r="I34">
        <f t="shared" si="2"/>
        <v>12776121.876480002</v>
      </c>
      <c r="J34">
        <f t="shared" si="3"/>
        <v>472741.08828899555</v>
      </c>
      <c r="K34">
        <f t="shared" si="4"/>
        <v>0.26914460326828976</v>
      </c>
      <c r="L34">
        <f t="shared" si="5"/>
        <v>2.4162409860396432E-3</v>
      </c>
    </row>
    <row r="35" spans="1:12" x14ac:dyDescent="0.2">
      <c r="A35" t="s">
        <v>174</v>
      </c>
      <c r="B35">
        <v>0</v>
      </c>
      <c r="C35">
        <v>0</v>
      </c>
      <c r="D35">
        <v>2458620</v>
      </c>
      <c r="E35">
        <v>0</v>
      </c>
      <c r="F35">
        <v>0</v>
      </c>
      <c r="G35">
        <v>0</v>
      </c>
      <c r="H35" s="2">
        <f t="shared" si="1"/>
        <v>2458620</v>
      </c>
      <c r="I35">
        <f t="shared" si="2"/>
        <v>12781424.466126001</v>
      </c>
      <c r="J35">
        <f t="shared" si="3"/>
        <v>472937.29430708423</v>
      </c>
      <c r="K35">
        <f t="shared" si="4"/>
        <v>0.26914460326828976</v>
      </c>
      <c r="L35">
        <f t="shared" si="5"/>
        <v>2.4162409860396432E-3</v>
      </c>
    </row>
    <row r="36" spans="1:12" x14ac:dyDescent="0.2">
      <c r="A36" t="s">
        <v>175</v>
      </c>
      <c r="B36">
        <v>0</v>
      </c>
      <c r="C36">
        <v>2457600</v>
      </c>
      <c r="D36">
        <v>2457600</v>
      </c>
      <c r="E36">
        <v>4096</v>
      </c>
      <c r="F36">
        <v>1228800</v>
      </c>
      <c r="G36">
        <v>1228800</v>
      </c>
      <c r="H36" s="2">
        <f t="shared" si="1"/>
        <v>3885808.9475958543</v>
      </c>
      <c r="I36">
        <f t="shared" si="2"/>
        <v>49439329.779711999</v>
      </c>
      <c r="J36">
        <f t="shared" si="3"/>
        <v>2416489.6906129541</v>
      </c>
      <c r="K36">
        <f t="shared" si="4"/>
        <v>0.65870196498168465</v>
      </c>
      <c r="L36">
        <f t="shared" si="5"/>
        <v>7.8114489213247E-3</v>
      </c>
    </row>
    <row r="37" spans="1:12" x14ac:dyDescent="0.2">
      <c r="A37" t="s">
        <v>176</v>
      </c>
      <c r="B37">
        <v>78643200</v>
      </c>
      <c r="C37">
        <v>78643200</v>
      </c>
      <c r="D37">
        <v>2457600</v>
      </c>
      <c r="E37">
        <v>32768</v>
      </c>
      <c r="F37">
        <v>2457600</v>
      </c>
      <c r="G37">
        <v>9830400</v>
      </c>
      <c r="H37" s="2">
        <f t="shared" si="1"/>
        <v>111705967.81686206</v>
      </c>
      <c r="I37">
        <f t="shared" si="2"/>
        <v>2076761591.0543363</v>
      </c>
      <c r="J37">
        <f t="shared" si="3"/>
        <v>20215375.833423536</v>
      </c>
      <c r="K37">
        <f t="shared" si="4"/>
        <v>0.96251630628737272</v>
      </c>
      <c r="L37">
        <f t="shared" si="5"/>
        <v>2.273178495199668E-3</v>
      </c>
    </row>
    <row r="38" spans="1:12" x14ac:dyDescent="0.2">
      <c r="A38" t="s">
        <v>177</v>
      </c>
      <c r="B38">
        <v>1</v>
      </c>
      <c r="C38">
        <v>13</v>
      </c>
      <c r="D38">
        <v>8</v>
      </c>
      <c r="E38">
        <v>2</v>
      </c>
      <c r="F38">
        <v>1</v>
      </c>
      <c r="G38">
        <v>5</v>
      </c>
      <c r="H38" s="2">
        <f t="shared" si="1"/>
        <v>16.248076809271922</v>
      </c>
      <c r="I38">
        <f t="shared" si="2"/>
        <v>237.13513440000003</v>
      </c>
      <c r="J38">
        <f t="shared" si="3"/>
        <v>164.14134584445517</v>
      </c>
      <c r="K38">
        <f t="shared" si="4"/>
        <v>0.7555996873221783</v>
      </c>
      <c r="L38">
        <f t="shared" si="5"/>
        <v>0.12689488636319787</v>
      </c>
    </row>
    <row r="39" spans="1:12" x14ac:dyDescent="0.2">
      <c r="A39" t="s">
        <v>178</v>
      </c>
      <c r="B39">
        <v>19660800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f t="shared" si="1"/>
        <v>19660800</v>
      </c>
      <c r="I39">
        <f t="shared" si="2"/>
        <v>259429511.33183998</v>
      </c>
      <c r="J39">
        <f t="shared" si="3"/>
        <v>1489988.7628650009</v>
      </c>
      <c r="K39">
        <f t="shared" si="4"/>
        <v>0.68314991805177427</v>
      </c>
      <c r="L39">
        <f t="shared" si="5"/>
        <v>9.5194071521345755E-4</v>
      </c>
    </row>
    <row r="40" spans="1:12" x14ac:dyDescent="0.2">
      <c r="A40" t="s">
        <v>179</v>
      </c>
      <c r="B40">
        <v>16721986</v>
      </c>
      <c r="C40">
        <v>16569534</v>
      </c>
      <c r="D40">
        <v>12268776</v>
      </c>
      <c r="E40">
        <v>23986</v>
      </c>
      <c r="F40">
        <v>3205403</v>
      </c>
      <c r="G40">
        <v>5072844</v>
      </c>
      <c r="H40" s="2">
        <f t="shared" si="1"/>
        <v>27215915.697776347</v>
      </c>
      <c r="I40">
        <f t="shared" si="2"/>
        <v>514401095.9627763</v>
      </c>
      <c r="J40">
        <f t="shared" si="3"/>
        <v>11089838.190821977</v>
      </c>
      <c r="K40">
        <f t="shared" si="4"/>
        <v>0.97853589784152839</v>
      </c>
      <c r="L40">
        <f t="shared" si="5"/>
        <v>5.1183543938694122E-3</v>
      </c>
    </row>
    <row r="41" spans="1:12" x14ac:dyDescent="0.2">
      <c r="A41" t="s">
        <v>180</v>
      </c>
      <c r="B41">
        <v>19958552</v>
      </c>
      <c r="C41">
        <v>19321385</v>
      </c>
      <c r="D41">
        <v>12286839</v>
      </c>
      <c r="E41">
        <v>22337</v>
      </c>
      <c r="F41">
        <v>2948436</v>
      </c>
      <c r="G41">
        <v>5504584</v>
      </c>
      <c r="H41" s="2">
        <f t="shared" si="1"/>
        <v>31010003.993349809</v>
      </c>
      <c r="I41">
        <f t="shared" si="2"/>
        <v>593033714.78884315</v>
      </c>
      <c r="J41">
        <f t="shared" si="3"/>
        <v>11322511.950560676</v>
      </c>
      <c r="K41">
        <f t="shared" si="4"/>
        <v>0.99009163308419479</v>
      </c>
      <c r="L41">
        <f t="shared" si="5"/>
        <v>4.5863697058978661E-3</v>
      </c>
    </row>
    <row r="42" spans="1:12" x14ac:dyDescent="0.2">
      <c r="A42" t="s">
        <v>181</v>
      </c>
      <c r="B42">
        <v>19661016</v>
      </c>
      <c r="C42">
        <v>9830480</v>
      </c>
      <c r="D42">
        <v>9830511</v>
      </c>
      <c r="E42">
        <v>8353</v>
      </c>
      <c r="F42">
        <v>2457680</v>
      </c>
      <c r="G42">
        <v>2458679</v>
      </c>
      <c r="H42" s="2">
        <f t="shared" si="1"/>
        <v>24329369.019434661</v>
      </c>
      <c r="I42">
        <f t="shared" si="2"/>
        <v>445650158.31777668</v>
      </c>
      <c r="J42">
        <f t="shared" si="3"/>
        <v>7672727.5733944662</v>
      </c>
      <c r="K42">
        <f t="shared" si="4"/>
        <v>0.94833340269633193</v>
      </c>
      <c r="L42">
        <f t="shared" si="5"/>
        <v>3.9613847684811972E-3</v>
      </c>
    </row>
    <row r="43" spans="1:12" x14ac:dyDescent="0.2">
      <c r="A43" t="s">
        <v>182</v>
      </c>
      <c r="B43">
        <v>81937003</v>
      </c>
      <c r="C43">
        <v>81831510</v>
      </c>
      <c r="D43">
        <v>9830419</v>
      </c>
      <c r="E43">
        <v>46847</v>
      </c>
      <c r="F43">
        <v>4946859</v>
      </c>
      <c r="G43">
        <v>10852888</v>
      </c>
      <c r="H43" s="2">
        <f t="shared" si="1"/>
        <v>116828782.47146761</v>
      </c>
      <c r="I43">
        <f t="shared" si="2"/>
        <v>2205105515.7343631</v>
      </c>
      <c r="J43">
        <f t="shared" si="3"/>
        <v>25726167.273773853</v>
      </c>
      <c r="K43">
        <f t="shared" si="4"/>
        <v>0.97718626300200462</v>
      </c>
      <c r="L43">
        <f t="shared" si="5"/>
        <v>2.7660073702222452E-3</v>
      </c>
    </row>
    <row r="44" spans="1:12" x14ac:dyDescent="0.2">
      <c r="A44" t="s">
        <v>183</v>
      </c>
      <c r="B44">
        <v>0</v>
      </c>
      <c r="C44">
        <v>0</v>
      </c>
      <c r="D44">
        <v>87.900975000000003</v>
      </c>
      <c r="E44">
        <v>0</v>
      </c>
      <c r="F44">
        <v>0</v>
      </c>
      <c r="G44">
        <v>0</v>
      </c>
      <c r="H44" s="2">
        <f t="shared" si="1"/>
        <v>87.900975000000003</v>
      </c>
      <c r="I44">
        <f t="shared" si="2"/>
        <v>456.96352932186755</v>
      </c>
      <c r="J44">
        <f t="shared" si="3"/>
        <v>16.90852969692537</v>
      </c>
      <c r="K44">
        <f t="shared" si="4"/>
        <v>0.26914460326828976</v>
      </c>
      <c r="L44">
        <f t="shared" si="5"/>
        <v>2.4162409860396432E-3</v>
      </c>
    </row>
    <row r="45" spans="1:12" x14ac:dyDescent="0.2">
      <c r="A45" t="s">
        <v>184</v>
      </c>
      <c r="B45">
        <v>0</v>
      </c>
      <c r="C45">
        <v>0</v>
      </c>
      <c r="D45">
        <v>87.937456999999995</v>
      </c>
      <c r="E45">
        <v>0</v>
      </c>
      <c r="F45">
        <v>0</v>
      </c>
      <c r="G45">
        <v>0</v>
      </c>
      <c r="H45" s="2">
        <f t="shared" si="1"/>
        <v>87.937456999999995</v>
      </c>
      <c r="I45">
        <f t="shared" si="2"/>
        <v>457.15318527820614</v>
      </c>
      <c r="J45">
        <f t="shared" si="3"/>
        <v>16.915547332172341</v>
      </c>
      <c r="K45">
        <f t="shared" si="4"/>
        <v>0.26914460326828976</v>
      </c>
      <c r="L45">
        <f t="shared" si="5"/>
        <v>2.4162409860396432E-3</v>
      </c>
    </row>
    <row r="46" spans="1:12" x14ac:dyDescent="0.2">
      <c r="A46" t="s">
        <v>185</v>
      </c>
      <c r="B46">
        <v>33.985604000000002</v>
      </c>
      <c r="C46">
        <v>18.094719999999999</v>
      </c>
      <c r="D46">
        <v>43.950983999999998</v>
      </c>
      <c r="E46">
        <v>17.951377000000001</v>
      </c>
      <c r="F46">
        <v>49.722928000000003</v>
      </c>
      <c r="G46">
        <v>15.762919</v>
      </c>
      <c r="H46" s="2">
        <f t="shared" si="1"/>
        <v>80.356830986427937</v>
      </c>
      <c r="I46">
        <f t="shared" si="2"/>
        <v>1017.4079308331496</v>
      </c>
      <c r="J46">
        <f t="shared" si="3"/>
        <v>1489.48986448815</v>
      </c>
      <c r="K46">
        <f t="shared" si="4"/>
        <v>0.65549615078283718</v>
      </c>
      <c r="L46">
        <f t="shared" si="5"/>
        <v>0.23283209486378612</v>
      </c>
    </row>
    <row r="47" spans="1:12" x14ac:dyDescent="0.2">
      <c r="A47" t="s">
        <v>186</v>
      </c>
      <c r="B47">
        <v>141.63451800000001</v>
      </c>
      <c r="C47">
        <v>150.62522100000001</v>
      </c>
      <c r="D47">
        <v>43.950572000000001</v>
      </c>
      <c r="E47">
        <v>100.67857600000001</v>
      </c>
      <c r="F47">
        <v>100.08313200000001</v>
      </c>
      <c r="G47">
        <v>69.579314999999994</v>
      </c>
      <c r="H47" s="2">
        <f t="shared" si="1"/>
        <v>263.95839960437854</v>
      </c>
      <c r="I47">
        <f t="shared" si="2"/>
        <v>4353.6029097121918</v>
      </c>
      <c r="J47">
        <f t="shared" si="3"/>
        <v>8152.9603116210774</v>
      </c>
      <c r="K47">
        <f t="shared" si="4"/>
        <v>0.85390814572608542</v>
      </c>
      <c r="L47">
        <f t="shared" si="5"/>
        <v>0.38797874709231672</v>
      </c>
    </row>
    <row r="48" spans="1:12" x14ac:dyDescent="0.2">
      <c r="A48" t="s">
        <v>187</v>
      </c>
      <c r="B48">
        <v>1.728</v>
      </c>
      <c r="C48">
        <v>23.928000000000001</v>
      </c>
      <c r="D48">
        <v>35.765999999999998</v>
      </c>
      <c r="E48">
        <v>4298</v>
      </c>
      <c r="F48">
        <v>20.231000000000002</v>
      </c>
      <c r="G48">
        <v>32.055</v>
      </c>
      <c r="H48" s="2">
        <f t="shared" si="1"/>
        <v>4298.3829003835845</v>
      </c>
      <c r="I48">
        <f t="shared" si="2"/>
        <v>700.57645904190008</v>
      </c>
      <c r="J48">
        <f t="shared" si="3"/>
        <v>342178.62473479111</v>
      </c>
      <c r="K48">
        <f t="shared" si="4"/>
        <v>8.4381699556098401E-3</v>
      </c>
      <c r="L48">
        <f t="shared" si="5"/>
        <v>0.99994444289047368</v>
      </c>
    </row>
    <row r="49" spans="1:12" x14ac:dyDescent="0.2">
      <c r="A49" t="s">
        <v>188</v>
      </c>
      <c r="B49" s="1">
        <v>0.88130578000000004</v>
      </c>
      <c r="C49" s="1">
        <v>0.95238095</v>
      </c>
      <c r="D49" s="1">
        <v>1</v>
      </c>
      <c r="E49" s="1">
        <v>0.95833332999999998</v>
      </c>
      <c r="F49" s="1">
        <v>0.95833332999999998</v>
      </c>
      <c r="G49" s="1">
        <v>0.95238095</v>
      </c>
      <c r="H49" s="2">
        <f t="shared" si="1"/>
        <v>2.3297133661643854</v>
      </c>
      <c r="I49">
        <f t="shared" si="2"/>
        <v>33.291371102060666</v>
      </c>
      <c r="J49">
        <f t="shared" si="3"/>
        <v>77.730657538413254</v>
      </c>
      <c r="K49">
        <f t="shared" si="4"/>
        <v>0.73982162034419052</v>
      </c>
      <c r="L49">
        <f t="shared" si="5"/>
        <v>0.41910027396516492</v>
      </c>
    </row>
    <row r="50" spans="1:12" x14ac:dyDescent="0.2">
      <c r="A50" t="s">
        <v>189</v>
      </c>
      <c r="B50">
        <v>7372800</v>
      </c>
      <c r="C50">
        <v>4915200</v>
      </c>
      <c r="D50">
        <v>4916171</v>
      </c>
      <c r="E50">
        <v>4096</v>
      </c>
      <c r="F50">
        <v>1228800</v>
      </c>
      <c r="G50">
        <v>1228800</v>
      </c>
      <c r="H50" s="2">
        <f t="shared" si="1"/>
        <v>10281343.484120011</v>
      </c>
      <c r="I50">
        <f t="shared" si="2"/>
        <v>190397256.41343033</v>
      </c>
      <c r="J50">
        <f t="shared" si="3"/>
        <v>3643684.9647273528</v>
      </c>
      <c r="K50">
        <f t="shared" si="4"/>
        <v>0.95875721632612876</v>
      </c>
      <c r="L50">
        <f t="shared" si="5"/>
        <v>4.451629857641937E-3</v>
      </c>
    </row>
    <row r="51" spans="1:12" x14ac:dyDescent="0.2">
      <c r="A51" t="s">
        <v>190</v>
      </c>
      <c r="B51">
        <v>7372800</v>
      </c>
      <c r="C51">
        <v>4915200</v>
      </c>
      <c r="D51">
        <v>4915200</v>
      </c>
      <c r="E51">
        <v>4096</v>
      </c>
      <c r="F51">
        <v>1228800</v>
      </c>
      <c r="G51">
        <v>1228800</v>
      </c>
      <c r="H51" s="2">
        <f t="shared" si="1"/>
        <v>10280879.221993418</v>
      </c>
      <c r="I51">
        <f t="shared" si="2"/>
        <v>190392208.55603203</v>
      </c>
      <c r="J51">
        <f t="shared" si="3"/>
        <v>3643498.1842924859</v>
      </c>
      <c r="K51">
        <f t="shared" si="4"/>
        <v>0.95877509176755704</v>
      </c>
      <c r="L51">
        <f t="shared" si="5"/>
        <v>4.4516026764206719E-3</v>
      </c>
    </row>
    <row r="52" spans="1:12" x14ac:dyDescent="0.2">
      <c r="A52" t="s">
        <v>191</v>
      </c>
      <c r="B52">
        <v>119050982</v>
      </c>
      <c r="C52">
        <v>107581654</v>
      </c>
      <c r="D52">
        <v>12340093</v>
      </c>
      <c r="E52">
        <v>38923</v>
      </c>
      <c r="F52">
        <v>4315209</v>
      </c>
      <c r="G52">
        <v>29566852</v>
      </c>
      <c r="H52" s="2">
        <f t="shared" si="1"/>
        <v>163682765.64346108</v>
      </c>
      <c r="I52">
        <f t="shared" si="2"/>
        <v>3097378192.9574242</v>
      </c>
      <c r="J52">
        <f t="shared" si="3"/>
        <v>35148182.548920155</v>
      </c>
      <c r="K52">
        <f t="shared" si="4"/>
        <v>0.97969098167500979</v>
      </c>
      <c r="L52">
        <f t="shared" si="5"/>
        <v>2.6972923054601823E-3</v>
      </c>
    </row>
    <row r="53" spans="1:12" x14ac:dyDescent="0.2">
      <c r="A53" t="s">
        <v>192</v>
      </c>
      <c r="B53">
        <v>4915200</v>
      </c>
      <c r="C53">
        <v>4915200</v>
      </c>
      <c r="D53">
        <v>9830400</v>
      </c>
      <c r="E53">
        <v>4096</v>
      </c>
      <c r="F53">
        <v>1228800</v>
      </c>
      <c r="G53">
        <v>1228800</v>
      </c>
      <c r="H53" s="2">
        <f t="shared" si="1"/>
        <v>12164500.067705866</v>
      </c>
      <c r="I53">
        <f t="shared" si="2"/>
        <v>183515763.39251205</v>
      </c>
      <c r="J53">
        <f t="shared" si="3"/>
        <v>4402731.7655123519</v>
      </c>
      <c r="K53">
        <f t="shared" si="4"/>
        <v>0.78104658490005618</v>
      </c>
      <c r="L53">
        <f t="shared" si="5"/>
        <v>4.5462787081793172E-3</v>
      </c>
    </row>
    <row r="54" spans="1:12" x14ac:dyDescent="0.2">
      <c r="A54" t="s">
        <v>193</v>
      </c>
      <c r="B54">
        <v>78643200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f t="shared" si="1"/>
        <v>78643200</v>
      </c>
      <c r="I54">
        <f t="shared" si="2"/>
        <v>1037718045.3273599</v>
      </c>
      <c r="J54">
        <f t="shared" si="3"/>
        <v>5959955.0514600035</v>
      </c>
      <c r="K54">
        <f t="shared" si="4"/>
        <v>0.68314991805177427</v>
      </c>
      <c r="L54">
        <f t="shared" si="5"/>
        <v>9.5194071521345755E-4</v>
      </c>
    </row>
    <row r="55" spans="1:12" x14ac:dyDescent="0.2">
      <c r="A55" t="s">
        <v>194</v>
      </c>
      <c r="B55" s="1">
        <v>1.3056430000000001E-2</v>
      </c>
      <c r="C55" s="1">
        <v>1.269906E-2</v>
      </c>
      <c r="D55" s="1">
        <v>3.3775399999999997E-2</v>
      </c>
      <c r="E55" s="1">
        <v>2.011984E-2</v>
      </c>
      <c r="F55" s="1">
        <v>3.414445E-2</v>
      </c>
      <c r="G55" s="1">
        <v>1.129903E-2</v>
      </c>
      <c r="H55" s="2">
        <f t="shared" si="1"/>
        <v>5.6310155751493882E-2</v>
      </c>
      <c r="I55">
        <f t="shared" si="2"/>
        <v>0.58689447064612599</v>
      </c>
      <c r="J55">
        <f t="shared" si="3"/>
        <v>1.6432333619644797</v>
      </c>
      <c r="K55">
        <f t="shared" si="4"/>
        <v>0.53959897695995906</v>
      </c>
      <c r="L55">
        <f t="shared" si="5"/>
        <v>0.36655623377624419</v>
      </c>
    </row>
    <row r="56" spans="1:12" x14ac:dyDescent="0.2">
      <c r="A56" t="s">
        <v>195</v>
      </c>
      <c r="B56" s="1">
        <v>0.16376583</v>
      </c>
      <c r="C56" s="1">
        <v>9.7324309999999997E-2</v>
      </c>
      <c r="D56" s="1">
        <v>0.14015404000000001</v>
      </c>
      <c r="E56" s="1">
        <v>0.14023701</v>
      </c>
      <c r="F56" s="1">
        <v>0.21356750999999999</v>
      </c>
      <c r="G56" s="1">
        <v>8.6068839999999994E-2</v>
      </c>
      <c r="H56" s="2">
        <f t="shared" si="1"/>
        <v>0.35863598375117411</v>
      </c>
      <c r="I56">
        <f t="shared" si="2"/>
        <v>4.6644552241804647</v>
      </c>
      <c r="J56">
        <f t="shared" si="3"/>
        <v>11.422026333781364</v>
      </c>
      <c r="K56">
        <f t="shared" si="4"/>
        <v>0.67335624828343565</v>
      </c>
      <c r="L56">
        <f t="shared" si="5"/>
        <v>0.40005286900231307</v>
      </c>
    </row>
    <row r="57" spans="1:12" x14ac:dyDescent="0.2">
      <c r="A57" t="s">
        <v>196</v>
      </c>
      <c r="B57" s="1">
        <v>0.27340010999999997</v>
      </c>
      <c r="C57" s="1">
        <v>0.19817651</v>
      </c>
      <c r="D57" s="1">
        <v>0.33290281999999999</v>
      </c>
      <c r="E57" s="1">
        <v>0.38219287000000002</v>
      </c>
      <c r="F57" s="1">
        <v>0.57530998</v>
      </c>
      <c r="G57" s="1">
        <v>0.36069614999999999</v>
      </c>
      <c r="H57" s="2">
        <f t="shared" si="1"/>
        <v>0.91214062096751525</v>
      </c>
      <c r="I57">
        <f t="shared" si="2"/>
        <v>9.7733613781886142</v>
      </c>
      <c r="J57">
        <f t="shared" si="3"/>
        <v>31.130540469487599</v>
      </c>
      <c r="K57">
        <f t="shared" si="4"/>
        <v>0.55472787401712587</v>
      </c>
      <c r="L57">
        <f t="shared" si="5"/>
        <v>0.42869948165312799</v>
      </c>
    </row>
    <row r="58" spans="1:12" x14ac:dyDescent="0.2">
      <c r="A58" t="s">
        <v>197</v>
      </c>
      <c r="B58" s="1">
        <v>0.19814747999999999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2">
        <f t="shared" si="1"/>
        <v>0.19814747999999999</v>
      </c>
      <c r="I58">
        <f t="shared" si="2"/>
        <v>2.6146089634214036</v>
      </c>
      <c r="J58">
        <f t="shared" si="3"/>
        <v>1.5016556731669998E-2</v>
      </c>
      <c r="K58">
        <f t="shared" si="4"/>
        <v>0.68314991805177427</v>
      </c>
      <c r="L58">
        <f t="shared" si="5"/>
        <v>9.5194071521345755E-4</v>
      </c>
    </row>
    <row r="59" spans="1:12" x14ac:dyDescent="0.2">
      <c r="A59" t="s">
        <v>198</v>
      </c>
      <c r="B59" s="1">
        <v>0</v>
      </c>
      <c r="C59" s="1">
        <v>0</v>
      </c>
      <c r="D59" s="1">
        <v>0.23912357000000001</v>
      </c>
      <c r="E59" s="1">
        <v>0</v>
      </c>
      <c r="F59" s="1">
        <v>0</v>
      </c>
      <c r="G59" s="1">
        <v>0</v>
      </c>
      <c r="H59" s="2">
        <f t="shared" si="1"/>
        <v>0.23912357000000001</v>
      </c>
      <c r="I59">
        <f t="shared" si="2"/>
        <v>1.2431119278397611</v>
      </c>
      <c r="J59">
        <f t="shared" si="3"/>
        <v>4.5997532843973718E-2</v>
      </c>
      <c r="K59">
        <f t="shared" si="4"/>
        <v>0.26914460326828976</v>
      </c>
      <c r="L59">
        <f t="shared" si="5"/>
        <v>2.4162409860396432E-3</v>
      </c>
    </row>
    <row r="60" spans="1:12" x14ac:dyDescent="0.2">
      <c r="A60" t="s">
        <v>199</v>
      </c>
      <c r="B60" s="1">
        <v>2.5359119999999999E-2</v>
      </c>
      <c r="C60" s="1">
        <v>2.0519030000000001E-2</v>
      </c>
      <c r="D60" s="1">
        <v>1.488972E-2</v>
      </c>
      <c r="E60" s="1">
        <v>2.1876389999999999E-2</v>
      </c>
      <c r="F60" s="1">
        <v>3.7312949999999998E-2</v>
      </c>
      <c r="G60" s="1">
        <v>1.539365E-2</v>
      </c>
      <c r="H60" s="2">
        <f t="shared" si="1"/>
        <v>5.8254754814099072E-2</v>
      </c>
      <c r="I60">
        <f t="shared" si="2"/>
        <v>0.76754521230385697</v>
      </c>
      <c r="J60">
        <f t="shared" si="3"/>
        <v>1.7849129840658344</v>
      </c>
      <c r="K60">
        <f t="shared" si="4"/>
        <v>0.68213513054514663</v>
      </c>
      <c r="L60">
        <f t="shared" si="5"/>
        <v>0.3848697383683411</v>
      </c>
    </row>
    <row r="61" spans="1:12" x14ac:dyDescent="0.2">
      <c r="A61" t="s">
        <v>108</v>
      </c>
      <c r="B61">
        <v>103219200</v>
      </c>
      <c r="C61">
        <v>51609600</v>
      </c>
      <c r="D61">
        <v>68812800</v>
      </c>
      <c r="E61">
        <v>49152</v>
      </c>
      <c r="F61">
        <v>14745600</v>
      </c>
      <c r="G61">
        <v>12902400</v>
      </c>
      <c r="H61" s="2">
        <f t="shared" si="1"/>
        <v>135782408.89628929</v>
      </c>
      <c r="I61">
        <f t="shared" si="2"/>
        <v>2431156054.5239038</v>
      </c>
      <c r="J61">
        <f t="shared" si="3"/>
        <v>45625579.894777879</v>
      </c>
      <c r="K61">
        <f t="shared" si="4"/>
        <v>0.92697315239077283</v>
      </c>
      <c r="L61">
        <f t="shared" si="5"/>
        <v>4.2207825925023885E-3</v>
      </c>
    </row>
    <row r="62" spans="1:12" x14ac:dyDescent="0.2">
      <c r="A62" t="s">
        <v>200</v>
      </c>
      <c r="B62">
        <v>219985893</v>
      </c>
      <c r="C62">
        <v>156802891</v>
      </c>
      <c r="D62">
        <v>73782965</v>
      </c>
      <c r="E62">
        <v>87499</v>
      </c>
      <c r="F62">
        <v>18480514</v>
      </c>
      <c r="G62">
        <v>41726413</v>
      </c>
      <c r="H62" s="2">
        <f t="shared" si="1"/>
        <v>283738429.30555308</v>
      </c>
      <c r="I62">
        <f t="shared" si="2"/>
        <v>5426754504.7046728</v>
      </c>
      <c r="J62">
        <f t="shared" si="3"/>
        <v>78229795.430111825</v>
      </c>
      <c r="K62">
        <f t="shared" si="4"/>
        <v>0.9901929809119322</v>
      </c>
      <c r="L62">
        <f t="shared" si="5"/>
        <v>3.463236331720158E-3</v>
      </c>
    </row>
    <row r="63" spans="1:12" x14ac:dyDescent="0.2">
      <c r="A63" t="s">
        <v>201</v>
      </c>
      <c r="B63">
        <v>200324261</v>
      </c>
      <c r="C63">
        <v>149430091</v>
      </c>
      <c r="D63">
        <v>61494965</v>
      </c>
      <c r="E63">
        <v>79307</v>
      </c>
      <c r="F63">
        <v>16637314</v>
      </c>
      <c r="G63">
        <v>39883213</v>
      </c>
      <c r="H63" s="2">
        <f t="shared" si="1"/>
        <v>260975611.02094164</v>
      </c>
      <c r="I63">
        <f t="shared" si="2"/>
        <v>5002102532.7206144</v>
      </c>
      <c r="J63">
        <f t="shared" si="3"/>
        <v>71004101.47599937</v>
      </c>
      <c r="K63">
        <f t="shared" si="4"/>
        <v>0.99231714457601694</v>
      </c>
      <c r="L63">
        <f t="shared" si="5"/>
        <v>3.4175242704546642E-3</v>
      </c>
    </row>
    <row r="64" spans="1:12" x14ac:dyDescent="0.2">
      <c r="A64" t="s">
        <v>202</v>
      </c>
      <c r="B64">
        <v>78643200</v>
      </c>
      <c r="C64">
        <v>0</v>
      </c>
      <c r="D64">
        <v>0</v>
      </c>
      <c r="E64">
        <v>0</v>
      </c>
      <c r="F64">
        <v>0</v>
      </c>
      <c r="G64">
        <v>0</v>
      </c>
      <c r="H64" s="2">
        <f t="shared" si="1"/>
        <v>78643200</v>
      </c>
      <c r="I64">
        <f t="shared" si="2"/>
        <v>1037718045.3273599</v>
      </c>
      <c r="J64">
        <f t="shared" si="3"/>
        <v>5959955.0514600035</v>
      </c>
      <c r="K64">
        <f t="shared" si="4"/>
        <v>0.68314991805177427</v>
      </c>
      <c r="L64">
        <f t="shared" si="5"/>
        <v>9.5194071521345755E-4</v>
      </c>
    </row>
    <row r="65" spans="1:12" x14ac:dyDescent="0.2">
      <c r="A65" t="s">
        <v>203</v>
      </c>
      <c r="B65">
        <v>1495388098</v>
      </c>
      <c r="C65">
        <v>786432000</v>
      </c>
      <c r="D65">
        <v>1179648000</v>
      </c>
      <c r="E65">
        <v>655360</v>
      </c>
      <c r="F65">
        <v>176947200</v>
      </c>
      <c r="G65">
        <v>196608000</v>
      </c>
      <c r="H65" s="2">
        <f t="shared" si="1"/>
        <v>2077545596.3508062</v>
      </c>
      <c r="I65">
        <f t="shared" si="2"/>
        <v>36650768385.01355</v>
      </c>
      <c r="J65">
        <f t="shared" si="3"/>
        <v>665300359.23367131</v>
      </c>
      <c r="K65">
        <f t="shared" si="4"/>
        <v>0.91333552084198755</v>
      </c>
      <c r="L65">
        <f t="shared" si="5"/>
        <v>4.0224929203585757E-3</v>
      </c>
    </row>
    <row r="66" spans="1:12" x14ac:dyDescent="0.2">
      <c r="A66" t="s">
        <v>204</v>
      </c>
      <c r="B66">
        <v>393216000</v>
      </c>
      <c r="C66">
        <v>0</v>
      </c>
      <c r="D66">
        <v>0</v>
      </c>
      <c r="E66">
        <v>0</v>
      </c>
      <c r="F66">
        <v>0</v>
      </c>
      <c r="G66">
        <v>0</v>
      </c>
      <c r="H66" s="2">
        <f t="shared" si="1"/>
        <v>393216000</v>
      </c>
      <c r="I66">
        <f t="shared" si="2"/>
        <v>5188590226.6367998</v>
      </c>
      <c r="J66">
        <f t="shared" si="3"/>
        <v>29799775.257300019</v>
      </c>
      <c r="K66">
        <f t="shared" si="4"/>
        <v>0.68314991805177427</v>
      </c>
      <c r="L66">
        <f t="shared" si="5"/>
        <v>9.5194071521345755E-4</v>
      </c>
    </row>
    <row r="67" spans="1:12" x14ac:dyDescent="0.2">
      <c r="A67" t="s">
        <v>205</v>
      </c>
      <c r="B67">
        <v>78643200</v>
      </c>
      <c r="C67">
        <v>78643200</v>
      </c>
      <c r="D67">
        <v>78643200</v>
      </c>
      <c r="E67">
        <v>65536</v>
      </c>
      <c r="F67">
        <v>19660800</v>
      </c>
      <c r="G67">
        <v>19660800</v>
      </c>
      <c r="H67" s="2">
        <f t="shared" ref="H67:H81" si="6">SQRT(B67^2+C67^2+D67^2+E67^2+F67^2+G67^2)</f>
        <v>139022865.48250723</v>
      </c>
      <c r="I67">
        <f t="shared" si="2"/>
        <v>2527416314.2328324</v>
      </c>
      <c r="J67">
        <f t="shared" si="3"/>
        <v>55315993.422949769</v>
      </c>
      <c r="K67">
        <f t="shared" si="4"/>
        <v>0.94121399699595709</v>
      </c>
      <c r="L67">
        <f t="shared" si="5"/>
        <v>4.9979576879706005E-3</v>
      </c>
    </row>
    <row r="68" spans="1:12" x14ac:dyDescent="0.2">
      <c r="A68" t="s">
        <v>206</v>
      </c>
      <c r="B68">
        <v>235929600</v>
      </c>
      <c r="C68">
        <v>157286400</v>
      </c>
      <c r="D68">
        <v>314572800</v>
      </c>
      <c r="E68">
        <v>327680</v>
      </c>
      <c r="F68">
        <v>117964800</v>
      </c>
      <c r="G68">
        <v>39321600</v>
      </c>
      <c r="H68" s="2">
        <f t="shared" si="6"/>
        <v>441383986.93285465</v>
      </c>
      <c r="I68">
        <f t="shared" si="2"/>
        <v>6999982842.1836815</v>
      </c>
      <c r="J68">
        <f t="shared" si="3"/>
        <v>231403214.41075376</v>
      </c>
      <c r="K68">
        <f t="shared" si="4"/>
        <v>0.82106630631733957</v>
      </c>
      <c r="L68">
        <f t="shared" si="5"/>
        <v>6.5853810369710325E-3</v>
      </c>
    </row>
    <row r="69" spans="1:12" x14ac:dyDescent="0.2">
      <c r="A69" t="s">
        <v>207</v>
      </c>
      <c r="B69">
        <v>629145600</v>
      </c>
      <c r="C69">
        <v>550502400</v>
      </c>
      <c r="D69">
        <v>629145600</v>
      </c>
      <c r="E69">
        <v>458752</v>
      </c>
      <c r="F69">
        <v>137625600</v>
      </c>
      <c r="G69">
        <v>137625600</v>
      </c>
      <c r="H69" s="2">
        <f t="shared" si="6"/>
        <v>1064228869.3737816</v>
      </c>
      <c r="I69">
        <f t="shared" ref="I69:I81" si="7">B69*$B$2+C69*$C$2+D69*$D$2+E69*$E$2+F69*$F$2+G69*$G$2</f>
        <v>19138468145.004543</v>
      </c>
      <c r="J69">
        <f t="shared" ref="J69:J81" si="8">B69*$B$3+C69*$C$3+D69*$D$3+E69*$E$3+F69*$F$3+G69*$G$3</f>
        <v>408299623.83735633</v>
      </c>
      <c r="K69">
        <f t="shared" ref="K69:K81" si="9">I69/H69/$H$2</f>
        <v>0.93104348629864531</v>
      </c>
      <c r="L69">
        <f t="shared" ref="L69:L81" si="10">J69/H69/$H$3</f>
        <v>4.8191676904798105E-3</v>
      </c>
    </row>
    <row r="70" spans="1:12" x14ac:dyDescent="0.2">
      <c r="A70" t="s">
        <v>208</v>
      </c>
      <c r="B70">
        <v>0</v>
      </c>
      <c r="C70">
        <v>9830400</v>
      </c>
      <c r="D70">
        <v>9830400</v>
      </c>
      <c r="E70">
        <v>8192</v>
      </c>
      <c r="F70">
        <v>2457600</v>
      </c>
      <c r="G70">
        <v>2457600</v>
      </c>
      <c r="H70" s="2">
        <f t="shared" si="6"/>
        <v>14330149.718298968</v>
      </c>
      <c r="I70">
        <f t="shared" si="7"/>
        <v>186212283.61318401</v>
      </c>
      <c r="J70">
        <f t="shared" si="8"/>
        <v>6169504.7964362213</v>
      </c>
      <c r="K70">
        <f t="shared" si="9"/>
        <v>0.67275266462156313</v>
      </c>
      <c r="L70">
        <f t="shared" si="10"/>
        <v>5.4078878053839749E-3</v>
      </c>
    </row>
    <row r="71" spans="1:12" x14ac:dyDescent="0.2">
      <c r="A71" t="s">
        <v>209</v>
      </c>
      <c r="B71">
        <v>78643200</v>
      </c>
      <c r="C71">
        <v>78643200</v>
      </c>
      <c r="D71">
        <v>9830400</v>
      </c>
      <c r="E71">
        <v>32792</v>
      </c>
      <c r="F71">
        <v>4915200</v>
      </c>
      <c r="G71">
        <v>9830500</v>
      </c>
      <c r="H71" s="2">
        <f t="shared" si="6"/>
        <v>112191539.66875249</v>
      </c>
      <c r="I71">
        <f t="shared" si="7"/>
        <v>2117895246.945024</v>
      </c>
      <c r="J71">
        <f t="shared" si="8"/>
        <v>23788813.7372595</v>
      </c>
      <c r="K71">
        <f t="shared" si="9"/>
        <v>0.97733217353581503</v>
      </c>
      <c r="L71">
        <f t="shared" si="10"/>
        <v>2.6634268424040454E-3</v>
      </c>
    </row>
    <row r="72" spans="1:12" x14ac:dyDescent="0.2">
      <c r="A72" t="s">
        <v>210</v>
      </c>
      <c r="B72">
        <v>19660800</v>
      </c>
      <c r="C72">
        <v>0</v>
      </c>
      <c r="D72">
        <v>0</v>
      </c>
      <c r="E72">
        <v>0</v>
      </c>
      <c r="F72">
        <v>0</v>
      </c>
      <c r="G72">
        <v>0</v>
      </c>
      <c r="H72" s="2">
        <f t="shared" si="6"/>
        <v>19660800</v>
      </c>
      <c r="I72">
        <f t="shared" si="7"/>
        <v>259429511.33183998</v>
      </c>
      <c r="J72">
        <f t="shared" si="8"/>
        <v>1489988.7628650009</v>
      </c>
      <c r="K72">
        <f t="shared" si="9"/>
        <v>0.68314991805177427</v>
      </c>
      <c r="L72">
        <f t="shared" si="10"/>
        <v>9.5194071521345755E-4</v>
      </c>
    </row>
    <row r="73" spans="1:12" x14ac:dyDescent="0.2">
      <c r="A73" t="s">
        <v>211</v>
      </c>
      <c r="B73">
        <v>135.940922</v>
      </c>
      <c r="C73">
        <v>144.75657799999999</v>
      </c>
      <c r="D73">
        <v>43.950487000000003</v>
      </c>
      <c r="E73">
        <v>70.473068999999995</v>
      </c>
      <c r="F73">
        <v>99.442617999999996</v>
      </c>
      <c r="G73">
        <v>63.024648999999997</v>
      </c>
      <c r="H73" s="2">
        <f t="shared" si="6"/>
        <v>245.34351543613948</v>
      </c>
      <c r="I73">
        <f t="shared" si="7"/>
        <v>4180.2873755266837</v>
      </c>
      <c r="J73">
        <f t="shared" si="8"/>
        <v>5745.143434851333</v>
      </c>
      <c r="K73">
        <f t="shared" si="9"/>
        <v>0.88212348188999457</v>
      </c>
      <c r="L73">
        <f t="shared" si="10"/>
        <v>0.29414020219869419</v>
      </c>
    </row>
    <row r="74" spans="1:12" x14ac:dyDescent="0.2">
      <c r="A74" t="s">
        <v>212</v>
      </c>
      <c r="B74">
        <v>9205911</v>
      </c>
      <c r="C74">
        <v>8802182</v>
      </c>
      <c r="D74">
        <v>4894764</v>
      </c>
      <c r="E74">
        <v>14480</v>
      </c>
      <c r="F74">
        <v>1198946</v>
      </c>
      <c r="G74">
        <v>3991755</v>
      </c>
      <c r="H74" s="2">
        <f t="shared" si="6"/>
        <v>14267365.176446632</v>
      </c>
      <c r="I74">
        <f t="shared" si="7"/>
        <v>273123594.50642973</v>
      </c>
      <c r="J74">
        <f t="shared" si="8"/>
        <v>5665107.3740897449</v>
      </c>
      <c r="K74">
        <f t="shared" si="9"/>
        <v>0.99109040240226098</v>
      </c>
      <c r="L74">
        <f t="shared" si="10"/>
        <v>4.9876097247057187E-3</v>
      </c>
    </row>
    <row r="75" spans="1:12" x14ac:dyDescent="0.2">
      <c r="A75" t="s">
        <v>213</v>
      </c>
      <c r="B75">
        <v>15.913137000000001</v>
      </c>
      <c r="C75">
        <v>16.201957</v>
      </c>
      <c r="D75">
        <v>21.883876999999998</v>
      </c>
      <c r="E75">
        <v>31.118872</v>
      </c>
      <c r="F75">
        <v>24.256658999999999</v>
      </c>
      <c r="G75">
        <v>25.591674999999999</v>
      </c>
      <c r="H75" s="2">
        <f t="shared" si="6"/>
        <v>56.62454363667787</v>
      </c>
      <c r="I75">
        <f t="shared" si="7"/>
        <v>646.48157827008561</v>
      </c>
      <c r="J75">
        <f t="shared" si="8"/>
        <v>2512.3763456587285</v>
      </c>
      <c r="K75">
        <f t="shared" si="9"/>
        <v>0.59108408688644254</v>
      </c>
      <c r="L75">
        <f t="shared" si="10"/>
        <v>0.55732442359816592</v>
      </c>
    </row>
    <row r="76" spans="1:12" x14ac:dyDescent="0.2">
      <c r="A76" t="s">
        <v>214</v>
      </c>
      <c r="B76" s="1">
        <v>0.23965249</v>
      </c>
      <c r="C76" s="1">
        <v>0.4924772</v>
      </c>
      <c r="D76" s="1">
        <v>0.17297829000000001</v>
      </c>
      <c r="E76" s="1">
        <v>0.24195512</v>
      </c>
      <c r="F76" s="1">
        <v>6.9473759999999996E-2</v>
      </c>
      <c r="G76" s="1">
        <v>0.34441979</v>
      </c>
      <c r="H76" s="2">
        <f t="shared" si="6"/>
        <v>0.71545962322185619</v>
      </c>
      <c r="I76">
        <f t="shared" si="7"/>
        <v>11.558893141199642</v>
      </c>
      <c r="J76">
        <f t="shared" si="8"/>
        <v>19.509210277997404</v>
      </c>
      <c r="K76">
        <f t="shared" si="9"/>
        <v>0.83642874138304546</v>
      </c>
      <c r="L76">
        <f t="shared" si="10"/>
        <v>0.34251741273126135</v>
      </c>
    </row>
    <row r="77" spans="1:12" x14ac:dyDescent="0.2">
      <c r="A77" t="s">
        <v>215</v>
      </c>
      <c r="B77" s="1">
        <v>1.2201000000000001E-4</v>
      </c>
      <c r="C77" s="1">
        <v>6.0489999999999999E-5</v>
      </c>
      <c r="D77" s="1">
        <v>8.6959999999999994E-5</v>
      </c>
      <c r="E77" s="1">
        <v>5.4889500000000001E-2</v>
      </c>
      <c r="F77" s="1">
        <v>2.9327999999999998E-4</v>
      </c>
      <c r="G77" s="1">
        <v>1.6472000000000001E-4</v>
      </c>
      <c r="H77" s="2">
        <f t="shared" si="6"/>
        <v>5.4890768473474662E-2</v>
      </c>
      <c r="I77">
        <f t="shared" si="7"/>
        <v>4.4324000708050003E-3</v>
      </c>
      <c r="J77">
        <f t="shared" si="8"/>
        <v>4.3698214100864776</v>
      </c>
      <c r="K77">
        <f t="shared" si="9"/>
        <v>4.1805889709405466E-3</v>
      </c>
      <c r="L77">
        <f t="shared" si="10"/>
        <v>0.99998266581441642</v>
      </c>
    </row>
    <row r="78" spans="1:12" x14ac:dyDescent="0.2">
      <c r="A78" t="s">
        <v>216</v>
      </c>
      <c r="B78" s="1">
        <v>2.22054E-3</v>
      </c>
      <c r="C78" s="1">
        <v>7.5631800000000001E-3</v>
      </c>
      <c r="D78" s="1">
        <v>4.1763E-4</v>
      </c>
      <c r="E78" s="1">
        <v>2.265112E-2</v>
      </c>
      <c r="F78" s="1">
        <v>3.455101E-2</v>
      </c>
      <c r="G78" s="1">
        <v>5.3743739999999998E-2</v>
      </c>
      <c r="H78" s="2">
        <f t="shared" si="6"/>
        <v>6.8246186874308223E-2</v>
      </c>
      <c r="I78">
        <f t="shared" si="7"/>
        <v>0.35738506876736398</v>
      </c>
      <c r="J78">
        <f t="shared" si="8"/>
        <v>1.8493810933261023</v>
      </c>
      <c r="K78">
        <f t="shared" si="9"/>
        <v>0.27111643264168978</v>
      </c>
      <c r="L78">
        <f t="shared" si="10"/>
        <v>0.34038947025652666</v>
      </c>
    </row>
    <row r="79" spans="1:12" x14ac:dyDescent="0.2">
      <c r="A79" t="s">
        <v>217</v>
      </c>
      <c r="B79" s="1">
        <v>8.4275989999999995E-2</v>
      </c>
      <c r="C79" s="1">
        <v>0.17118022999999999</v>
      </c>
      <c r="D79" s="1">
        <v>6.5671579999999993E-2</v>
      </c>
      <c r="E79" s="1">
        <v>0.11607815</v>
      </c>
      <c r="F79" s="1">
        <v>3.534706E-2</v>
      </c>
      <c r="G79" s="1">
        <v>0.12821409</v>
      </c>
      <c r="H79" s="2">
        <f t="shared" si="6"/>
        <v>0.26810496915503745</v>
      </c>
      <c r="I79">
        <f t="shared" si="7"/>
        <v>4.1028581266258186</v>
      </c>
      <c r="J79">
        <f t="shared" si="8"/>
        <v>9.3400801716668518</v>
      </c>
      <c r="K79">
        <f t="shared" si="9"/>
        <v>0.79228140774128197</v>
      </c>
      <c r="L79">
        <f t="shared" si="10"/>
        <v>0.43759649542843415</v>
      </c>
    </row>
    <row r="80" spans="1:12" x14ac:dyDescent="0.2">
      <c r="A80" t="s">
        <v>218</v>
      </c>
      <c r="B80">
        <v>4.0915679999999996</v>
      </c>
      <c r="C80">
        <v>6.787077</v>
      </c>
      <c r="D80">
        <v>4.8004030000000002</v>
      </c>
      <c r="E80">
        <v>5.4496099999999998</v>
      </c>
      <c r="F80">
        <v>3.0318849999999999</v>
      </c>
      <c r="G80">
        <v>5.6850620000000003</v>
      </c>
      <c r="H80" s="2">
        <f t="shared" si="6"/>
        <v>12.532346851812353</v>
      </c>
      <c r="I80">
        <f t="shared" si="7"/>
        <v>188.0013529505386</v>
      </c>
      <c r="J80">
        <f t="shared" si="8"/>
        <v>439.84554162453196</v>
      </c>
      <c r="K80">
        <f t="shared" si="9"/>
        <v>0.77665187819213466</v>
      </c>
      <c r="L80">
        <f t="shared" si="10"/>
        <v>0.44085511360193574</v>
      </c>
    </row>
    <row r="81" spans="1:12" s="2" customFormat="1" x14ac:dyDescent="0.2">
      <c r="A81" s="2" t="s">
        <v>81</v>
      </c>
      <c r="B81" s="2">
        <v>131952673</v>
      </c>
      <c r="C81" s="2">
        <v>125694540</v>
      </c>
      <c r="D81" s="2">
        <v>51986173</v>
      </c>
      <c r="E81" s="2">
        <v>125620</v>
      </c>
      <c r="F81" s="2">
        <v>11413307</v>
      </c>
      <c r="G81" s="2">
        <v>35563144</v>
      </c>
      <c r="H81" s="2">
        <f t="shared" si="6"/>
        <v>193153317.46845001</v>
      </c>
      <c r="I81">
        <f t="shared" si="7"/>
        <v>3730820404.9067845</v>
      </c>
      <c r="J81">
        <f t="shared" si="8"/>
        <v>60000000</v>
      </c>
      <c r="K81">
        <f t="shared" si="9"/>
        <v>1.0000000000000002</v>
      </c>
      <c r="L81">
        <f t="shared" si="10"/>
        <v>3.9019093295293264E-3</v>
      </c>
    </row>
    <row r="82" spans="1:12" s="2" customFormat="1" x14ac:dyDescent="0.2"/>
    <row r="83" spans="1:12" s="2" customFormat="1" x14ac:dyDescent="0.2">
      <c r="A83" s="2" t="s">
        <v>81</v>
      </c>
      <c r="B83" s="2">
        <f>B81/10^7</f>
        <v>13.195267299999999</v>
      </c>
      <c r="C83" s="2">
        <f t="shared" ref="C83:G83" si="11">C81/10^7</f>
        <v>12.569454</v>
      </c>
      <c r="D83" s="2">
        <f t="shared" si="11"/>
        <v>5.1986173000000004</v>
      </c>
      <c r="E83" s="2">
        <f t="shared" si="11"/>
        <v>1.2562E-2</v>
      </c>
      <c r="F83" s="2">
        <f t="shared" si="11"/>
        <v>1.1413306999999999</v>
      </c>
      <c r="G83" s="2">
        <f t="shared" si="11"/>
        <v>3.5563144000000002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>
      <selection activeCell="A2" sqref="A2:B12"/>
    </sheetView>
  </sheetViews>
  <sheetFormatPr baseColWidth="10" defaultRowHeight="16" x14ac:dyDescent="0.2"/>
  <sheetData>
    <row r="1" spans="1:2" x14ac:dyDescent="0.2">
      <c r="A1" t="s">
        <v>142</v>
      </c>
      <c r="B1" t="s">
        <v>226</v>
      </c>
    </row>
    <row r="2" spans="1:2" x14ac:dyDescent="0.2">
      <c r="A2" s="2" t="s">
        <v>201</v>
      </c>
      <c r="B2" s="2">
        <v>0.99231714457601694</v>
      </c>
    </row>
    <row r="3" spans="1:2" x14ac:dyDescent="0.2">
      <c r="A3" s="2" t="s">
        <v>212</v>
      </c>
      <c r="B3" s="2">
        <v>0.99109040240226098</v>
      </c>
    </row>
    <row r="4" spans="1:2" x14ac:dyDescent="0.2">
      <c r="A4" s="2" t="s">
        <v>200</v>
      </c>
      <c r="B4" s="2">
        <v>0.9901929809119322</v>
      </c>
    </row>
    <row r="5" spans="1:2" x14ac:dyDescent="0.2">
      <c r="A5" s="2" t="s">
        <v>180</v>
      </c>
      <c r="B5" s="2">
        <v>0.99009163308419479</v>
      </c>
    </row>
    <row r="6" spans="1:2" x14ac:dyDescent="0.2">
      <c r="A6" s="2" t="s">
        <v>155</v>
      </c>
      <c r="B6" s="2">
        <v>0.98860614876073905</v>
      </c>
    </row>
    <row r="7" spans="1:2" x14ac:dyDescent="0.2">
      <c r="A7" s="2" t="s">
        <v>191</v>
      </c>
      <c r="B7" s="2">
        <v>0.97969098167500979</v>
      </c>
    </row>
    <row r="8" spans="1:2" x14ac:dyDescent="0.2">
      <c r="A8" s="2" t="s">
        <v>179</v>
      </c>
      <c r="B8" s="2">
        <v>0.97853589784152839</v>
      </c>
    </row>
    <row r="9" spans="1:2" x14ac:dyDescent="0.2">
      <c r="A9" s="2" t="s">
        <v>209</v>
      </c>
      <c r="B9" s="2">
        <v>0.97733217353581503</v>
      </c>
    </row>
    <row r="10" spans="1:2" x14ac:dyDescent="0.2">
      <c r="A10" s="2" t="s">
        <v>182</v>
      </c>
      <c r="B10" s="2">
        <v>0.97718626300200462</v>
      </c>
    </row>
    <row r="11" spans="1:2" x14ac:dyDescent="0.2">
      <c r="A11" s="2" t="s">
        <v>176</v>
      </c>
      <c r="B11" s="2">
        <v>0.96251630628737272</v>
      </c>
    </row>
    <row r="12" spans="1:2" x14ac:dyDescent="0.2">
      <c r="A12" s="2" t="s">
        <v>190</v>
      </c>
      <c r="B12" s="2">
        <v>0.95877509176755704</v>
      </c>
    </row>
    <row r="13" spans="1:2" x14ac:dyDescent="0.2">
      <c r="A13" t="s">
        <v>189</v>
      </c>
      <c r="B13">
        <v>0.95875721632612876</v>
      </c>
    </row>
    <row r="14" spans="1:2" x14ac:dyDescent="0.2">
      <c r="A14" t="s">
        <v>172</v>
      </c>
      <c r="B14">
        <v>0.9560393152126504</v>
      </c>
    </row>
    <row r="15" spans="1:2" x14ac:dyDescent="0.2">
      <c r="A15" t="s">
        <v>181</v>
      </c>
      <c r="B15">
        <v>0.94833340269633193</v>
      </c>
    </row>
    <row r="16" spans="1:2" x14ac:dyDescent="0.2">
      <c r="A16" t="s">
        <v>205</v>
      </c>
      <c r="B16">
        <v>0.94121399699595709</v>
      </c>
    </row>
    <row r="17" spans="1:2" x14ac:dyDescent="0.2">
      <c r="A17" t="s">
        <v>207</v>
      </c>
      <c r="B17">
        <v>0.93104348629864531</v>
      </c>
    </row>
    <row r="18" spans="1:2" x14ac:dyDescent="0.2">
      <c r="A18" t="s">
        <v>108</v>
      </c>
      <c r="B18">
        <v>0.92697315239077283</v>
      </c>
    </row>
    <row r="19" spans="1:2" x14ac:dyDescent="0.2">
      <c r="A19" t="s">
        <v>203</v>
      </c>
      <c r="B19">
        <v>0.91333552084198755</v>
      </c>
    </row>
    <row r="20" spans="1:2" x14ac:dyDescent="0.2">
      <c r="A20" t="s">
        <v>151</v>
      </c>
      <c r="B20">
        <v>0.88391505010141536</v>
      </c>
    </row>
    <row r="21" spans="1:2" x14ac:dyDescent="0.2">
      <c r="A21" t="s">
        <v>211</v>
      </c>
      <c r="B21">
        <v>0.88212348188999457</v>
      </c>
    </row>
    <row r="22" spans="1:2" x14ac:dyDescent="0.2">
      <c r="A22" t="s">
        <v>186</v>
      </c>
      <c r="B22">
        <v>0.85390814572608542</v>
      </c>
    </row>
    <row r="23" spans="1:2" x14ac:dyDescent="0.2">
      <c r="A23" t="s">
        <v>214</v>
      </c>
      <c r="B23">
        <v>0.83642874138304546</v>
      </c>
    </row>
    <row r="24" spans="1:2" x14ac:dyDescent="0.2">
      <c r="A24" t="s">
        <v>206</v>
      </c>
      <c r="B24">
        <v>0.82106630631733957</v>
      </c>
    </row>
    <row r="25" spans="1:2" x14ac:dyDescent="0.2">
      <c r="A25" t="s">
        <v>167</v>
      </c>
      <c r="B25">
        <v>0.81539310842645929</v>
      </c>
    </row>
    <row r="26" spans="1:2" x14ac:dyDescent="0.2">
      <c r="A26" t="s">
        <v>143</v>
      </c>
      <c r="B26">
        <v>0.80082809156391543</v>
      </c>
    </row>
    <row r="27" spans="1:2" x14ac:dyDescent="0.2">
      <c r="A27" t="s">
        <v>148</v>
      </c>
      <c r="B27">
        <v>0.80082809156391543</v>
      </c>
    </row>
    <row r="28" spans="1:2" x14ac:dyDescent="0.2">
      <c r="A28" t="s">
        <v>217</v>
      </c>
      <c r="B28">
        <v>0.79228140774128197</v>
      </c>
    </row>
    <row r="29" spans="1:2" x14ac:dyDescent="0.2">
      <c r="A29" t="s">
        <v>192</v>
      </c>
      <c r="B29">
        <v>0.78104658490005618</v>
      </c>
    </row>
    <row r="30" spans="1:2" x14ac:dyDescent="0.2">
      <c r="A30" t="s">
        <v>218</v>
      </c>
      <c r="B30">
        <v>0.77665187819213466</v>
      </c>
    </row>
    <row r="31" spans="1:2" x14ac:dyDescent="0.2">
      <c r="A31" t="s">
        <v>168</v>
      </c>
      <c r="B31">
        <v>0.77625479497014893</v>
      </c>
    </row>
    <row r="32" spans="1:2" x14ac:dyDescent="0.2">
      <c r="A32" t="s">
        <v>166</v>
      </c>
      <c r="B32">
        <v>0.7682059376701571</v>
      </c>
    </row>
    <row r="33" spans="1:2" x14ac:dyDescent="0.2">
      <c r="A33" t="s">
        <v>150</v>
      </c>
      <c r="B33">
        <v>0.76391083553179007</v>
      </c>
    </row>
    <row r="34" spans="1:2" x14ac:dyDescent="0.2">
      <c r="A34" t="s">
        <v>177</v>
      </c>
      <c r="B34">
        <v>0.7555996873221783</v>
      </c>
    </row>
    <row r="35" spans="1:2" x14ac:dyDescent="0.2">
      <c r="A35" t="s">
        <v>165</v>
      </c>
      <c r="B35">
        <v>0.75399502517932904</v>
      </c>
    </row>
    <row r="36" spans="1:2" x14ac:dyDescent="0.2">
      <c r="A36" t="s">
        <v>145</v>
      </c>
      <c r="B36">
        <v>0.74134137387248422</v>
      </c>
    </row>
    <row r="37" spans="1:2" x14ac:dyDescent="0.2">
      <c r="A37" t="s">
        <v>188</v>
      </c>
      <c r="B37">
        <v>0.73982162034419052</v>
      </c>
    </row>
    <row r="38" spans="1:2" x14ac:dyDescent="0.2">
      <c r="A38" t="s">
        <v>147</v>
      </c>
      <c r="B38">
        <v>0.72078595136556678</v>
      </c>
    </row>
    <row r="39" spans="1:2" x14ac:dyDescent="0.2">
      <c r="A39" t="s">
        <v>152</v>
      </c>
      <c r="B39">
        <v>0.68314991805177427</v>
      </c>
    </row>
    <row r="40" spans="1:2" x14ac:dyDescent="0.2">
      <c r="A40" t="s">
        <v>161</v>
      </c>
      <c r="B40">
        <v>0.68314991805177427</v>
      </c>
    </row>
    <row r="41" spans="1:2" x14ac:dyDescent="0.2">
      <c r="A41" t="s">
        <v>163</v>
      </c>
      <c r="B41">
        <v>0.68314991805177427</v>
      </c>
    </row>
    <row r="42" spans="1:2" x14ac:dyDescent="0.2">
      <c r="A42" t="s">
        <v>178</v>
      </c>
      <c r="B42">
        <v>0.68314991805177427</v>
      </c>
    </row>
    <row r="43" spans="1:2" x14ac:dyDescent="0.2">
      <c r="A43" t="s">
        <v>193</v>
      </c>
      <c r="B43">
        <v>0.68314991805177427</v>
      </c>
    </row>
    <row r="44" spans="1:2" x14ac:dyDescent="0.2">
      <c r="A44" t="s">
        <v>197</v>
      </c>
      <c r="B44">
        <v>0.68314991805177427</v>
      </c>
    </row>
    <row r="45" spans="1:2" x14ac:dyDescent="0.2">
      <c r="A45" t="s">
        <v>202</v>
      </c>
      <c r="B45">
        <v>0.68314991805177427</v>
      </c>
    </row>
    <row r="46" spans="1:2" x14ac:dyDescent="0.2">
      <c r="A46" t="s">
        <v>204</v>
      </c>
      <c r="B46">
        <v>0.68314991805177427</v>
      </c>
    </row>
    <row r="47" spans="1:2" x14ac:dyDescent="0.2">
      <c r="A47" t="s">
        <v>210</v>
      </c>
      <c r="B47">
        <v>0.68314991805177427</v>
      </c>
    </row>
    <row r="48" spans="1:2" x14ac:dyDescent="0.2">
      <c r="A48" t="s">
        <v>199</v>
      </c>
      <c r="B48">
        <v>0.68213513054514663</v>
      </c>
    </row>
    <row r="49" spans="1:2" x14ac:dyDescent="0.2">
      <c r="A49" t="s">
        <v>195</v>
      </c>
      <c r="B49">
        <v>0.67335624828343565</v>
      </c>
    </row>
    <row r="50" spans="1:2" x14ac:dyDescent="0.2">
      <c r="A50" t="s">
        <v>208</v>
      </c>
      <c r="B50">
        <v>0.67275266462156313</v>
      </c>
    </row>
    <row r="51" spans="1:2" x14ac:dyDescent="0.2">
      <c r="A51" t="s">
        <v>175</v>
      </c>
      <c r="B51">
        <v>0.65870196498168465</v>
      </c>
    </row>
    <row r="52" spans="1:2" x14ac:dyDescent="0.2">
      <c r="A52" t="s">
        <v>185</v>
      </c>
      <c r="B52">
        <v>0.65549615078283718</v>
      </c>
    </row>
    <row r="53" spans="1:2" x14ac:dyDescent="0.2">
      <c r="A53" t="s">
        <v>154</v>
      </c>
      <c r="B53">
        <v>0.63790897281020154</v>
      </c>
    </row>
    <row r="54" spans="1:2" x14ac:dyDescent="0.2">
      <c r="A54" t="s">
        <v>144</v>
      </c>
      <c r="B54">
        <v>0.60360767178665053</v>
      </c>
    </row>
    <row r="55" spans="1:2" x14ac:dyDescent="0.2">
      <c r="A55" t="s">
        <v>149</v>
      </c>
      <c r="B55">
        <v>0.60360767178665053</v>
      </c>
    </row>
    <row r="56" spans="1:2" x14ac:dyDescent="0.2">
      <c r="A56" t="s">
        <v>213</v>
      </c>
      <c r="B56">
        <v>0.59108408688644254</v>
      </c>
    </row>
    <row r="57" spans="1:2" x14ac:dyDescent="0.2">
      <c r="A57" t="s">
        <v>153</v>
      </c>
      <c r="B57">
        <v>0.56988932662216529</v>
      </c>
    </row>
    <row r="58" spans="1:2" x14ac:dyDescent="0.2">
      <c r="A58" t="s">
        <v>196</v>
      </c>
      <c r="B58">
        <v>0.55472787401712587</v>
      </c>
    </row>
    <row r="59" spans="1:2" x14ac:dyDescent="0.2">
      <c r="A59" t="s">
        <v>194</v>
      </c>
      <c r="B59">
        <v>0.53959897695995906</v>
      </c>
    </row>
    <row r="60" spans="1:2" x14ac:dyDescent="0.2">
      <c r="A60" t="s">
        <v>158</v>
      </c>
      <c r="B60">
        <v>0.52044623595735284</v>
      </c>
    </row>
    <row r="61" spans="1:2" x14ac:dyDescent="0.2">
      <c r="A61" t="s">
        <v>159</v>
      </c>
      <c r="B61">
        <v>0.46079580518044611</v>
      </c>
    </row>
    <row r="62" spans="1:2" x14ac:dyDescent="0.2">
      <c r="A62" t="s">
        <v>146</v>
      </c>
      <c r="B62">
        <v>0.40499134919206214</v>
      </c>
    </row>
    <row r="63" spans="1:2" x14ac:dyDescent="0.2">
      <c r="A63" t="s">
        <v>156</v>
      </c>
      <c r="B63">
        <v>0.40499134919206214</v>
      </c>
    </row>
    <row r="64" spans="1:2" x14ac:dyDescent="0.2">
      <c r="A64" t="s">
        <v>162</v>
      </c>
      <c r="B64">
        <v>0.40499134919206214</v>
      </c>
    </row>
    <row r="65" spans="1:2" x14ac:dyDescent="0.2">
      <c r="A65" t="s">
        <v>171</v>
      </c>
      <c r="B65">
        <v>0.37620003092283688</v>
      </c>
    </row>
    <row r="66" spans="1:2" x14ac:dyDescent="0.2">
      <c r="A66" t="s">
        <v>216</v>
      </c>
      <c r="B66">
        <v>0.27111643264168978</v>
      </c>
    </row>
    <row r="67" spans="1:2" x14ac:dyDescent="0.2">
      <c r="A67" t="s">
        <v>157</v>
      </c>
      <c r="B67">
        <v>0.26914460326828976</v>
      </c>
    </row>
    <row r="68" spans="1:2" x14ac:dyDescent="0.2">
      <c r="A68" t="s">
        <v>169</v>
      </c>
      <c r="B68">
        <v>0.26914460326828976</v>
      </c>
    </row>
    <row r="69" spans="1:2" x14ac:dyDescent="0.2">
      <c r="A69" t="s">
        <v>170</v>
      </c>
      <c r="B69">
        <v>0.26914460326828976</v>
      </c>
    </row>
    <row r="70" spans="1:2" x14ac:dyDescent="0.2">
      <c r="A70" t="s">
        <v>173</v>
      </c>
      <c r="B70">
        <v>0.26914460326828976</v>
      </c>
    </row>
    <row r="71" spans="1:2" x14ac:dyDescent="0.2">
      <c r="A71" t="s">
        <v>174</v>
      </c>
      <c r="B71">
        <v>0.26914460326828976</v>
      </c>
    </row>
    <row r="72" spans="1:2" x14ac:dyDescent="0.2">
      <c r="A72" t="s">
        <v>183</v>
      </c>
      <c r="B72">
        <v>0.26914460326828976</v>
      </c>
    </row>
    <row r="73" spans="1:2" x14ac:dyDescent="0.2">
      <c r="A73" t="s">
        <v>184</v>
      </c>
      <c r="B73">
        <v>0.26914460326828976</v>
      </c>
    </row>
    <row r="74" spans="1:2" x14ac:dyDescent="0.2">
      <c r="A74" t="s">
        <v>198</v>
      </c>
      <c r="B74">
        <v>0.26914460326828976</v>
      </c>
    </row>
    <row r="75" spans="1:2" x14ac:dyDescent="0.2">
      <c r="A75" t="s">
        <v>164</v>
      </c>
      <c r="B75">
        <v>3.832591466200156E-2</v>
      </c>
    </row>
    <row r="76" spans="1:2" x14ac:dyDescent="0.2">
      <c r="A76" t="s">
        <v>187</v>
      </c>
      <c r="B76">
        <v>8.4381699556098401E-3</v>
      </c>
    </row>
    <row r="77" spans="1:2" x14ac:dyDescent="0.2">
      <c r="A77" t="s">
        <v>215</v>
      </c>
      <c r="B77">
        <v>4.1805889709405466E-3</v>
      </c>
    </row>
    <row r="78" spans="1:2" x14ac:dyDescent="0.2">
      <c r="A78" t="s">
        <v>160</v>
      </c>
      <c r="B78">
        <v>6.5036418554146225E-4</v>
      </c>
    </row>
  </sheetData>
  <sortState ref="A2:B83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A2" sqref="A2:B5"/>
    </sheetView>
  </sheetViews>
  <sheetFormatPr baseColWidth="10" defaultRowHeight="16" x14ac:dyDescent="0.2"/>
  <sheetData>
    <row r="1" spans="1:2" x14ac:dyDescent="0.2">
      <c r="A1" t="s">
        <v>142</v>
      </c>
      <c r="B1" t="s">
        <v>227</v>
      </c>
    </row>
    <row r="2" spans="1:2" x14ac:dyDescent="0.2">
      <c r="A2" s="2" t="s">
        <v>215</v>
      </c>
      <c r="B2" s="2">
        <v>0.99998266581441642</v>
      </c>
    </row>
    <row r="3" spans="1:2" x14ac:dyDescent="0.2">
      <c r="A3" s="2" t="s">
        <v>187</v>
      </c>
      <c r="B3" s="2">
        <v>0.99994444289047368</v>
      </c>
    </row>
    <row r="4" spans="1:2" x14ac:dyDescent="0.2">
      <c r="A4" s="2" t="s">
        <v>160</v>
      </c>
      <c r="B4" s="2">
        <v>0.99992932582349536</v>
      </c>
    </row>
    <row r="5" spans="1:2" x14ac:dyDescent="0.2">
      <c r="A5" s="2" t="s">
        <v>164</v>
      </c>
      <c r="B5" s="2">
        <v>0.77525814756295253</v>
      </c>
    </row>
    <row r="6" spans="1:2" x14ac:dyDescent="0.2">
      <c r="A6" t="s">
        <v>213</v>
      </c>
      <c r="B6">
        <v>0.55732442359816592</v>
      </c>
    </row>
    <row r="7" spans="1:2" x14ac:dyDescent="0.2">
      <c r="A7" t="s">
        <v>171</v>
      </c>
      <c r="B7">
        <v>0.54316830280093853</v>
      </c>
    </row>
    <row r="8" spans="1:2" x14ac:dyDescent="0.2">
      <c r="A8" t="s">
        <v>153</v>
      </c>
      <c r="B8">
        <v>0.46651856414003928</v>
      </c>
    </row>
    <row r="9" spans="1:2" x14ac:dyDescent="0.2">
      <c r="A9" t="s">
        <v>158</v>
      </c>
      <c r="B9">
        <v>0.45521095294286484</v>
      </c>
    </row>
    <row r="10" spans="1:2" x14ac:dyDescent="0.2">
      <c r="A10" t="s">
        <v>218</v>
      </c>
      <c r="B10">
        <v>0.44085511360193574</v>
      </c>
    </row>
    <row r="11" spans="1:2" x14ac:dyDescent="0.2">
      <c r="A11" t="s">
        <v>217</v>
      </c>
      <c r="B11">
        <v>0.43759649542843415</v>
      </c>
    </row>
    <row r="12" spans="1:2" x14ac:dyDescent="0.2">
      <c r="A12" t="s">
        <v>154</v>
      </c>
      <c r="B12">
        <v>0.4367085266109117</v>
      </c>
    </row>
    <row r="13" spans="1:2" x14ac:dyDescent="0.2">
      <c r="A13" t="s">
        <v>196</v>
      </c>
      <c r="B13">
        <v>0.42869948165312799</v>
      </c>
    </row>
    <row r="14" spans="1:2" x14ac:dyDescent="0.2">
      <c r="A14" t="s">
        <v>188</v>
      </c>
      <c r="B14">
        <v>0.41910027396516492</v>
      </c>
    </row>
    <row r="15" spans="1:2" x14ac:dyDescent="0.2">
      <c r="A15" t="s">
        <v>165</v>
      </c>
      <c r="B15">
        <v>0.41593747375332518</v>
      </c>
    </row>
    <row r="16" spans="1:2" x14ac:dyDescent="0.2">
      <c r="A16" t="s">
        <v>195</v>
      </c>
      <c r="B16">
        <v>0.40005286900231307</v>
      </c>
    </row>
    <row r="17" spans="1:2" x14ac:dyDescent="0.2">
      <c r="A17" t="s">
        <v>186</v>
      </c>
      <c r="B17">
        <v>0.38797874709231672</v>
      </c>
    </row>
    <row r="18" spans="1:2" x14ac:dyDescent="0.2">
      <c r="A18" t="s">
        <v>145</v>
      </c>
      <c r="B18">
        <v>0.38555541289439277</v>
      </c>
    </row>
    <row r="19" spans="1:2" x14ac:dyDescent="0.2">
      <c r="A19" t="s">
        <v>199</v>
      </c>
      <c r="B19">
        <v>0.3848697383683411</v>
      </c>
    </row>
    <row r="20" spans="1:2" x14ac:dyDescent="0.2">
      <c r="A20" t="s">
        <v>194</v>
      </c>
      <c r="B20">
        <v>0.36655623377624419</v>
      </c>
    </row>
    <row r="21" spans="1:2" x14ac:dyDescent="0.2">
      <c r="A21" t="s">
        <v>168</v>
      </c>
      <c r="B21">
        <v>0.36206045145564325</v>
      </c>
    </row>
    <row r="22" spans="1:2" x14ac:dyDescent="0.2">
      <c r="A22" t="s">
        <v>166</v>
      </c>
      <c r="B22">
        <v>0.36205522907634552</v>
      </c>
    </row>
    <row r="23" spans="1:2" x14ac:dyDescent="0.2">
      <c r="A23" t="s">
        <v>167</v>
      </c>
      <c r="B23">
        <v>0.36142805333228822</v>
      </c>
    </row>
    <row r="24" spans="1:2" x14ac:dyDescent="0.2">
      <c r="A24" t="s">
        <v>214</v>
      </c>
      <c r="B24">
        <v>0.34251741273126135</v>
      </c>
    </row>
    <row r="25" spans="1:2" x14ac:dyDescent="0.2">
      <c r="A25" t="s">
        <v>216</v>
      </c>
      <c r="B25">
        <v>0.34038947025652666</v>
      </c>
    </row>
    <row r="26" spans="1:2" x14ac:dyDescent="0.2">
      <c r="A26" t="s">
        <v>144</v>
      </c>
      <c r="B26">
        <v>0.31158665075621517</v>
      </c>
    </row>
    <row r="27" spans="1:2" x14ac:dyDescent="0.2">
      <c r="A27" t="s">
        <v>149</v>
      </c>
      <c r="B27">
        <v>0.31158665075621517</v>
      </c>
    </row>
    <row r="28" spans="1:2" x14ac:dyDescent="0.2">
      <c r="A28" t="s">
        <v>211</v>
      </c>
      <c r="B28">
        <v>0.29414020219869419</v>
      </c>
    </row>
    <row r="29" spans="1:2" x14ac:dyDescent="0.2">
      <c r="A29" t="s">
        <v>143</v>
      </c>
      <c r="B29">
        <v>0.25607027510835267</v>
      </c>
    </row>
    <row r="30" spans="1:2" x14ac:dyDescent="0.2">
      <c r="A30" t="s">
        <v>148</v>
      </c>
      <c r="B30">
        <v>0.25607027510835267</v>
      </c>
    </row>
    <row r="31" spans="1:2" x14ac:dyDescent="0.2">
      <c r="A31" t="s">
        <v>146</v>
      </c>
      <c r="B31">
        <v>0.2520499652147371</v>
      </c>
    </row>
    <row r="32" spans="1:2" x14ac:dyDescent="0.2">
      <c r="A32" t="s">
        <v>156</v>
      </c>
      <c r="B32">
        <v>0.2520499652147371</v>
      </c>
    </row>
    <row r="33" spans="1:2" x14ac:dyDescent="0.2">
      <c r="A33" t="s">
        <v>162</v>
      </c>
      <c r="B33">
        <v>0.2520499652147371</v>
      </c>
    </row>
    <row r="34" spans="1:2" x14ac:dyDescent="0.2">
      <c r="A34" t="s">
        <v>150</v>
      </c>
      <c r="B34">
        <v>0.23831197867608067</v>
      </c>
    </row>
    <row r="35" spans="1:2" x14ac:dyDescent="0.2">
      <c r="A35" t="s">
        <v>185</v>
      </c>
      <c r="B35">
        <v>0.23283209486378612</v>
      </c>
    </row>
    <row r="36" spans="1:2" x14ac:dyDescent="0.2">
      <c r="A36" t="s">
        <v>177</v>
      </c>
      <c r="B36">
        <v>0.12689488636319787</v>
      </c>
    </row>
    <row r="37" spans="1:2" x14ac:dyDescent="0.2">
      <c r="A37" t="s">
        <v>151</v>
      </c>
      <c r="B37">
        <v>2.5837120615609482E-2</v>
      </c>
    </row>
    <row r="38" spans="1:2" x14ac:dyDescent="0.2">
      <c r="A38" t="s">
        <v>175</v>
      </c>
      <c r="B38">
        <v>7.8114489213247E-3</v>
      </c>
    </row>
    <row r="39" spans="1:2" x14ac:dyDescent="0.2">
      <c r="A39" t="s">
        <v>206</v>
      </c>
      <c r="B39">
        <v>6.5853810369710325E-3</v>
      </c>
    </row>
    <row r="40" spans="1:2" x14ac:dyDescent="0.2">
      <c r="A40" t="s">
        <v>208</v>
      </c>
      <c r="B40">
        <v>5.4078878053839749E-3</v>
      </c>
    </row>
    <row r="41" spans="1:2" x14ac:dyDescent="0.2">
      <c r="A41" t="s">
        <v>179</v>
      </c>
      <c r="B41">
        <v>5.1183543938694122E-3</v>
      </c>
    </row>
    <row r="42" spans="1:2" x14ac:dyDescent="0.2">
      <c r="A42" t="s">
        <v>205</v>
      </c>
      <c r="B42">
        <v>4.9979576879706005E-3</v>
      </c>
    </row>
    <row r="43" spans="1:2" x14ac:dyDescent="0.2">
      <c r="A43" t="s">
        <v>212</v>
      </c>
      <c r="B43">
        <v>4.9876097247057187E-3</v>
      </c>
    </row>
    <row r="44" spans="1:2" x14ac:dyDescent="0.2">
      <c r="A44" t="s">
        <v>207</v>
      </c>
      <c r="B44">
        <v>4.8191676904798105E-3</v>
      </c>
    </row>
    <row r="45" spans="1:2" x14ac:dyDescent="0.2">
      <c r="A45" t="s">
        <v>180</v>
      </c>
      <c r="B45">
        <v>4.5863697058978661E-3</v>
      </c>
    </row>
    <row r="46" spans="1:2" x14ac:dyDescent="0.2">
      <c r="A46" t="s">
        <v>192</v>
      </c>
      <c r="B46">
        <v>4.5462787081793172E-3</v>
      </c>
    </row>
    <row r="47" spans="1:2" x14ac:dyDescent="0.2">
      <c r="A47" t="s">
        <v>189</v>
      </c>
      <c r="B47">
        <v>4.451629857641937E-3</v>
      </c>
    </row>
    <row r="48" spans="1:2" x14ac:dyDescent="0.2">
      <c r="A48" t="s">
        <v>190</v>
      </c>
      <c r="B48">
        <v>4.4516026764206719E-3</v>
      </c>
    </row>
    <row r="49" spans="1:2" x14ac:dyDescent="0.2">
      <c r="A49" t="s">
        <v>108</v>
      </c>
      <c r="B49">
        <v>4.2207825925023885E-3</v>
      </c>
    </row>
    <row r="50" spans="1:2" x14ac:dyDescent="0.2">
      <c r="A50" t="s">
        <v>203</v>
      </c>
      <c r="B50">
        <v>4.0224929203585757E-3</v>
      </c>
    </row>
    <row r="51" spans="1:2" x14ac:dyDescent="0.2">
      <c r="A51" t="s">
        <v>181</v>
      </c>
      <c r="B51">
        <v>3.9613847684811972E-3</v>
      </c>
    </row>
    <row r="52" spans="1:2" x14ac:dyDescent="0.2">
      <c r="A52" t="s">
        <v>147</v>
      </c>
      <c r="B52">
        <v>3.7086396058766949E-3</v>
      </c>
    </row>
    <row r="53" spans="1:2" x14ac:dyDescent="0.2">
      <c r="A53" t="s">
        <v>200</v>
      </c>
      <c r="B53">
        <v>3.463236331720158E-3</v>
      </c>
    </row>
    <row r="54" spans="1:2" x14ac:dyDescent="0.2">
      <c r="A54" t="s">
        <v>201</v>
      </c>
      <c r="B54">
        <v>3.4175242704546642E-3</v>
      </c>
    </row>
    <row r="55" spans="1:2" x14ac:dyDescent="0.2">
      <c r="A55" t="s">
        <v>159</v>
      </c>
      <c r="B55">
        <v>3.3879140864164544E-3</v>
      </c>
    </row>
    <row r="56" spans="1:2" x14ac:dyDescent="0.2">
      <c r="A56" t="s">
        <v>155</v>
      </c>
      <c r="B56">
        <v>2.8313299443263711E-3</v>
      </c>
    </row>
    <row r="57" spans="1:2" x14ac:dyDescent="0.2">
      <c r="A57" t="s">
        <v>182</v>
      </c>
      <c r="B57">
        <v>2.7660073702222452E-3</v>
      </c>
    </row>
    <row r="58" spans="1:2" x14ac:dyDescent="0.2">
      <c r="A58" t="s">
        <v>191</v>
      </c>
      <c r="B58">
        <v>2.6972923054601823E-3</v>
      </c>
    </row>
    <row r="59" spans="1:2" x14ac:dyDescent="0.2">
      <c r="A59" t="s">
        <v>209</v>
      </c>
      <c r="B59">
        <v>2.6634268424040454E-3</v>
      </c>
    </row>
    <row r="60" spans="1:2" x14ac:dyDescent="0.2">
      <c r="A60" t="s">
        <v>172</v>
      </c>
      <c r="B60">
        <v>2.5279941668792062E-3</v>
      </c>
    </row>
    <row r="61" spans="1:2" x14ac:dyDescent="0.2">
      <c r="A61" t="s">
        <v>157</v>
      </c>
      <c r="B61">
        <v>2.4162409860396432E-3</v>
      </c>
    </row>
    <row r="62" spans="1:2" x14ac:dyDescent="0.2">
      <c r="A62" t="s">
        <v>169</v>
      </c>
      <c r="B62">
        <v>2.4162409860396432E-3</v>
      </c>
    </row>
    <row r="63" spans="1:2" x14ac:dyDescent="0.2">
      <c r="A63" t="s">
        <v>170</v>
      </c>
      <c r="B63">
        <v>2.4162409860396432E-3</v>
      </c>
    </row>
    <row r="64" spans="1:2" x14ac:dyDescent="0.2">
      <c r="A64" t="s">
        <v>173</v>
      </c>
      <c r="B64">
        <v>2.4162409860396432E-3</v>
      </c>
    </row>
    <row r="65" spans="1:2" x14ac:dyDescent="0.2">
      <c r="A65" t="s">
        <v>174</v>
      </c>
      <c r="B65">
        <v>2.4162409860396432E-3</v>
      </c>
    </row>
    <row r="66" spans="1:2" x14ac:dyDescent="0.2">
      <c r="A66" t="s">
        <v>183</v>
      </c>
      <c r="B66">
        <v>2.4162409860396432E-3</v>
      </c>
    </row>
    <row r="67" spans="1:2" x14ac:dyDescent="0.2">
      <c r="A67" t="s">
        <v>184</v>
      </c>
      <c r="B67">
        <v>2.4162409860396432E-3</v>
      </c>
    </row>
    <row r="68" spans="1:2" x14ac:dyDescent="0.2">
      <c r="A68" t="s">
        <v>198</v>
      </c>
      <c r="B68">
        <v>2.4162409860396432E-3</v>
      </c>
    </row>
    <row r="69" spans="1:2" x14ac:dyDescent="0.2">
      <c r="A69" t="s">
        <v>176</v>
      </c>
      <c r="B69">
        <v>2.273178495199668E-3</v>
      </c>
    </row>
    <row r="70" spans="1:2" x14ac:dyDescent="0.2">
      <c r="A70" t="s">
        <v>152</v>
      </c>
      <c r="B70">
        <v>9.5194071521345755E-4</v>
      </c>
    </row>
    <row r="71" spans="1:2" x14ac:dyDescent="0.2">
      <c r="A71" t="s">
        <v>161</v>
      </c>
      <c r="B71">
        <v>9.5194071521345755E-4</v>
      </c>
    </row>
    <row r="72" spans="1:2" x14ac:dyDescent="0.2">
      <c r="A72" t="s">
        <v>163</v>
      </c>
      <c r="B72">
        <v>9.5194071521345755E-4</v>
      </c>
    </row>
    <row r="73" spans="1:2" x14ac:dyDescent="0.2">
      <c r="A73" t="s">
        <v>178</v>
      </c>
      <c r="B73">
        <v>9.5194071521345755E-4</v>
      </c>
    </row>
    <row r="74" spans="1:2" x14ac:dyDescent="0.2">
      <c r="A74" t="s">
        <v>193</v>
      </c>
      <c r="B74">
        <v>9.5194071521345755E-4</v>
      </c>
    </row>
    <row r="75" spans="1:2" x14ac:dyDescent="0.2">
      <c r="A75" t="s">
        <v>197</v>
      </c>
      <c r="B75">
        <v>9.5194071521345755E-4</v>
      </c>
    </row>
    <row r="76" spans="1:2" x14ac:dyDescent="0.2">
      <c r="A76" t="s">
        <v>202</v>
      </c>
      <c r="B76">
        <v>9.5194071521345755E-4</v>
      </c>
    </row>
    <row r="77" spans="1:2" x14ac:dyDescent="0.2">
      <c r="A77" t="s">
        <v>204</v>
      </c>
      <c r="B77">
        <v>9.5194071521345755E-4</v>
      </c>
    </row>
    <row r="78" spans="1:2" x14ac:dyDescent="0.2">
      <c r="A78" t="s">
        <v>210</v>
      </c>
      <c r="B78">
        <v>9.5194071521345755E-4</v>
      </c>
    </row>
  </sheetData>
  <sortState ref="A2:B83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Metrics</vt:lpstr>
      <vt:lpstr>TIme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2016-03-24T16:21:48Z</dcterms:created>
  <dcterms:modified xsi:type="dcterms:W3CDTF">2016-05-17T17:41:29Z</dcterms:modified>
</cp:coreProperties>
</file>