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"/>
    </mc:Choice>
  </mc:AlternateContent>
  <bookViews>
    <workbookView xWindow="80" yWindow="460" windowWidth="25520" windowHeight="15540" tabRatio="500" activeTab="2"/>
  </bookViews>
  <sheets>
    <sheet name="Events" sheetId="1" r:id="rId1"/>
    <sheet name="Metrics" sheetId="8" r:id="rId2"/>
    <sheet name="Ref1" sheetId="11" r:id="rId3"/>
    <sheet name="Ref2" sheetId="12" r:id="rId4"/>
  </sheets>
  <definedNames>
    <definedName name="_1" localSheetId="0">Events!$A$1:$C$144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4" i="8" l="1"/>
  <c r="C84" i="8"/>
  <c r="D84" i="8"/>
  <c r="E84" i="8"/>
  <c r="F84" i="8"/>
  <c r="G84" i="8"/>
  <c r="H84" i="8"/>
  <c r="I84" i="8"/>
  <c r="J84" i="8"/>
  <c r="K84" i="8"/>
  <c r="I83" i="8"/>
  <c r="J83" i="8"/>
  <c r="K83" i="8"/>
  <c r="L84" i="8"/>
  <c r="L83" i="8"/>
  <c r="M84" i="8"/>
  <c r="M83" i="8"/>
  <c r="N84" i="8"/>
  <c r="N83" i="8"/>
  <c r="O84" i="8"/>
  <c r="O83" i="8"/>
  <c r="P84" i="8"/>
  <c r="P83" i="8"/>
  <c r="Q84" i="8"/>
  <c r="Q83" i="8"/>
  <c r="R84" i="8"/>
  <c r="I2" i="8"/>
  <c r="J2" i="8"/>
  <c r="K2" i="8"/>
  <c r="L2" i="8"/>
  <c r="M2" i="8"/>
  <c r="N2" i="8"/>
  <c r="O2" i="8"/>
  <c r="P2" i="8"/>
  <c r="Q2" i="8"/>
  <c r="S2" i="8"/>
  <c r="I3" i="8"/>
  <c r="J3" i="8"/>
  <c r="K3" i="8"/>
  <c r="L3" i="8"/>
  <c r="M3" i="8"/>
  <c r="N3" i="8"/>
  <c r="O3" i="8"/>
  <c r="P3" i="8"/>
  <c r="Q3" i="8"/>
  <c r="S3" i="8"/>
  <c r="I4" i="8"/>
  <c r="J4" i="8"/>
  <c r="K4" i="8"/>
  <c r="L4" i="8"/>
  <c r="M4" i="8"/>
  <c r="N4" i="8"/>
  <c r="O4" i="8"/>
  <c r="P4" i="8"/>
  <c r="Q4" i="8"/>
  <c r="S4" i="8"/>
  <c r="I5" i="8"/>
  <c r="J5" i="8"/>
  <c r="K5" i="8"/>
  <c r="L5" i="8"/>
  <c r="M5" i="8"/>
  <c r="N5" i="8"/>
  <c r="O5" i="8"/>
  <c r="P5" i="8"/>
  <c r="Q5" i="8"/>
  <c r="S5" i="8"/>
  <c r="I6" i="8"/>
  <c r="J6" i="8"/>
  <c r="K6" i="8"/>
  <c r="L6" i="8"/>
  <c r="M6" i="8"/>
  <c r="N6" i="8"/>
  <c r="O6" i="8"/>
  <c r="P6" i="8"/>
  <c r="Q6" i="8"/>
  <c r="S6" i="8"/>
  <c r="I7" i="8"/>
  <c r="J7" i="8"/>
  <c r="K7" i="8"/>
  <c r="L7" i="8"/>
  <c r="M7" i="8"/>
  <c r="N7" i="8"/>
  <c r="O7" i="8"/>
  <c r="P7" i="8"/>
  <c r="Q7" i="8"/>
  <c r="S7" i="8"/>
  <c r="I8" i="8"/>
  <c r="J8" i="8"/>
  <c r="K8" i="8"/>
  <c r="L8" i="8"/>
  <c r="M8" i="8"/>
  <c r="N8" i="8"/>
  <c r="O8" i="8"/>
  <c r="P8" i="8"/>
  <c r="Q8" i="8"/>
  <c r="S8" i="8"/>
  <c r="I9" i="8"/>
  <c r="J9" i="8"/>
  <c r="K9" i="8"/>
  <c r="L9" i="8"/>
  <c r="M9" i="8"/>
  <c r="N9" i="8"/>
  <c r="O9" i="8"/>
  <c r="P9" i="8"/>
  <c r="Q9" i="8"/>
  <c r="S9" i="8"/>
  <c r="I10" i="8"/>
  <c r="J10" i="8"/>
  <c r="K10" i="8"/>
  <c r="L10" i="8"/>
  <c r="M10" i="8"/>
  <c r="N10" i="8"/>
  <c r="O10" i="8"/>
  <c r="P10" i="8"/>
  <c r="Q10" i="8"/>
  <c r="S10" i="8"/>
  <c r="I11" i="8"/>
  <c r="J11" i="8"/>
  <c r="K11" i="8"/>
  <c r="L11" i="8"/>
  <c r="M11" i="8"/>
  <c r="N11" i="8"/>
  <c r="O11" i="8"/>
  <c r="P11" i="8"/>
  <c r="Q11" i="8"/>
  <c r="S11" i="8"/>
  <c r="I12" i="8"/>
  <c r="J12" i="8"/>
  <c r="K12" i="8"/>
  <c r="L12" i="8"/>
  <c r="M12" i="8"/>
  <c r="N12" i="8"/>
  <c r="O12" i="8"/>
  <c r="P12" i="8"/>
  <c r="Q12" i="8"/>
  <c r="S12" i="8"/>
  <c r="I13" i="8"/>
  <c r="J13" i="8"/>
  <c r="K13" i="8"/>
  <c r="L13" i="8"/>
  <c r="M13" i="8"/>
  <c r="N13" i="8"/>
  <c r="O13" i="8"/>
  <c r="P13" i="8"/>
  <c r="Q13" i="8"/>
  <c r="S13" i="8"/>
  <c r="I14" i="8"/>
  <c r="J14" i="8"/>
  <c r="K14" i="8"/>
  <c r="L14" i="8"/>
  <c r="M14" i="8"/>
  <c r="N14" i="8"/>
  <c r="O14" i="8"/>
  <c r="P14" i="8"/>
  <c r="Q14" i="8"/>
  <c r="S14" i="8"/>
  <c r="I15" i="8"/>
  <c r="J15" i="8"/>
  <c r="K15" i="8"/>
  <c r="L15" i="8"/>
  <c r="M15" i="8"/>
  <c r="N15" i="8"/>
  <c r="O15" i="8"/>
  <c r="P15" i="8"/>
  <c r="Q15" i="8"/>
  <c r="S15" i="8"/>
  <c r="I16" i="8"/>
  <c r="J16" i="8"/>
  <c r="K16" i="8"/>
  <c r="L16" i="8"/>
  <c r="M16" i="8"/>
  <c r="N16" i="8"/>
  <c r="O16" i="8"/>
  <c r="P16" i="8"/>
  <c r="Q16" i="8"/>
  <c r="S16" i="8"/>
  <c r="I17" i="8"/>
  <c r="J17" i="8"/>
  <c r="K17" i="8"/>
  <c r="L17" i="8"/>
  <c r="M17" i="8"/>
  <c r="N17" i="8"/>
  <c r="O17" i="8"/>
  <c r="P17" i="8"/>
  <c r="Q17" i="8"/>
  <c r="S17" i="8"/>
  <c r="I18" i="8"/>
  <c r="J18" i="8"/>
  <c r="K18" i="8"/>
  <c r="L18" i="8"/>
  <c r="M18" i="8"/>
  <c r="N18" i="8"/>
  <c r="O18" i="8"/>
  <c r="P18" i="8"/>
  <c r="Q18" i="8"/>
  <c r="S18" i="8"/>
  <c r="I19" i="8"/>
  <c r="J19" i="8"/>
  <c r="K19" i="8"/>
  <c r="L19" i="8"/>
  <c r="M19" i="8"/>
  <c r="N19" i="8"/>
  <c r="O19" i="8"/>
  <c r="P19" i="8"/>
  <c r="Q19" i="8"/>
  <c r="S19" i="8"/>
  <c r="I20" i="8"/>
  <c r="J20" i="8"/>
  <c r="K20" i="8"/>
  <c r="L20" i="8"/>
  <c r="M20" i="8"/>
  <c r="N20" i="8"/>
  <c r="O20" i="8"/>
  <c r="P20" i="8"/>
  <c r="Q20" i="8"/>
  <c r="S20" i="8"/>
  <c r="I21" i="8"/>
  <c r="J21" i="8"/>
  <c r="K21" i="8"/>
  <c r="L21" i="8"/>
  <c r="M21" i="8"/>
  <c r="N21" i="8"/>
  <c r="O21" i="8"/>
  <c r="P21" i="8"/>
  <c r="Q21" i="8"/>
  <c r="S21" i="8"/>
  <c r="I22" i="8"/>
  <c r="J22" i="8"/>
  <c r="K22" i="8"/>
  <c r="L22" i="8"/>
  <c r="M22" i="8"/>
  <c r="N22" i="8"/>
  <c r="O22" i="8"/>
  <c r="P22" i="8"/>
  <c r="Q22" i="8"/>
  <c r="S22" i="8"/>
  <c r="I23" i="8"/>
  <c r="J23" i="8"/>
  <c r="K23" i="8"/>
  <c r="L23" i="8"/>
  <c r="M23" i="8"/>
  <c r="N23" i="8"/>
  <c r="O23" i="8"/>
  <c r="P23" i="8"/>
  <c r="Q23" i="8"/>
  <c r="S23" i="8"/>
  <c r="I24" i="8"/>
  <c r="J24" i="8"/>
  <c r="K24" i="8"/>
  <c r="L24" i="8"/>
  <c r="M24" i="8"/>
  <c r="N24" i="8"/>
  <c r="O24" i="8"/>
  <c r="P24" i="8"/>
  <c r="Q24" i="8"/>
  <c r="S24" i="8"/>
  <c r="I25" i="8"/>
  <c r="J25" i="8"/>
  <c r="K25" i="8"/>
  <c r="L25" i="8"/>
  <c r="M25" i="8"/>
  <c r="N25" i="8"/>
  <c r="O25" i="8"/>
  <c r="P25" i="8"/>
  <c r="Q25" i="8"/>
  <c r="S25" i="8"/>
  <c r="I26" i="8"/>
  <c r="J26" i="8"/>
  <c r="K26" i="8"/>
  <c r="L26" i="8"/>
  <c r="M26" i="8"/>
  <c r="N26" i="8"/>
  <c r="O26" i="8"/>
  <c r="P26" i="8"/>
  <c r="Q26" i="8"/>
  <c r="S26" i="8"/>
  <c r="I27" i="8"/>
  <c r="J27" i="8"/>
  <c r="K27" i="8"/>
  <c r="L27" i="8"/>
  <c r="M27" i="8"/>
  <c r="N27" i="8"/>
  <c r="O27" i="8"/>
  <c r="P27" i="8"/>
  <c r="Q27" i="8"/>
  <c r="S27" i="8"/>
  <c r="I28" i="8"/>
  <c r="J28" i="8"/>
  <c r="K28" i="8"/>
  <c r="L28" i="8"/>
  <c r="M28" i="8"/>
  <c r="N28" i="8"/>
  <c r="O28" i="8"/>
  <c r="P28" i="8"/>
  <c r="Q28" i="8"/>
  <c r="S28" i="8"/>
  <c r="I29" i="8"/>
  <c r="J29" i="8"/>
  <c r="K29" i="8"/>
  <c r="L29" i="8"/>
  <c r="M29" i="8"/>
  <c r="N29" i="8"/>
  <c r="O29" i="8"/>
  <c r="P29" i="8"/>
  <c r="Q29" i="8"/>
  <c r="S29" i="8"/>
  <c r="I30" i="8"/>
  <c r="J30" i="8"/>
  <c r="K30" i="8"/>
  <c r="L30" i="8"/>
  <c r="M30" i="8"/>
  <c r="N30" i="8"/>
  <c r="O30" i="8"/>
  <c r="P30" i="8"/>
  <c r="Q30" i="8"/>
  <c r="S30" i="8"/>
  <c r="I31" i="8"/>
  <c r="J31" i="8"/>
  <c r="K31" i="8"/>
  <c r="L31" i="8"/>
  <c r="M31" i="8"/>
  <c r="N31" i="8"/>
  <c r="O31" i="8"/>
  <c r="P31" i="8"/>
  <c r="Q31" i="8"/>
  <c r="S31" i="8"/>
  <c r="I32" i="8"/>
  <c r="J32" i="8"/>
  <c r="K32" i="8"/>
  <c r="L32" i="8"/>
  <c r="M32" i="8"/>
  <c r="N32" i="8"/>
  <c r="O32" i="8"/>
  <c r="P32" i="8"/>
  <c r="Q32" i="8"/>
  <c r="S32" i="8"/>
  <c r="I33" i="8"/>
  <c r="J33" i="8"/>
  <c r="K33" i="8"/>
  <c r="L33" i="8"/>
  <c r="M33" i="8"/>
  <c r="N33" i="8"/>
  <c r="O33" i="8"/>
  <c r="P33" i="8"/>
  <c r="Q33" i="8"/>
  <c r="S33" i="8"/>
  <c r="I34" i="8"/>
  <c r="J34" i="8"/>
  <c r="K34" i="8"/>
  <c r="L34" i="8"/>
  <c r="M34" i="8"/>
  <c r="N34" i="8"/>
  <c r="O34" i="8"/>
  <c r="P34" i="8"/>
  <c r="Q34" i="8"/>
  <c r="S34" i="8"/>
  <c r="I35" i="8"/>
  <c r="J35" i="8"/>
  <c r="K35" i="8"/>
  <c r="L35" i="8"/>
  <c r="M35" i="8"/>
  <c r="N35" i="8"/>
  <c r="O35" i="8"/>
  <c r="P35" i="8"/>
  <c r="Q35" i="8"/>
  <c r="S35" i="8"/>
  <c r="I36" i="8"/>
  <c r="J36" i="8"/>
  <c r="K36" i="8"/>
  <c r="L36" i="8"/>
  <c r="M36" i="8"/>
  <c r="N36" i="8"/>
  <c r="O36" i="8"/>
  <c r="P36" i="8"/>
  <c r="Q36" i="8"/>
  <c r="S36" i="8"/>
  <c r="I37" i="8"/>
  <c r="J37" i="8"/>
  <c r="K37" i="8"/>
  <c r="L37" i="8"/>
  <c r="M37" i="8"/>
  <c r="N37" i="8"/>
  <c r="O37" i="8"/>
  <c r="P37" i="8"/>
  <c r="Q37" i="8"/>
  <c r="S37" i="8"/>
  <c r="I38" i="8"/>
  <c r="J38" i="8"/>
  <c r="K38" i="8"/>
  <c r="L38" i="8"/>
  <c r="M38" i="8"/>
  <c r="N38" i="8"/>
  <c r="O38" i="8"/>
  <c r="P38" i="8"/>
  <c r="Q38" i="8"/>
  <c r="S38" i="8"/>
  <c r="I39" i="8"/>
  <c r="J39" i="8"/>
  <c r="K39" i="8"/>
  <c r="L39" i="8"/>
  <c r="M39" i="8"/>
  <c r="N39" i="8"/>
  <c r="O39" i="8"/>
  <c r="P39" i="8"/>
  <c r="Q39" i="8"/>
  <c r="S39" i="8"/>
  <c r="I40" i="8"/>
  <c r="J40" i="8"/>
  <c r="K40" i="8"/>
  <c r="L40" i="8"/>
  <c r="M40" i="8"/>
  <c r="N40" i="8"/>
  <c r="O40" i="8"/>
  <c r="P40" i="8"/>
  <c r="Q40" i="8"/>
  <c r="S40" i="8"/>
  <c r="I41" i="8"/>
  <c r="J41" i="8"/>
  <c r="K41" i="8"/>
  <c r="L41" i="8"/>
  <c r="M41" i="8"/>
  <c r="N41" i="8"/>
  <c r="O41" i="8"/>
  <c r="P41" i="8"/>
  <c r="Q41" i="8"/>
  <c r="S41" i="8"/>
  <c r="I42" i="8"/>
  <c r="J42" i="8"/>
  <c r="K42" i="8"/>
  <c r="L42" i="8"/>
  <c r="M42" i="8"/>
  <c r="N42" i="8"/>
  <c r="O42" i="8"/>
  <c r="P42" i="8"/>
  <c r="Q42" i="8"/>
  <c r="S42" i="8"/>
  <c r="I43" i="8"/>
  <c r="J43" i="8"/>
  <c r="K43" i="8"/>
  <c r="L43" i="8"/>
  <c r="M43" i="8"/>
  <c r="N43" i="8"/>
  <c r="O43" i="8"/>
  <c r="P43" i="8"/>
  <c r="Q43" i="8"/>
  <c r="S43" i="8"/>
  <c r="I44" i="8"/>
  <c r="J44" i="8"/>
  <c r="K44" i="8"/>
  <c r="L44" i="8"/>
  <c r="M44" i="8"/>
  <c r="N44" i="8"/>
  <c r="O44" i="8"/>
  <c r="P44" i="8"/>
  <c r="Q44" i="8"/>
  <c r="S44" i="8"/>
  <c r="I45" i="8"/>
  <c r="J45" i="8"/>
  <c r="K45" i="8"/>
  <c r="L45" i="8"/>
  <c r="M45" i="8"/>
  <c r="N45" i="8"/>
  <c r="O45" i="8"/>
  <c r="P45" i="8"/>
  <c r="Q45" i="8"/>
  <c r="S45" i="8"/>
  <c r="I46" i="8"/>
  <c r="J46" i="8"/>
  <c r="K46" i="8"/>
  <c r="L46" i="8"/>
  <c r="M46" i="8"/>
  <c r="N46" i="8"/>
  <c r="O46" i="8"/>
  <c r="P46" i="8"/>
  <c r="Q46" i="8"/>
  <c r="S46" i="8"/>
  <c r="I47" i="8"/>
  <c r="J47" i="8"/>
  <c r="K47" i="8"/>
  <c r="L47" i="8"/>
  <c r="M47" i="8"/>
  <c r="N47" i="8"/>
  <c r="O47" i="8"/>
  <c r="P47" i="8"/>
  <c r="Q47" i="8"/>
  <c r="S47" i="8"/>
  <c r="I48" i="8"/>
  <c r="J48" i="8"/>
  <c r="K48" i="8"/>
  <c r="L48" i="8"/>
  <c r="M48" i="8"/>
  <c r="N48" i="8"/>
  <c r="O48" i="8"/>
  <c r="P48" i="8"/>
  <c r="Q48" i="8"/>
  <c r="S48" i="8"/>
  <c r="I49" i="8"/>
  <c r="J49" i="8"/>
  <c r="K49" i="8"/>
  <c r="L49" i="8"/>
  <c r="M49" i="8"/>
  <c r="N49" i="8"/>
  <c r="O49" i="8"/>
  <c r="P49" i="8"/>
  <c r="Q49" i="8"/>
  <c r="S49" i="8"/>
  <c r="I50" i="8"/>
  <c r="J50" i="8"/>
  <c r="K50" i="8"/>
  <c r="L50" i="8"/>
  <c r="M50" i="8"/>
  <c r="N50" i="8"/>
  <c r="O50" i="8"/>
  <c r="P50" i="8"/>
  <c r="Q50" i="8"/>
  <c r="S50" i="8"/>
  <c r="I51" i="8"/>
  <c r="J51" i="8"/>
  <c r="K51" i="8"/>
  <c r="L51" i="8"/>
  <c r="M51" i="8"/>
  <c r="N51" i="8"/>
  <c r="O51" i="8"/>
  <c r="P51" i="8"/>
  <c r="Q51" i="8"/>
  <c r="S51" i="8"/>
  <c r="I52" i="8"/>
  <c r="J52" i="8"/>
  <c r="K52" i="8"/>
  <c r="L52" i="8"/>
  <c r="M52" i="8"/>
  <c r="N52" i="8"/>
  <c r="O52" i="8"/>
  <c r="P52" i="8"/>
  <c r="Q52" i="8"/>
  <c r="S52" i="8"/>
  <c r="I53" i="8"/>
  <c r="J53" i="8"/>
  <c r="K53" i="8"/>
  <c r="L53" i="8"/>
  <c r="M53" i="8"/>
  <c r="N53" i="8"/>
  <c r="O53" i="8"/>
  <c r="P53" i="8"/>
  <c r="Q53" i="8"/>
  <c r="S53" i="8"/>
  <c r="I54" i="8"/>
  <c r="J54" i="8"/>
  <c r="K54" i="8"/>
  <c r="L54" i="8"/>
  <c r="M54" i="8"/>
  <c r="N54" i="8"/>
  <c r="O54" i="8"/>
  <c r="P54" i="8"/>
  <c r="Q54" i="8"/>
  <c r="S54" i="8"/>
  <c r="I55" i="8"/>
  <c r="J55" i="8"/>
  <c r="K55" i="8"/>
  <c r="L55" i="8"/>
  <c r="M55" i="8"/>
  <c r="N55" i="8"/>
  <c r="O55" i="8"/>
  <c r="P55" i="8"/>
  <c r="Q55" i="8"/>
  <c r="S55" i="8"/>
  <c r="I56" i="8"/>
  <c r="J56" i="8"/>
  <c r="K56" i="8"/>
  <c r="L56" i="8"/>
  <c r="M56" i="8"/>
  <c r="N56" i="8"/>
  <c r="O56" i="8"/>
  <c r="P56" i="8"/>
  <c r="Q56" i="8"/>
  <c r="S56" i="8"/>
  <c r="I57" i="8"/>
  <c r="J57" i="8"/>
  <c r="K57" i="8"/>
  <c r="L57" i="8"/>
  <c r="M57" i="8"/>
  <c r="N57" i="8"/>
  <c r="O57" i="8"/>
  <c r="P57" i="8"/>
  <c r="Q57" i="8"/>
  <c r="S57" i="8"/>
  <c r="I58" i="8"/>
  <c r="J58" i="8"/>
  <c r="K58" i="8"/>
  <c r="L58" i="8"/>
  <c r="M58" i="8"/>
  <c r="N58" i="8"/>
  <c r="O58" i="8"/>
  <c r="P58" i="8"/>
  <c r="Q58" i="8"/>
  <c r="S58" i="8"/>
  <c r="I59" i="8"/>
  <c r="J59" i="8"/>
  <c r="K59" i="8"/>
  <c r="L59" i="8"/>
  <c r="M59" i="8"/>
  <c r="N59" i="8"/>
  <c r="O59" i="8"/>
  <c r="P59" i="8"/>
  <c r="Q59" i="8"/>
  <c r="S59" i="8"/>
  <c r="I60" i="8"/>
  <c r="J60" i="8"/>
  <c r="K60" i="8"/>
  <c r="L60" i="8"/>
  <c r="M60" i="8"/>
  <c r="N60" i="8"/>
  <c r="O60" i="8"/>
  <c r="P60" i="8"/>
  <c r="Q60" i="8"/>
  <c r="S60" i="8"/>
  <c r="I61" i="8"/>
  <c r="J61" i="8"/>
  <c r="K61" i="8"/>
  <c r="L61" i="8"/>
  <c r="M61" i="8"/>
  <c r="N61" i="8"/>
  <c r="O61" i="8"/>
  <c r="P61" i="8"/>
  <c r="Q61" i="8"/>
  <c r="S61" i="8"/>
  <c r="I62" i="8"/>
  <c r="J62" i="8"/>
  <c r="K62" i="8"/>
  <c r="L62" i="8"/>
  <c r="M62" i="8"/>
  <c r="N62" i="8"/>
  <c r="O62" i="8"/>
  <c r="P62" i="8"/>
  <c r="Q62" i="8"/>
  <c r="S62" i="8"/>
  <c r="I63" i="8"/>
  <c r="J63" i="8"/>
  <c r="K63" i="8"/>
  <c r="L63" i="8"/>
  <c r="M63" i="8"/>
  <c r="N63" i="8"/>
  <c r="O63" i="8"/>
  <c r="P63" i="8"/>
  <c r="Q63" i="8"/>
  <c r="S63" i="8"/>
  <c r="I64" i="8"/>
  <c r="J64" i="8"/>
  <c r="K64" i="8"/>
  <c r="L64" i="8"/>
  <c r="M64" i="8"/>
  <c r="N64" i="8"/>
  <c r="O64" i="8"/>
  <c r="P64" i="8"/>
  <c r="Q64" i="8"/>
  <c r="S64" i="8"/>
  <c r="I65" i="8"/>
  <c r="J65" i="8"/>
  <c r="K65" i="8"/>
  <c r="L65" i="8"/>
  <c r="M65" i="8"/>
  <c r="N65" i="8"/>
  <c r="O65" i="8"/>
  <c r="P65" i="8"/>
  <c r="Q65" i="8"/>
  <c r="S65" i="8"/>
  <c r="I66" i="8"/>
  <c r="J66" i="8"/>
  <c r="K66" i="8"/>
  <c r="L66" i="8"/>
  <c r="M66" i="8"/>
  <c r="N66" i="8"/>
  <c r="O66" i="8"/>
  <c r="P66" i="8"/>
  <c r="Q66" i="8"/>
  <c r="S66" i="8"/>
  <c r="I67" i="8"/>
  <c r="J67" i="8"/>
  <c r="K67" i="8"/>
  <c r="L67" i="8"/>
  <c r="M67" i="8"/>
  <c r="N67" i="8"/>
  <c r="O67" i="8"/>
  <c r="P67" i="8"/>
  <c r="Q67" i="8"/>
  <c r="S67" i="8"/>
  <c r="I68" i="8"/>
  <c r="J68" i="8"/>
  <c r="K68" i="8"/>
  <c r="L68" i="8"/>
  <c r="M68" i="8"/>
  <c r="N68" i="8"/>
  <c r="O68" i="8"/>
  <c r="P68" i="8"/>
  <c r="Q68" i="8"/>
  <c r="S68" i="8"/>
  <c r="I69" i="8"/>
  <c r="J69" i="8"/>
  <c r="K69" i="8"/>
  <c r="L69" i="8"/>
  <c r="M69" i="8"/>
  <c r="N69" i="8"/>
  <c r="O69" i="8"/>
  <c r="P69" i="8"/>
  <c r="Q69" i="8"/>
  <c r="S69" i="8"/>
  <c r="I70" i="8"/>
  <c r="J70" i="8"/>
  <c r="K70" i="8"/>
  <c r="L70" i="8"/>
  <c r="M70" i="8"/>
  <c r="N70" i="8"/>
  <c r="O70" i="8"/>
  <c r="P70" i="8"/>
  <c r="Q70" i="8"/>
  <c r="S70" i="8"/>
  <c r="I71" i="8"/>
  <c r="J71" i="8"/>
  <c r="K71" i="8"/>
  <c r="L71" i="8"/>
  <c r="M71" i="8"/>
  <c r="N71" i="8"/>
  <c r="O71" i="8"/>
  <c r="P71" i="8"/>
  <c r="Q71" i="8"/>
  <c r="S71" i="8"/>
  <c r="I72" i="8"/>
  <c r="J72" i="8"/>
  <c r="K72" i="8"/>
  <c r="L72" i="8"/>
  <c r="M72" i="8"/>
  <c r="N72" i="8"/>
  <c r="O72" i="8"/>
  <c r="P72" i="8"/>
  <c r="Q72" i="8"/>
  <c r="S72" i="8"/>
  <c r="I73" i="8"/>
  <c r="J73" i="8"/>
  <c r="K73" i="8"/>
  <c r="L73" i="8"/>
  <c r="M73" i="8"/>
  <c r="N73" i="8"/>
  <c r="O73" i="8"/>
  <c r="P73" i="8"/>
  <c r="Q73" i="8"/>
  <c r="S73" i="8"/>
  <c r="I74" i="8"/>
  <c r="J74" i="8"/>
  <c r="K74" i="8"/>
  <c r="L74" i="8"/>
  <c r="M74" i="8"/>
  <c r="N74" i="8"/>
  <c r="O74" i="8"/>
  <c r="P74" i="8"/>
  <c r="Q74" i="8"/>
  <c r="S74" i="8"/>
  <c r="I75" i="8"/>
  <c r="J75" i="8"/>
  <c r="K75" i="8"/>
  <c r="L75" i="8"/>
  <c r="M75" i="8"/>
  <c r="N75" i="8"/>
  <c r="O75" i="8"/>
  <c r="P75" i="8"/>
  <c r="Q75" i="8"/>
  <c r="S75" i="8"/>
  <c r="I76" i="8"/>
  <c r="J76" i="8"/>
  <c r="K76" i="8"/>
  <c r="L76" i="8"/>
  <c r="M76" i="8"/>
  <c r="N76" i="8"/>
  <c r="O76" i="8"/>
  <c r="P76" i="8"/>
  <c r="Q76" i="8"/>
  <c r="S76" i="8"/>
  <c r="I77" i="8"/>
  <c r="J77" i="8"/>
  <c r="K77" i="8"/>
  <c r="L77" i="8"/>
  <c r="M77" i="8"/>
  <c r="N77" i="8"/>
  <c r="O77" i="8"/>
  <c r="P77" i="8"/>
  <c r="Q77" i="8"/>
  <c r="S77" i="8"/>
  <c r="I78" i="8"/>
  <c r="J78" i="8"/>
  <c r="K78" i="8"/>
  <c r="L78" i="8"/>
  <c r="M78" i="8"/>
  <c r="N78" i="8"/>
  <c r="O78" i="8"/>
  <c r="P78" i="8"/>
  <c r="Q78" i="8"/>
  <c r="S78" i="8"/>
  <c r="I79" i="8"/>
  <c r="J79" i="8"/>
  <c r="K79" i="8"/>
  <c r="L79" i="8"/>
  <c r="M79" i="8"/>
  <c r="N79" i="8"/>
  <c r="O79" i="8"/>
  <c r="P79" i="8"/>
  <c r="Q79" i="8"/>
  <c r="S79" i="8"/>
  <c r="I80" i="8"/>
  <c r="J80" i="8"/>
  <c r="K80" i="8"/>
  <c r="L80" i="8"/>
  <c r="M80" i="8"/>
  <c r="N80" i="8"/>
  <c r="O80" i="8"/>
  <c r="P80" i="8"/>
  <c r="Q80" i="8"/>
  <c r="S80" i="8"/>
  <c r="I81" i="8"/>
  <c r="J81" i="8"/>
  <c r="K81" i="8"/>
  <c r="L81" i="8"/>
  <c r="M81" i="8"/>
  <c r="N81" i="8"/>
  <c r="O81" i="8"/>
  <c r="P81" i="8"/>
  <c r="Q81" i="8"/>
  <c r="S81" i="8"/>
  <c r="I82" i="8"/>
  <c r="J82" i="8"/>
  <c r="K82" i="8"/>
  <c r="L82" i="8"/>
  <c r="M82" i="8"/>
  <c r="N82" i="8"/>
  <c r="O82" i="8"/>
  <c r="P82" i="8"/>
  <c r="Q82" i="8"/>
  <c r="S82" i="8"/>
  <c r="S83" i="8"/>
  <c r="S84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MD/prof/1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<sst xmlns="http://schemas.openxmlformats.org/spreadsheetml/2006/main" count="317" uniqueCount="229">
  <si>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</si>
  <si>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</si>
  <si>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</si>
  <si>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</si>
  <si>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</si>
  <si>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</si>
  <si>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</si>
  <si>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</si>
  <si>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</si>
  <si>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</si>
  <si>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</si>
  <si>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</si>
  <si>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</si>
  <si>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</si>
  <si>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</si>
  <si>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</si>
  <si>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</si>
  <si>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</si>
  <si>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</si>
  <si>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</si>
  <si>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</si>
  <si>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</si>
  <si>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</si>
  <si>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</si>
  <si>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</si>
  <si>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</si>
  <si>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</si>
  <si>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</si>
  <si>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</si>
  <si>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</si>
  <si>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</si>
  <si>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</si>
  <si>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</si>
  <si>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</si>
  <si>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</si>
  <si>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</si>
  <si>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</si>
  <si>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</si>
  <si>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</si>
  <si>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</si>
  <si>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</si>
  <si>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</si>
  <si>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</si>
  <si>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</si>
  <si>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</si>
  <si>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</si>
  <si>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</si>
  <si>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</si>
  <si>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</si>
  <si>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</si>
  <si>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</si>
  <si>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</si>
  <si>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</si>
  <si>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</si>
  <si>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</si>
  <si>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</si>
  <si>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</si>
  <si>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</si>
  <si>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</si>
  <si>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</si>
  <si>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</si>
  <si>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</si>
  <si>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</si>
  <si>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</si>
  <si>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</si>
  <si>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</si>
  <si>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</si>
  <si>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</si>
  <si>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</si>
  <si>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</si>
  <si>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</si>
  <si>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</si>
  <si>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</si>
  <si>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</si>
  <si>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</si>
  <si>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</si>
  <si>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</si>
  <si>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</si>
  <si>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</si>
  <si>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</si>
  <si>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</si>
  <si>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</si>
  <si>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</si>
  <si>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</si>
  <si>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</si>
  <si>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</si>
  <si>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</si>
  <si>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</si>
  <si>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</si>
  <si>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</si>
  <si>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</si>
  <si>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</si>
  <si>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</si>
  <si>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</si>
  <si>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</si>
  <si>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</si>
  <si>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</si>
  <si>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</si>
  <si>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</si>
  <si>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</si>
  <si>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</si>
  <si>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</si>
  <si>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</si>
  <si>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</si>
  <si>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</si>
  <si>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</si>
  <si>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</si>
  <si>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</si>
  <si>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</si>
  <si>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</si>
  <si>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</si>
  <si>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</si>
  <si>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</si>
  <si>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</si>
  <si>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</si>
  <si>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</si>
  <si>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</si>
  <si>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</si>
  <si>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</si>
  <si>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</si>
  <si>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</si>
  <si>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</si>
  <si>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</si>
  <si>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</si>
  <si>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</si>
  <si>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</si>
  <si>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</si>
  <si>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</si>
  <si>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</si>
  <si>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</si>
  <si>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</si>
  <si>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</si>
  <si>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</si>
  <si>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</si>
  <si>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</si>
  <si>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</si>
  <si>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</si>
  <si>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</si>
  <si>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</si>
  <si>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</si>
  <si>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</si>
  <si>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</si>
  <si>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</si>
  <si>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</si>
  <si>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</si>
  <si>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</si>
  <si>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</si>
  <si>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</si>
  <si>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</si>
  <si>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</si>
  <si>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</si>
  <si>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</si>
  <si>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</si>
  <si>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</si>
  <si>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</si>
  <si>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</si>
  <si>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</si>
  <si>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</si>
  <si>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</si>
  <si>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</si>
  <si>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</si>
  <si>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</si>
  <si>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</si>
  <si>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</si>
  <si>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</si>
  <si>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</si>
  <si>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</si>
  <si>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</si>
  <si>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</si>
  <si>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</si>
  <si>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gld_transactions_per_request</t>
  </si>
  <si>
    <t>gst_transactions_per_request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</si>
  <si>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</si>
  <si>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</si>
  <si>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</si>
  <si>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</si>
  <si>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</si>
  <si>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</si>
  <si>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</si>
  <si>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</si>
  <si>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</si>
  <si>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</si>
  <si>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</si>
  <si>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</si>
  <si>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</si>
  <si>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</si>
  <si>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</si>
  <si>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</si>
  <si>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</si>
  <si>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</si>
  <si>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</si>
  <si>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</si>
  <si>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flop_count_sp_special</t>
  </si>
  <si>
    <t>stall_inst_fetch</t>
  </si>
  <si>
    <t>stall_exec_dependency</t>
  </si>
  <si>
    <t>stall_memory_dependency</t>
  </si>
  <si>
    <t>stall_texture</t>
  </si>
  <si>
    <t>stall_other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</si>
  <si>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</si>
  <si>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</si>
  <si>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</si>
  <si>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</si>
  <si>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</si>
  <si>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</si>
  <si>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</si>
  <si>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</si>
  <si>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</si>
  <si>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</si>
  <si>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</si>
  <si>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</si>
  <si>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</si>
  <si>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</si>
  <si>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</si>
  <si>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</si>
  <si>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</si>
  <si>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</si>
  <si>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</si>
  <si>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</si>
  <si>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</si>
  <si>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flop_sp_efficiency</t>
  </si>
  <si>
    <t>stall_memory_throttle</t>
  </si>
  <si>
    <t>stall_not_selected</t>
  </si>
  <si>
    <t>eligible_warps_per_cycle</t>
  </si>
  <si>
    <t>MD</t>
  </si>
  <si>
    <t>Performance</t>
  </si>
  <si>
    <t>SQSUM</t>
  </si>
  <si>
    <t>SQRT</t>
  </si>
  <si>
    <t>Ref1</t>
  </si>
  <si>
    <t>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</si>
</sst>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65" workbookViewId="0">
      <selection activeCell="A82" sqref="A82:H82"/>
    </sheetView>
  </sheetViews>
  <sheetFormatPr baseColWidth="10" defaultRowHeight="16" x14ac:dyDescent="0.2"/>
  <cols>
    <col min="1" max="1" width="35.6640625" bestFit="1" customWidth="1"/>
    <col min="2" max="2" width="15" bestFit="1" customWidth="1"/>
    <col min="3" max="3" width="14.6640625" bestFit="1" customWidth="1"/>
    <col min="4" max="6" width="15" bestFit="1" customWidth="1"/>
    <col min="7" max="8" width="14.6640625" bestFit="1" customWidth="1"/>
  </cols>
  <sheetData>
    <row r="1" spans="1:8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223</v>
      </c>
    </row>
    <row r="2" spans="1:8" x14ac:dyDescent="0.2">
      <c r="A2" t="s">
        <v>1</v>
      </c>
      <c r="B2">
        <v>92160</v>
      </c>
      <c r="C2">
        <v>1866656</v>
      </c>
      <c r="D2">
        <v>0</v>
      </c>
      <c r="E2">
        <v>0</v>
      </c>
      <c r="F2">
        <v>184320</v>
      </c>
      <c r="G2">
        <v>1866668</v>
      </c>
      <c r="H2">
        <v>24576</v>
      </c>
    </row>
    <row r="3" spans="1:8" x14ac:dyDescent="0.2">
      <c r="A3" t="s">
        <v>2</v>
      </c>
      <c r="B3">
        <v>92160</v>
      </c>
      <c r="C3">
        <v>1866713</v>
      </c>
      <c r="D3">
        <v>0</v>
      </c>
      <c r="E3">
        <v>0</v>
      </c>
      <c r="F3">
        <v>184320</v>
      </c>
      <c r="G3">
        <v>1866680</v>
      </c>
      <c r="H3">
        <v>24576</v>
      </c>
    </row>
    <row r="4" spans="1:8" x14ac:dyDescent="0.2">
      <c r="A4" t="s">
        <v>3</v>
      </c>
      <c r="B4">
        <v>92160</v>
      </c>
      <c r="C4">
        <v>1866712</v>
      </c>
      <c r="D4">
        <v>0</v>
      </c>
      <c r="E4">
        <v>0</v>
      </c>
      <c r="F4">
        <v>184320</v>
      </c>
      <c r="G4">
        <v>1866707</v>
      </c>
      <c r="H4">
        <v>24576</v>
      </c>
    </row>
    <row r="5" spans="1:8" x14ac:dyDescent="0.2">
      <c r="A5" t="s">
        <v>4</v>
      </c>
      <c r="B5">
        <v>92160</v>
      </c>
      <c r="C5">
        <v>1866684</v>
      </c>
      <c r="D5">
        <v>0</v>
      </c>
      <c r="E5">
        <v>0</v>
      </c>
      <c r="F5">
        <v>184320</v>
      </c>
      <c r="G5">
        <v>1866740</v>
      </c>
      <c r="H5">
        <v>24576</v>
      </c>
    </row>
    <row r="6" spans="1:8" x14ac:dyDescent="0.2">
      <c r="A6" t="s">
        <v>5</v>
      </c>
      <c r="B6">
        <v>46080</v>
      </c>
      <c r="C6">
        <v>1663751</v>
      </c>
      <c r="D6">
        <v>0</v>
      </c>
      <c r="E6">
        <v>0</v>
      </c>
      <c r="F6">
        <v>92160</v>
      </c>
      <c r="G6">
        <v>1663585</v>
      </c>
      <c r="H6">
        <v>12288</v>
      </c>
    </row>
    <row r="7" spans="1:8" x14ac:dyDescent="0.2">
      <c r="A7" t="s">
        <v>6</v>
      </c>
      <c r="B7">
        <v>46080</v>
      </c>
      <c r="C7">
        <v>1663631</v>
      </c>
      <c r="D7">
        <v>0</v>
      </c>
      <c r="E7">
        <v>0</v>
      </c>
      <c r="F7">
        <v>92160</v>
      </c>
      <c r="G7">
        <v>1663832</v>
      </c>
      <c r="H7">
        <v>12288</v>
      </c>
    </row>
    <row r="8" spans="1:8" x14ac:dyDescent="0.2">
      <c r="A8" t="s">
        <v>7</v>
      </c>
      <c r="B8">
        <v>46080</v>
      </c>
      <c r="C8">
        <v>1664009</v>
      </c>
      <c r="D8">
        <v>0</v>
      </c>
      <c r="E8">
        <v>0</v>
      </c>
      <c r="F8">
        <v>92160</v>
      </c>
      <c r="G8">
        <v>1663339</v>
      </c>
      <c r="H8">
        <v>12288</v>
      </c>
    </row>
    <row r="9" spans="1:8" x14ac:dyDescent="0.2">
      <c r="A9" t="s">
        <v>8</v>
      </c>
      <c r="B9">
        <v>46080</v>
      </c>
      <c r="C9">
        <v>1663496</v>
      </c>
      <c r="D9">
        <v>0</v>
      </c>
      <c r="E9">
        <v>0</v>
      </c>
      <c r="F9">
        <v>92160</v>
      </c>
      <c r="G9">
        <v>1664060</v>
      </c>
      <c r="H9">
        <v>12288</v>
      </c>
    </row>
    <row r="10" spans="1:8" x14ac:dyDescent="0.2">
      <c r="A10" t="s">
        <v>9</v>
      </c>
      <c r="B10">
        <v>129841</v>
      </c>
      <c r="C10">
        <v>4335485</v>
      </c>
      <c r="D10">
        <v>322518</v>
      </c>
      <c r="E10">
        <v>233820</v>
      </c>
      <c r="F10">
        <v>304804</v>
      </c>
      <c r="G10">
        <v>4334214</v>
      </c>
      <c r="H10">
        <v>297458</v>
      </c>
    </row>
    <row r="11" spans="1:8" x14ac:dyDescent="0.2">
      <c r="A11" t="s">
        <v>10</v>
      </c>
      <c r="B11">
        <v>129835</v>
      </c>
      <c r="C11">
        <v>4335199</v>
      </c>
      <c r="D11">
        <v>323582</v>
      </c>
      <c r="E11">
        <v>232178</v>
      </c>
      <c r="F11">
        <v>305262</v>
      </c>
      <c r="G11">
        <v>4332380</v>
      </c>
      <c r="H11">
        <v>295212</v>
      </c>
    </row>
    <row r="12" spans="1:8" x14ac:dyDescent="0.2">
      <c r="A12" t="s">
        <v>11</v>
      </c>
      <c r="B12">
        <v>11525</v>
      </c>
      <c r="C12">
        <v>60296</v>
      </c>
      <c r="D12">
        <v>23273</v>
      </c>
      <c r="E12">
        <v>19302</v>
      </c>
      <c r="F12">
        <v>23539</v>
      </c>
      <c r="G12">
        <v>60272</v>
      </c>
      <c r="H12">
        <v>45935</v>
      </c>
    </row>
    <row r="13" spans="1:8" x14ac:dyDescent="0.2">
      <c r="A13" t="s">
        <v>12</v>
      </c>
      <c r="B13">
        <v>11535</v>
      </c>
      <c r="C13">
        <v>60334</v>
      </c>
      <c r="D13">
        <v>23329</v>
      </c>
      <c r="E13">
        <v>19392</v>
      </c>
      <c r="F13">
        <v>23550</v>
      </c>
      <c r="G13">
        <v>60354</v>
      </c>
      <c r="H13">
        <v>45956</v>
      </c>
    </row>
    <row r="14" spans="1:8" x14ac:dyDescent="0.2">
      <c r="A14" t="s">
        <v>13</v>
      </c>
      <c r="B14">
        <v>4611</v>
      </c>
      <c r="C14">
        <v>24579</v>
      </c>
      <c r="D14">
        <v>9348</v>
      </c>
      <c r="E14">
        <v>7726</v>
      </c>
      <c r="F14">
        <v>9446</v>
      </c>
      <c r="G14">
        <v>24578</v>
      </c>
      <c r="H14">
        <v>18717</v>
      </c>
    </row>
    <row r="15" spans="1:8" x14ac:dyDescent="0.2">
      <c r="A15" t="s">
        <v>14</v>
      </c>
      <c r="B15">
        <v>4609</v>
      </c>
      <c r="C15">
        <v>24578</v>
      </c>
      <c r="D15">
        <v>9633</v>
      </c>
      <c r="E15">
        <v>8050</v>
      </c>
      <c r="F15">
        <v>9409</v>
      </c>
      <c r="G15">
        <v>24577</v>
      </c>
      <c r="H15">
        <v>18718</v>
      </c>
    </row>
    <row r="16" spans="1:8" x14ac:dyDescent="0.2">
      <c r="A16" t="s">
        <v>15</v>
      </c>
      <c r="B16">
        <v>4880</v>
      </c>
      <c r="C16">
        <v>24580</v>
      </c>
      <c r="D16">
        <v>9582</v>
      </c>
      <c r="E16">
        <v>7728</v>
      </c>
      <c r="F16">
        <v>9356</v>
      </c>
      <c r="G16">
        <v>24576</v>
      </c>
      <c r="H16">
        <v>19174</v>
      </c>
    </row>
    <row r="17" spans="1:8" x14ac:dyDescent="0.2">
      <c r="A17" t="s">
        <v>16</v>
      </c>
      <c r="B17">
        <v>4621</v>
      </c>
      <c r="C17">
        <v>24578</v>
      </c>
      <c r="D17">
        <v>9619</v>
      </c>
      <c r="E17">
        <v>7731</v>
      </c>
      <c r="F17">
        <v>9470</v>
      </c>
      <c r="G17">
        <v>24579</v>
      </c>
      <c r="H17">
        <v>18734</v>
      </c>
    </row>
    <row r="18" spans="1:8" x14ac:dyDescent="0.2">
      <c r="A18" t="s">
        <v>17</v>
      </c>
      <c r="B18">
        <v>50576</v>
      </c>
      <c r="C18">
        <v>1203949</v>
      </c>
      <c r="D18">
        <v>116762</v>
      </c>
      <c r="E18">
        <v>88182</v>
      </c>
      <c r="F18">
        <v>111716</v>
      </c>
      <c r="G18">
        <v>1201705</v>
      </c>
      <c r="H18">
        <v>84721</v>
      </c>
    </row>
    <row r="19" spans="1:8" x14ac:dyDescent="0.2">
      <c r="A19" t="s">
        <v>18</v>
      </c>
      <c r="B19">
        <v>50710</v>
      </c>
      <c r="C19">
        <v>1200682</v>
      </c>
      <c r="D19">
        <v>116539</v>
      </c>
      <c r="E19">
        <v>87462</v>
      </c>
      <c r="F19">
        <v>112159</v>
      </c>
      <c r="G19">
        <v>1200513</v>
      </c>
      <c r="H19">
        <v>84953</v>
      </c>
    </row>
    <row r="20" spans="1:8" x14ac:dyDescent="0.2">
      <c r="A20" t="s">
        <v>19</v>
      </c>
      <c r="B20">
        <v>50581</v>
      </c>
      <c r="C20">
        <v>1202122</v>
      </c>
      <c r="D20">
        <v>117333</v>
      </c>
      <c r="E20">
        <v>87159</v>
      </c>
      <c r="F20">
        <v>112196</v>
      </c>
      <c r="G20">
        <v>1203912</v>
      </c>
      <c r="H20">
        <v>84726</v>
      </c>
    </row>
    <row r="21" spans="1:8" x14ac:dyDescent="0.2">
      <c r="A21" t="s">
        <v>20</v>
      </c>
      <c r="B21">
        <v>50715</v>
      </c>
      <c r="C21">
        <v>1202596</v>
      </c>
      <c r="D21">
        <v>116206</v>
      </c>
      <c r="E21">
        <v>87267</v>
      </c>
      <c r="F21">
        <v>112091</v>
      </c>
      <c r="G21">
        <v>1203344</v>
      </c>
      <c r="H21">
        <v>83902</v>
      </c>
    </row>
    <row r="22" spans="1:8" x14ac:dyDescent="0.2">
      <c r="A22" t="s">
        <v>21</v>
      </c>
      <c r="B22">
        <v>13824</v>
      </c>
      <c r="C22">
        <v>24576</v>
      </c>
      <c r="D22">
        <v>27648</v>
      </c>
      <c r="E22">
        <v>23040</v>
      </c>
      <c r="F22">
        <v>27916</v>
      </c>
      <c r="G22">
        <v>24576</v>
      </c>
      <c r="H22">
        <v>55296</v>
      </c>
    </row>
    <row r="23" spans="1:8" x14ac:dyDescent="0.2">
      <c r="A23" t="s">
        <v>22</v>
      </c>
      <c r="B23">
        <v>13824</v>
      </c>
      <c r="C23">
        <v>24576</v>
      </c>
      <c r="D23">
        <v>27648</v>
      </c>
      <c r="E23">
        <v>23040</v>
      </c>
      <c r="F23">
        <v>27648</v>
      </c>
      <c r="G23">
        <v>24576</v>
      </c>
      <c r="H23">
        <v>55296</v>
      </c>
    </row>
    <row r="24" spans="1:8" x14ac:dyDescent="0.2">
      <c r="A24" t="s">
        <v>23</v>
      </c>
      <c r="B24">
        <v>13824</v>
      </c>
      <c r="C24">
        <v>24576</v>
      </c>
      <c r="D24">
        <v>27648</v>
      </c>
      <c r="E24">
        <v>23040</v>
      </c>
      <c r="F24">
        <v>27648</v>
      </c>
      <c r="G24">
        <v>24576</v>
      </c>
      <c r="H24">
        <v>55296</v>
      </c>
    </row>
    <row r="25" spans="1:8" x14ac:dyDescent="0.2">
      <c r="A25" t="s">
        <v>24</v>
      </c>
      <c r="B25">
        <v>13968</v>
      </c>
      <c r="C25">
        <v>24576</v>
      </c>
      <c r="D25">
        <v>27648</v>
      </c>
      <c r="E25">
        <v>23040</v>
      </c>
      <c r="F25">
        <v>27648</v>
      </c>
      <c r="G25">
        <v>24576</v>
      </c>
      <c r="H25">
        <v>55296</v>
      </c>
    </row>
    <row r="26" spans="1:8" x14ac:dyDescent="0.2">
      <c r="A26" t="s">
        <v>25</v>
      </c>
      <c r="B26">
        <v>1107281</v>
      </c>
      <c r="C26">
        <v>0</v>
      </c>
      <c r="D26">
        <v>2306830</v>
      </c>
      <c r="E26">
        <v>1920440</v>
      </c>
      <c r="F26">
        <v>2214670</v>
      </c>
      <c r="G26">
        <v>0</v>
      </c>
      <c r="H26">
        <v>348726</v>
      </c>
    </row>
    <row r="27" spans="1:8" x14ac:dyDescent="0.2">
      <c r="A27" t="s">
        <v>26</v>
      </c>
      <c r="B27">
        <v>1107780</v>
      </c>
      <c r="C27">
        <v>0</v>
      </c>
      <c r="D27">
        <v>2305882</v>
      </c>
      <c r="E27">
        <v>1924576</v>
      </c>
      <c r="F27">
        <v>2213722</v>
      </c>
      <c r="G27">
        <v>0</v>
      </c>
      <c r="H27">
        <v>347656</v>
      </c>
    </row>
    <row r="28" spans="1:8" x14ac:dyDescent="0.2">
      <c r="A28" t="s">
        <v>27</v>
      </c>
      <c r="B28">
        <v>1109785</v>
      </c>
      <c r="C28">
        <v>0</v>
      </c>
      <c r="D28">
        <v>2310916</v>
      </c>
      <c r="E28">
        <v>1925967</v>
      </c>
      <c r="F28">
        <v>2218756</v>
      </c>
      <c r="G28">
        <v>0</v>
      </c>
      <c r="H28">
        <v>345110</v>
      </c>
    </row>
    <row r="29" spans="1:8" x14ac:dyDescent="0.2">
      <c r="A29" t="s">
        <v>28</v>
      </c>
      <c r="B29">
        <v>1108381</v>
      </c>
      <c r="C29">
        <v>0</v>
      </c>
      <c r="D29">
        <v>2311051</v>
      </c>
      <c r="E29">
        <v>1924484</v>
      </c>
      <c r="F29">
        <v>2218891</v>
      </c>
      <c r="G29">
        <v>0</v>
      </c>
      <c r="H29">
        <v>347195</v>
      </c>
    </row>
    <row r="30" spans="1:8" x14ac:dyDescent="0.2">
      <c r="A30" t="s">
        <v>29</v>
      </c>
      <c r="B30">
        <v>1102777</v>
      </c>
      <c r="C30">
        <v>0</v>
      </c>
      <c r="D30">
        <v>2191301</v>
      </c>
      <c r="E30">
        <v>1832421</v>
      </c>
      <c r="F30">
        <v>2195127</v>
      </c>
      <c r="G30">
        <v>0</v>
      </c>
      <c r="H30">
        <v>276471</v>
      </c>
    </row>
    <row r="31" spans="1:8" x14ac:dyDescent="0.2">
      <c r="A31" t="s">
        <v>30</v>
      </c>
      <c r="B31">
        <v>1103296</v>
      </c>
      <c r="C31">
        <v>0</v>
      </c>
      <c r="D31">
        <v>2189345</v>
      </c>
      <c r="E31">
        <v>1836419</v>
      </c>
      <c r="F31">
        <v>2193802</v>
      </c>
      <c r="G31">
        <v>0</v>
      </c>
      <c r="H31">
        <v>275884</v>
      </c>
    </row>
    <row r="32" spans="1:8" x14ac:dyDescent="0.2">
      <c r="A32" t="s">
        <v>31</v>
      </c>
      <c r="B32">
        <v>1105329</v>
      </c>
      <c r="C32">
        <v>0</v>
      </c>
      <c r="D32">
        <v>2194996</v>
      </c>
      <c r="E32">
        <v>1838240</v>
      </c>
      <c r="F32">
        <v>2199312</v>
      </c>
      <c r="G32">
        <v>0</v>
      </c>
      <c r="H32">
        <v>272934</v>
      </c>
    </row>
    <row r="33" spans="1:8" x14ac:dyDescent="0.2">
      <c r="A33" t="s">
        <v>32</v>
      </c>
      <c r="B33">
        <v>1103897</v>
      </c>
      <c r="C33">
        <v>0</v>
      </c>
      <c r="D33">
        <v>2195627</v>
      </c>
      <c r="E33">
        <v>1836548</v>
      </c>
      <c r="F33">
        <v>2199143</v>
      </c>
      <c r="G33">
        <v>0</v>
      </c>
      <c r="H33">
        <v>275235</v>
      </c>
    </row>
    <row r="34" spans="1:8" x14ac:dyDescent="0.2">
      <c r="A34" t="s">
        <v>33</v>
      </c>
      <c r="B34">
        <v>46080</v>
      </c>
      <c r="C34">
        <v>1663800</v>
      </c>
      <c r="D34">
        <v>0</v>
      </c>
      <c r="E34">
        <v>0</v>
      </c>
      <c r="F34">
        <v>92160</v>
      </c>
      <c r="G34">
        <v>1663976</v>
      </c>
      <c r="H34">
        <v>12288</v>
      </c>
    </row>
    <row r="35" spans="1:8" x14ac:dyDescent="0.2">
      <c r="A35" t="s">
        <v>34</v>
      </c>
      <c r="B35">
        <v>46080</v>
      </c>
      <c r="C35">
        <v>1662948</v>
      </c>
      <c r="D35">
        <v>0</v>
      </c>
      <c r="E35">
        <v>0</v>
      </c>
      <c r="F35">
        <v>92160</v>
      </c>
      <c r="G35">
        <v>1662601</v>
      </c>
      <c r="H35">
        <v>12288</v>
      </c>
    </row>
    <row r="36" spans="1:8" x14ac:dyDescent="0.2">
      <c r="A36" t="s">
        <v>35</v>
      </c>
      <c r="B36">
        <v>46080</v>
      </c>
      <c r="C36">
        <v>1664399</v>
      </c>
      <c r="D36">
        <v>0</v>
      </c>
      <c r="E36">
        <v>0</v>
      </c>
      <c r="F36">
        <v>92160</v>
      </c>
      <c r="G36">
        <v>1664075</v>
      </c>
      <c r="H36">
        <v>12288</v>
      </c>
    </row>
    <row r="37" spans="1:8" x14ac:dyDescent="0.2">
      <c r="A37" t="s">
        <v>36</v>
      </c>
      <c r="B37">
        <v>46080</v>
      </c>
      <c r="C37">
        <v>1663615</v>
      </c>
      <c r="D37">
        <v>0</v>
      </c>
      <c r="E37">
        <v>0</v>
      </c>
      <c r="F37">
        <v>92160</v>
      </c>
      <c r="G37">
        <v>1663581</v>
      </c>
      <c r="H37">
        <v>12288</v>
      </c>
    </row>
    <row r="38" spans="1:8" x14ac:dyDescent="0.2">
      <c r="A38" t="s">
        <v>37</v>
      </c>
      <c r="B38">
        <v>0</v>
      </c>
      <c r="C38">
        <v>459616</v>
      </c>
      <c r="D38">
        <v>0</v>
      </c>
      <c r="E38">
        <v>0</v>
      </c>
      <c r="F38">
        <v>0</v>
      </c>
      <c r="G38">
        <v>461792</v>
      </c>
      <c r="H38">
        <v>0</v>
      </c>
    </row>
    <row r="39" spans="1:8" x14ac:dyDescent="0.2">
      <c r="A39" t="s">
        <v>38</v>
      </c>
      <c r="B39">
        <v>0</v>
      </c>
      <c r="C39">
        <v>460757</v>
      </c>
      <c r="D39">
        <v>0</v>
      </c>
      <c r="E39">
        <v>0</v>
      </c>
      <c r="F39">
        <v>0</v>
      </c>
      <c r="G39">
        <v>460196</v>
      </c>
      <c r="H39">
        <v>0</v>
      </c>
    </row>
    <row r="40" spans="1:8" x14ac:dyDescent="0.2">
      <c r="A40" t="s">
        <v>39</v>
      </c>
      <c r="B40">
        <v>0</v>
      </c>
      <c r="C40">
        <v>462115</v>
      </c>
      <c r="D40">
        <v>0</v>
      </c>
      <c r="E40">
        <v>0</v>
      </c>
      <c r="F40">
        <v>0</v>
      </c>
      <c r="G40">
        <v>462688</v>
      </c>
      <c r="H40">
        <v>0</v>
      </c>
    </row>
    <row r="41" spans="1:8" x14ac:dyDescent="0.2">
      <c r="A41" t="s">
        <v>40</v>
      </c>
      <c r="B41">
        <v>0</v>
      </c>
      <c r="C41">
        <v>461694</v>
      </c>
      <c r="D41">
        <v>0</v>
      </c>
      <c r="E41">
        <v>0</v>
      </c>
      <c r="F41">
        <v>0</v>
      </c>
      <c r="G41">
        <v>460113</v>
      </c>
      <c r="H41">
        <v>0</v>
      </c>
    </row>
    <row r="42" spans="1:8" x14ac:dyDescent="0.2">
      <c r="A42" t="s">
        <v>41</v>
      </c>
      <c r="B42">
        <v>0</v>
      </c>
      <c r="C42">
        <v>1474560</v>
      </c>
      <c r="D42">
        <v>0</v>
      </c>
      <c r="E42">
        <v>0</v>
      </c>
      <c r="F42">
        <v>0</v>
      </c>
      <c r="G42">
        <v>0</v>
      </c>
      <c r="H42">
        <v>98304</v>
      </c>
    </row>
    <row r="43" spans="1:8" x14ac:dyDescent="0.2">
      <c r="A43" t="s">
        <v>42</v>
      </c>
      <c r="B43">
        <v>0</v>
      </c>
      <c r="C43">
        <v>1474560</v>
      </c>
      <c r="D43">
        <v>0</v>
      </c>
      <c r="E43">
        <v>0</v>
      </c>
      <c r="F43">
        <v>0</v>
      </c>
      <c r="G43">
        <v>0</v>
      </c>
      <c r="H43">
        <v>98304</v>
      </c>
    </row>
    <row r="44" spans="1:8" x14ac:dyDescent="0.2">
      <c r="A44" t="s">
        <v>43</v>
      </c>
      <c r="B44">
        <v>0</v>
      </c>
      <c r="C44">
        <v>1474560</v>
      </c>
      <c r="D44">
        <v>0</v>
      </c>
      <c r="E44">
        <v>0</v>
      </c>
      <c r="F44">
        <v>0</v>
      </c>
      <c r="G44">
        <v>0</v>
      </c>
      <c r="H44">
        <v>98304</v>
      </c>
    </row>
    <row r="45" spans="1:8" x14ac:dyDescent="0.2">
      <c r="A45" t="s">
        <v>44</v>
      </c>
      <c r="B45">
        <v>0</v>
      </c>
      <c r="C45">
        <v>1474560</v>
      </c>
      <c r="D45">
        <v>0</v>
      </c>
      <c r="E45">
        <v>0</v>
      </c>
      <c r="F45">
        <v>0</v>
      </c>
      <c r="G45">
        <v>0</v>
      </c>
      <c r="H45">
        <v>98304</v>
      </c>
    </row>
    <row r="46" spans="1:8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53</v>
      </c>
      <c r="B54">
        <v>0</v>
      </c>
      <c r="C54">
        <v>46080</v>
      </c>
      <c r="D54">
        <v>0</v>
      </c>
      <c r="E54">
        <v>0</v>
      </c>
      <c r="F54">
        <v>0</v>
      </c>
      <c r="G54">
        <v>0</v>
      </c>
      <c r="H54">
        <v>3072</v>
      </c>
    </row>
    <row r="55" spans="1:8" x14ac:dyDescent="0.2">
      <c r="A55" t="s">
        <v>54</v>
      </c>
      <c r="B55">
        <v>0</v>
      </c>
      <c r="C55">
        <v>54648</v>
      </c>
      <c r="D55">
        <v>0</v>
      </c>
      <c r="E55">
        <v>0</v>
      </c>
      <c r="F55">
        <v>0</v>
      </c>
      <c r="G55">
        <v>0</v>
      </c>
      <c r="H55">
        <v>4430</v>
      </c>
    </row>
    <row r="56" spans="1:8" x14ac:dyDescent="0.2">
      <c r="A56" t="s">
        <v>55</v>
      </c>
      <c r="B56">
        <v>0</v>
      </c>
      <c r="C56">
        <v>46080</v>
      </c>
      <c r="D56">
        <v>0</v>
      </c>
      <c r="E56">
        <v>0</v>
      </c>
      <c r="F56">
        <v>0</v>
      </c>
      <c r="G56">
        <v>0</v>
      </c>
      <c r="H56">
        <v>3072</v>
      </c>
    </row>
    <row r="57" spans="1:8" x14ac:dyDescent="0.2">
      <c r="A57" t="s">
        <v>56</v>
      </c>
      <c r="B57">
        <v>0</v>
      </c>
      <c r="C57">
        <v>47452</v>
      </c>
      <c r="D57">
        <v>0</v>
      </c>
      <c r="E57">
        <v>0</v>
      </c>
      <c r="F57">
        <v>0</v>
      </c>
      <c r="G57">
        <v>0</v>
      </c>
      <c r="H57">
        <v>3072</v>
      </c>
    </row>
    <row r="58" spans="1:8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69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4</v>
      </c>
    </row>
    <row r="71" spans="1:8" x14ac:dyDescent="0.2">
      <c r="A71" t="s">
        <v>70</v>
      </c>
      <c r="B71">
        <v>0</v>
      </c>
      <c r="C71">
        <v>5</v>
      </c>
      <c r="D71">
        <v>0</v>
      </c>
      <c r="E71">
        <v>0</v>
      </c>
      <c r="F71">
        <v>0</v>
      </c>
      <c r="G71">
        <v>4</v>
      </c>
      <c r="H71">
        <v>0</v>
      </c>
    </row>
    <row r="72" spans="1:8" x14ac:dyDescent="0.2">
      <c r="A72" t="s">
        <v>71</v>
      </c>
      <c r="B72">
        <v>0</v>
      </c>
      <c r="C72">
        <v>4</v>
      </c>
      <c r="D72">
        <v>0</v>
      </c>
      <c r="E72">
        <v>0</v>
      </c>
      <c r="F72">
        <v>4</v>
      </c>
      <c r="G72">
        <v>1</v>
      </c>
      <c r="H72">
        <v>0</v>
      </c>
    </row>
    <row r="73" spans="1:8" x14ac:dyDescent="0.2">
      <c r="A73" t="s">
        <v>72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">
      <c r="A74" t="s">
        <v>73</v>
      </c>
      <c r="B74">
        <v>1153451</v>
      </c>
      <c r="C74">
        <v>1663961</v>
      </c>
      <c r="D74">
        <v>2306913</v>
      </c>
      <c r="E74">
        <v>1920480</v>
      </c>
      <c r="F74">
        <v>2306875</v>
      </c>
      <c r="G74">
        <v>1664109</v>
      </c>
      <c r="H74">
        <v>361059</v>
      </c>
    </row>
    <row r="75" spans="1:8" x14ac:dyDescent="0.2">
      <c r="A75" t="s">
        <v>74</v>
      </c>
      <c r="B75">
        <v>1154837</v>
      </c>
      <c r="C75">
        <v>1663266</v>
      </c>
      <c r="D75">
        <v>2305922</v>
      </c>
      <c r="E75">
        <v>1924621</v>
      </c>
      <c r="F75">
        <v>2305922</v>
      </c>
      <c r="G75">
        <v>1663059</v>
      </c>
      <c r="H75">
        <v>360027</v>
      </c>
    </row>
    <row r="76" spans="1:8" x14ac:dyDescent="0.2">
      <c r="A76" t="s">
        <v>75</v>
      </c>
      <c r="B76">
        <v>1155948</v>
      </c>
      <c r="C76">
        <v>1664376</v>
      </c>
      <c r="D76">
        <v>2310996</v>
      </c>
      <c r="E76">
        <v>1925992</v>
      </c>
      <c r="F76">
        <v>2310936</v>
      </c>
      <c r="G76">
        <v>1664432</v>
      </c>
      <c r="H76">
        <v>357502</v>
      </c>
    </row>
    <row r="77" spans="1:8" x14ac:dyDescent="0.2">
      <c r="A77" t="s">
        <v>76</v>
      </c>
      <c r="B77">
        <v>1154546</v>
      </c>
      <c r="C77">
        <v>1663636</v>
      </c>
      <c r="D77">
        <v>2311074</v>
      </c>
      <c r="E77">
        <v>1924504</v>
      </c>
      <c r="F77">
        <v>2311136</v>
      </c>
      <c r="G77">
        <v>1664173</v>
      </c>
      <c r="H77">
        <v>359568</v>
      </c>
    </row>
    <row r="78" spans="1:8" x14ac:dyDescent="0.2">
      <c r="A78" t="s">
        <v>77</v>
      </c>
      <c r="B78">
        <v>13838</v>
      </c>
      <c r="C78">
        <v>24583</v>
      </c>
      <c r="D78">
        <v>27716</v>
      </c>
      <c r="E78">
        <v>23079</v>
      </c>
      <c r="F78">
        <v>27840</v>
      </c>
      <c r="G78">
        <v>24578</v>
      </c>
      <c r="H78">
        <v>55626</v>
      </c>
    </row>
    <row r="79" spans="1:8" x14ac:dyDescent="0.2">
      <c r="A79" t="s">
        <v>78</v>
      </c>
      <c r="B79">
        <v>13833</v>
      </c>
      <c r="C79">
        <v>24578</v>
      </c>
      <c r="D79">
        <v>27775</v>
      </c>
      <c r="E79">
        <v>23109</v>
      </c>
      <c r="F79">
        <v>27743</v>
      </c>
      <c r="G79">
        <v>24583</v>
      </c>
      <c r="H79">
        <v>55640</v>
      </c>
    </row>
    <row r="80" spans="1:8" x14ac:dyDescent="0.2">
      <c r="A80" t="s">
        <v>79</v>
      </c>
      <c r="B80">
        <v>13833</v>
      </c>
      <c r="C80">
        <v>24580</v>
      </c>
      <c r="D80">
        <v>27711</v>
      </c>
      <c r="E80">
        <v>23108</v>
      </c>
      <c r="F80">
        <v>27758</v>
      </c>
      <c r="G80">
        <v>24578</v>
      </c>
      <c r="H80">
        <v>55636</v>
      </c>
    </row>
    <row r="81" spans="1:8" x14ac:dyDescent="0.2">
      <c r="A81" t="s">
        <v>80</v>
      </c>
      <c r="B81">
        <v>13827</v>
      </c>
      <c r="C81">
        <v>24578</v>
      </c>
      <c r="D81">
        <v>27739</v>
      </c>
      <c r="E81">
        <v>23078</v>
      </c>
      <c r="F81">
        <v>27979</v>
      </c>
      <c r="G81">
        <v>24582</v>
      </c>
      <c r="H81">
        <v>55830</v>
      </c>
    </row>
    <row r="82" spans="1:8" x14ac:dyDescent="0.2">
      <c r="A82" t="s">
        <v>81</v>
      </c>
      <c r="B82">
        <v>9736259</v>
      </c>
      <c r="C82">
        <v>16947902</v>
      </c>
      <c r="D82">
        <v>18462286</v>
      </c>
      <c r="E82">
        <v>15802962</v>
      </c>
      <c r="F82">
        <v>18948176</v>
      </c>
      <c r="G82">
        <v>16711015</v>
      </c>
      <c r="H82">
        <v>2797033</v>
      </c>
    </row>
    <row r="83" spans="1:8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">
      <c r="A85" t="s">
        <v>84</v>
      </c>
      <c r="B85">
        <v>4571136</v>
      </c>
      <c r="C85">
        <v>0</v>
      </c>
      <c r="D85">
        <v>12091392</v>
      </c>
      <c r="E85">
        <v>10076160</v>
      </c>
      <c r="F85">
        <v>9142272</v>
      </c>
      <c r="G85">
        <v>0</v>
      </c>
      <c r="H85">
        <v>1769472</v>
      </c>
    </row>
    <row r="86" spans="1:8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">
      <c r="A90" t="s">
        <v>89</v>
      </c>
      <c r="B90">
        <v>147456</v>
      </c>
      <c r="C90">
        <v>0</v>
      </c>
      <c r="D90">
        <v>294912</v>
      </c>
      <c r="E90">
        <v>245760</v>
      </c>
      <c r="F90">
        <v>294912</v>
      </c>
      <c r="G90">
        <v>0</v>
      </c>
      <c r="H90">
        <v>589824</v>
      </c>
    </row>
    <row r="91" spans="1:8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91</v>
      </c>
      <c r="B92">
        <v>0</v>
      </c>
      <c r="C92">
        <v>196608</v>
      </c>
      <c r="D92">
        <v>0</v>
      </c>
      <c r="E92">
        <v>0</v>
      </c>
      <c r="F92">
        <v>0</v>
      </c>
      <c r="G92">
        <v>196608</v>
      </c>
      <c r="H92">
        <v>0</v>
      </c>
    </row>
    <row r="93" spans="1:8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94</v>
      </c>
      <c r="B95">
        <v>0</v>
      </c>
      <c r="C95">
        <v>5898240</v>
      </c>
      <c r="D95">
        <v>0</v>
      </c>
      <c r="E95">
        <v>0</v>
      </c>
      <c r="F95">
        <v>0</v>
      </c>
      <c r="G95">
        <v>0</v>
      </c>
      <c r="H95">
        <v>393216</v>
      </c>
    </row>
    <row r="96" spans="1:8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t="s">
        <v>106</v>
      </c>
      <c r="B107">
        <v>1536</v>
      </c>
      <c r="C107">
        <v>6144</v>
      </c>
      <c r="D107">
        <v>3072</v>
      </c>
      <c r="E107">
        <v>2560</v>
      </c>
      <c r="F107">
        <v>3072</v>
      </c>
      <c r="G107">
        <v>6144</v>
      </c>
      <c r="H107">
        <v>6144</v>
      </c>
    </row>
    <row r="108" spans="1:8" x14ac:dyDescent="0.2">
      <c r="A108" t="s">
        <v>107</v>
      </c>
      <c r="B108">
        <v>49152</v>
      </c>
      <c r="C108">
        <v>196608</v>
      </c>
      <c r="D108">
        <v>98304</v>
      </c>
      <c r="E108">
        <v>81920</v>
      </c>
      <c r="F108">
        <v>98304</v>
      </c>
      <c r="G108">
        <v>196608</v>
      </c>
      <c r="H108">
        <v>196608</v>
      </c>
    </row>
    <row r="109" spans="1:8" x14ac:dyDescent="0.2">
      <c r="A109" t="s">
        <v>108</v>
      </c>
      <c r="B109">
        <v>1475249</v>
      </c>
      <c r="C109">
        <v>5661565</v>
      </c>
      <c r="D109">
        <v>3325568</v>
      </c>
      <c r="E109">
        <v>2771256</v>
      </c>
      <c r="F109">
        <v>2941568</v>
      </c>
      <c r="G109">
        <v>5317501</v>
      </c>
      <c r="H109">
        <v>650958</v>
      </c>
    </row>
    <row r="110" spans="1:8" x14ac:dyDescent="0.2">
      <c r="A110" t="s">
        <v>109</v>
      </c>
      <c r="B110">
        <v>5409063</v>
      </c>
      <c r="C110">
        <v>4652230</v>
      </c>
      <c r="D110">
        <v>10541710</v>
      </c>
      <c r="E110">
        <v>8773699</v>
      </c>
      <c r="F110">
        <v>10813953</v>
      </c>
      <c r="G110">
        <v>3714149</v>
      </c>
      <c r="H110">
        <v>1706543</v>
      </c>
    </row>
    <row r="111" spans="1:8" x14ac:dyDescent="0.2">
      <c r="A111" t="s">
        <v>110</v>
      </c>
      <c r="B111">
        <v>227938</v>
      </c>
      <c r="C111">
        <v>520411</v>
      </c>
      <c r="D111">
        <v>823732</v>
      </c>
      <c r="E111">
        <v>688307</v>
      </c>
      <c r="F111">
        <v>451610</v>
      </c>
      <c r="G111">
        <v>817418</v>
      </c>
      <c r="H111">
        <v>181211</v>
      </c>
    </row>
    <row r="112" spans="1:8" x14ac:dyDescent="0.2">
      <c r="A112" t="s">
        <v>111</v>
      </c>
      <c r="B112">
        <v>31670092</v>
      </c>
      <c r="C112">
        <v>119367722</v>
      </c>
      <c r="D112">
        <v>75600102</v>
      </c>
      <c r="E112">
        <v>63003430</v>
      </c>
      <c r="F112">
        <v>63312102</v>
      </c>
      <c r="G112">
        <v>108357664</v>
      </c>
      <c r="H112">
        <v>16712934</v>
      </c>
    </row>
    <row r="113" spans="1:8" x14ac:dyDescent="0.2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116</v>
      </c>
      <c r="B117">
        <v>142848</v>
      </c>
      <c r="C117">
        <v>0</v>
      </c>
      <c r="D117">
        <v>377856</v>
      </c>
      <c r="E117">
        <v>314880</v>
      </c>
      <c r="F117">
        <v>285696</v>
      </c>
      <c r="G117">
        <v>0</v>
      </c>
      <c r="H117">
        <v>55296</v>
      </c>
    </row>
    <row r="118" spans="1:8" x14ac:dyDescent="0.2">
      <c r="A118" t="s">
        <v>117</v>
      </c>
      <c r="B118">
        <v>4608</v>
      </c>
      <c r="C118">
        <v>6144</v>
      </c>
      <c r="D118">
        <v>9216</v>
      </c>
      <c r="E118">
        <v>7680</v>
      </c>
      <c r="F118">
        <v>9216</v>
      </c>
      <c r="G118">
        <v>6144</v>
      </c>
      <c r="H118">
        <v>18432</v>
      </c>
    </row>
    <row r="119" spans="1:8" x14ac:dyDescent="0.2">
      <c r="A119" t="s">
        <v>118</v>
      </c>
      <c r="B119">
        <v>8771393</v>
      </c>
      <c r="C119">
        <v>16550092</v>
      </c>
      <c r="D119">
        <v>17858076</v>
      </c>
      <c r="E119">
        <v>14893865</v>
      </c>
      <c r="F119">
        <v>17508796</v>
      </c>
      <c r="G119">
        <v>16270311</v>
      </c>
      <c r="H119">
        <v>2706834</v>
      </c>
    </row>
    <row r="120" spans="1:8" x14ac:dyDescent="0.2">
      <c r="A120" t="s">
        <v>119</v>
      </c>
      <c r="B120">
        <v>498785222</v>
      </c>
      <c r="C120">
        <v>1018598314</v>
      </c>
      <c r="D120">
        <v>1048340334</v>
      </c>
      <c r="E120">
        <v>847362588</v>
      </c>
      <c r="F120">
        <v>1008067386</v>
      </c>
      <c r="G120">
        <v>1005724752</v>
      </c>
      <c r="H120">
        <v>151920688</v>
      </c>
    </row>
    <row r="121" spans="1:8" x14ac:dyDescent="0.2">
      <c r="A121" t="s">
        <v>120</v>
      </c>
      <c r="B121">
        <v>192</v>
      </c>
      <c r="C121">
        <v>768</v>
      </c>
      <c r="D121">
        <v>384</v>
      </c>
      <c r="E121">
        <v>320</v>
      </c>
      <c r="F121">
        <v>384</v>
      </c>
      <c r="G121">
        <v>768</v>
      </c>
      <c r="H121">
        <v>768</v>
      </c>
    </row>
    <row r="122" spans="1:8" x14ac:dyDescent="0.2">
      <c r="A122" t="s">
        <v>121</v>
      </c>
      <c r="B122">
        <v>31532130</v>
      </c>
      <c r="C122">
        <v>118817880</v>
      </c>
      <c r="D122">
        <v>75325656</v>
      </c>
      <c r="E122">
        <v>62774542</v>
      </c>
      <c r="F122">
        <v>63037656</v>
      </c>
      <c r="G122">
        <v>107807832</v>
      </c>
      <c r="H122">
        <v>16309308</v>
      </c>
    </row>
    <row r="123" spans="1:8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128</v>
      </c>
      <c r="B129">
        <v>4263519</v>
      </c>
      <c r="C129">
        <v>0</v>
      </c>
      <c r="D129">
        <v>8618547</v>
      </c>
      <c r="E129">
        <v>7182226</v>
      </c>
      <c r="F129">
        <v>8526387</v>
      </c>
      <c r="G129">
        <v>0</v>
      </c>
      <c r="H129">
        <v>1188504</v>
      </c>
    </row>
    <row r="130" spans="1:8" x14ac:dyDescent="0.2">
      <c r="A130" t="s">
        <v>129</v>
      </c>
      <c r="B130">
        <v>13824</v>
      </c>
      <c r="C130">
        <v>24576</v>
      </c>
      <c r="D130">
        <v>27648</v>
      </c>
      <c r="E130">
        <v>23040</v>
      </c>
      <c r="F130">
        <v>27648</v>
      </c>
      <c r="G130">
        <v>24576</v>
      </c>
      <c r="H130">
        <v>55296</v>
      </c>
    </row>
    <row r="131" spans="1:8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132</v>
      </c>
      <c r="B133">
        <v>4120671</v>
      </c>
      <c r="C133">
        <v>0</v>
      </c>
      <c r="D133">
        <v>8240691</v>
      </c>
      <c r="E133">
        <v>6867346</v>
      </c>
      <c r="F133">
        <v>8240691</v>
      </c>
      <c r="G133">
        <v>0</v>
      </c>
      <c r="H133">
        <v>1133208</v>
      </c>
    </row>
    <row r="134" spans="1:8" x14ac:dyDescent="0.2">
      <c r="A134" t="s">
        <v>133</v>
      </c>
      <c r="B134">
        <v>9216</v>
      </c>
      <c r="C134">
        <v>18432</v>
      </c>
      <c r="D134">
        <v>18432</v>
      </c>
      <c r="E134">
        <v>15360</v>
      </c>
      <c r="F134">
        <v>18432</v>
      </c>
      <c r="G134">
        <v>18432</v>
      </c>
      <c r="H134">
        <v>36864</v>
      </c>
    </row>
    <row r="135" spans="1:8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">
      <c r="A139" t="s">
        <v>138</v>
      </c>
      <c r="B139">
        <v>4324053</v>
      </c>
      <c r="C139">
        <v>0</v>
      </c>
      <c r="D139">
        <v>8776203</v>
      </c>
      <c r="E139">
        <v>7298390</v>
      </c>
      <c r="F139">
        <v>8652014</v>
      </c>
      <c r="G139">
        <v>0</v>
      </c>
      <c r="H139">
        <v>1334904</v>
      </c>
    </row>
    <row r="140" spans="1:8" x14ac:dyDescent="0.2">
      <c r="A140" t="s">
        <v>139</v>
      </c>
      <c r="B140">
        <v>13824</v>
      </c>
      <c r="C140">
        <v>24576</v>
      </c>
      <c r="D140">
        <v>27648</v>
      </c>
      <c r="E140">
        <v>23040</v>
      </c>
      <c r="F140">
        <v>27648</v>
      </c>
      <c r="G140">
        <v>24576</v>
      </c>
      <c r="H140">
        <v>55296</v>
      </c>
    </row>
    <row r="141" spans="1:8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4"/>
  <sheetViews>
    <sheetView topLeftCell="I1" workbookViewId="0">
      <selection activeCell="S1" sqref="S1:S1048576"/>
    </sheetView>
  </sheetViews>
  <sheetFormatPr baseColWidth="10" defaultColWidth="13.6640625" defaultRowHeight="16" x14ac:dyDescent="0.2"/>
  <sheetData>
    <row r="1" spans="2:1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223</v>
      </c>
      <c r="I1" t="s">
        <v>225</v>
      </c>
      <c r="J1" s="2" t="s">
        <v>226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 t="s">
        <v>223</v>
      </c>
      <c r="R1" s="3" t="s">
        <v>227</v>
      </c>
      <c r="S1" t="s">
        <v>228</v>
      </c>
    </row>
    <row r="2" spans="2:19" x14ac:dyDescent="0.2">
      <c r="B2" s="1">
        <v>0.90044040999999997</v>
      </c>
      <c r="C2" s="1">
        <v>0.97434367</v>
      </c>
      <c r="D2" s="1">
        <v>0.96669826999999997</v>
      </c>
      <c r="E2" s="1">
        <v>0.94208402000000002</v>
      </c>
      <c r="F2" s="1">
        <v>0.92438891999999995</v>
      </c>
      <c r="G2" s="1">
        <v>0.97808326000000001</v>
      </c>
      <c r="H2" s="1">
        <v>0.96901431000000005</v>
      </c>
      <c r="I2">
        <f>B2^2+C2^2+D2^2+E2^2+F2^2+G2^2+H2^2</f>
        <v>6.3322968370861608</v>
      </c>
      <c r="J2">
        <f>SQRT(I2)</f>
        <v>2.5164055390747655</v>
      </c>
      <c r="K2">
        <f>B2/$J2</f>
        <v>0.35782801937841657</v>
      </c>
      <c r="L2">
        <f>C2/$J2</f>
        <v>0.38719660041689768</v>
      </c>
      <c r="M2">
        <f>D2/$J2</f>
        <v>0.38415837788826224</v>
      </c>
      <c r="N2">
        <f>E2/$J2</f>
        <v>0.37437686627664413</v>
      </c>
      <c r="O2">
        <f>F2/$J2</f>
        <v>0.36734497108915132</v>
      </c>
      <c r="P2">
        <f>G2/$J2</f>
        <v>0.38868268441326936</v>
      </c>
      <c r="Q2">
        <f>H2/$J2</f>
        <v>0.38507875418057147</v>
      </c>
      <c r="R2">
        <f>(K2-$K$83)^2+(L2-$L$83)^2+(M2-$M$83)^2+(N2-$N$83)^2+(O2-$O$83)^2+(P2-$P$83)^2+(Q2-$Q$83)^2</f>
        <v>0.13152197597133874</v>
      </c>
      <c r="S2">
        <f>(K2-$K$84)^2+(L2-$L$84)^2+(M2-$M$84)^2+(N2-$N$84)^2+(O2-$O$84)^2+(P2-$P$84)^2+(Q2-$Q$84)^2</f>
        <v>0.55589301053907147</v>
      </c>
    </row>
    <row r="3" spans="2:19" x14ac:dyDescent="0.2">
      <c r="B3">
        <v>0.16830700000000001</v>
      </c>
      <c r="C3">
        <v>0.34285300000000002</v>
      </c>
      <c r="D3">
        <v>0.18620700000000001</v>
      </c>
      <c r="E3">
        <v>0.18601699999999999</v>
      </c>
      <c r="F3">
        <v>0.16794100000000001</v>
      </c>
      <c r="G3">
        <v>0.32533400000000001</v>
      </c>
      <c r="H3">
        <v>0.23988100000000001</v>
      </c>
      <c r="I3">
        <f>B3^2+C3^2+D3^2+E3^2+F3^2+G3^2+H3^2</f>
        <v>0.40674008219400004</v>
      </c>
      <c r="J3">
        <f>SQRT(I3)</f>
        <v>0.63776177542558954</v>
      </c>
      <c r="K3">
        <f>B3/$J3</f>
        <v>0.26390261455805475</v>
      </c>
      <c r="L3">
        <f>C3/$J3</f>
        <v>0.53758787875176162</v>
      </c>
      <c r="M3">
        <f>D3/$J3</f>
        <v>0.29196952086967087</v>
      </c>
      <c r="N3">
        <f>E3/$J3</f>
        <v>0.29167160398703357</v>
      </c>
      <c r="O3">
        <f>F3/$J3</f>
        <v>0.26332873256307976</v>
      </c>
      <c r="P3">
        <f>G3/$J3</f>
        <v>0.51011837418901274</v>
      </c>
      <c r="Q3">
        <f>H3/$J3</f>
        <v>0.37612947223110582</v>
      </c>
      <c r="R3">
        <f>(K3-$K$83)^2+(L3-$L$83)^2+(M3-$M$83)^2+(N3-$N$83)^2+(O3-$O$83)^2+(P3-$P$83)^2+(Q3-$Q$83)^2</f>
        <v>0.19819815563834503</v>
      </c>
      <c r="S3">
        <f>(K3-$K$84)^2+(L3-$L$84)^2+(M3-$M$84)^2+(N3-$N$84)^2+(O3-$O$84)^2+(P3-$P$84)^2+(Q3-$Q$84)^2</f>
        <v>0.61896695544028524</v>
      </c>
    </row>
    <row r="4" spans="2:19" x14ac:dyDescent="0.2">
      <c r="B4">
        <v>0.88926899999999998</v>
      </c>
      <c r="C4">
        <v>0.962094</v>
      </c>
      <c r="D4">
        <v>0.91717599999999999</v>
      </c>
      <c r="E4">
        <v>0.88906099999999999</v>
      </c>
      <c r="F4">
        <v>0.89919199999999999</v>
      </c>
      <c r="G4">
        <v>0.96583600000000003</v>
      </c>
      <c r="H4">
        <v>0.87546100000000004</v>
      </c>
      <c r="I4">
        <f>B4^2+C4^2+D4^2+E4^2+F4^2+G4^2+H4^2</f>
        <v>5.8558828901749997</v>
      </c>
      <c r="J4">
        <f>SQRT(I4)</f>
        <v>2.4198931567684965</v>
      </c>
      <c r="K4">
        <f>B4/$J4</f>
        <v>0.36748275332433344</v>
      </c>
      <c r="L4">
        <f>C4/$J4</f>
        <v>0.39757705719733993</v>
      </c>
      <c r="M4">
        <f>D4/$J4</f>
        <v>0.37901508065950668</v>
      </c>
      <c r="N4">
        <f>E4/$J4</f>
        <v>0.3673967991162238</v>
      </c>
      <c r="O4">
        <f>F4/$J4</f>
        <v>0.371583347589103</v>
      </c>
      <c r="P4">
        <f>G4/$J4</f>
        <v>0.3991234064605434</v>
      </c>
      <c r="Q4">
        <f>H4/$J4</f>
        <v>0.36177671627828512</v>
      </c>
      <c r="R4">
        <f>(K4-$K$83)^2+(L4-$L$83)^2+(M4-$M$83)^2+(N4-$N$83)^2+(O4-$O$83)^2+(P4-$P$83)^2+(Q4-$Q$83)^2</f>
        <v>0.11888208604410362</v>
      </c>
      <c r="S4">
        <f>(K4-$K$84)^2+(L4-$L$84)^2+(M4-$M$84)^2+(N4-$N$84)^2+(O4-$O$84)^2+(P4-$P$84)^2+(Q4-$Q$84)^2</f>
        <v>0.58939741353031594</v>
      </c>
    </row>
    <row r="5" spans="2:19" x14ac:dyDescent="0.2">
      <c r="B5">
        <v>13.897716000000001</v>
      </c>
      <c r="C5">
        <v>0</v>
      </c>
      <c r="D5">
        <v>18.826253999999999</v>
      </c>
      <c r="E5">
        <v>18.585163000000001</v>
      </c>
      <c r="F5">
        <v>14.119823999999999</v>
      </c>
      <c r="G5">
        <v>0</v>
      </c>
      <c r="H5">
        <v>18.309602000000002</v>
      </c>
      <c r="I5">
        <f>B5^2+C5^2+D5^2+E5^2+F5^2+G5^2+H5^2</f>
        <v>1427.593588615121</v>
      </c>
      <c r="J5">
        <f>SQRT(I5)</f>
        <v>37.783509479865963</v>
      </c>
      <c r="K5">
        <f>B5/$J5</f>
        <v>0.36782491069035822</v>
      </c>
      <c r="L5">
        <f>C5/$J5</f>
        <v>0</v>
      </c>
      <c r="M5">
        <f>D5/$J5</f>
        <v>0.49826641990554404</v>
      </c>
      <c r="N5">
        <f>E5/$J5</f>
        <v>0.49188556742998274</v>
      </c>
      <c r="O5">
        <f>F5/$J5</f>
        <v>0.37370334821661172</v>
      </c>
      <c r="P5">
        <f>G5/$J5</f>
        <v>0</v>
      </c>
      <c r="Q5">
        <f>H5/$J5</f>
        <v>0.48459241219391763</v>
      </c>
      <c r="R5">
        <f>(K5-$K$83)^2+(L5-$L$83)^2+(M5-$M$83)^2+(N5-$N$83)^2+(O5-$O$83)^2+(P5-$P$83)^2+(Q5-$Q$83)^2</f>
        <v>0.55890845860359417</v>
      </c>
      <c r="S5">
        <f>(K5-$K$84)^2+(L5-$L$84)^2+(M5-$M$84)^2+(N5-$N$84)^2+(O5-$O$84)^2+(P5-$P$84)^2+(Q5-$Q$84)^2</f>
        <v>0.53328956623851742</v>
      </c>
    </row>
    <row r="6" spans="2:19" x14ac:dyDescent="0.2">
      <c r="B6">
        <v>0.44800000000000001</v>
      </c>
      <c r="C6">
        <v>1.350185</v>
      </c>
      <c r="D6">
        <v>0.45900000000000002</v>
      </c>
      <c r="E6">
        <v>0.45300000000000001</v>
      </c>
      <c r="F6">
        <v>0.45500000000000002</v>
      </c>
      <c r="G6">
        <v>1.3500300000000001</v>
      </c>
      <c r="H6">
        <v>6.1032010000000003</v>
      </c>
      <c r="I6">
        <f>B6^2+C6^2+D6^2+E6^2+F6^2+G6^2+H6^2</f>
        <v>41.718261981526005</v>
      </c>
      <c r="J6">
        <f>SQRT(I6)</f>
        <v>6.4589675631269436</v>
      </c>
      <c r="K6">
        <f>B6/$J6</f>
        <v>6.9360930461634385E-2</v>
      </c>
      <c r="L6">
        <f>C6/$J6</f>
        <v>0.20904037476638798</v>
      </c>
      <c r="M6">
        <f>D6/$J6</f>
        <v>7.1063989022076293E-2</v>
      </c>
      <c r="N6">
        <f>E6/$J6</f>
        <v>7.0135047989107982E-2</v>
      </c>
      <c r="O6">
        <f>F6/$J6</f>
        <v>7.0444695000097424E-2</v>
      </c>
      <c r="P6">
        <f>G6/$J6</f>
        <v>0.20901637712303631</v>
      </c>
      <c r="Q6">
        <f>H6/$J6</f>
        <v>0.94491897355887822</v>
      </c>
      <c r="R6">
        <f>(K6-$K$83)^2+(L6-$L$83)^2+(M6-$M$83)^2+(N6-$N$83)^2+(O6-$O$83)^2+(P6-$P$83)^2+(Q6-$Q$83)^2</f>
        <v>1.2986382876153113</v>
      </c>
      <c r="S6">
        <f>(K6-$K$84)^2+(L6-$L$84)^2+(M6-$M$84)^2+(N6-$N$84)^2+(O6-$O$84)^2+(P6-$P$84)^2+(Q6-$Q$84)^2</f>
        <v>6.1433186530006671E-2</v>
      </c>
    </row>
    <row r="7" spans="2:19" x14ac:dyDescent="0.2">
      <c r="B7" s="1">
        <v>0.90044040999999997</v>
      </c>
      <c r="C7" s="1">
        <v>0.97434367</v>
      </c>
      <c r="D7" s="1">
        <v>0.96669826999999997</v>
      </c>
      <c r="E7" s="1">
        <v>0.94208402000000002</v>
      </c>
      <c r="F7" s="1">
        <v>0.92438891999999995</v>
      </c>
      <c r="G7" s="1">
        <v>0.97808326000000001</v>
      </c>
      <c r="H7" s="1">
        <v>0.96901431000000005</v>
      </c>
      <c r="I7">
        <f>B7^2+C7^2+D7^2+E7^2+F7^2+G7^2+H7^2</f>
        <v>6.3322968370861608</v>
      </c>
      <c r="J7">
        <f>SQRT(I7)</f>
        <v>2.5164055390747655</v>
      </c>
      <c r="K7">
        <f>B7/$J7</f>
        <v>0.35782801937841657</v>
      </c>
      <c r="L7">
        <f>C7/$J7</f>
        <v>0.38719660041689768</v>
      </c>
      <c r="M7">
        <f>D7/$J7</f>
        <v>0.38415837788826224</v>
      </c>
      <c r="N7">
        <f>E7/$J7</f>
        <v>0.37437686627664413</v>
      </c>
      <c r="O7">
        <f>F7/$J7</f>
        <v>0.36734497108915132</v>
      </c>
      <c r="P7">
        <f>G7/$J7</f>
        <v>0.38868268441326936</v>
      </c>
      <c r="Q7">
        <f>H7/$J7</f>
        <v>0.38507875418057147</v>
      </c>
      <c r="R7">
        <f>(K7-$K$83)^2+(L7-$L$83)^2+(M7-$M$83)^2+(N7-$N$83)^2+(O7-$O$83)^2+(P7-$P$83)^2+(Q7-$Q$83)^2</f>
        <v>0.13152197597133874</v>
      </c>
      <c r="S7">
        <f>(K7-$K$84)^2+(L7-$L$84)^2+(M7-$M$84)^2+(N7-$N$84)^2+(O7-$O$84)^2+(P7-$P$84)^2+(Q7-$Q$84)^2</f>
        <v>0.55589301053907147</v>
      </c>
    </row>
    <row r="8" spans="2:19" x14ac:dyDescent="0.2">
      <c r="B8">
        <v>0.16830700000000001</v>
      </c>
      <c r="C8">
        <v>0.34285300000000002</v>
      </c>
      <c r="D8">
        <v>0.18620700000000001</v>
      </c>
      <c r="E8">
        <v>0.18601699999999999</v>
      </c>
      <c r="F8">
        <v>0.16794100000000001</v>
      </c>
      <c r="G8">
        <v>0.32533400000000001</v>
      </c>
      <c r="H8">
        <v>0.23988100000000001</v>
      </c>
      <c r="I8">
        <f>B8^2+C8^2+D8^2+E8^2+F8^2+G8^2+H8^2</f>
        <v>0.40674008219400004</v>
      </c>
      <c r="J8">
        <f>SQRT(I8)</f>
        <v>0.63776177542558954</v>
      </c>
      <c r="K8">
        <f>B8/$J8</f>
        <v>0.26390261455805475</v>
      </c>
      <c r="L8">
        <f>C8/$J8</f>
        <v>0.53758787875176162</v>
      </c>
      <c r="M8">
        <f>D8/$J8</f>
        <v>0.29196952086967087</v>
      </c>
      <c r="N8">
        <f>E8/$J8</f>
        <v>0.29167160398703357</v>
      </c>
      <c r="O8">
        <f>F8/$J8</f>
        <v>0.26332873256307976</v>
      </c>
      <c r="P8">
        <f>G8/$J8</f>
        <v>0.51011837418901274</v>
      </c>
      <c r="Q8">
        <f>H8/$J8</f>
        <v>0.37612947223110582</v>
      </c>
      <c r="R8">
        <f>(K8-$K$83)^2+(L8-$L$83)^2+(M8-$M$83)^2+(N8-$N$83)^2+(O8-$O$83)^2+(P8-$P$83)^2+(Q8-$Q$83)^2</f>
        <v>0.19819815563834503</v>
      </c>
      <c r="S8">
        <f>(K8-$K$84)^2+(L8-$L$84)^2+(M8-$M$84)^2+(N8-$N$84)^2+(O8-$O$84)^2+(P8-$P$84)^2+(Q8-$Q$84)^2</f>
        <v>0.61896695544028524</v>
      </c>
    </row>
    <row r="9" spans="2:19" x14ac:dyDescent="0.2">
      <c r="B9">
        <v>2.9755590000000001</v>
      </c>
      <c r="C9">
        <v>5.5620000000000001E-3</v>
      </c>
      <c r="D9">
        <v>2.6652909999999999</v>
      </c>
      <c r="E9">
        <v>2.662712</v>
      </c>
      <c r="F9">
        <v>2.9833090000000002</v>
      </c>
      <c r="G9">
        <v>5.921E-3</v>
      </c>
      <c r="H9">
        <v>2.1783389999999998</v>
      </c>
      <c r="I9">
        <f>B9^2+C9^2+D9^2+E9^2+F9^2+G9^2+H9^2</f>
        <v>36.693122054593005</v>
      </c>
      <c r="J9">
        <f>SQRT(I9)</f>
        <v>6.0574847960678371</v>
      </c>
      <c r="K9">
        <f>B9/$J9</f>
        <v>0.49122021766056401</v>
      </c>
      <c r="L9">
        <f>C9/$J9</f>
        <v>9.1820288242580876E-4</v>
      </c>
      <c r="M9">
        <f>D9/$J9</f>
        <v>0.43999961860905534</v>
      </c>
      <c r="N9">
        <f>E9/$J9</f>
        <v>0.43957386434192552</v>
      </c>
      <c r="O9">
        <f>F9/$J9</f>
        <v>0.4924996265672163</v>
      </c>
      <c r="P9">
        <f>G9/$J9</f>
        <v>9.7746840468234688E-4</v>
      </c>
      <c r="Q9">
        <f>H9/$J9</f>
        <v>0.35961113784619803</v>
      </c>
      <c r="R9">
        <f>(K9-$K$83)^2+(L9-$L$83)^2+(M9-$M$83)^2+(N9-$N$83)^2+(O9-$O$83)^2+(P9-$P$83)^2+(Q9-$Q$83)^2</f>
        <v>0.49765183775560656</v>
      </c>
      <c r="S9">
        <f>(K9-$K$84)^2+(L9-$L$84)^2+(M9-$M$84)^2+(N9-$N$84)^2+(O9-$O$84)^2+(P9-$P$84)^2+(Q9-$Q$84)^2</f>
        <v>0.69624371148347419</v>
      </c>
    </row>
    <row r="10" spans="2:19" x14ac:dyDescent="0.2">
      <c r="B10">
        <v>2.7994509999999999</v>
      </c>
      <c r="C10">
        <v>3.2560000000000002E-3</v>
      </c>
      <c r="D10">
        <v>2.4835229999999999</v>
      </c>
      <c r="E10">
        <v>2.4836049999999998</v>
      </c>
      <c r="F10">
        <v>2.807728</v>
      </c>
      <c r="G10">
        <v>3.4659999999999999E-3</v>
      </c>
      <c r="H10">
        <v>1.7974619999999999</v>
      </c>
      <c r="I10">
        <f>B10^2+C10^2+D10^2+E10^2+F10^2+G10^2+H10^2</f>
        <v>31.287334967074997</v>
      </c>
      <c r="J10">
        <f>SQRT(I10)</f>
        <v>5.5935082879240463</v>
      </c>
      <c r="K10">
        <f>B10/$J10</f>
        <v>0.50048214034898264</v>
      </c>
      <c r="L10">
        <f>C10/$J10</f>
        <v>5.8210336561571809E-4</v>
      </c>
      <c r="M10">
        <f>D10/$J10</f>
        <v>0.44400095113146337</v>
      </c>
      <c r="N10">
        <f>E10/$J10</f>
        <v>0.44401561098280873</v>
      </c>
      <c r="O10">
        <f>F10/$J10</f>
        <v>0.50196189144148917</v>
      </c>
      <c r="P10">
        <f>G10/$J10</f>
        <v>6.1964688735383251E-4</v>
      </c>
      <c r="Q10">
        <f>H10/$J10</f>
        <v>0.32134787462111786</v>
      </c>
      <c r="R10">
        <f>(K10-$K$83)^2+(L10-$L$83)^2+(M10-$M$83)^2+(N10-$N$83)^2+(O10-$O$83)^2+(P10-$P$83)^2+(Q10-$Q$83)^2</f>
        <v>0.48299556132226462</v>
      </c>
      <c r="S10">
        <f>(K10-$K$84)^2+(L10-$L$84)^2+(M10-$M$84)^2+(N10-$N$84)^2+(O10-$O$84)^2+(P10-$P$84)^2+(Q10-$Q$84)^2</f>
        <v>0.75601906018375142</v>
      </c>
    </row>
    <row r="11" spans="2:19" x14ac:dyDescent="0.2">
      <c r="B11" s="1">
        <v>0.5</v>
      </c>
      <c r="C11" s="1">
        <v>0.10873223</v>
      </c>
      <c r="D11" s="1">
        <v>0</v>
      </c>
      <c r="E11" s="1">
        <v>0</v>
      </c>
      <c r="F11" s="1">
        <v>0.5</v>
      </c>
      <c r="G11" s="1">
        <v>0.10874532000000001</v>
      </c>
      <c r="H11" s="1">
        <v>0.5</v>
      </c>
      <c r="I11">
        <f>B11^2+C11^2+D11^2+E11^2+F11^2+G11^2+H11^2</f>
        <v>0.77364824246267538</v>
      </c>
      <c r="J11">
        <f>SQRT(I11)</f>
        <v>0.87957276132374373</v>
      </c>
      <c r="K11">
        <f>B11/$J11</f>
        <v>0.56845780359035625</v>
      </c>
      <c r="L11">
        <f>C11/$J11</f>
        <v>0.12361936929056289</v>
      </c>
      <c r="M11">
        <f>D11/$J11</f>
        <v>0</v>
      </c>
      <c r="N11">
        <f>E11/$J11</f>
        <v>0</v>
      </c>
      <c r="O11">
        <f>F11/$J11</f>
        <v>0.56845780359035625</v>
      </c>
      <c r="P11">
        <f>G11/$J11</f>
        <v>0.12363425151586088</v>
      </c>
      <c r="Q11">
        <f>H11/$J11</f>
        <v>0.56845780359035625</v>
      </c>
      <c r="R11">
        <f>(K11-$K$83)^2+(L11-$L$83)^2+(M11-$M$83)^2+(N11-$N$83)^2+(O11-$O$83)^2+(P11-$P$83)^2+(Q11-$Q$83)^2</f>
        <v>0.90354773089779128</v>
      </c>
      <c r="S11">
        <f>(K11-$K$84)^2+(L11-$L$84)^2+(M11-$M$84)^2+(N11-$N$84)^2+(O11-$O$84)^2+(P11-$P$84)^2+(Q11-$Q$84)^2</f>
        <v>0.44470503713779197</v>
      </c>
    </row>
    <row r="12" spans="2:19" x14ac:dyDescent="0.2">
      <c r="B12">
        <v>8.9662679999999995</v>
      </c>
      <c r="C12">
        <v>62.108525999999998</v>
      </c>
      <c r="D12">
        <v>0</v>
      </c>
      <c r="E12">
        <v>0</v>
      </c>
      <c r="F12">
        <v>9.1095640000000007</v>
      </c>
      <c r="G12">
        <v>62.101382999999998</v>
      </c>
      <c r="H12">
        <v>8.1376010000000001</v>
      </c>
      <c r="I12">
        <f>B12^2+C12^2+D12^2+E12^2+F12^2+G12^2+H12^2</f>
        <v>7943.6494405584854</v>
      </c>
      <c r="J12">
        <f>SQRT(I12)</f>
        <v>89.127153216954511</v>
      </c>
      <c r="K12">
        <f>B12/$J12</f>
        <v>0.10060085704941332</v>
      </c>
      <c r="L12">
        <f>C12/$J12</f>
        <v>0.69685302131006688</v>
      </c>
      <c r="M12">
        <f>D12/$J12</f>
        <v>0</v>
      </c>
      <c r="N12">
        <f>E12/$J12</f>
        <v>0</v>
      </c>
      <c r="O12">
        <f>F12/$J12</f>
        <v>0.10220862746311865</v>
      </c>
      <c r="P12">
        <f>G12/$J12</f>
        <v>0.69677287738375282</v>
      </c>
      <c r="Q12">
        <f>H12/$J12</f>
        <v>9.1303275222886823E-2</v>
      </c>
      <c r="R12">
        <f>(K12-$K$83)^2+(L12-$L$83)^2+(M12-$M$83)^2+(N12-$N$83)^2+(O12-$O$83)^2+(P12-$P$83)^2+(Q12-$Q$83)^2</f>
        <v>0.67644957852693632</v>
      </c>
      <c r="S12">
        <f>(K12-$K$84)^2+(L12-$L$84)^2+(M12-$M$84)^2+(N12-$N$84)^2+(O12-$O$84)^2+(P12-$P$84)^2+(Q12-$Q$84)^2</f>
        <v>1.3339291617330735</v>
      </c>
    </row>
    <row r="13" spans="2:19" x14ac:dyDescent="0.2">
      <c r="B13">
        <v>6.3159850000000004</v>
      </c>
      <c r="C13">
        <v>119.090073</v>
      </c>
      <c r="D13">
        <v>8.047803</v>
      </c>
      <c r="E13">
        <v>6.87615</v>
      </c>
      <c r="F13">
        <v>7.5377539999999996</v>
      </c>
      <c r="G13">
        <v>119.020207</v>
      </c>
      <c r="H13">
        <v>49.061197999999997</v>
      </c>
      <c r="I13">
        <f>B13^2+C13^2+D13^2+E13^2+F13^2+G13^2+H13^2</f>
        <v>30964.014284497429</v>
      </c>
      <c r="J13">
        <f>SQRT(I13)</f>
        <v>175.96594637740972</v>
      </c>
      <c r="K13">
        <f>B13/$J13</f>
        <v>3.5893223262946278E-2</v>
      </c>
      <c r="L13">
        <f>C13/$J13</f>
        <v>0.67677908965736466</v>
      </c>
      <c r="M13">
        <f>D13/$J13</f>
        <v>4.573500251428856E-2</v>
      </c>
      <c r="N13">
        <f>E13/$J13</f>
        <v>3.9076594884172151E-2</v>
      </c>
      <c r="O13">
        <f>F13/$J13</f>
        <v>4.2836435999003539E-2</v>
      </c>
      <c r="P13">
        <f>G13/$J13</f>
        <v>0.67638204692586845</v>
      </c>
      <c r="Q13">
        <f>H13/$J13</f>
        <v>0.27881075293269592</v>
      </c>
      <c r="R13">
        <f>(K13-$K$83)^2+(L13-$L$83)^2+(M13-$M$83)^2+(N13-$N$83)^2+(O13-$O$83)^2+(P13-$P$83)^2+(Q13-$Q$83)^2</f>
        <v>0.69879935306771024</v>
      </c>
      <c r="S13">
        <f>(K13-$K$84)^2+(L13-$L$84)^2+(M13-$M$84)^2+(N13-$N$84)^2+(O13-$O$84)^2+(P13-$P$84)^2+(Q13-$Q$84)^2</f>
        <v>1.030278696618617</v>
      </c>
    </row>
    <row r="14" spans="2:19" x14ac:dyDescent="0.2">
      <c r="B14">
        <v>0.56000000000000005</v>
      </c>
      <c r="C14">
        <v>1.656828</v>
      </c>
      <c r="D14">
        <v>0.57999999999999996</v>
      </c>
      <c r="E14">
        <v>0.56999999999999995</v>
      </c>
      <c r="F14">
        <v>0.57999999999999996</v>
      </c>
      <c r="G14">
        <v>1.6565829999999999</v>
      </c>
      <c r="H14">
        <v>7.6067330000000002</v>
      </c>
      <c r="I14">
        <f>B14^2+C14^2+D14^2+E14^2+F14^2+G14^2+H14^2</f>
        <v>64.663033190762008</v>
      </c>
      <c r="J14">
        <f>SQRT(I14)</f>
        <v>8.0413327994034667</v>
      </c>
      <c r="K14">
        <f>B14/$J14</f>
        <v>6.9640196963560913E-2</v>
      </c>
      <c r="L14">
        <f>C14/$J14</f>
        <v>0.20603897902632623</v>
      </c>
      <c r="M14">
        <f>D14/$J14</f>
        <v>7.2127346855116639E-2</v>
      </c>
      <c r="N14">
        <f>E14/$J14</f>
        <v>7.0883771909338769E-2</v>
      </c>
      <c r="O14">
        <f>F14/$J14</f>
        <v>7.2127346855116639E-2</v>
      </c>
      <c r="P14">
        <f>G14/$J14</f>
        <v>0.20600851144015467</v>
      </c>
      <c r="Q14">
        <f>H14/$J14</f>
        <v>0.9459542578021759</v>
      </c>
      <c r="R14">
        <f>(K14-$K$83)^2+(L14-$L$83)^2+(M14-$M$83)^2+(N14-$N$83)^2+(O14-$O$83)^2+(P14-$P$83)^2+(Q14-$Q$83)^2</f>
        <v>1.3002374474383391</v>
      </c>
      <c r="S14">
        <f>(K14-$K$84)^2+(L14-$L$84)^2+(M14-$M$84)^2+(N14-$N$84)^2+(O14-$O$84)^2+(P14-$P$84)^2+(Q14-$Q$84)^2</f>
        <v>6.0237403197600924E-2</v>
      </c>
    </row>
    <row r="15" spans="2:19" x14ac:dyDescent="0.2">
      <c r="B15">
        <v>1.34494</v>
      </c>
      <c r="C15">
        <v>1.350185</v>
      </c>
      <c r="D15">
        <v>1.3775310000000001</v>
      </c>
      <c r="E15">
        <v>1.35989</v>
      </c>
      <c r="F15">
        <v>1.3664350000000001</v>
      </c>
      <c r="G15">
        <v>1.3500300000000001</v>
      </c>
      <c r="H15">
        <v>18.309602000000002</v>
      </c>
      <c r="I15">
        <f>B15^2+C15^2+D15^2+E15^2+F15^2+G15^2+H15^2</f>
        <v>346.31000661441504</v>
      </c>
      <c r="J15">
        <f>SQRT(I15)</f>
        <v>18.609406401452333</v>
      </c>
      <c r="K15">
        <f>B15/$J15</f>
        <v>7.2272052691322655E-2</v>
      </c>
      <c r="L15">
        <f>C15/$J15</f>
        <v>7.255389940297223E-2</v>
      </c>
      <c r="M15">
        <f>D15/$J15</f>
        <v>7.4023371314653724E-2</v>
      </c>
      <c r="N15">
        <f>E15/$J15</f>
        <v>7.3075409857988285E-2</v>
      </c>
      <c r="O15">
        <f>F15/$J15</f>
        <v>7.3427113714565312E-2</v>
      </c>
      <c r="P15">
        <f>G15/$J15</f>
        <v>7.2545570281846272E-2</v>
      </c>
      <c r="Q15">
        <f>H15/$J15</f>
        <v>0.98388963113681405</v>
      </c>
      <c r="R15">
        <f>(K15-$K$83)^2+(L15-$L$83)^2+(M15-$M$83)^2+(N15-$N$83)^2+(O15-$O$83)^2+(P15-$P$83)^2+(Q15-$Q$83)^2</f>
        <v>1.5123293649239293</v>
      </c>
      <c r="S15">
        <f>(K15-$K$84)^2+(L15-$L$84)^2+(M15-$M$84)^2+(N15-$N$84)^2+(O15-$O$84)^2+(P15-$P$84)^2+(Q15-$Q$84)^2</f>
        <v>6.8969146036771622E-2</v>
      </c>
    </row>
    <row r="16" spans="2:19" x14ac:dyDescent="0.2">
      <c r="B16">
        <v>107.827428</v>
      </c>
      <c r="C16">
        <v>0</v>
      </c>
      <c r="D16">
        <v>115.026894</v>
      </c>
      <c r="E16">
        <v>113.55239400000001</v>
      </c>
      <c r="F16">
        <v>109.545559</v>
      </c>
      <c r="G16">
        <v>0</v>
      </c>
      <c r="H16">
        <v>114.955451</v>
      </c>
      <c r="I16">
        <f>B16^2+C16^2+D16^2+E16^2+F16^2+G16^2+H16^2</f>
        <v>62967.071966749536</v>
      </c>
      <c r="J16">
        <f>SQRT(I16)</f>
        <v>250.93240517467953</v>
      </c>
      <c r="K16">
        <f>B16/$J16</f>
        <v>0.42970706762619587</v>
      </c>
      <c r="L16">
        <f>C16/$J16</f>
        <v>0</v>
      </c>
      <c r="M16">
        <f>D16/$J16</f>
        <v>0.45839792560840142</v>
      </c>
      <c r="N16">
        <f>E16/$J16</f>
        <v>0.45252184117453348</v>
      </c>
      <c r="O16">
        <f>F16/$J16</f>
        <v>0.43655405496050992</v>
      </c>
      <c r="P16">
        <f>G16/$J16</f>
        <v>0</v>
      </c>
      <c r="Q16">
        <f>H16/$J16</f>
        <v>0.45811321546922962</v>
      </c>
      <c r="R16">
        <f>(K16-$K$83)^2+(L16-$L$83)^2+(M16-$M$83)^2+(N16-$N$83)^2+(O16-$O$83)^2+(P16-$P$83)^2+(Q16-$Q$83)^2</f>
        <v>0.54095241673192851</v>
      </c>
      <c r="S16">
        <f>(K16-$K$84)^2+(L16-$L$84)^2+(M16-$M$84)^2+(N16-$N$84)^2+(O16-$O$84)^2+(P16-$P$84)^2+(Q16-$Q$84)^2</f>
        <v>0.55585587945500592</v>
      </c>
    </row>
    <row r="17" spans="2:19" x14ac:dyDescent="0.2">
      <c r="B17" s="1">
        <v>0.12888849999999999</v>
      </c>
      <c r="C17" s="1">
        <v>0</v>
      </c>
      <c r="D17" s="1">
        <v>0.16366828</v>
      </c>
      <c r="E17" s="1">
        <v>0.16367038</v>
      </c>
      <c r="F17" s="1">
        <v>0.12889454</v>
      </c>
      <c r="G17" s="1">
        <v>0</v>
      </c>
      <c r="H17" s="1">
        <v>0.15927563</v>
      </c>
      <c r="I17">
        <f>B17^2+C17^2+D17^2+E17^2+F17^2+G17^2+H17^2</f>
        <v>0.11217007335346131</v>
      </c>
      <c r="J17">
        <f>SQRT(I17)</f>
        <v>0.33491800989714082</v>
      </c>
      <c r="K17">
        <f>B17/$J17</f>
        <v>0.3848359783326788</v>
      </c>
      <c r="L17">
        <f>C17/$J17</f>
        <v>0</v>
      </c>
      <c r="M17">
        <f>D17/$J17</f>
        <v>0.48868163300703177</v>
      </c>
      <c r="N17">
        <f>E17/$J17</f>
        <v>0.48868790319835603</v>
      </c>
      <c r="O17">
        <f>F17/$J17</f>
        <v>0.38485401259724961</v>
      </c>
      <c r="P17">
        <f>G17/$J17</f>
        <v>0</v>
      </c>
      <c r="Q17">
        <f>H17/$J17</f>
        <v>0.47556603494961747</v>
      </c>
      <c r="R17">
        <f>(K17-$K$83)^2+(L17-$L$83)^2+(M17-$M$83)^2+(N17-$N$83)^2+(O17-$O$83)^2+(P17-$P$83)^2+(Q17-$Q$83)^2</f>
        <v>0.55273587373419697</v>
      </c>
      <c r="S17">
        <f>(K17-$K$84)^2+(L17-$L$84)^2+(M17-$M$84)^2+(N17-$N$84)^2+(O17-$O$84)^2+(P17-$P$84)^2+(Q17-$Q$84)^2</f>
        <v>0.54147925993899193</v>
      </c>
    </row>
    <row r="18" spans="2:19" x14ac:dyDescent="0.2">
      <c r="B18" s="1">
        <v>0.33333332999999998</v>
      </c>
      <c r="C18" s="1">
        <v>1</v>
      </c>
      <c r="D18" s="1">
        <v>0.33333332999999998</v>
      </c>
      <c r="E18" s="1">
        <v>0.33333332999999998</v>
      </c>
      <c r="F18" s="1">
        <v>0.33333332999999998</v>
      </c>
      <c r="G18" s="1">
        <v>1</v>
      </c>
      <c r="H18" s="1">
        <v>0.33333332999999998</v>
      </c>
      <c r="I18">
        <f>B18^2+C18^2+D18^2+E18^2+F18^2+G18^2+H18^2</f>
        <v>2.5555555444444447</v>
      </c>
      <c r="J18">
        <f>SQRT(I18)</f>
        <v>1.5986105042956664</v>
      </c>
      <c r="K18">
        <f>B18/$J18</f>
        <v>0.20851441242522278</v>
      </c>
      <c r="L18">
        <f>C18/$J18</f>
        <v>0.6255432435311008</v>
      </c>
      <c r="M18">
        <f>D18/$J18</f>
        <v>0.20851441242522278</v>
      </c>
      <c r="N18">
        <f>E18/$J18</f>
        <v>0.20851441242522278</v>
      </c>
      <c r="O18">
        <f>F18/$J18</f>
        <v>0.20851441242522278</v>
      </c>
      <c r="P18">
        <f>G18/$J18</f>
        <v>0.6255432435311008</v>
      </c>
      <c r="Q18">
        <f>H18/$J18</f>
        <v>0.20851441242522278</v>
      </c>
      <c r="R18">
        <f>(K18-$K$83)^2+(L18-$L$83)^2+(M18-$M$83)^2+(N18-$N$83)^2+(O18-$O$83)^2+(P18-$P$83)^2+(Q18-$Q$83)^2</f>
        <v>0.27187349305307701</v>
      </c>
      <c r="S18">
        <f>(K18-$K$84)^2+(L18-$L$84)^2+(M18-$M$84)^2+(N18-$N$84)^2+(O18-$O$84)^2+(P18-$P$84)^2+(Q18-$Q$84)^2</f>
        <v>0.95505950202977918</v>
      </c>
    </row>
    <row r="19" spans="2:19" x14ac:dyDescent="0.2">
      <c r="B19" s="1">
        <v>0.99595599000000001</v>
      </c>
      <c r="C19" s="1">
        <v>0</v>
      </c>
      <c r="D19" s="1">
        <v>0.94981850000000001</v>
      </c>
      <c r="E19" s="1">
        <v>0.95427971</v>
      </c>
      <c r="F19" s="1">
        <v>0.99112851000000002</v>
      </c>
      <c r="G19" s="1">
        <v>0</v>
      </c>
      <c r="H19" s="1">
        <v>0.79249248000000005</v>
      </c>
      <c r="I19">
        <f>B19^2+C19^2+D19^2+E19^2+F19^2+G19^2+H19^2</f>
        <v>4.4151133360681847</v>
      </c>
      <c r="J19">
        <f>SQRT(I19)</f>
        <v>2.1012171082656321</v>
      </c>
      <c r="K19">
        <f>B19/$J19</f>
        <v>0.47399004419018514</v>
      </c>
      <c r="L19">
        <f>C19/$J19</f>
        <v>0</v>
      </c>
      <c r="M19">
        <f>D19/$J19</f>
        <v>0.45203253688715239</v>
      </c>
      <c r="N19">
        <f>E19/$J19</f>
        <v>0.45415569207299716</v>
      </c>
      <c r="O19">
        <f>F19/$J19</f>
        <v>0.47169257574629614</v>
      </c>
      <c r="P19">
        <f>G19/$J19</f>
        <v>0</v>
      </c>
      <c r="Q19">
        <f>H19/$J19</f>
        <v>0.37715877949144061</v>
      </c>
      <c r="R19">
        <f>(K19-$K$83)^2+(L19-$L$83)^2+(M19-$M$83)^2+(N19-$N$83)^2+(O19-$O$83)^2+(P19-$P$83)^2+(Q19-$Q$83)^2</f>
        <v>0.50223690876066795</v>
      </c>
      <c r="S19">
        <f>(K19-$K$84)^2+(L19-$L$84)^2+(M19-$M$84)^2+(N19-$N$84)^2+(O19-$O$84)^2+(P19-$P$84)^2+(Q19-$Q$84)^2</f>
        <v>0.6715283459213961</v>
      </c>
    </row>
    <row r="20" spans="2:19" x14ac:dyDescent="0.2">
      <c r="B20" s="1">
        <v>0</v>
      </c>
      <c r="C20" s="1">
        <v>0.27712216000000001</v>
      </c>
      <c r="D20" s="1">
        <v>0</v>
      </c>
      <c r="E20" s="1">
        <v>0</v>
      </c>
      <c r="F20" s="1">
        <v>0</v>
      </c>
      <c r="G20" s="1">
        <v>0.27723541000000002</v>
      </c>
      <c r="H20" s="1">
        <v>0</v>
      </c>
      <c r="I20">
        <f>B20^2+C20^2+D20^2+E20^2+F20^2+G20^2+H20^2</f>
        <v>0.15365616412093372</v>
      </c>
      <c r="J20">
        <f>SQRT(I20)</f>
        <v>0.39199000512887278</v>
      </c>
      <c r="K20">
        <f>B20/$J20</f>
        <v>0</v>
      </c>
      <c r="L20">
        <f>C20/$J20</f>
        <v>0.70696231121732767</v>
      </c>
      <c r="M20">
        <f>D20/$J20</f>
        <v>0</v>
      </c>
      <c r="N20">
        <f>E20/$J20</f>
        <v>0</v>
      </c>
      <c r="O20">
        <f>F20/$J20</f>
        <v>0</v>
      </c>
      <c r="P20">
        <f>G20/$J20</f>
        <v>0.70725122164493603</v>
      </c>
      <c r="Q20">
        <f>H20/$J20</f>
        <v>0</v>
      </c>
      <c r="R20">
        <f>(K20-$K$83)^2+(L20-$L$83)^2+(M20-$M$83)^2+(N20-$N$83)^2+(O20-$O$83)^2+(P20-$P$83)^2+(Q20-$Q$83)^2</f>
        <v>0.81688428106069655</v>
      </c>
      <c r="S20">
        <f>(K20-$K$84)^2+(L20-$L$84)^2+(M20-$M$84)^2+(N20-$N$84)^2+(O20-$O$84)^2+(P20-$P$84)^2+(Q20-$Q$84)^2</f>
        <v>1.5733106320140737</v>
      </c>
    </row>
    <row r="21" spans="2:19" x14ac:dyDescent="0.2">
      <c r="B21">
        <v>107.827428</v>
      </c>
      <c r="C21">
        <v>0</v>
      </c>
      <c r="D21">
        <v>115.026894</v>
      </c>
      <c r="E21">
        <v>113.55239400000001</v>
      </c>
      <c r="F21">
        <v>109.545559</v>
      </c>
      <c r="G21">
        <v>0</v>
      </c>
      <c r="H21">
        <v>114.955451</v>
      </c>
      <c r="I21">
        <f>B21^2+C21^2+D21^2+E21^2+F21^2+G21^2+H21^2</f>
        <v>62967.071966749536</v>
      </c>
      <c r="J21">
        <f>SQRT(I21)</f>
        <v>250.93240517467953</v>
      </c>
      <c r="K21">
        <f>B21/$J21</f>
        <v>0.42970706762619587</v>
      </c>
      <c r="L21">
        <f>C21/$J21</f>
        <v>0</v>
      </c>
      <c r="M21">
        <f>D21/$J21</f>
        <v>0.45839792560840142</v>
      </c>
      <c r="N21">
        <f>E21/$J21</f>
        <v>0.45252184117453348</v>
      </c>
      <c r="O21">
        <f>F21/$J21</f>
        <v>0.43655405496050992</v>
      </c>
      <c r="P21">
        <f>G21/$J21</f>
        <v>0</v>
      </c>
      <c r="Q21">
        <f>H21/$J21</f>
        <v>0.45811321546922962</v>
      </c>
      <c r="R21">
        <f>(K21-$K$83)^2+(L21-$L$83)^2+(M21-$M$83)^2+(N21-$N$83)^2+(O21-$O$83)^2+(P21-$P$83)^2+(Q21-$Q$83)^2</f>
        <v>0.54095241673192851</v>
      </c>
      <c r="S21">
        <f>(K21-$K$84)^2+(L21-$L$84)^2+(M21-$M$84)^2+(N21-$N$84)^2+(O21-$O$84)^2+(P21-$P$84)^2+(Q21-$Q$84)^2</f>
        <v>0.55585587945500592</v>
      </c>
    </row>
    <row r="22" spans="2:19" x14ac:dyDescent="0.2">
      <c r="B22">
        <v>4.4831339999999997</v>
      </c>
      <c r="C22">
        <v>91.401796000000004</v>
      </c>
      <c r="D22">
        <v>0</v>
      </c>
      <c r="E22">
        <v>0</v>
      </c>
      <c r="F22">
        <v>4.5547820000000003</v>
      </c>
      <c r="G22">
        <v>91.384018999999995</v>
      </c>
      <c r="H22">
        <v>4.0688000000000004</v>
      </c>
      <c r="I22">
        <f>B22^2+C22^2+D22^2+E22^2+F22^2+G22^2+H22^2</f>
        <v>16762.726903587456</v>
      </c>
      <c r="J22">
        <f>SQRT(I22)</f>
        <v>129.47095003740205</v>
      </c>
      <c r="K22">
        <f>B22/$J22</f>
        <v>3.4626562937129103E-2</v>
      </c>
      <c r="L22">
        <f>C22/$J22</f>
        <v>0.70596373915226174</v>
      </c>
      <c r="M22">
        <f>D22/$J22</f>
        <v>0</v>
      </c>
      <c r="N22">
        <f>E22/$J22</f>
        <v>0</v>
      </c>
      <c r="O22">
        <f>F22/$J22</f>
        <v>3.5179953485196473E-2</v>
      </c>
      <c r="P22">
        <f>G22/$J22</f>
        <v>0.70582643422019098</v>
      </c>
      <c r="Q22">
        <f>H22/$J22</f>
        <v>3.1426354706013904E-2</v>
      </c>
      <c r="R22">
        <f>(K22-$K$83)^2+(L22-$L$83)^2+(M22-$M$83)^2+(N22-$N$83)^2+(O22-$O$83)^2+(P22-$P$83)^2+(Q22-$Q$83)^2</f>
        <v>0.76464434970910788</v>
      </c>
      <c r="S22">
        <f>(K22-$K$84)^2+(L22-$L$84)^2+(M22-$M$84)^2+(N22-$N$84)^2+(O22-$O$84)^2+(P22-$P$84)^2+(Q22-$Q$84)^2</f>
        <v>1.4895099217091443</v>
      </c>
    </row>
    <row r="23" spans="2:19" x14ac:dyDescent="0.2">
      <c r="B23" s="1">
        <v>3.2079999999999998E-5</v>
      </c>
      <c r="C23" s="1">
        <v>0</v>
      </c>
      <c r="D23" s="1">
        <v>0</v>
      </c>
      <c r="E23" s="1">
        <v>0</v>
      </c>
      <c r="F23" s="1">
        <v>2.9850000000000001E-5</v>
      </c>
      <c r="G23" s="1">
        <v>0</v>
      </c>
      <c r="H23" s="1">
        <v>0</v>
      </c>
      <c r="I23">
        <f>B23^2+C23^2+D23^2+E23^2+F23^2+G23^2+H23^2</f>
        <v>1.9201488999999999E-9</v>
      </c>
      <c r="J23">
        <f>SQRT(I23)</f>
        <v>4.3819503648489676E-5</v>
      </c>
      <c r="K23">
        <f>B23/$J23</f>
        <v>0.73209409803768277</v>
      </c>
      <c r="L23">
        <f>C23/$J23</f>
        <v>0</v>
      </c>
      <c r="M23">
        <f>D23/$J23</f>
        <v>0</v>
      </c>
      <c r="N23">
        <f>E23/$J23</f>
        <v>0</v>
      </c>
      <c r="O23">
        <f>F23/$J23</f>
        <v>0.68120351703319304</v>
      </c>
      <c r="P23">
        <f>G23/$J23</f>
        <v>0</v>
      </c>
      <c r="Q23">
        <f>H23/$J23</f>
        <v>0</v>
      </c>
      <c r="R23">
        <f>(K23-$K$83)^2+(L23-$L$83)^2+(M23-$M$83)^2+(N23-$N$83)^2+(O23-$O$83)^2+(P23-$P$83)^2+(Q23-$Q$83)^2</f>
        <v>1.0040415757918344</v>
      </c>
      <c r="S23">
        <f>(K23-$K$84)^2+(L23-$L$84)^2+(M23-$M$84)^2+(N23-$N$84)^2+(O23-$O$84)^2+(P23-$P$84)^2+(Q23-$Q$84)^2</f>
        <v>1.4356758976817039</v>
      </c>
    </row>
    <row r="24" spans="2:19" x14ac:dyDescent="0.2">
      <c r="B24" s="1">
        <v>0.67086327000000001</v>
      </c>
      <c r="C24" s="1">
        <v>0.65887105999999995</v>
      </c>
      <c r="D24" s="1">
        <v>0.71040592000000002</v>
      </c>
      <c r="E24" s="1">
        <v>0.71045663000000003</v>
      </c>
      <c r="F24" s="1">
        <v>0.67260154999999999</v>
      </c>
      <c r="G24" s="1">
        <v>0.63679856000000001</v>
      </c>
      <c r="H24" s="1">
        <v>0.80232393999999996</v>
      </c>
      <c r="I24">
        <f>B24^2+C24^2+D24^2+E24^2+F24^2+G24^2+H24^2</f>
        <v>3.3952227508002193</v>
      </c>
      <c r="J24">
        <f>SQRT(I24)</f>
        <v>1.842613022530835</v>
      </c>
      <c r="K24">
        <f>B24/$J24</f>
        <v>0.36408256199045369</v>
      </c>
      <c r="L24">
        <f>C24/$J24</f>
        <v>0.35757429907612309</v>
      </c>
      <c r="M24">
        <f>D24/$J24</f>
        <v>0.38554265671272375</v>
      </c>
      <c r="N24">
        <f>E24/$J24</f>
        <v>0.38557017741261024</v>
      </c>
      <c r="O24">
        <f>F24/$J24</f>
        <v>0.36502593967135843</v>
      </c>
      <c r="P24">
        <f>G24/$J24</f>
        <v>0.34559538666743767</v>
      </c>
      <c r="Q24">
        <f>H24/$J24</f>
        <v>0.43542726019487554</v>
      </c>
      <c r="R24">
        <f>(K24-$K$83)^2+(L24-$L$83)^2+(M24-$M$83)^2+(N24-$N$83)^2+(O24-$O$83)^2+(P24-$P$83)^2+(Q24-$Q$83)^2</f>
        <v>0.17436409099095182</v>
      </c>
      <c r="S24">
        <f>(K24-$K$84)^2+(L24-$L$84)^2+(M24-$M$84)^2+(N24-$N$84)^2+(O24-$O$84)^2+(P24-$P$84)^2+(Q24-$Q$84)^2</f>
        <v>0.47984435675486325</v>
      </c>
    </row>
    <row r="25" spans="2:19" x14ac:dyDescent="0.2">
      <c r="B25">
        <v>0</v>
      </c>
      <c r="C25">
        <v>10.126390000000001</v>
      </c>
      <c r="D25">
        <v>0</v>
      </c>
      <c r="E25">
        <v>0</v>
      </c>
      <c r="F25">
        <v>0</v>
      </c>
      <c r="G25">
        <v>0</v>
      </c>
      <c r="H25">
        <v>4.0688000000000004</v>
      </c>
      <c r="I25">
        <f>B25^2+C25^2+D25^2+E25^2+F25^2+G25^2+H25^2</f>
        <v>119.09890787210001</v>
      </c>
      <c r="J25">
        <f>SQRT(I25)</f>
        <v>10.913244607911068</v>
      </c>
      <c r="K25">
        <f>B25/$J25</f>
        <v>0</v>
      </c>
      <c r="L25">
        <f>C25/$J25</f>
        <v>0.92789911376670953</v>
      </c>
      <c r="M25">
        <f>D25/$J25</f>
        <v>0</v>
      </c>
      <c r="N25">
        <f>E25/$J25</f>
        <v>0</v>
      </c>
      <c r="O25">
        <f>F25/$J25</f>
        <v>0</v>
      </c>
      <c r="P25">
        <f>G25/$J25</f>
        <v>0</v>
      </c>
      <c r="Q25">
        <f>H25/$J25</f>
        <v>0.3728313756525265</v>
      </c>
      <c r="R25">
        <f>(K25-$K$83)^2+(L25-$L$83)^2+(M25-$M$83)^2+(N25-$N$83)^2+(O25-$O$83)^2+(P25-$P$83)^2+(Q25-$Q$83)^2</f>
        <v>1.1664267031659052</v>
      </c>
      <c r="S25">
        <f>(K25-$K$84)^2+(L25-$L$84)^2+(M25-$M$84)^2+(N25-$N$84)^2+(O25-$O$84)^2+(P25-$P$84)^2+(Q25-$Q$84)^2</f>
        <v>1.0452107019265</v>
      </c>
    </row>
    <row r="26" spans="2:19" x14ac:dyDescent="0.2">
      <c r="B26">
        <v>0.66898500000000005</v>
      </c>
      <c r="C26">
        <v>0.34476000000000001</v>
      </c>
      <c r="D26">
        <v>0.68296400000000002</v>
      </c>
      <c r="E26">
        <v>0.68179100000000004</v>
      </c>
      <c r="F26">
        <v>0.66896100000000003</v>
      </c>
      <c r="G26">
        <v>0.32726</v>
      </c>
      <c r="H26">
        <v>0.76335299999999995</v>
      </c>
      <c r="I26">
        <f>B26^2+C26^2+D26^2+E26^2+F26^2+G26^2+H26^2</f>
        <v>2.6349949105319999</v>
      </c>
      <c r="J26">
        <f>SQRT(I26)</f>
        <v>1.6232667404132939</v>
      </c>
      <c r="K26">
        <f>B26/$J26</f>
        <v>0.41212265571933809</v>
      </c>
      <c r="L26">
        <f>C26/$J26</f>
        <v>0.21238653599975932</v>
      </c>
      <c r="M26">
        <f>D26/$J26</f>
        <v>0.42073430262367917</v>
      </c>
      <c r="N26">
        <f>E26/$J26</f>
        <v>0.42001168571125397</v>
      </c>
      <c r="O26">
        <f>F26/$J26</f>
        <v>0.41210787071857236</v>
      </c>
      <c r="P26">
        <f>G26/$J26</f>
        <v>0.20160580627474542</v>
      </c>
      <c r="Q26">
        <f>H26/$J26</f>
        <v>0.47025727873020146</v>
      </c>
      <c r="R26">
        <f>(K26-$K$83)^2+(L26-$L$83)^2+(M26-$M$83)^2+(N26-$N$83)^2+(O26-$O$83)^2+(P26-$P$83)^2+(Q26-$Q$83)^2</f>
        <v>0.28450009477002308</v>
      </c>
      <c r="S26">
        <f>(K26-$K$84)^2+(L26-$L$84)^2+(M26-$M$84)^2+(N26-$N$84)^2+(O26-$O$84)^2+(P26-$P$84)^2+(Q26-$Q$84)^2</f>
        <v>0.44545070150742916</v>
      </c>
    </row>
    <row r="27" spans="2:19" x14ac:dyDescent="0.2">
      <c r="B27">
        <v>960.44856800000002</v>
      </c>
      <c r="C27">
        <v>921.47867799999995</v>
      </c>
      <c r="D27">
        <v>1082.541667</v>
      </c>
      <c r="E27">
        <v>1082.5218749999999</v>
      </c>
      <c r="F27">
        <v>957.54166699999996</v>
      </c>
      <c r="G27">
        <v>865.47867799999995</v>
      </c>
      <c r="H27">
        <v>105.95019499999999</v>
      </c>
      <c r="I27">
        <f>B27^2+C27^2+D27^2+E27^2+F27^2+G27^2+H27^2</f>
        <v>5792499.3063608371</v>
      </c>
      <c r="J27">
        <f>SQRT(I27)</f>
        <v>2406.7611652095511</v>
      </c>
      <c r="K27">
        <f>B27/$J27</f>
        <v>0.39906268302961251</v>
      </c>
      <c r="L27">
        <f>C27/$J27</f>
        <v>0.38287084373815256</v>
      </c>
      <c r="M27">
        <f>D27/$J27</f>
        <v>0.44979189570135247</v>
      </c>
      <c r="N27">
        <f>E27/$J27</f>
        <v>0.44978367220153614</v>
      </c>
      <c r="O27">
        <f>F27/$J27</f>
        <v>0.39785487685340354</v>
      </c>
      <c r="P27">
        <f>G27/$J27</f>
        <v>0.35960305929427139</v>
      </c>
      <c r="Q27">
        <f>H27/$J27</f>
        <v>4.4021898197270919E-2</v>
      </c>
      <c r="R27">
        <f>(K27-$K$83)^2+(L27-$L$83)^2+(M27-$M$83)^2+(N27-$N$83)^2+(O27-$O$83)^2+(P27-$P$83)^2+(Q27-$Q$83)^2</f>
        <v>3.857621826059654E-2</v>
      </c>
      <c r="S27">
        <f>(K27-$K$84)^2+(L27-$L$84)^2+(M27-$M$84)^2+(N27-$N$84)^2+(O27-$O$84)^2+(P27-$P$84)^2+(Q27-$Q$84)^2</f>
        <v>1.1131856594661507</v>
      </c>
    </row>
    <row r="28" spans="2:19" x14ac:dyDescent="0.2">
      <c r="B28" s="1">
        <v>0.16074632</v>
      </c>
      <c r="C28" s="1">
        <v>7.8311259999999994E-2</v>
      </c>
      <c r="D28" s="1">
        <v>0.15920250999999999</v>
      </c>
      <c r="E28" s="1">
        <v>0.15888946000000001</v>
      </c>
      <c r="F28" s="1">
        <v>0.16079434000000001</v>
      </c>
      <c r="G28" s="1">
        <v>6.9312209999999999E-2</v>
      </c>
      <c r="H28" s="1">
        <v>0.17412359999999999</v>
      </c>
      <c r="I28">
        <f>B28^2+C28^2+D28^2+E28^2+F28^2+G28^2+H28^2</f>
        <v>0.14354136283380139</v>
      </c>
      <c r="J28">
        <f>SQRT(I28)</f>
        <v>0.37886852974851498</v>
      </c>
      <c r="K28">
        <f>B28/$J28</f>
        <v>0.42427994773464045</v>
      </c>
      <c r="L28">
        <f>C28/$J28</f>
        <v>0.20669771662476524</v>
      </c>
      <c r="M28">
        <f>D28/$J28</f>
        <v>0.42020515693313271</v>
      </c>
      <c r="N28">
        <f>E28/$J28</f>
        <v>0.41937888086262409</v>
      </c>
      <c r="O28">
        <f>F28/$J28</f>
        <v>0.42440669354810739</v>
      </c>
      <c r="P28">
        <f>G28/$J28</f>
        <v>0.18294528195838275</v>
      </c>
      <c r="Q28">
        <f>H28/$J28</f>
        <v>0.45958844910021845</v>
      </c>
      <c r="R28">
        <f>(K28-$K$83)^2+(L28-$L$83)^2+(M28-$M$83)^2+(N28-$N$83)^2+(O28-$O$83)^2+(P28-$P$83)^2+(Q28-$Q$83)^2</f>
        <v>0.28979188801389577</v>
      </c>
      <c r="S28">
        <f>(K28-$K$84)^2+(L28-$L$84)^2+(M28-$M$84)^2+(N28-$N$84)^2+(O28-$O$84)^2+(P28-$P$84)^2+(Q28-$Q$84)^2</f>
        <v>0.46290505964264811</v>
      </c>
    </row>
    <row r="29" spans="2:19" x14ac:dyDescent="0.2">
      <c r="B29">
        <v>29.846543</v>
      </c>
      <c r="C29">
        <v>0</v>
      </c>
      <c r="D29">
        <v>22.809078</v>
      </c>
      <c r="E29">
        <v>22.809407</v>
      </c>
      <c r="F29">
        <v>29.844265</v>
      </c>
      <c r="G29">
        <v>0</v>
      </c>
      <c r="H29">
        <v>21.493490000000001</v>
      </c>
      <c r="I29">
        <f>B29^2+C29^2+D29^2+E29^2+F29^2+G29^2+H29^2</f>
        <v>3283.9894817229069</v>
      </c>
      <c r="J29">
        <f>SQRT(I29)</f>
        <v>57.306103354903719</v>
      </c>
      <c r="K29">
        <f>B29/$J29</f>
        <v>0.52082660053077945</v>
      </c>
      <c r="L29">
        <f>C29/$J29</f>
        <v>0</v>
      </c>
      <c r="M29">
        <f>D29/$J29</f>
        <v>0.39802179287502037</v>
      </c>
      <c r="N29">
        <f>E29/$J29</f>
        <v>0.39802753397379942</v>
      </c>
      <c r="O29">
        <f>F29/$J29</f>
        <v>0.52078684909303308</v>
      </c>
      <c r="P29">
        <f>G29/$J29</f>
        <v>0</v>
      </c>
      <c r="Q29">
        <f>H29/$J29</f>
        <v>0.37506458722011132</v>
      </c>
      <c r="R29">
        <f>(K29-$K$83)^2+(L29-$L$83)^2+(M29-$M$83)^2+(N29-$N$83)^2+(O29-$O$83)^2+(P29-$P$83)^2+(Q29-$Q$83)^2</f>
        <v>0.52727829588976782</v>
      </c>
      <c r="S29">
        <f>(K29-$K$84)^2+(L29-$L$84)^2+(M29-$M$84)^2+(N29-$N$84)^2+(O29-$O$84)^2+(P29-$P$84)^2+(Q29-$Q$84)^2</f>
        <v>0.67063688295898283</v>
      </c>
    </row>
    <row r="30" spans="2:19" x14ac:dyDescent="0.2">
      <c r="B30">
        <v>3</v>
      </c>
      <c r="C30">
        <v>4</v>
      </c>
      <c r="D30">
        <v>3</v>
      </c>
      <c r="E30">
        <v>3</v>
      </c>
      <c r="F30">
        <v>3</v>
      </c>
      <c r="G30">
        <v>4</v>
      </c>
      <c r="H30">
        <v>3</v>
      </c>
      <c r="I30">
        <f>B30^2+C30^2+D30^2+E30^2+F30^2+G30^2+H30^2</f>
        <v>77</v>
      </c>
      <c r="J30">
        <f>SQRT(I30)</f>
        <v>8.7749643873921226</v>
      </c>
      <c r="K30">
        <f>B30/$J30</f>
        <v>0.34188172937891381</v>
      </c>
      <c r="L30">
        <f>C30/$J30</f>
        <v>0.45584230583855179</v>
      </c>
      <c r="M30">
        <f>D30/$J30</f>
        <v>0.34188172937891381</v>
      </c>
      <c r="N30">
        <f>E30/$J30</f>
        <v>0.34188172937891381</v>
      </c>
      <c r="O30">
        <f>F30/$J30</f>
        <v>0.34188172937891381</v>
      </c>
      <c r="P30">
        <f>G30/$J30</f>
        <v>0.45584230583855179</v>
      </c>
      <c r="Q30">
        <f>H30/$J30</f>
        <v>0.34188172937891381</v>
      </c>
      <c r="R30">
        <f>(K30-$K$83)^2+(L30-$L$83)^2+(M30-$M$83)^2+(N30-$N$83)^2+(O30-$O$83)^2+(P30-$P$83)^2+(Q30-$Q$83)^2</f>
        <v>0.1199345809487708</v>
      </c>
      <c r="S30">
        <f>(K30-$K$84)^2+(L30-$L$84)^2+(M30-$M$84)^2+(N30-$N$84)^2+(O30-$O$84)^2+(P30-$P$84)^2+(Q30-$Q$84)^2</f>
        <v>0.63054365890762221</v>
      </c>
    </row>
    <row r="31" spans="2:19" x14ac:dyDescent="0.2">
      <c r="B31">
        <v>4263519</v>
      </c>
      <c r="C31">
        <v>0</v>
      </c>
      <c r="D31">
        <v>8618547</v>
      </c>
      <c r="E31">
        <v>7182226</v>
      </c>
      <c r="F31">
        <v>8526387</v>
      </c>
      <c r="G31">
        <v>0</v>
      </c>
      <c r="H31">
        <v>1188504</v>
      </c>
      <c r="I31">
        <f>B31^2+C31^2+D31^2+E31^2+F31^2+G31^2+H31^2</f>
        <v>218153134001431</v>
      </c>
      <c r="J31">
        <f>SQRT(I31)</f>
        <v>14770007.921508742</v>
      </c>
      <c r="K31">
        <f>B31/$J31</f>
        <v>0.28866057639625731</v>
      </c>
      <c r="L31">
        <f>C31/$J31</f>
        <v>0</v>
      </c>
      <c r="M31">
        <f>D31/$J31</f>
        <v>0.58351674865720882</v>
      </c>
      <c r="N31">
        <f>E31/$J31</f>
        <v>0.4862709646581112</v>
      </c>
      <c r="O31">
        <f>F31/$J31</f>
        <v>0.57727707698676967</v>
      </c>
      <c r="P31">
        <f>G31/$J31</f>
        <v>0</v>
      </c>
      <c r="Q31">
        <f>H31/$J31</f>
        <v>8.046739083120244E-2</v>
      </c>
      <c r="R31">
        <f>(K31-$K$83)^2+(L31-$L$83)^2+(M31-$M$83)^2+(N31-$N$83)^2+(O31-$O$83)^2+(P31-$P$83)^2+(Q31-$Q$83)^2</f>
        <v>0.38783568561489035</v>
      </c>
      <c r="S31">
        <f>(K31-$K$84)^2+(L31-$L$84)^2+(M31-$M$84)^2+(N31-$N$84)^2+(O31-$O$84)^2+(P31-$P$84)^2+(Q31-$Q$84)^2</f>
        <v>1.2319879288261719</v>
      </c>
    </row>
    <row r="32" spans="2:19" x14ac:dyDescent="0.2">
      <c r="B32">
        <v>13824</v>
      </c>
      <c r="C32">
        <v>24576</v>
      </c>
      <c r="D32">
        <v>27648</v>
      </c>
      <c r="E32">
        <v>23040</v>
      </c>
      <c r="F32">
        <v>27648</v>
      </c>
      <c r="G32">
        <v>24576</v>
      </c>
      <c r="H32">
        <v>55296</v>
      </c>
      <c r="I32">
        <f>B32^2+C32^2+D32^2+E32^2+F32^2+G32^2+H32^2</f>
        <v>6516375552</v>
      </c>
      <c r="J32">
        <f>SQRT(I32)</f>
        <v>80724.070462285294</v>
      </c>
      <c r="K32">
        <f>B32/$J32</f>
        <v>0.1712500363377816</v>
      </c>
      <c r="L32">
        <f>C32/$J32</f>
        <v>0.30444450904494508</v>
      </c>
      <c r="M32">
        <f>D32/$J32</f>
        <v>0.34250007267556321</v>
      </c>
      <c r="N32">
        <f>E32/$J32</f>
        <v>0.28541672722963601</v>
      </c>
      <c r="O32">
        <f>F32/$J32</f>
        <v>0.34250007267556321</v>
      </c>
      <c r="P32">
        <f>G32/$J32</f>
        <v>0.30444450904494508</v>
      </c>
      <c r="Q32">
        <f>H32/$J32</f>
        <v>0.68500014535112641</v>
      </c>
      <c r="R32">
        <f>(K32-$K$83)^2+(L32-$L$83)^2+(M32-$M$83)^2+(N32-$N$83)^2+(O32-$O$83)^2+(P32-$P$83)^2+(Q32-$Q$83)^2</f>
        <v>0.45133387308914019</v>
      </c>
      <c r="S32">
        <f>(K32-$K$84)^2+(L32-$L$84)^2+(M32-$M$84)^2+(N32-$N$84)^2+(O32-$O$84)^2+(P32-$P$84)^2+(Q32-$Q$84)^2</f>
        <v>0.20583066210266276</v>
      </c>
    </row>
    <row r="33" spans="2:19" x14ac:dyDescent="0.2">
      <c r="B33">
        <v>1</v>
      </c>
      <c r="C33">
        <v>10</v>
      </c>
      <c r="D33">
        <v>0</v>
      </c>
      <c r="E33">
        <v>0</v>
      </c>
      <c r="F33">
        <v>4</v>
      </c>
      <c r="G33">
        <v>6</v>
      </c>
      <c r="H33">
        <v>4</v>
      </c>
      <c r="I33">
        <f>B33^2+C33^2+D33^2+E33^2+F33^2+G33^2+H33^2</f>
        <v>169</v>
      </c>
      <c r="J33">
        <f>SQRT(I33)</f>
        <v>13</v>
      </c>
      <c r="K33">
        <f>B33/$J33</f>
        <v>7.6923076923076927E-2</v>
      </c>
      <c r="L33">
        <f>C33/$J33</f>
        <v>0.76923076923076927</v>
      </c>
      <c r="M33">
        <f>D33/$J33</f>
        <v>0</v>
      </c>
      <c r="N33">
        <f>E33/$J33</f>
        <v>0</v>
      </c>
      <c r="O33">
        <f>F33/$J33</f>
        <v>0.30769230769230771</v>
      </c>
      <c r="P33">
        <f>G33/$J33</f>
        <v>0.46153846153846156</v>
      </c>
      <c r="Q33">
        <f>H33/$J33</f>
        <v>0.30769230769230771</v>
      </c>
      <c r="R33">
        <f>(K33-$K$83)^2+(L33-$L$83)^2+(M33-$M$83)^2+(N33-$N$83)^2+(O33-$O$83)^2+(P33-$P$83)^2+(Q33-$Q$83)^2</f>
        <v>0.59870828027565992</v>
      </c>
      <c r="S33">
        <f>(K33-$K$84)^2+(L33-$L$84)^2+(M33-$M$84)^2+(N33-$N$84)^2+(O33-$O$84)^2+(P33-$P$84)^2+(Q33-$Q$84)^2</f>
        <v>0.94819417672304107</v>
      </c>
    </row>
    <row r="34" spans="2:19" x14ac:dyDescent="0.2">
      <c r="B34">
        <v>368640</v>
      </c>
      <c r="C34">
        <v>4521984</v>
      </c>
      <c r="D34">
        <v>0</v>
      </c>
      <c r="E34">
        <v>0</v>
      </c>
      <c r="F34">
        <v>737280</v>
      </c>
      <c r="G34">
        <v>4521984</v>
      </c>
      <c r="H34">
        <v>98304</v>
      </c>
      <c r="I34">
        <f>B34^2+C34^2+D34^2+E34^2+F34^2+G34^2+H34^2</f>
        <v>41585819516928</v>
      </c>
      <c r="J34">
        <f>SQRT(I34)</f>
        <v>6448706.8096578866</v>
      </c>
      <c r="K34">
        <f>B34/$J34</f>
        <v>5.716494963732998E-2</v>
      </c>
      <c r="L34">
        <f>C34/$J34</f>
        <v>0.70122338221791447</v>
      </c>
      <c r="M34">
        <f>D34/$J34</f>
        <v>0</v>
      </c>
      <c r="N34">
        <f>E34/$J34</f>
        <v>0</v>
      </c>
      <c r="O34">
        <f>F34/$J34</f>
        <v>0.11432989927465996</v>
      </c>
      <c r="P34">
        <f>G34/$J34</f>
        <v>0.70122338221791447</v>
      </c>
      <c r="Q34">
        <f>H34/$J34</f>
        <v>1.5243986569954663E-2</v>
      </c>
      <c r="R34">
        <f>(K34-$K$83)^2+(L34-$L$83)^2+(M34-$M$83)^2+(N34-$N$83)^2+(O34-$O$83)^2+(P34-$P$83)^2+(Q34-$Q$83)^2</f>
        <v>0.68925119955548375</v>
      </c>
      <c r="S34">
        <f>(K34-$K$84)^2+(L34-$L$84)^2+(M34-$M$84)^2+(N34-$N$84)^2+(O34-$O$84)^2+(P34-$P$84)^2+(Q34-$Q$84)^2</f>
        <v>1.4887413374022849</v>
      </c>
    </row>
    <row r="35" spans="2:19" x14ac:dyDescent="0.2">
      <c r="B35">
        <v>259676</v>
      </c>
      <c r="C35">
        <v>8670684</v>
      </c>
      <c r="D35">
        <v>646100</v>
      </c>
      <c r="E35">
        <v>465998</v>
      </c>
      <c r="F35">
        <v>610066</v>
      </c>
      <c r="G35">
        <v>8666594</v>
      </c>
      <c r="H35">
        <v>592670</v>
      </c>
      <c r="I35">
        <f>B35^2+C35^2+D35^2+E35^2+F35^2+G35^2+H35^2</f>
        <v>151716081812928</v>
      </c>
      <c r="J35">
        <f>SQRT(I35)</f>
        <v>12317308.221073629</v>
      </c>
      <c r="K35">
        <f>B35/$J35</f>
        <v>2.1082203622681248E-2</v>
      </c>
      <c r="L35">
        <f>C35/$J35</f>
        <v>0.7039430892185814</v>
      </c>
      <c r="M35">
        <f>D35/$J35</f>
        <v>5.2454642556933849E-2</v>
      </c>
      <c r="N35">
        <f>E35/$J35</f>
        <v>3.7832779016013098E-2</v>
      </c>
      <c r="O35">
        <f>F35/$J35</f>
        <v>4.9529165711404435E-2</v>
      </c>
      <c r="P35">
        <f>G35/$J35</f>
        <v>0.70361103614930753</v>
      </c>
      <c r="Q35">
        <f>H35/$J35</f>
        <v>4.8116844148302099E-2</v>
      </c>
      <c r="R35">
        <f>(K35-$K$83)^2+(L35-$L$83)^2+(M35-$M$83)^2+(N35-$N$83)^2+(O35-$O$83)^2+(P35-$P$83)^2+(Q35-$Q$83)^2</f>
        <v>0.68104529966282801</v>
      </c>
      <c r="S35">
        <f>(K35-$K$84)^2+(L35-$L$84)^2+(M35-$M$84)^2+(N35-$N$84)^2+(O35-$O$84)^2+(P35-$P$84)^2+(Q35-$Q$84)^2</f>
        <v>1.4371270625003574</v>
      </c>
    </row>
    <row r="36" spans="2:19" x14ac:dyDescent="0.2">
      <c r="B36">
        <v>23060</v>
      </c>
      <c r="C36">
        <v>120630</v>
      </c>
      <c r="D36">
        <v>46602</v>
      </c>
      <c r="E36">
        <v>38694</v>
      </c>
      <c r="F36">
        <v>47089</v>
      </c>
      <c r="G36">
        <v>120626</v>
      </c>
      <c r="H36">
        <v>91891</v>
      </c>
      <c r="I36">
        <f>B36^2+C36^2+D36^2+E36^2+F36^2+G36^2+H36^2</f>
        <v>43964294218</v>
      </c>
      <c r="J36">
        <f>SQRT(I36)</f>
        <v>209676.64204197854</v>
      </c>
      <c r="K36">
        <f>B36/$J36</f>
        <v>0.10997886925041106</v>
      </c>
      <c r="L36">
        <f>C36/$J36</f>
        <v>0.57531444048903235</v>
      </c>
      <c r="M36">
        <f>D36/$J36</f>
        <v>0.22225651625358439</v>
      </c>
      <c r="N36">
        <f>E36/$J36</f>
        <v>0.18454129951324394</v>
      </c>
      <c r="O36">
        <f>F36/$J36</f>
        <v>0.22457914024859524</v>
      </c>
      <c r="P36">
        <f>G36/$J36</f>
        <v>0.57529536349523347</v>
      </c>
      <c r="Q36">
        <f>H36/$J36</f>
        <v>0.43825100929269395</v>
      </c>
      <c r="R36">
        <f>(K36-$K$83)^2+(L36-$L$83)^2+(M36-$M$83)^2+(N36-$N$83)^2+(O36-$O$83)^2+(P36-$P$83)^2+(Q36-$Q$83)^2</f>
        <v>0.36276755617769696</v>
      </c>
      <c r="S36">
        <f>(K36-$K$84)^2+(L36-$L$84)^2+(M36-$M$84)^2+(N36-$N$84)^2+(O36-$O$84)^2+(P36-$P$84)^2+(Q36-$Q$84)^2</f>
        <v>0.61933957701838394</v>
      </c>
    </row>
    <row r="37" spans="2:19" x14ac:dyDescent="0.2">
      <c r="B37">
        <v>4618782</v>
      </c>
      <c r="C37">
        <v>6655239</v>
      </c>
      <c r="D37">
        <v>9234905</v>
      </c>
      <c r="E37">
        <v>7695597</v>
      </c>
      <c r="F37">
        <v>9234869</v>
      </c>
      <c r="G37">
        <v>6655773</v>
      </c>
      <c r="H37">
        <v>1438156</v>
      </c>
      <c r="I37">
        <f>B37^2+C37^2+D37^2+E37^2+F37^2+G37^2+H37^2</f>
        <v>341781449211105</v>
      </c>
      <c r="J37">
        <f>SQRT(I37)</f>
        <v>18487332.128003355</v>
      </c>
      <c r="K37">
        <f>B37/$J37</f>
        <v>0.24983496634453722</v>
      </c>
      <c r="L37">
        <f>C37/$J37</f>
        <v>0.35998915116146457</v>
      </c>
      <c r="M37">
        <f>D37/$J37</f>
        <v>0.49952610447299711</v>
      </c>
      <c r="N37">
        <f>E37/$J37</f>
        <v>0.41626325241072681</v>
      </c>
      <c r="O37">
        <f>F37/$J37</f>
        <v>0.49952415719365195</v>
      </c>
      <c r="P37">
        <f>G37/$J37</f>
        <v>0.36001803580508446</v>
      </c>
      <c r="Q37">
        <f>H37/$J37</f>
        <v>7.7791429831110079E-2</v>
      </c>
      <c r="R37">
        <f>(K37-$K$83)^2+(L37-$L$83)^2+(M37-$M$83)^2+(N37-$N$83)^2+(O37-$O$83)^2+(P37-$P$83)^2+(Q37-$Q$83)^2</f>
        <v>9.9629390355628379E-3</v>
      </c>
      <c r="S37">
        <f>(K37-$K$84)^2+(L37-$L$84)^2+(M37-$M$84)^2+(N37-$N$84)^2+(O37-$O$84)^2+(P37-$P$84)^2+(Q37-$Q$84)^2</f>
        <v>1.1062835134050544</v>
      </c>
    </row>
    <row r="38" spans="2:19" x14ac:dyDescent="0.2">
      <c r="B38">
        <v>55331</v>
      </c>
      <c r="C38">
        <v>98319</v>
      </c>
      <c r="D38">
        <v>110941</v>
      </c>
      <c r="E38">
        <v>92374</v>
      </c>
      <c r="F38">
        <v>111320</v>
      </c>
      <c r="G38">
        <v>98321</v>
      </c>
      <c r="H38">
        <v>222732</v>
      </c>
      <c r="I38">
        <f>B38^2+C38^2+D38^2+E38^2+F38^2+G38^2+H38^2</f>
        <v>105237711944</v>
      </c>
      <c r="J38">
        <f>SQRT(I38)</f>
        <v>324403.62504756323</v>
      </c>
      <c r="K38">
        <f>B38/$J38</f>
        <v>0.17056221240403066</v>
      </c>
      <c r="L38">
        <f>C38/$J38</f>
        <v>0.3030761446811352</v>
      </c>
      <c r="M38">
        <f>D38/$J38</f>
        <v>0.34198446451926706</v>
      </c>
      <c r="N38">
        <f>E38/$J38</f>
        <v>0.28475020889934988</v>
      </c>
      <c r="O38">
        <f>F38/$J38</f>
        <v>0.34315276219147844</v>
      </c>
      <c r="P38">
        <f>G38/$J38</f>
        <v>0.30308230984035528</v>
      </c>
      <c r="Q38">
        <f>H38/$J38</f>
        <v>0.68658912170708208</v>
      </c>
      <c r="R38">
        <f>(K38-$K$83)^2+(L38-$L$83)^2+(M38-$M$83)^2+(N38-$N$83)^2+(O38-$O$83)^2+(P38-$P$83)^2+(Q38-$Q$83)^2</f>
        <v>0.45411225982885006</v>
      </c>
      <c r="S38">
        <f>(K38-$K$84)^2+(L38-$L$84)^2+(M38-$M$84)^2+(N38-$N$84)^2+(O38-$O$84)^2+(P38-$P$84)^2+(Q38-$Q$84)^2</f>
        <v>0.20430979091051557</v>
      </c>
    </row>
    <row r="39" spans="2:19" x14ac:dyDescent="0.2">
      <c r="B39">
        <v>112.34060100000001</v>
      </c>
      <c r="C39">
        <v>91.408348000000004</v>
      </c>
      <c r="D39">
        <v>115.029709</v>
      </c>
      <c r="E39">
        <v>113.554312</v>
      </c>
      <c r="F39">
        <v>114.102688</v>
      </c>
      <c r="G39">
        <v>91.405168000000003</v>
      </c>
      <c r="H39">
        <v>119.050493</v>
      </c>
      <c r="I39">
        <f>B39^2+C39^2+D39^2+E39^2+F39^2+G39^2+H39^2</f>
        <v>82649.660473024953</v>
      </c>
      <c r="J39">
        <f>SQRT(I39)</f>
        <v>287.4885397246731</v>
      </c>
      <c r="K39">
        <f>B39/$J39</f>
        <v>0.3907654931483121</v>
      </c>
      <c r="L39">
        <f>C39/$J39</f>
        <v>0.31795475425747927</v>
      </c>
      <c r="M39">
        <f>D39/$J39</f>
        <v>0.40011928513798706</v>
      </c>
      <c r="N39">
        <f>E39/$J39</f>
        <v>0.39498726491410968</v>
      </c>
      <c r="O39">
        <f>F39/$J39</f>
        <v>0.39689473573199058</v>
      </c>
      <c r="P39">
        <f>G39/$J39</f>
        <v>0.31794369294698999</v>
      </c>
      <c r="Q39">
        <f>H39/$J39</f>
        <v>0.41410517829341753</v>
      </c>
      <c r="R39">
        <f>(K39-$K$83)^2+(L39-$L$83)^2+(M39-$M$83)^2+(N39-$N$83)^2+(O39-$O$83)^2+(P39-$P$83)^2+(Q39-$Q$83)^2</f>
        <v>0.16997030197462193</v>
      </c>
      <c r="S39">
        <f>(K39-$K$84)^2+(L39-$L$84)^2+(M39-$M$84)^2+(N39-$N$84)^2+(O39-$O$84)^2+(P39-$P$84)^2+(Q39-$Q$84)^2</f>
        <v>0.50933221965179865</v>
      </c>
    </row>
    <row r="40" spans="2:19" x14ac:dyDescent="0.2">
      <c r="B40">
        <v>1.3457920000000001</v>
      </c>
      <c r="C40">
        <v>1.3503909999999999</v>
      </c>
      <c r="D40">
        <v>1.3818779999999999</v>
      </c>
      <c r="E40">
        <v>1.363048</v>
      </c>
      <c r="F40">
        <v>1.3754299999999999</v>
      </c>
      <c r="G40">
        <v>1.3502639999999999</v>
      </c>
      <c r="H40">
        <v>18.437746000000001</v>
      </c>
      <c r="I40">
        <f>B40^2+C40^2+D40^2+E40^2+F40^2+G40^2+H40^2</f>
        <v>351.06769673244503</v>
      </c>
      <c r="J40">
        <f>SQRT(I40)</f>
        <v>18.736800600221081</v>
      </c>
      <c r="K40">
        <f>B40/$J40</f>
        <v>7.1826136634240575E-2</v>
      </c>
      <c r="L40">
        <f>C40/$J40</f>
        <v>7.2071589425147978E-2</v>
      </c>
      <c r="M40">
        <f>D40/$J40</f>
        <v>7.3752079102752194E-2</v>
      </c>
      <c r="N40">
        <f>E40/$J40</f>
        <v>7.274710496646461E-2</v>
      </c>
      <c r="O40">
        <f>F40/$J40</f>
        <v>7.3407943508977239E-2</v>
      </c>
      <c r="P40">
        <f>G40/$J40</f>
        <v>7.2064811320245767E-2</v>
      </c>
      <c r="Q40">
        <f>H40/$J40</f>
        <v>0.9840391854190117</v>
      </c>
      <c r="R40">
        <f>(K40-$K$83)^2+(L40-$L$83)^2+(M40-$M$83)^2+(N40-$N$83)^2+(O40-$O$83)^2+(P40-$P$83)^2+(Q40-$Q$83)^2</f>
        <v>1.513855033875761</v>
      </c>
      <c r="S40">
        <f>(K40-$K$84)^2+(L40-$L$84)^2+(M40-$M$84)^2+(N40-$N$84)^2+(O40-$O$84)^2+(P40-$P$84)^2+(Q40-$Q$84)^2</f>
        <v>6.9406004005329008E-2</v>
      </c>
    </row>
    <row r="41" spans="2:19" x14ac:dyDescent="0.2">
      <c r="B41">
        <v>24.321999999999999</v>
      </c>
      <c r="C41">
        <v>137.34700000000001</v>
      </c>
      <c r="D41">
        <v>0</v>
      </c>
      <c r="E41">
        <v>0</v>
      </c>
      <c r="F41">
        <v>49.421999999999997</v>
      </c>
      <c r="G41">
        <v>82.399000000000001</v>
      </c>
      <c r="H41">
        <v>331.11900000000003</v>
      </c>
      <c r="I41">
        <f>B41^2+C41^2+D41^2+E41^2+F41^2+G41^2+H41^2</f>
        <v>138327.67953900003</v>
      </c>
      <c r="J41">
        <f>SQRT(I41)</f>
        <v>371.92429275189869</v>
      </c>
      <c r="K41">
        <f>B41/$J41</f>
        <v>6.5395029241138034E-2</v>
      </c>
      <c r="L41">
        <f>C41/$J41</f>
        <v>0.36928752081171723</v>
      </c>
      <c r="M41">
        <f>D41/$J41</f>
        <v>0</v>
      </c>
      <c r="N41">
        <f>E41/$J41</f>
        <v>0</v>
      </c>
      <c r="O41">
        <f>F41/$J41</f>
        <v>0.13288188204734497</v>
      </c>
      <c r="P41">
        <f>G41/$J41</f>
        <v>0.22154777627006553</v>
      </c>
      <c r="Q41">
        <f>H41/$J41</f>
        <v>0.89028602447563476</v>
      </c>
      <c r="R41">
        <f>(K41-$K$83)^2+(L41-$L$83)^2+(M41-$M$83)^2+(N41-$N$83)^2+(O41-$O$83)^2+(P41-$P$83)^2+(Q41-$Q$83)^2</f>
        <v>1.2242440841339071</v>
      </c>
      <c r="S41">
        <f>(K41-$K$84)^2+(L41-$L$84)^2+(M41-$M$84)^2+(N41-$N$84)^2+(O41-$O$84)^2+(P41-$P$84)^2+(Q41-$Q$84)^2</f>
        <v>0.13620719698246769</v>
      </c>
    </row>
    <row r="42" spans="2:19" x14ac:dyDescent="0.2">
      <c r="B42" s="1">
        <v>0.66794083999999998</v>
      </c>
      <c r="C42" s="1">
        <v>0.65583610999999997</v>
      </c>
      <c r="D42" s="1">
        <v>0.70782697999999999</v>
      </c>
      <c r="E42" s="1">
        <v>0.70787557999999995</v>
      </c>
      <c r="F42" s="1">
        <v>0.66968594999999997</v>
      </c>
      <c r="G42" s="1">
        <v>0.63356730000000006</v>
      </c>
      <c r="H42" s="1">
        <v>0.78294739999999996</v>
      </c>
      <c r="I42">
        <f>B42^2+C42^2+D42^2+E42^2+F42^2+G42^2+H42^2</f>
        <v>3.3412662657195469</v>
      </c>
      <c r="J42">
        <f>SQRT(I42)</f>
        <v>1.8279130903080558</v>
      </c>
      <c r="K42">
        <f>B42/$J42</f>
        <v>0.36541170559013436</v>
      </c>
      <c r="L42">
        <f>C42/$J42</f>
        <v>0.3587895472040592</v>
      </c>
      <c r="M42">
        <f>D42/$J42</f>
        <v>0.38723229444169627</v>
      </c>
      <c r="N42">
        <f>E42/$J42</f>
        <v>0.38725888213903137</v>
      </c>
      <c r="O42">
        <f>F42/$J42</f>
        <v>0.36636640634109069</v>
      </c>
      <c r="P42">
        <f>G42/$J42</f>
        <v>0.34660690563424207</v>
      </c>
      <c r="Q42">
        <f>H42/$J42</f>
        <v>0.428328569969402</v>
      </c>
      <c r="R42">
        <f>(K42-$K$83)^2+(L42-$L$83)^2+(M42-$M$83)^2+(N42-$N$83)^2+(O42-$O$83)^2+(P42-$P$83)^2+(Q42-$Q$83)^2</f>
        <v>0.16870384860820731</v>
      </c>
      <c r="S42">
        <f>(K42-$K$84)^2+(L42-$L$84)^2+(M42-$M$84)^2+(N42-$N$84)^2+(O42-$O$84)^2+(P42-$P$84)^2+(Q42-$Q$84)^2</f>
        <v>0.4899995616446301</v>
      </c>
    </row>
    <row r="43" spans="2:19" x14ac:dyDescent="0.2">
      <c r="B43">
        <v>268508</v>
      </c>
      <c r="C43">
        <v>1253789</v>
      </c>
      <c r="D43">
        <v>465238</v>
      </c>
      <c r="E43">
        <v>387746</v>
      </c>
      <c r="F43">
        <v>535129</v>
      </c>
      <c r="G43">
        <v>1278370</v>
      </c>
      <c r="H43">
        <v>130552</v>
      </c>
      <c r="I43">
        <f>B43^2+C43^2+D43^2+E43^2+F43^2+G43^2+H43^2</f>
        <v>3948513487990</v>
      </c>
      <c r="J43">
        <f>SQRT(I43)</f>
        <v>1987086.6835621439</v>
      </c>
      <c r="K43">
        <f>B43/$J43</f>
        <v>0.13512646540344184</v>
      </c>
      <c r="L43">
        <f>C43/$J43</f>
        <v>0.63096844761316584</v>
      </c>
      <c r="M43">
        <f>D43/$J43</f>
        <v>0.23413070192086072</v>
      </c>
      <c r="N43">
        <f>E43/$J43</f>
        <v>0.19513290648443604</v>
      </c>
      <c r="O43">
        <f>F43/$J43</f>
        <v>0.26930329936120495</v>
      </c>
      <c r="P43">
        <f>G43/$J43</f>
        <v>0.64333881887242816</v>
      </c>
      <c r="Q43">
        <f>H43/$J43</f>
        <v>6.5700203760596099E-2</v>
      </c>
      <c r="R43">
        <f>(K43-$K$83)^2+(L43-$L$83)^2+(M43-$M$83)^2+(N43-$N$83)^2+(O43-$O$83)^2+(P43-$P$83)^2+(Q43-$Q$83)^2</f>
        <v>0.2376405751349224</v>
      </c>
      <c r="S43">
        <f>(K43-$K$84)^2+(L43-$L$84)^2+(M43-$M$84)^2+(N43-$N$84)^2+(O43-$O$84)^2+(P43-$P$84)^2+(Q43-$Q$84)^2</f>
        <v>1.2265140556586451</v>
      </c>
    </row>
    <row r="44" spans="2:19" x14ac:dyDescent="0.2">
      <c r="B44">
        <v>267777</v>
      </c>
      <c r="C44">
        <v>1253517</v>
      </c>
      <c r="D44">
        <v>441984</v>
      </c>
      <c r="E44">
        <v>368312</v>
      </c>
      <c r="F44">
        <v>534144</v>
      </c>
      <c r="G44">
        <v>1253517</v>
      </c>
      <c r="H44">
        <v>82734</v>
      </c>
      <c r="I44">
        <f>B44^2+C44^2+D44^2+E44^2+F44^2+G44^2+H44^2</f>
        <v>3837472573399</v>
      </c>
      <c r="J44">
        <f>SQRT(I44)</f>
        <v>1958946.8020849878</v>
      </c>
      <c r="K44">
        <f>B44/$J44</f>
        <v>0.13669437052348432</v>
      </c>
      <c r="L44">
        <f>C44/$J44</f>
        <v>0.63989333383930092</v>
      </c>
      <c r="M44">
        <f>D44/$J44</f>
        <v>0.22562327855436309</v>
      </c>
      <c r="N44">
        <f>E44/$J44</f>
        <v>0.18801531496822188</v>
      </c>
      <c r="O44">
        <f>F44/$J44</f>
        <v>0.27266896652399575</v>
      </c>
      <c r="P44">
        <f>G44/$J44</f>
        <v>0.63989333383930092</v>
      </c>
      <c r="Q44">
        <f>H44/$J44</f>
        <v>4.2233918711801051E-2</v>
      </c>
      <c r="R44">
        <f>(K44-$K$83)^2+(L44-$L$83)^2+(M44-$M$83)^2+(N44-$N$83)^2+(O44-$O$83)^2+(P44-$P$83)^2+(Q44-$Q$83)^2</f>
        <v>0.24571654947306029</v>
      </c>
      <c r="S44">
        <f>(K44-$K$84)^2+(L44-$L$84)^2+(M44-$M$84)^2+(N44-$N$84)^2+(O44-$O$84)^2+(P44-$P$84)^2+(Q44-$Q$84)^2</f>
        <v>1.270392346907756</v>
      </c>
    </row>
    <row r="45" spans="2:19" x14ac:dyDescent="0.2">
      <c r="B45">
        <v>4386524</v>
      </c>
      <c r="C45">
        <v>399644</v>
      </c>
      <c r="D45">
        <v>8829638</v>
      </c>
      <c r="E45">
        <v>7344364</v>
      </c>
      <c r="F45">
        <v>8770961</v>
      </c>
      <c r="G45">
        <v>399633</v>
      </c>
      <c r="H45">
        <v>1406934</v>
      </c>
      <c r="I45">
        <f>B45^2+C45^2+D45^2+E45^2+F45^2+G45^2+H45^2</f>
        <v>230372424583418</v>
      </c>
      <c r="J45">
        <f>SQRT(I45)</f>
        <v>15178024.396587918</v>
      </c>
      <c r="K45">
        <f>B45/$J45</f>
        <v>0.28900493801987226</v>
      </c>
      <c r="L45">
        <f>C45/$J45</f>
        <v>2.6330436001265198E-2</v>
      </c>
      <c r="M45">
        <f>D45/$J45</f>
        <v>0.58173829276390798</v>
      </c>
      <c r="N45">
        <f>E45/$J45</f>
        <v>0.48388142014391827</v>
      </c>
      <c r="O45">
        <f>F45/$J45</f>
        <v>0.57787237461363861</v>
      </c>
      <c r="P45">
        <f>G45/$J45</f>
        <v>2.6329711269263683E-2</v>
      </c>
      <c r="Q45">
        <f>H45/$J45</f>
        <v>9.2695463074646559E-2</v>
      </c>
      <c r="R45">
        <f>(K45-$K$83)^2+(L45-$L$83)^2+(M45-$M$83)^2+(N45-$N$83)^2+(O45-$O$83)^2+(P45-$P$83)^2+(Q45-$Q$83)^2</f>
        <v>0.34486246210931976</v>
      </c>
      <c r="S45">
        <f>(K45-$K$84)^2+(L45-$L$84)^2+(M45-$M$84)^2+(N45-$N$84)^2+(O45-$O$84)^2+(P45-$P$84)^2+(Q45-$Q$84)^2</f>
        <v>1.1948197947975523</v>
      </c>
    </row>
    <row r="46" spans="2:19" x14ac:dyDescent="0.2">
      <c r="B46">
        <v>193536</v>
      </c>
      <c r="C46">
        <v>380928</v>
      </c>
      <c r="D46">
        <v>387072</v>
      </c>
      <c r="E46">
        <v>322560</v>
      </c>
      <c r="F46">
        <v>387072</v>
      </c>
      <c r="G46">
        <v>380928</v>
      </c>
      <c r="H46">
        <v>86016</v>
      </c>
      <c r="I46">
        <f>B46^2+C46^2+D46^2+E46^2+F46^2+G46^2+H46^2</f>
        <v>738761637888</v>
      </c>
      <c r="J46">
        <f>SQRT(I46)</f>
        <v>859512.4419623022</v>
      </c>
      <c r="K46">
        <f>B46/$J46</f>
        <v>0.22516951535704285</v>
      </c>
      <c r="L46">
        <f>C46/$J46</f>
        <v>0.4431907921313224</v>
      </c>
      <c r="M46">
        <f>D46/$J46</f>
        <v>0.45033903071408571</v>
      </c>
      <c r="N46">
        <f>E46/$J46</f>
        <v>0.37528252559507141</v>
      </c>
      <c r="O46">
        <f>F46/$J46</f>
        <v>0.45033903071408571</v>
      </c>
      <c r="P46">
        <f>G46/$J46</f>
        <v>0.4431907921313224</v>
      </c>
      <c r="Q46">
        <f>H46/$J46</f>
        <v>0.1000753401586857</v>
      </c>
      <c r="R46">
        <f>(K46-$K$83)^2+(L46-$L$83)^2+(M46-$M$83)^2+(N46-$N$83)^2+(O46-$O$83)^2+(P46-$P$83)^2+(Q46-$Q$83)^2</f>
        <v>3.2778089576968265E-3</v>
      </c>
      <c r="S46">
        <f>(K46-$K$84)^2+(L46-$L$84)^2+(M46-$M$84)^2+(N46-$N$84)^2+(O46-$O$84)^2+(P46-$P$84)^2+(Q46-$Q$84)^2</f>
        <v>1.068371238240801</v>
      </c>
    </row>
    <row r="47" spans="2:19" x14ac:dyDescent="0.2">
      <c r="B47">
        <v>12430992</v>
      </c>
      <c r="C47">
        <v>49691840</v>
      </c>
      <c r="D47">
        <v>24838336</v>
      </c>
      <c r="E47">
        <v>20701424</v>
      </c>
      <c r="F47">
        <v>24838336</v>
      </c>
      <c r="G47">
        <v>49691840</v>
      </c>
      <c r="H47">
        <v>3312352</v>
      </c>
      <c r="I47">
        <f>B47^2+C47^2+D47^2+E47^2+F47^2+G47^2+H47^2</f>
        <v>6766493989172736</v>
      </c>
      <c r="J47">
        <f>SQRT(I47)</f>
        <v>82258701.601549342</v>
      </c>
      <c r="K47">
        <f>B47/$J47</f>
        <v>0.15112069310568674</v>
      </c>
      <c r="L47">
        <f>C47/$J47</f>
        <v>0.60409219976144202</v>
      </c>
      <c r="M47">
        <f>D47/$J47</f>
        <v>0.30195390294772378</v>
      </c>
      <c r="N47">
        <f>E47/$J47</f>
        <v>0.25166242108069076</v>
      </c>
      <c r="O47">
        <f>F47/$J47</f>
        <v>0.30195390294772378</v>
      </c>
      <c r="P47">
        <f>G47/$J47</f>
        <v>0.60409219976144202</v>
      </c>
      <c r="Q47">
        <f>H47/$J47</f>
        <v>4.0267496757298828E-2</v>
      </c>
      <c r="R47">
        <f>(K47-$K$83)^2+(L47-$L$83)^2+(M47-$M$83)^2+(N47-$N$83)^2+(O47-$O$83)^2+(P47-$P$83)^2+(Q47-$Q$83)^2</f>
        <v>0.15127386071364315</v>
      </c>
      <c r="S47">
        <f>(K47-$K$84)^2+(L47-$L$84)^2+(M47-$M$84)^2+(N47-$N$84)^2+(O47-$O$84)^2+(P47-$P$84)^2+(Q47-$Q$84)^2</f>
        <v>1.2387529813096034</v>
      </c>
    </row>
    <row r="48" spans="2:19" x14ac:dyDescent="0.2">
      <c r="B48">
        <v>4423680</v>
      </c>
      <c r="C48">
        <v>17694720</v>
      </c>
      <c r="D48">
        <v>8847360</v>
      </c>
      <c r="E48">
        <v>7372800</v>
      </c>
      <c r="F48">
        <v>8847360</v>
      </c>
      <c r="G48">
        <v>17694720</v>
      </c>
      <c r="H48">
        <v>1179648</v>
      </c>
      <c r="I48">
        <f>B48^2+C48^2+D48^2+E48^2+F48^2+G48^2+H48^2</f>
        <v>858076483682304</v>
      </c>
      <c r="J48">
        <f>SQRT(I48)</f>
        <v>29292942.557590626</v>
      </c>
      <c r="K48">
        <f>B48/$J48</f>
        <v>0.15101521437468904</v>
      </c>
      <c r="L48">
        <f>C48/$J48</f>
        <v>0.60406085749875615</v>
      </c>
      <c r="M48">
        <f>D48/$J48</f>
        <v>0.30203042874937808</v>
      </c>
      <c r="N48">
        <f>E48/$J48</f>
        <v>0.25169202395781504</v>
      </c>
      <c r="O48">
        <f>F48/$J48</f>
        <v>0.30203042874937808</v>
      </c>
      <c r="P48">
        <f>G48/$J48</f>
        <v>0.60406085749875615</v>
      </c>
      <c r="Q48">
        <f>H48/$J48</f>
        <v>4.0270723833250407E-2</v>
      </c>
      <c r="R48">
        <f>(K48-$K$83)^2+(L48-$L$83)^2+(M48-$M$83)^2+(N48-$N$83)^2+(O48-$O$83)^2+(P48-$P$83)^2+(Q48-$Q$83)^2</f>
        <v>0.15121133611765925</v>
      </c>
      <c r="S48">
        <f>(K48-$K$84)^2+(L48-$L$84)^2+(M48-$M$84)^2+(N48-$N$84)^2+(O48-$O$84)^2+(P48-$P$84)^2+(Q48-$Q$84)^2</f>
        <v>1.2387699795998237</v>
      </c>
    </row>
    <row r="49" spans="2:19" x14ac:dyDescent="0.2">
      <c r="B49">
        <v>1633188</v>
      </c>
      <c r="C49">
        <v>6524720</v>
      </c>
      <c r="D49">
        <v>3260464</v>
      </c>
      <c r="E49">
        <v>2717756</v>
      </c>
      <c r="F49">
        <v>3260464</v>
      </c>
      <c r="G49">
        <v>6524720</v>
      </c>
      <c r="H49">
        <v>434872</v>
      </c>
      <c r="I49">
        <f>B49^2+C49^2+D49^2+E49^2+F49^2+G49^2+H49^2</f>
        <v>116647807522656</v>
      </c>
      <c r="J49">
        <f>SQRT(I49)</f>
        <v>10800361.45333368</v>
      </c>
      <c r="K49">
        <f>B49/$J49</f>
        <v>0.15121605022727216</v>
      </c>
      <c r="L49">
        <f>C49/$J49</f>
        <v>0.60412052209475409</v>
      </c>
      <c r="M49">
        <f>D49/$J49</f>
        <v>0.30188471136710088</v>
      </c>
      <c r="N49">
        <f>E49/$J49</f>
        <v>0.25163565235690583</v>
      </c>
      <c r="O49">
        <f>F49/$J49</f>
        <v>0.30188471136710088</v>
      </c>
      <c r="P49">
        <f>G49/$J49</f>
        <v>0.60412052209475409</v>
      </c>
      <c r="Q49">
        <f>H49/$J49</f>
        <v>4.0264578354992996E-2</v>
      </c>
      <c r="R49">
        <f>(K49-$K$83)^2+(L49-$L$83)^2+(M49-$M$83)^2+(N49-$N$83)^2+(O49-$O$83)^2+(P49-$P$83)^2+(Q49-$Q$83)^2</f>
        <v>0.15133042838466521</v>
      </c>
      <c r="S49">
        <f>(K49-$K$84)^2+(L49-$L$84)^2+(M49-$M$84)^2+(N49-$N$84)^2+(O49-$O$84)^2+(P49-$P$84)^2+(Q49-$Q$84)^2</f>
        <v>1.2387376304480853</v>
      </c>
    </row>
    <row r="50" spans="2:19" x14ac:dyDescent="0.2">
      <c r="B50">
        <v>3187062</v>
      </c>
      <c r="C50">
        <v>12736200</v>
      </c>
      <c r="D50">
        <v>6365256</v>
      </c>
      <c r="E50">
        <v>5305434</v>
      </c>
      <c r="F50">
        <v>6365256</v>
      </c>
      <c r="G50">
        <v>12736200</v>
      </c>
      <c r="H50">
        <v>848916</v>
      </c>
      <c r="I50">
        <f>B50^2+C50^2+D50^2+E50^2+F50^2+G50^2+H50^2</f>
        <v>444480201266328</v>
      </c>
      <c r="J50">
        <f>SQRT(I50)</f>
        <v>21082699.098225731</v>
      </c>
      <c r="K50">
        <f>B50/$J50</f>
        <v>0.15116954357462775</v>
      </c>
      <c r="L50">
        <f>C50/$J50</f>
        <v>0.60410671046724973</v>
      </c>
      <c r="M50">
        <f>D50/$J50</f>
        <v>0.30191845789497057</v>
      </c>
      <c r="N50">
        <f>E50/$J50</f>
        <v>0.25164870851125948</v>
      </c>
      <c r="O50">
        <f>F50/$J50</f>
        <v>0.30191845789497057</v>
      </c>
      <c r="P50">
        <f>G50/$J50</f>
        <v>0.60410671046724973</v>
      </c>
      <c r="Q50">
        <f>H50/$J50</f>
        <v>4.0266001807683284E-2</v>
      </c>
      <c r="R50">
        <f>(K50-$K$83)^2+(L50-$L$83)^2+(M50-$M$83)^2+(N50-$N$83)^2+(O50-$O$83)^2+(P50-$P$83)^2+(Q50-$Q$83)^2</f>
        <v>0.15130283466300415</v>
      </c>
      <c r="S50">
        <f>(K50-$K$84)^2+(L50-$L$84)^2+(M50-$M$84)^2+(N50-$N$84)^2+(O50-$O$84)^2+(P50-$P$84)^2+(Q50-$Q$84)^2</f>
        <v>1.2387451152887283</v>
      </c>
    </row>
    <row r="51" spans="2:19" x14ac:dyDescent="0.2">
      <c r="B51">
        <v>39657</v>
      </c>
      <c r="C51">
        <v>156620</v>
      </c>
      <c r="D51">
        <v>77836</v>
      </c>
      <c r="E51">
        <v>65039</v>
      </c>
      <c r="F51">
        <v>77836</v>
      </c>
      <c r="G51">
        <v>156620</v>
      </c>
      <c r="H51">
        <v>10414</v>
      </c>
      <c r="I51">
        <f>B51^2+C51^2+D51^2+E51^2+F51^2+G51^2+H51^2</f>
        <v>67087735158</v>
      </c>
      <c r="J51">
        <f>SQRT(I51)</f>
        <v>259013.00190917056</v>
      </c>
      <c r="K51">
        <f>B51/$J51</f>
        <v>0.15310814402246389</v>
      </c>
      <c r="L51">
        <f>C51/$J51</f>
        <v>0.60468006951605757</v>
      </c>
      <c r="M51">
        <f>D51/$J51</f>
        <v>0.30051001079588718</v>
      </c>
      <c r="N51">
        <f>E51/$J51</f>
        <v>0.2511032246281118</v>
      </c>
      <c r="O51">
        <f>F51/$J51</f>
        <v>0.30051001079588718</v>
      </c>
      <c r="P51">
        <f>G51/$J51</f>
        <v>0.60468006951605757</v>
      </c>
      <c r="Q51">
        <f>H51/$J51</f>
        <v>4.0206475826460371E-2</v>
      </c>
      <c r="R51">
        <f>(K51-$K$83)^2+(L51-$L$83)^2+(M51-$M$83)^2+(N51-$N$83)^2+(O51-$O$83)^2+(P51-$P$83)^2+(Q51-$Q$83)^2</f>
        <v>0.15246127635867826</v>
      </c>
      <c r="S51">
        <f>(K51-$K$84)^2+(L51-$L$84)^2+(M51-$M$84)^2+(N51-$N$84)^2+(O51-$O$84)^2+(P51-$P$84)^2+(Q51-$Q$84)^2</f>
        <v>1.2384362374982119</v>
      </c>
    </row>
    <row r="52" spans="2:19" x14ac:dyDescent="0.2">
      <c r="B52" s="1">
        <v>7.3063199999999998E-3</v>
      </c>
      <c r="C52" s="1">
        <v>1.438088E-2</v>
      </c>
      <c r="D52" s="1">
        <v>7.9909300000000003E-3</v>
      </c>
      <c r="E52" s="1">
        <v>7.9013799999999995E-3</v>
      </c>
      <c r="F52" s="1">
        <v>6.9874799999999999E-3</v>
      </c>
      <c r="G52" s="1">
        <v>1.126228E-2</v>
      </c>
      <c r="H52" s="1">
        <v>7.5117700000000001E-3</v>
      </c>
      <c r="I52">
        <f>B52^2+C52^2+D52^2+E52^2+F52^2+G52^2+H52^2</f>
        <v>6.1856930576779999E-4</v>
      </c>
      <c r="J52">
        <f>SQRT(I52)</f>
        <v>2.4871053571728721E-2</v>
      </c>
      <c r="K52">
        <f>B52/$J52</f>
        <v>0.29376801344295272</v>
      </c>
      <c r="L52">
        <f>C52/$J52</f>
        <v>0.57821756358351262</v>
      </c>
      <c r="M52">
        <f>D52/$J52</f>
        <v>0.32129439056347031</v>
      </c>
      <c r="N52">
        <f>E52/$J52</f>
        <v>0.31769381933146612</v>
      </c>
      <c r="O52">
        <f>F52/$J52</f>
        <v>0.28094829114689246</v>
      </c>
      <c r="P52">
        <f>G52/$J52</f>
        <v>0.45282681602205999</v>
      </c>
      <c r="Q52">
        <f>H52/$J52</f>
        <v>0.30202862047383211</v>
      </c>
      <c r="R52">
        <f>(K52-$K$83)^2+(L52-$L$83)^2+(M52-$M$83)^2+(N52-$N$83)^2+(O52-$O$83)^2+(P52-$P$83)^2+(Q52-$Q$83)^2</f>
        <v>0.1434579700428687</v>
      </c>
      <c r="S52">
        <f>(K52-$K$84)^2+(L52-$L$84)^2+(M52-$M$84)^2+(N52-$N$84)^2+(O52-$O$84)^2+(P52-$P$84)^2+(Q52-$Q$84)^2</f>
        <v>0.72199507604126667</v>
      </c>
    </row>
    <row r="53" spans="2:19" x14ac:dyDescent="0.2">
      <c r="B53" s="1">
        <v>2.5763359999999999E-2</v>
      </c>
      <c r="C53" s="1">
        <v>4.0426150000000001E-2</v>
      </c>
      <c r="D53" s="1">
        <v>2.78295E-2</v>
      </c>
      <c r="E53" s="1">
        <v>2.8412050000000001E-2</v>
      </c>
      <c r="F53" s="1">
        <v>2.519163E-2</v>
      </c>
      <c r="G53" s="1">
        <v>3.5939770000000003E-2</v>
      </c>
      <c r="H53" s="1">
        <v>3.0429009999999999E-2</v>
      </c>
      <c r="I53">
        <f>B53^2+C53^2+D53^2+E53^2+F53^2+G53^2+H53^2</f>
        <v>6.7319599170545001E-3</v>
      </c>
      <c r="J53">
        <f>SQRT(I53)</f>
        <v>8.204852172376112E-2</v>
      </c>
      <c r="K53">
        <f>B53/$J53</f>
        <v>0.31400151347929733</v>
      </c>
      <c r="L53">
        <f>C53/$J53</f>
        <v>0.49271027863373013</v>
      </c>
      <c r="M53">
        <f>D53/$J53</f>
        <v>0.33918344188693189</v>
      </c>
      <c r="N53">
        <f>E53/$J53</f>
        <v>0.34628350886877607</v>
      </c>
      <c r="O53">
        <f>F53/$J53</f>
        <v>0.30703331968386388</v>
      </c>
      <c r="P53">
        <f>G53/$J53</f>
        <v>0.43803068288056557</v>
      </c>
      <c r="Q53">
        <f>H53/$J53</f>
        <v>0.3708660358616529</v>
      </c>
      <c r="R53">
        <f>(K53-$K$83)^2+(L53-$L$83)^2+(M53-$M$83)^2+(N53-$N$83)^2+(O53-$O$83)^2+(P53-$P$83)^2+(Q53-$Q$83)^2</f>
        <v>0.14497661177564208</v>
      </c>
      <c r="S53">
        <f>(K53-$K$84)^2+(L53-$L$84)^2+(M53-$M$84)^2+(N53-$N$84)^2+(O53-$O$84)^2+(P53-$P$84)^2+(Q53-$Q$84)^2</f>
        <v>0.59550053518066204</v>
      </c>
    </row>
    <row r="54" spans="2:19" x14ac:dyDescent="0.2">
      <c r="B54" s="1">
        <v>0.25120672999999999</v>
      </c>
      <c r="C54" s="1">
        <v>0.94303607</v>
      </c>
      <c r="D54" s="1">
        <v>4.059828E-2</v>
      </c>
      <c r="E54" s="1">
        <v>4.1390440000000001E-2</v>
      </c>
      <c r="F54" s="1">
        <v>0.23330091999999999</v>
      </c>
      <c r="G54" s="1">
        <v>0.94651792999999995</v>
      </c>
      <c r="H54" s="1">
        <v>7.4000339999999998E-2</v>
      </c>
      <c r="I54">
        <f>B54^2+C54^2+D54^2+E54^2+F54^2+G54^2+H54^2</f>
        <v>1.9115848007851366</v>
      </c>
      <c r="J54">
        <f>SQRT(I54)</f>
        <v>1.3826007380242269</v>
      </c>
      <c r="K54">
        <f>B54/$J54</f>
        <v>0.18169144792948763</v>
      </c>
      <c r="L54">
        <f>C54/$J54</f>
        <v>0.68207403921078735</v>
      </c>
      <c r="M54">
        <f>D54/$J54</f>
        <v>2.9363704852361078E-2</v>
      </c>
      <c r="N54">
        <f>E54/$J54</f>
        <v>2.9936654061929718E-2</v>
      </c>
      <c r="O54">
        <f>F54/$J54</f>
        <v>0.16874063030907477</v>
      </c>
      <c r="P54">
        <f>G54/$J54</f>
        <v>0.68459238012023571</v>
      </c>
      <c r="Q54">
        <f>H54/$J54</f>
        <v>5.3522566540611313E-2</v>
      </c>
      <c r="R54">
        <f>(K54-$K$83)^2+(L54-$L$83)^2+(M54-$M$83)^2+(N54-$N$83)^2+(O54-$O$83)^2+(P54-$P$83)^2+(Q54-$Q$83)^2</f>
        <v>0.55189188349248552</v>
      </c>
      <c r="S54">
        <f>(K54-$K$84)^2+(L54-$L$84)^2+(M54-$M$84)^2+(N54-$N$84)^2+(O54-$O$84)^2+(P54-$P$84)^2+(Q54-$Q$84)^2</f>
        <v>1.332829973338586</v>
      </c>
    </row>
    <row r="55" spans="2:19" x14ac:dyDescent="0.2">
      <c r="B55" s="1">
        <v>0</v>
      </c>
      <c r="C55" s="1">
        <v>2.1850999999999999E-4</v>
      </c>
      <c r="D55" s="1">
        <v>0</v>
      </c>
      <c r="E55" s="1">
        <v>0</v>
      </c>
      <c r="F55" s="1">
        <v>0</v>
      </c>
      <c r="G55" s="1">
        <v>3.6054000000000001E-4</v>
      </c>
      <c r="H55" s="1">
        <v>1E-8</v>
      </c>
      <c r="I55">
        <f>B55^2+C55^2+D55^2+E55^2+F55^2+G55^2+H55^2</f>
        <v>1.7773571180000002E-7</v>
      </c>
      <c r="J55">
        <f>SQRT(I55)</f>
        <v>4.2158713429135859E-4</v>
      </c>
      <c r="K55">
        <f>B55/$J55</f>
        <v>0</v>
      </c>
      <c r="L55">
        <f>C55/$J55</f>
        <v>0.51830329302456335</v>
      </c>
      <c r="M55">
        <f>D55/$J55</f>
        <v>0</v>
      </c>
      <c r="N55">
        <f>E55/$J55</f>
        <v>0</v>
      </c>
      <c r="O55">
        <f>F55/$J55</f>
        <v>0</v>
      </c>
      <c r="P55">
        <f>G55/$J55</f>
        <v>0.85519687550719004</v>
      </c>
      <c r="Q55">
        <f>H55/$J55</f>
        <v>2.3719888930692572E-5</v>
      </c>
      <c r="R55">
        <f>(K55-$K$83)^2+(L55-$L$83)^2+(M55-$M$83)^2+(N55-$N$83)^2+(O55-$O$83)^2+(P55-$P$83)^2+(Q55-$Q$83)^2</f>
        <v>0.85292325659228607</v>
      </c>
      <c r="S55">
        <f>(K55-$K$84)^2+(L55-$L$84)^2+(M55-$M$84)^2+(N55-$N$84)^2+(O55-$O$84)^2+(P55-$P$84)^2+(Q55-$Q$84)^2</f>
        <v>1.584836631124432</v>
      </c>
    </row>
    <row r="56" spans="2:19" x14ac:dyDescent="0.2">
      <c r="B56" s="1">
        <v>2.9704800000000002E-3</v>
      </c>
      <c r="C56" s="1">
        <v>4.3699E-4</v>
      </c>
      <c r="D56" s="1">
        <v>2.2605699999999999E-3</v>
      </c>
      <c r="E56" s="1">
        <v>2.2366299999999999E-3</v>
      </c>
      <c r="F56" s="1">
        <v>2.8843599999999999E-3</v>
      </c>
      <c r="G56" s="1">
        <v>4.6886200000000001E-3</v>
      </c>
      <c r="H56" s="1">
        <v>4.6518599999999998E-3</v>
      </c>
      <c r="I56">
        <f>B56^2+C56^2+D56^2+E56^2+F56^2+G56^2+H56^2</f>
        <v>7.1069893745899995E-5</v>
      </c>
      <c r="J56">
        <f>SQRT(I56)</f>
        <v>8.4302961837589077E-3</v>
      </c>
      <c r="K56">
        <f>B56/$J56</f>
        <v>0.3523577268521923</v>
      </c>
      <c r="L56">
        <f>C56/$J56</f>
        <v>5.1835663952337498E-2</v>
      </c>
      <c r="M56">
        <f>D56/$J56</f>
        <v>0.26814834861377967</v>
      </c>
      <c r="N56">
        <f>E56/$J56</f>
        <v>0.26530859073598162</v>
      </c>
      <c r="O56">
        <f>F56/$J56</f>
        <v>0.34214219015896058</v>
      </c>
      <c r="P56">
        <f>G56/$J56</f>
        <v>0.55616314039270609</v>
      </c>
      <c r="Q56">
        <f>H56/$J56</f>
        <v>0.55180267675077399</v>
      </c>
      <c r="R56">
        <f>(K56-$K$83)^2+(L56-$L$83)^2+(M56-$M$83)^2+(N56-$N$83)^2+(O56-$O$83)^2+(P56-$P$83)^2+(Q56-$Q$83)^2</f>
        <v>0.4702840048486604</v>
      </c>
      <c r="S56">
        <f>(K56-$K$84)^2+(L56-$L$84)^2+(M56-$M$84)^2+(N56-$N$84)^2+(O56-$O$84)^2+(P56-$P$84)^2+(Q56-$Q$84)^2</f>
        <v>0.37937831386414744</v>
      </c>
    </row>
    <row r="57" spans="2:19" x14ac:dyDescent="0.2">
      <c r="B57">
        <v>1475249</v>
      </c>
      <c r="C57">
        <v>5661565</v>
      </c>
      <c r="D57">
        <v>3325568</v>
      </c>
      <c r="E57">
        <v>2771256</v>
      </c>
      <c r="F57">
        <v>2941568</v>
      </c>
      <c r="G57">
        <v>5317501</v>
      </c>
      <c r="H57">
        <v>650958</v>
      </c>
      <c r="I57">
        <f>B57^2+C57^2+D57^2+E57^2+F57^2+G57^2+H57^2</f>
        <v>90321325702775</v>
      </c>
      <c r="J57">
        <f>SQRT(I57)</f>
        <v>9503753.2429443374</v>
      </c>
      <c r="K57">
        <f>B57/$J57</f>
        <v>0.1552280412052193</v>
      </c>
      <c r="L57">
        <f>C57/$J57</f>
        <v>0.59571885499059973</v>
      </c>
      <c r="M57">
        <f>D57/$J57</f>
        <v>0.34992154309866247</v>
      </c>
      <c r="N57">
        <f>E57/$J57</f>
        <v>0.29159595468847033</v>
      </c>
      <c r="O57">
        <f>F57/$J57</f>
        <v>0.3095164536372873</v>
      </c>
      <c r="P57">
        <f>G57/$J57</f>
        <v>0.55951589483320763</v>
      </c>
      <c r="Q57">
        <f>H57/$J57</f>
        <v>6.8494833920827697E-2</v>
      </c>
      <c r="R57">
        <f>(K57-$K$83)^2+(L57-$L$83)^2+(M57-$M$83)^2+(N57-$N$83)^2+(O57-$O$83)^2+(P57-$P$83)^2+(Q57-$Q$83)^2</f>
        <v>0.10692896801370365</v>
      </c>
      <c r="S57">
        <f>(K57-$K$84)^2+(L57-$L$84)^2+(M57-$M$84)^2+(N57-$N$84)^2+(O57-$O$84)^2+(P57-$P$84)^2+(Q57-$Q$84)^2</f>
        <v>1.1733736891802176</v>
      </c>
    </row>
    <row r="58" spans="2:19" x14ac:dyDescent="0.2">
      <c r="B58">
        <v>5864939</v>
      </c>
      <c r="C58">
        <v>5693052</v>
      </c>
      <c r="D58">
        <v>12189174</v>
      </c>
      <c r="E58">
        <v>10150313</v>
      </c>
      <c r="F58">
        <v>11717173</v>
      </c>
      <c r="G58">
        <v>5348985</v>
      </c>
      <c r="H58">
        <v>2068965</v>
      </c>
      <c r="I58">
        <f>B58^2+C58^2+D58^2+E58^2+F58^2+G58^2+H58^2</f>
        <v>488597567162049</v>
      </c>
      <c r="J58">
        <f>SQRT(I58)</f>
        <v>22104243.193605363</v>
      </c>
      <c r="K58">
        <f>B58/$J58</f>
        <v>0.26533091174533835</v>
      </c>
      <c r="L58">
        <f>C58/$J58</f>
        <v>0.2575547124656577</v>
      </c>
      <c r="M58">
        <f>D58/$J58</f>
        <v>0.55144045843316913</v>
      </c>
      <c r="N58">
        <f>E58/$J58</f>
        <v>0.45920201434159169</v>
      </c>
      <c r="O58">
        <f>F58/$J58</f>
        <v>0.53008704696977427</v>
      </c>
      <c r="P58">
        <f>G58/$J58</f>
        <v>0.24198905853277222</v>
      </c>
      <c r="Q58">
        <f>H58/$J58</f>
        <v>9.3600354550864712E-2</v>
      </c>
      <c r="R58">
        <f>(K58-$K$83)^2+(L58-$L$83)^2+(M58-$M$83)^2+(N58-$N$83)^2+(O58-$O$83)^2+(P58-$P$83)^2+(Q58-$Q$83)^2</f>
        <v>7.4447288164293524E-2</v>
      </c>
      <c r="S58">
        <f>(K58-$K$84)^2+(L58-$L$84)^2+(M58-$M$84)^2+(N58-$N$84)^2+(O58-$O$84)^2+(P58-$P$84)^2+(Q58-$Q$84)^2</f>
        <v>1.0997914884916957</v>
      </c>
    </row>
    <row r="59" spans="2:19" x14ac:dyDescent="0.2">
      <c r="B59">
        <v>5637001</v>
      </c>
      <c r="C59">
        <v>5172641</v>
      </c>
      <c r="D59">
        <v>11365442</v>
      </c>
      <c r="E59">
        <v>9462006</v>
      </c>
      <c r="F59">
        <v>11265563</v>
      </c>
      <c r="G59">
        <v>4531567</v>
      </c>
      <c r="H59">
        <v>1887754</v>
      </c>
      <c r="I59">
        <f>B59^2+C59^2+D59^2+E59^2+F59^2+G59^2+H59^2</f>
        <v>428246448935256</v>
      </c>
      <c r="J59">
        <f>SQRT(I59)</f>
        <v>20694116.287854768</v>
      </c>
      <c r="K59">
        <f>B59/$J59</f>
        <v>0.27239631408219717</v>
      </c>
      <c r="L59">
        <f>C59/$J59</f>
        <v>0.24995708577494496</v>
      </c>
      <c r="M59">
        <f>D59/$J59</f>
        <v>0.54921127541311332</v>
      </c>
      <c r="N59">
        <f>E59/$J59</f>
        <v>0.45723170143550346</v>
      </c>
      <c r="O59">
        <f>F59/$J59</f>
        <v>0.54438483109383506</v>
      </c>
      <c r="P59">
        <f>G59/$J59</f>
        <v>0.21897852205747703</v>
      </c>
      <c r="Q59">
        <f>H59/$J59</f>
        <v>9.1221774041538056E-2</v>
      </c>
      <c r="R59">
        <f>(K59-$K$83)^2+(L59-$L$83)^2+(M59-$M$83)^2+(N59-$N$83)^2+(O59-$O$83)^2+(P59-$P$83)^2+(Q59-$Q$83)^2</f>
        <v>8.7000588783798641E-2</v>
      </c>
      <c r="S59">
        <f>(K59-$K$84)^2+(L59-$L$84)^2+(M59-$M$84)^2+(N59-$N$84)^2+(O59-$O$84)^2+(P59-$P$84)^2+(Q59-$Q$84)^2</f>
        <v>1.107107193824953</v>
      </c>
    </row>
    <row r="60" spans="2:19" x14ac:dyDescent="0.2">
      <c r="B60">
        <v>0</v>
      </c>
      <c r="C60">
        <v>10.126390000000001</v>
      </c>
      <c r="D60">
        <v>0</v>
      </c>
      <c r="E60">
        <v>0</v>
      </c>
      <c r="F60">
        <v>0</v>
      </c>
      <c r="G60">
        <v>0</v>
      </c>
      <c r="H60">
        <v>4.0688000000000004</v>
      </c>
      <c r="I60">
        <f>B60^2+C60^2+D60^2+E60^2+F60^2+G60^2+H60^2</f>
        <v>119.09890787210001</v>
      </c>
      <c r="J60">
        <f>SQRT(I60)</f>
        <v>10.913244607911068</v>
      </c>
      <c r="K60">
        <f>B60/$J60</f>
        <v>0</v>
      </c>
      <c r="L60">
        <f>C60/$J60</f>
        <v>0.92789911376670953</v>
      </c>
      <c r="M60">
        <f>D60/$J60</f>
        <v>0</v>
      </c>
      <c r="N60">
        <f>E60/$J60</f>
        <v>0</v>
      </c>
      <c r="O60">
        <f>F60/$J60</f>
        <v>0</v>
      </c>
      <c r="P60">
        <f>G60/$J60</f>
        <v>0</v>
      </c>
      <c r="Q60">
        <f>H60/$J60</f>
        <v>0.3728313756525265</v>
      </c>
      <c r="R60">
        <f>(K60-$K$83)^2+(L60-$L$83)^2+(M60-$M$83)^2+(N60-$N$83)^2+(O60-$O$83)^2+(P60-$P$83)^2+(Q60-$Q$83)^2</f>
        <v>1.1664267031659052</v>
      </c>
      <c r="S60">
        <f>(K60-$K$84)^2+(L60-$L$84)^2+(M60-$M$84)^2+(N60-$N$84)^2+(O60-$O$84)^2+(P60-$P$84)^2+(Q60-$Q$84)^2</f>
        <v>1.0452107019265</v>
      </c>
    </row>
    <row r="61" spans="2:19" x14ac:dyDescent="0.2">
      <c r="B61">
        <v>0</v>
      </c>
      <c r="C61">
        <v>737280</v>
      </c>
      <c r="D61">
        <v>0</v>
      </c>
      <c r="E61">
        <v>0</v>
      </c>
      <c r="F61">
        <v>0</v>
      </c>
      <c r="G61">
        <v>0</v>
      </c>
      <c r="H61">
        <v>49152</v>
      </c>
      <c r="I61">
        <f>B61^2+C61^2+D61^2+E61^2+F61^2+G61^2+H61^2</f>
        <v>545997717504</v>
      </c>
      <c r="J61">
        <f>SQRT(I61)</f>
        <v>738916.58358978515</v>
      </c>
      <c r="K61">
        <f>B61/$J61</f>
        <v>0</v>
      </c>
      <c r="L61">
        <f>C61/$J61</f>
        <v>0.99778515785660904</v>
      </c>
      <c r="M61">
        <f>D61/$J61</f>
        <v>0</v>
      </c>
      <c r="N61">
        <f>E61/$J61</f>
        <v>0</v>
      </c>
      <c r="O61">
        <f>F61/$J61</f>
        <v>0</v>
      </c>
      <c r="P61">
        <f>G61/$J61</f>
        <v>0</v>
      </c>
      <c r="Q61">
        <f>H61/$J61</f>
        <v>6.651901052377393E-2</v>
      </c>
      <c r="R61">
        <f>(K61-$K$83)^2+(L61-$L$83)^2+(M61-$M$83)^2+(N61-$N$83)^2+(O61-$O$83)^2+(P61-$P$83)^2+(Q61-$Q$83)^2</f>
        <v>1.1501389609841608</v>
      </c>
      <c r="S61">
        <f>(K61-$K$84)^2+(L61-$L$84)^2+(M61-$M$84)^2+(N61-$N$84)^2+(O61-$O$84)^2+(P61-$P$84)^2+(Q61-$Q$84)^2</f>
        <v>1.5803208181821762</v>
      </c>
    </row>
    <row r="62" spans="2:19" x14ac:dyDescent="0.2">
      <c r="B62" s="1">
        <v>0</v>
      </c>
      <c r="C62" s="1">
        <v>0.5</v>
      </c>
      <c r="D62" s="1">
        <v>0</v>
      </c>
      <c r="E62" s="1">
        <v>0</v>
      </c>
      <c r="F62" s="1">
        <v>0</v>
      </c>
      <c r="G62" s="1">
        <v>0</v>
      </c>
      <c r="H62" s="1">
        <v>0.5</v>
      </c>
      <c r="I62">
        <f>B62^2+C62^2+D62^2+E62^2+F62^2+G62^2+H62^2</f>
        <v>0.5</v>
      </c>
      <c r="J62">
        <f>SQRT(I62)</f>
        <v>0.70710678118654757</v>
      </c>
      <c r="K62">
        <f>B62/$J62</f>
        <v>0</v>
      </c>
      <c r="L62">
        <f>C62/$J62</f>
        <v>0.70710678118654746</v>
      </c>
      <c r="M62">
        <f>D62/$J62</f>
        <v>0</v>
      </c>
      <c r="N62">
        <f>E62/$J62</f>
        <v>0</v>
      </c>
      <c r="O62">
        <f>F62/$J62</f>
        <v>0</v>
      </c>
      <c r="P62">
        <f>G62/$J62</f>
        <v>0</v>
      </c>
      <c r="Q62">
        <f>H62/$J62</f>
        <v>0.70710678118654746</v>
      </c>
      <c r="R62">
        <f>(K62-$K$83)^2+(L62-$L$83)^2+(M62-$M$83)^2+(N62-$N$83)^2+(O62-$O$83)^2+(P62-$P$83)^2+(Q62-$Q$83)^2</f>
        <v>1.3059617146167932</v>
      </c>
      <c r="S62">
        <f>(K62-$K$84)^2+(L62-$L$84)^2+(M62-$M$84)^2+(N62-$N$84)^2+(O62-$O$84)^2+(P62-$P$84)^2+(Q62-$Q$84)^2</f>
        <v>0.50454959353643092</v>
      </c>
    </row>
    <row r="63" spans="2:19" x14ac:dyDescent="0.2">
      <c r="B63">
        <v>0</v>
      </c>
      <c r="C63">
        <v>20.252780000000001</v>
      </c>
      <c r="D63">
        <v>0</v>
      </c>
      <c r="E63">
        <v>0</v>
      </c>
      <c r="F63">
        <v>0</v>
      </c>
      <c r="G63">
        <v>0</v>
      </c>
      <c r="H63">
        <v>8.1376010000000001</v>
      </c>
      <c r="I63">
        <f>B63^2+C63^2+D63^2+E63^2+F63^2+G63^2+H63^2</f>
        <v>476.395647763601</v>
      </c>
      <c r="J63">
        <f>SQRT(I63)</f>
        <v>21.82648958865353</v>
      </c>
      <c r="K63">
        <f>B63/$J63</f>
        <v>0</v>
      </c>
      <c r="L63">
        <f>C63/$J63</f>
        <v>0.92789909791670666</v>
      </c>
      <c r="M63">
        <f>D63/$J63</f>
        <v>0</v>
      </c>
      <c r="N63">
        <f>E63/$J63</f>
        <v>0</v>
      </c>
      <c r="O63">
        <f>F63/$J63</f>
        <v>0</v>
      </c>
      <c r="P63">
        <f>G63/$J63</f>
        <v>0</v>
      </c>
      <c r="Q63">
        <f>H63/$J63</f>
        <v>0.3728314150998574</v>
      </c>
      <c r="R63">
        <f>(K63-$K$83)^2+(L63-$L$83)^2+(M63-$M$83)^2+(N63-$N$83)^2+(O63-$O$83)^2+(P63-$P$83)^2+(Q63-$Q$83)^2</f>
        <v>1.1664267110344229</v>
      </c>
      <c r="S63">
        <f>(K63-$K$84)^2+(L63-$L$84)^2+(M63-$M$84)^2+(N63-$N$84)^2+(O63-$O$84)^2+(P63-$P$84)^2+(Q63-$Q$84)^2</f>
        <v>1.0452106350664709</v>
      </c>
    </row>
    <row r="64" spans="2:19" x14ac:dyDescent="0.2">
      <c r="B64" s="1">
        <v>0</v>
      </c>
      <c r="C64" s="1">
        <v>0.5</v>
      </c>
      <c r="D64" s="1">
        <v>0</v>
      </c>
      <c r="E64" s="1">
        <v>0</v>
      </c>
      <c r="F64" s="1">
        <v>0</v>
      </c>
      <c r="G64" s="1">
        <v>0</v>
      </c>
      <c r="H64" s="1">
        <v>0.5</v>
      </c>
      <c r="I64">
        <f>B64^2+C64^2+D64^2+E64^2+F64^2+G64^2+H64^2</f>
        <v>0.5</v>
      </c>
      <c r="J64">
        <f>SQRT(I64)</f>
        <v>0.70710678118654757</v>
      </c>
      <c r="K64">
        <f>B64/$J64</f>
        <v>0</v>
      </c>
      <c r="L64">
        <f>C64/$J64</f>
        <v>0.70710678118654746</v>
      </c>
      <c r="M64">
        <f>D64/$J64</f>
        <v>0</v>
      </c>
      <c r="N64">
        <f>E64/$J64</f>
        <v>0</v>
      </c>
      <c r="O64">
        <f>F64/$J64</f>
        <v>0</v>
      </c>
      <c r="P64">
        <f>G64/$J64</f>
        <v>0</v>
      </c>
      <c r="Q64">
        <f>H64/$J64</f>
        <v>0.70710678118654746</v>
      </c>
      <c r="R64">
        <f>(K64-$K$83)^2+(L64-$L$83)^2+(M64-$M$83)^2+(N64-$N$83)^2+(O64-$O$83)^2+(P64-$P$83)^2+(Q64-$Q$83)^2</f>
        <v>1.3059617146167932</v>
      </c>
      <c r="S64">
        <f>(K64-$K$84)^2+(L64-$L$84)^2+(M64-$M$84)^2+(N64-$N$84)^2+(O64-$O$84)^2+(P64-$P$84)^2+(Q64-$Q$84)^2</f>
        <v>0.50454959353643092</v>
      </c>
    </row>
    <row r="65" spans="2:19" x14ac:dyDescent="0.2">
      <c r="B65">
        <v>10758147</v>
      </c>
      <c r="C65">
        <v>43010500</v>
      </c>
      <c r="D65">
        <v>21500036</v>
      </c>
      <c r="E65">
        <v>17918629</v>
      </c>
      <c r="F65">
        <v>21500036</v>
      </c>
      <c r="G65">
        <v>43010500</v>
      </c>
      <c r="H65">
        <v>2867066</v>
      </c>
      <c r="I65">
        <f>B65^2+C65^2+D65^2+E65^2+F65^2+G65^2+H65^2</f>
        <v>5069344376064198</v>
      </c>
      <c r="J65">
        <f>SQRT(I65)</f>
        <v>71199328.480430186</v>
      </c>
      <c r="K65">
        <f>B65/$J65</f>
        <v>0.15109899530803833</v>
      </c>
      <c r="L65">
        <f>C65/$J65</f>
        <v>0.60408575358715422</v>
      </c>
      <c r="M65">
        <f>D65/$J65</f>
        <v>0.30196964576582336</v>
      </c>
      <c r="N65">
        <f>E65/$J65</f>
        <v>0.25166851124059558</v>
      </c>
      <c r="O65">
        <f>F65/$J65</f>
        <v>0.30196964576582336</v>
      </c>
      <c r="P65">
        <f>G65/$J65</f>
        <v>0.60408575358715422</v>
      </c>
      <c r="Q65">
        <f>H65/$J65</f>
        <v>4.026816068620704E-2</v>
      </c>
      <c r="R65">
        <f>(K65-$K$83)^2+(L65-$L$83)^2+(M65-$M$83)^2+(N65-$N$83)^2+(O65-$O$83)^2+(P65-$P$83)^2+(Q65-$Q$83)^2</f>
        <v>0.15126099484854963</v>
      </c>
      <c r="S65">
        <f>(K65-$K$84)^2+(L65-$L$84)^2+(M65-$M$84)^2+(N65-$N$84)^2+(O65-$O$84)^2+(P65-$P$84)^2+(Q65-$Q$84)^2</f>
        <v>1.2387564764439178</v>
      </c>
    </row>
    <row r="66" spans="2:19" x14ac:dyDescent="0.2">
      <c r="B66">
        <v>7786683</v>
      </c>
      <c r="C66">
        <v>30747492</v>
      </c>
      <c r="D66">
        <v>21663780</v>
      </c>
      <c r="E66">
        <v>18053677</v>
      </c>
      <c r="F66">
        <v>15568932</v>
      </c>
      <c r="G66">
        <v>18951012</v>
      </c>
      <c r="H66">
        <v>4356618</v>
      </c>
      <c r="I66">
        <f>B66^2+C66^2+D66^2+E66^2+F66^2+G66^2+H66^2</f>
        <v>2421807933383974</v>
      </c>
      <c r="J66">
        <f>SQRT(I66)</f>
        <v>49211867.810356215</v>
      </c>
      <c r="K66">
        <f>B66/$J66</f>
        <v>0.15822774762394529</v>
      </c>
      <c r="L66">
        <f>C66/$J66</f>
        <v>0.62479831325421575</v>
      </c>
      <c r="M66">
        <f>D66/$J66</f>
        <v>0.44021454506632329</v>
      </c>
      <c r="N66">
        <f>E66/$J66</f>
        <v>0.36685616302091989</v>
      </c>
      <c r="O66">
        <f>F66/$J66</f>
        <v>0.31636539503025429</v>
      </c>
      <c r="P66">
        <f>G66/$J66</f>
        <v>0.38509028092634034</v>
      </c>
      <c r="Q66">
        <f>H66/$J66</f>
        <v>8.8527792051883616E-2</v>
      </c>
      <c r="R66">
        <f>(K66-$K$83)^2+(L66-$L$83)^2+(M66-$M$83)^2+(N66-$N$83)^2+(O66-$O$83)^2+(P66-$P$83)^2+(Q66-$Q$83)^2</f>
        <v>7.4648867620137435E-2</v>
      </c>
      <c r="S66">
        <f>(K66-$K$84)^2+(L66-$L$84)^2+(M66-$M$84)^2+(N66-$N$84)^2+(O66-$O$84)^2+(P66-$P$84)^2+(Q66-$Q$84)^2</f>
        <v>1.1288805543394838</v>
      </c>
    </row>
    <row r="67" spans="2:19" x14ac:dyDescent="0.2">
      <c r="B67">
        <v>39657</v>
      </c>
      <c r="C67">
        <v>156620</v>
      </c>
      <c r="D67">
        <v>77836</v>
      </c>
      <c r="E67">
        <v>65039</v>
      </c>
      <c r="F67">
        <v>77836</v>
      </c>
      <c r="G67">
        <v>156620</v>
      </c>
      <c r="H67">
        <v>10414</v>
      </c>
      <c r="I67">
        <f>B67^2+C67^2+D67^2+E67^2+F67^2+G67^2+H67^2</f>
        <v>67087735158</v>
      </c>
      <c r="J67">
        <f>SQRT(I67)</f>
        <v>259013.00190917056</v>
      </c>
      <c r="K67">
        <f>B67/$J67</f>
        <v>0.15310814402246389</v>
      </c>
      <c r="L67">
        <f>C67/$J67</f>
        <v>0.60468006951605757</v>
      </c>
      <c r="M67">
        <f>D67/$J67</f>
        <v>0.30051001079588718</v>
      </c>
      <c r="N67">
        <f>E67/$J67</f>
        <v>0.2511032246281118</v>
      </c>
      <c r="O67">
        <f>F67/$J67</f>
        <v>0.30051001079588718</v>
      </c>
      <c r="P67">
        <f>G67/$J67</f>
        <v>0.60468006951605757</v>
      </c>
      <c r="Q67">
        <f>H67/$J67</f>
        <v>4.0206475826460371E-2</v>
      </c>
      <c r="R67">
        <f>(K67-$K$83)^2+(L67-$L$83)^2+(M67-$M$83)^2+(N67-$N$83)^2+(O67-$O$83)^2+(P67-$P$83)^2+(Q67-$Q$83)^2</f>
        <v>0.15246127635867826</v>
      </c>
      <c r="S67">
        <f>(K67-$K$84)^2+(L67-$L$84)^2+(M67-$M$84)^2+(N67-$N$84)^2+(O67-$O$84)^2+(P67-$P$84)^2+(Q67-$Q$84)^2</f>
        <v>1.2384362374982119</v>
      </c>
    </row>
    <row r="68" spans="2:19" x14ac:dyDescent="0.2">
      <c r="B68">
        <v>1593531</v>
      </c>
      <c r="C68">
        <v>6368100</v>
      </c>
      <c r="D68">
        <v>3182628</v>
      </c>
      <c r="E68">
        <v>2652717</v>
      </c>
      <c r="F68">
        <v>3182628</v>
      </c>
      <c r="G68">
        <v>6368100</v>
      </c>
      <c r="H68">
        <v>424458</v>
      </c>
      <c r="I68">
        <f>B68^2+C68^2+D68^2+E68^2+F68^2+G68^2+H68^2</f>
        <v>111120050316582</v>
      </c>
      <c r="J68">
        <f>SQRT(I68)</f>
        <v>10541349.549112866</v>
      </c>
      <c r="K68">
        <f>B68/$J68</f>
        <v>0.15116954357462775</v>
      </c>
      <c r="L68">
        <f>C68/$J68</f>
        <v>0.60410671046724973</v>
      </c>
      <c r="M68">
        <f>D68/$J68</f>
        <v>0.30191845789497057</v>
      </c>
      <c r="N68">
        <f>E68/$J68</f>
        <v>0.25164870851125948</v>
      </c>
      <c r="O68">
        <f>F68/$J68</f>
        <v>0.30191845789497057</v>
      </c>
      <c r="P68">
        <f>G68/$J68</f>
        <v>0.60410671046724973</v>
      </c>
      <c r="Q68">
        <f>H68/$J68</f>
        <v>4.0266001807683284E-2</v>
      </c>
      <c r="R68">
        <f>(K68-$K$83)^2+(L68-$L$83)^2+(M68-$M$83)^2+(N68-$N$83)^2+(O68-$O$83)^2+(P68-$P$83)^2+(Q68-$Q$83)^2</f>
        <v>0.15130283466300415</v>
      </c>
      <c r="S68">
        <f>(K68-$K$84)^2+(L68-$L$84)^2+(M68-$M$84)^2+(N68-$N$84)^2+(O68-$O$84)^2+(P68-$P$84)^2+(Q68-$Q$84)^2</f>
        <v>1.2387451152887283</v>
      </c>
    </row>
    <row r="69" spans="2:19" x14ac:dyDescent="0.2">
      <c r="B69">
        <v>7667712</v>
      </c>
      <c r="C69">
        <v>23986176</v>
      </c>
      <c r="D69">
        <v>12386304</v>
      </c>
      <c r="E69">
        <v>10321920</v>
      </c>
      <c r="F69">
        <v>15335424</v>
      </c>
      <c r="G69">
        <v>23986176</v>
      </c>
      <c r="H69">
        <v>3145728</v>
      </c>
      <c r="I69">
        <f>B69^2+C69^2+D69^2+E69^2+F69^2+G69^2+H69^2</f>
        <v>1714500478697472</v>
      </c>
      <c r="J69">
        <f>SQRT(I69)</f>
        <v>41406527.005986288</v>
      </c>
      <c r="K69">
        <f>B69/$J69</f>
        <v>0.18518123963624025</v>
      </c>
      <c r="L69">
        <f>C69/$J69</f>
        <v>0.57928490347746953</v>
      </c>
      <c r="M69">
        <f>D69/$J69</f>
        <v>0.29913892556623423</v>
      </c>
      <c r="N69">
        <f>E69/$J69</f>
        <v>0.24928243797186186</v>
      </c>
      <c r="O69">
        <f>F69/$J69</f>
        <v>0.3703624792724805</v>
      </c>
      <c r="P69">
        <f>G69/$J69</f>
        <v>0.57928490347746953</v>
      </c>
      <c r="Q69">
        <f>H69/$J69</f>
        <v>7.5971790619995996E-2</v>
      </c>
      <c r="R69">
        <f>(K69-$K$83)^2+(L69-$L$83)^2+(M69-$M$83)^2+(N69-$N$83)^2+(O69-$O$83)^2+(P69-$P$83)^2+(Q69-$Q$83)^2</f>
        <v>0.11134998134750465</v>
      </c>
      <c r="S69">
        <f>(K69-$K$84)^2+(L69-$L$84)^2+(M69-$M$84)^2+(N69-$N$84)^2+(O69-$O$84)^2+(P69-$P$84)^2+(Q69-$Q$84)^2</f>
        <v>1.1543538528190798</v>
      </c>
    </row>
    <row r="70" spans="2:19" x14ac:dyDescent="0.2">
      <c r="B70">
        <v>2211840</v>
      </c>
      <c r="C70">
        <v>8650752</v>
      </c>
      <c r="D70">
        <v>13565952</v>
      </c>
      <c r="E70">
        <v>11304960</v>
      </c>
      <c r="F70">
        <v>4423680</v>
      </c>
      <c r="G70">
        <v>9437184</v>
      </c>
      <c r="H70">
        <v>5111808</v>
      </c>
      <c r="I70">
        <f>B70^2+C70^2+D70^2+E70^2+F70^2+G70^2+H70^2</f>
        <v>526324888240128</v>
      </c>
      <c r="J70">
        <f>SQRT(I70)</f>
        <v>22941771.689216331</v>
      </c>
      <c r="K70">
        <f>B70/$J70</f>
        <v>9.6411037035978558E-2</v>
      </c>
      <c r="L70">
        <f>C70/$J70</f>
        <v>0.37707427818516059</v>
      </c>
      <c r="M70">
        <f>D70/$J70</f>
        <v>0.59132102715400181</v>
      </c>
      <c r="N70">
        <f>E70/$J70</f>
        <v>0.49276752262833484</v>
      </c>
      <c r="O70">
        <f>F70/$J70</f>
        <v>0.19282207407195712</v>
      </c>
      <c r="P70">
        <f>G70/$J70</f>
        <v>0.41135375802017515</v>
      </c>
      <c r="Q70">
        <f>H70/$J70</f>
        <v>0.22281661892759488</v>
      </c>
      <c r="R70">
        <f>(K70-$K$83)^2+(L70-$L$83)^2+(M70-$M$83)^2+(N70-$N$83)^2+(O70-$O$83)^2+(P70-$P$83)^2+(Q70-$Q$83)^2</f>
        <v>0.1515571909991105</v>
      </c>
      <c r="S70">
        <f>(K70-$K$84)^2+(L70-$L$84)^2+(M70-$M$84)^2+(N70-$N$84)^2+(O70-$O$84)^2+(P70-$P$84)^2+(Q70-$Q$84)^2</f>
        <v>0.93467355769809402</v>
      </c>
    </row>
    <row r="71" spans="2:19" x14ac:dyDescent="0.2">
      <c r="B71">
        <v>4433227</v>
      </c>
      <c r="C71">
        <v>0</v>
      </c>
      <c r="D71">
        <v>9234679</v>
      </c>
      <c r="E71">
        <v>7695467</v>
      </c>
      <c r="F71">
        <v>8866039</v>
      </c>
      <c r="G71">
        <v>0</v>
      </c>
      <c r="H71">
        <v>1388687</v>
      </c>
      <c r="I71">
        <f>B71^2+C71^2+D71^2+E71^2+F71^2+G71^2+H71^2</f>
        <v>244688109348149</v>
      </c>
      <c r="J71">
        <f>SQRT(I71)</f>
        <v>15642509.688286884</v>
      </c>
      <c r="K71">
        <f>B71/$J71</f>
        <v>0.28340893426581043</v>
      </c>
      <c r="L71">
        <f>C71/$J71</f>
        <v>0</v>
      </c>
      <c r="M71">
        <f>D71/$J71</f>
        <v>0.59035788911257192</v>
      </c>
      <c r="N71">
        <f>E71/$J71</f>
        <v>0.49195858934083758</v>
      </c>
      <c r="O71">
        <f>F71/$J71</f>
        <v>0.56679133826197292</v>
      </c>
      <c r="P71">
        <f>G71/$J71</f>
        <v>0</v>
      </c>
      <c r="Q71">
        <f>H71/$J71</f>
        <v>8.8776483292821562E-2</v>
      </c>
      <c r="R71">
        <f>(K71-$K$83)^2+(L71-$L$83)^2+(M71-$M$83)^2+(N71-$N$83)^2+(O71-$O$83)^2+(P71-$P$83)^2+(Q71-$Q$83)^2</f>
        <v>0.38835225859216133</v>
      </c>
      <c r="S71">
        <f>(K71-$K$84)^2+(L71-$L$84)^2+(M71-$M$84)^2+(N71-$N$84)^2+(O71-$O$84)^2+(P71-$P$84)^2+(Q71-$Q$84)^2</f>
        <v>1.2187441571435866</v>
      </c>
    </row>
    <row r="72" spans="2:19" x14ac:dyDescent="0.2">
      <c r="B72">
        <v>55440</v>
      </c>
      <c r="C72">
        <v>98304</v>
      </c>
      <c r="D72">
        <v>110592</v>
      </c>
      <c r="E72">
        <v>92160</v>
      </c>
      <c r="F72">
        <v>110860</v>
      </c>
      <c r="G72">
        <v>98304</v>
      </c>
      <c r="H72">
        <v>221184</v>
      </c>
      <c r="I72">
        <f>B72^2+C72^2+D72^2+E72^2+F72^2+G72^2+H72^2</f>
        <v>104337303952</v>
      </c>
      <c r="J72">
        <f>SQRT(I72)</f>
        <v>323012.85415908758</v>
      </c>
      <c r="K72">
        <f>B72/$J72</f>
        <v>0.1716340364978019</v>
      </c>
      <c r="L72">
        <f>C72/$J72</f>
        <v>0.30433463787662191</v>
      </c>
      <c r="M72">
        <f>D72/$J72</f>
        <v>0.34237646761119961</v>
      </c>
      <c r="N72">
        <f>E72/$J72</f>
        <v>0.28531372300933305</v>
      </c>
      <c r="O72">
        <f>F72/$J72</f>
        <v>0.34320615595502019</v>
      </c>
      <c r="P72">
        <f>G72/$J72</f>
        <v>0.30433463787662191</v>
      </c>
      <c r="Q72">
        <f>H72/$J72</f>
        <v>0.68475293522239922</v>
      </c>
      <c r="R72">
        <f>(K72-$K$83)^2+(L72-$L$83)^2+(M72-$M$83)^2+(N72-$N$83)^2+(O72-$O$83)^2+(P72-$P$83)^2+(Q72-$Q$83)^2</f>
        <v>0.45089551585430565</v>
      </c>
      <c r="S72">
        <f>(K72-$K$84)^2+(L72-$L$84)^2+(M72-$M$84)^2+(N72-$N$84)^2+(O72-$O$84)^2+(P72-$P$84)^2+(Q72-$Q$84)^2</f>
        <v>0.20602334863238073</v>
      </c>
    </row>
    <row r="73" spans="2:19" x14ac:dyDescent="0.2">
      <c r="B73">
        <v>184320</v>
      </c>
      <c r="C73">
        <v>6654762</v>
      </c>
      <c r="D73">
        <v>0</v>
      </c>
      <c r="E73">
        <v>0</v>
      </c>
      <c r="F73">
        <v>368640</v>
      </c>
      <c r="G73">
        <v>6654233</v>
      </c>
      <c r="H73">
        <v>49152</v>
      </c>
      <c r="I73">
        <f>B73^2+C73^2+D73^2+E73^2+F73^2+G73^2+H73^2</f>
        <v>88736959326037</v>
      </c>
      <c r="J73">
        <f>SQRT(I73)</f>
        <v>9420029.6881717425</v>
      </c>
      <c r="K73">
        <f>B73/$J73</f>
        <v>1.9566817313903091E-2</v>
      </c>
      <c r="L73">
        <f>C73/$J73</f>
        <v>0.70644809202205061</v>
      </c>
      <c r="M73">
        <f>D73/$J73</f>
        <v>0</v>
      </c>
      <c r="N73">
        <f>E73/$J73</f>
        <v>0</v>
      </c>
      <c r="O73">
        <f>F73/$J73</f>
        <v>3.9133634627806183E-2</v>
      </c>
      <c r="P73">
        <f>G73/$J73</f>
        <v>0.70639193508650888</v>
      </c>
      <c r="Q73">
        <f>H73/$J73</f>
        <v>5.2178179503741583E-3</v>
      </c>
      <c r="R73">
        <f>(K73-$K$83)^2+(L73-$L$83)^2+(M73-$M$83)^2+(N73-$N$83)^2+(O73-$O$83)^2+(P73-$P$83)^2+(Q73-$Q$83)^2</f>
        <v>0.77097529177415014</v>
      </c>
      <c r="S73">
        <f>(K73-$K$84)^2+(L73-$L$84)^2+(M73-$M$84)^2+(N73-$N$84)^2+(O73-$O$84)^2+(P73-$P$84)^2+(Q73-$Q$84)^2</f>
        <v>1.5435634050409641</v>
      </c>
    </row>
    <row r="74" spans="2:19" x14ac:dyDescent="0.2">
      <c r="B74">
        <v>1.3484430000000001</v>
      </c>
      <c r="C74">
        <v>1.350185</v>
      </c>
      <c r="D74">
        <v>1.3775310000000001</v>
      </c>
      <c r="E74">
        <v>1.35989</v>
      </c>
      <c r="F74">
        <v>1.3697459999999999</v>
      </c>
      <c r="G74">
        <v>1.3500300000000001</v>
      </c>
      <c r="H74">
        <v>18.309602000000002</v>
      </c>
      <c r="I74">
        <f>B74^2+C74^2+D74^2+E74^2+F74^2+G74^2+H74^2</f>
        <v>346.32850103035508</v>
      </c>
      <c r="J74">
        <f>SQRT(I74)</f>
        <v>18.609903305239257</v>
      </c>
      <c r="K74">
        <f>B74/$J74</f>
        <v>7.2458356063589649E-2</v>
      </c>
      <c r="L74">
        <f>C74/$J74</f>
        <v>7.2551962138346068E-2</v>
      </c>
      <c r="M74">
        <f>D74/$J74</f>
        <v>7.4021394813598138E-2</v>
      </c>
      <c r="N74">
        <f>E74/$J74</f>
        <v>7.3073458668490202E-2</v>
      </c>
      <c r="O74">
        <f>F74/$J74</f>
        <v>7.3603069158042031E-2</v>
      </c>
      <c r="P74">
        <f>G74/$J74</f>
        <v>7.2543633239616309E-2</v>
      </c>
      <c r="Q74">
        <f>H74/$J74</f>
        <v>0.98386336025965748</v>
      </c>
      <c r="R74">
        <f>(K74-$K$83)^2+(L74-$L$83)^2+(M74-$M$83)^2+(N74-$N$83)^2+(O74-$O$83)^2+(P74-$P$83)^2+(Q74-$Q$83)^2</f>
        <v>1.5120837024597766</v>
      </c>
      <c r="S74">
        <f>(K74-$K$84)^2+(L74-$L$84)^2+(M74-$M$84)^2+(N74-$N$84)^2+(O74-$O$84)^2+(P74-$P$84)^2+(Q74-$Q$84)^2</f>
        <v>6.8874868166018052E-2</v>
      </c>
    </row>
    <row r="75" spans="2:19" x14ac:dyDescent="0.2">
      <c r="B75">
        <v>61433</v>
      </c>
      <c r="C75">
        <v>3883650</v>
      </c>
      <c r="D75">
        <v>187680</v>
      </c>
      <c r="E75">
        <v>123387</v>
      </c>
      <c r="F75">
        <v>171312</v>
      </c>
      <c r="G75">
        <v>3879436</v>
      </c>
      <c r="H75">
        <v>270916</v>
      </c>
      <c r="I75">
        <f>B75^2+C75^2+D75^2+E75^2+F75^2+G75^2+H75^2</f>
        <v>30289726428654</v>
      </c>
      <c r="J75">
        <f>SQRT(I75)</f>
        <v>5503610.30857509</v>
      </c>
      <c r="K75">
        <f>B75/$J75</f>
        <v>1.1162309203520859E-2</v>
      </c>
      <c r="L75">
        <f>C75/$J75</f>
        <v>0.70565497596167825</v>
      </c>
      <c r="M75">
        <f>D75/$J75</f>
        <v>3.4101251628876901E-2</v>
      </c>
      <c r="N75">
        <f>E75/$J75</f>
        <v>2.2419283539707131E-2</v>
      </c>
      <c r="O75">
        <f>F75/$J75</f>
        <v>3.112720385254774E-2</v>
      </c>
      <c r="P75">
        <f>G75/$J75</f>
        <v>0.70488929675044598</v>
      </c>
      <c r="Q75">
        <f>H75/$J75</f>
        <v>4.922514219037092E-2</v>
      </c>
      <c r="R75">
        <f>(K75-$K$83)^2+(L75-$L$83)^2+(M75-$M$83)^2+(N75-$N$83)^2+(O75-$O$83)^2+(P75-$P$83)^2+(Q75-$Q$83)^2</f>
        <v>0.72947350229583374</v>
      </c>
      <c r="S75">
        <f>(K75-$K$84)^2+(L75-$L$84)^2+(M75-$M$84)^2+(N75-$N$84)^2+(O75-$O$84)^2+(P75-$P$84)^2+(Q75-$Q$84)^2</f>
        <v>1.4543180033096781</v>
      </c>
    </row>
    <row r="76" spans="2:19" x14ac:dyDescent="0.2">
      <c r="B76">
        <v>1.494208</v>
      </c>
      <c r="C76">
        <v>53.341138999999998</v>
      </c>
      <c r="D76">
        <v>2.3377370000000002</v>
      </c>
      <c r="E76">
        <v>1.820668</v>
      </c>
      <c r="F76">
        <v>2.1166689999999999</v>
      </c>
      <c r="G76">
        <v>53.277132000000002</v>
      </c>
      <c r="H76">
        <v>22.426414999999999</v>
      </c>
      <c r="I76">
        <f>B76^2+C76^2+D76^2+E76^2+F76^2+G76^2+H76^2</f>
        <v>6202.1667851651873</v>
      </c>
      <c r="J76">
        <f>SQRT(I76)</f>
        <v>78.753836637748563</v>
      </c>
      <c r="K76">
        <f>B76/$J76</f>
        <v>1.8973145484619997E-2</v>
      </c>
      <c r="L76">
        <f>C76/$J76</f>
        <v>0.67731479858382337</v>
      </c>
      <c r="M76">
        <f>D76/$J76</f>
        <v>2.9684103020315177E-2</v>
      </c>
      <c r="N76">
        <f>E76/$J76</f>
        <v>2.3118467337339996E-2</v>
      </c>
      <c r="O76">
        <f>F76/$J76</f>
        <v>2.6877027080423287E-2</v>
      </c>
      <c r="P76">
        <f>G76/$J76</f>
        <v>0.67650205087866189</v>
      </c>
      <c r="Q76">
        <f>H76/$J76</f>
        <v>0.28476599944148617</v>
      </c>
      <c r="R76">
        <f>(K76-$K$83)^2+(L76-$L$83)^2+(M76-$M$83)^2+(N76-$N$83)^2+(O76-$O$83)^2+(P76-$P$83)^2+(Q76-$Q$83)^2</f>
        <v>0.74790875681357316</v>
      </c>
      <c r="S76">
        <f>(K76-$K$84)^2+(L76-$L$84)^2+(M76-$M$84)^2+(N76-$N$84)^2+(O76-$O$84)^2+(P76-$P$84)^2+(Q76-$Q$84)^2</f>
        <v>1.0419131190712458</v>
      </c>
    </row>
    <row r="77" spans="2:19" x14ac:dyDescent="0.2">
      <c r="B77" s="1">
        <v>0.20171858000000001</v>
      </c>
      <c r="C77" s="1">
        <v>2.3021000000000001E-4</v>
      </c>
      <c r="D77" s="1">
        <v>0.27929089000000001</v>
      </c>
      <c r="E77" s="1">
        <v>0.27734732000000001</v>
      </c>
      <c r="F77" s="1">
        <v>0.20782266999999999</v>
      </c>
      <c r="G77" s="1">
        <v>1.4810999999999999E-4</v>
      </c>
      <c r="H77" s="1">
        <v>0.27001648</v>
      </c>
      <c r="I77">
        <f>B77^2+C77^2+D77^2+E77^2+F77^2+G77^2+H77^2</f>
        <v>0.3117145592361264</v>
      </c>
      <c r="J77">
        <f>SQRT(I77)</f>
        <v>0.5583140328131887</v>
      </c>
      <c r="K77">
        <f>B77/$J77</f>
        <v>0.36129949839089004</v>
      </c>
      <c r="L77">
        <f>C77/$J77</f>
        <v>4.1233067139659021E-4</v>
      </c>
      <c r="M77">
        <f>D77/$J77</f>
        <v>0.50023978188893281</v>
      </c>
      <c r="N77">
        <f>E77/$J77</f>
        <v>0.49675864065698694</v>
      </c>
      <c r="O77">
        <f>F77/$J77</f>
        <v>0.37223257483398636</v>
      </c>
      <c r="P77">
        <f>G77/$J77</f>
        <v>2.6528081204356445E-4</v>
      </c>
      <c r="Q77">
        <f>H77/$J77</f>
        <v>0.4836283240803787</v>
      </c>
      <c r="R77">
        <f>(K77-$K$83)^2+(L77-$L$83)^2+(M77-$M$83)^2+(N77-$N$83)^2+(O77-$O$83)^2+(P77-$P$83)^2+(Q77-$Q$83)^2</f>
        <v>0.55737914147337475</v>
      </c>
      <c r="S77">
        <f>(K77-$K$84)^2+(L77-$L$84)^2+(M77-$M$84)^2+(N77-$N$84)^2+(O77-$O$84)^2+(P77-$P$84)^2+(Q77-$Q$84)^2</f>
        <v>0.53652423249038117</v>
      </c>
    </row>
    <row r="78" spans="2:19" x14ac:dyDescent="0.2">
      <c r="B78" s="1">
        <v>5.3956000000000002E-4</v>
      </c>
      <c r="C78" s="1">
        <v>3.1506999999999998E-4</v>
      </c>
      <c r="D78" s="1">
        <v>2.4232999999999999E-4</v>
      </c>
      <c r="E78" s="1">
        <v>2.5305999999999999E-4</v>
      </c>
      <c r="F78" s="1">
        <v>2.1999000000000001E-4</v>
      </c>
      <c r="G78" s="1">
        <v>3.0842E-4</v>
      </c>
      <c r="H78" s="1">
        <v>1.4341499999999999E-3</v>
      </c>
      <c r="I78">
        <f>B78^2+C78^2+D78^2+E78^2+F78^2+G78^2+H78^2</f>
        <v>2.71346201E-6</v>
      </c>
      <c r="J78">
        <f>SQRT(I78)</f>
        <v>1.6472589383579013E-3</v>
      </c>
      <c r="K78">
        <f>B78/$J78</f>
        <v>0.32755020321083811</v>
      </c>
      <c r="L78">
        <f>C78/$J78</f>
        <v>0.19126926111208903</v>
      </c>
      <c r="M78">
        <f>D78/$J78</f>
        <v>0.14711105483001408</v>
      </c>
      <c r="N78">
        <f>E78/$J78</f>
        <v>0.15362490626535452</v>
      </c>
      <c r="O78">
        <f>F78/$J78</f>
        <v>0.13354913115196138</v>
      </c>
      <c r="P78">
        <f>G78/$J78</f>
        <v>0.1872322516018361</v>
      </c>
      <c r="Q78">
        <f>H78/$J78</f>
        <v>0.87062814874123995</v>
      </c>
      <c r="R78">
        <f>(K78-$K$83)^2+(L78-$L$83)^2+(M78-$M$83)^2+(N78-$N$83)^2+(O78-$O$83)^2+(P78-$P$83)^2+(Q78-$Q$83)^2</f>
        <v>1.0222568459349666</v>
      </c>
      <c r="S78">
        <f>(K78-$K$84)^2+(L78-$L$84)^2+(M78-$M$84)^2+(N78-$N$84)^2+(O78-$O$84)^2+(P78-$P$84)^2+(Q78-$Q$84)^2</f>
        <v>8.9416566756220853E-3</v>
      </c>
    </row>
    <row r="79" spans="2:19" x14ac:dyDescent="0.2">
      <c r="B79" s="1">
        <v>3.3249299999999998E-3</v>
      </c>
      <c r="C79" s="1">
        <v>7.6355099999999999E-3</v>
      </c>
      <c r="D79" s="1">
        <v>3.5035299999999999E-3</v>
      </c>
      <c r="E79" s="1">
        <v>3.4113799999999999E-3</v>
      </c>
      <c r="F79" s="1">
        <v>3.41369E-3</v>
      </c>
      <c r="G79" s="1">
        <v>7.7437399999999998E-3</v>
      </c>
      <c r="H79" s="1">
        <v>3.0839499999999998E-3</v>
      </c>
      <c r="I79">
        <f>B79^2+C79^2+D79^2+E79^2+F79^2+G79^2+H79^2</f>
        <v>1.7439794463649998E-4</v>
      </c>
      <c r="J79">
        <f>SQRT(I79)</f>
        <v>1.3205981396189378E-2</v>
      </c>
      <c r="K79">
        <f>B79/$J79</f>
        <v>0.25177454823307699</v>
      </c>
      <c r="L79">
        <f>C79/$J79</f>
        <v>0.57818573046023269</v>
      </c>
      <c r="M79">
        <f>D79/$J79</f>
        <v>0.26529872297192186</v>
      </c>
      <c r="N79">
        <f>E79/$J79</f>
        <v>0.2583208243034753</v>
      </c>
      <c r="O79">
        <f>F79/$J79</f>
        <v>0.25849574504057909</v>
      </c>
      <c r="P79">
        <f>G79/$J79</f>
        <v>0.58638125919475226</v>
      </c>
      <c r="Q79">
        <f>H79/$J79</f>
        <v>0.23352675635980238</v>
      </c>
      <c r="R79">
        <f>(K79-$K$83)^2+(L79-$L$83)^2+(M79-$M$83)^2+(N79-$N$83)^2+(O79-$O$83)^2+(P79-$P$83)^2+(Q79-$Q$83)^2</f>
        <v>0.18156966233341174</v>
      </c>
      <c r="S79">
        <f>(K79-$K$84)^2+(L79-$L$84)^2+(M79-$M$84)^2+(N79-$N$84)^2+(O79-$O$84)^2+(P79-$P$84)^2+(Q79-$Q$84)^2</f>
        <v>0.8681689119904753</v>
      </c>
    </row>
    <row r="80" spans="2:19" x14ac:dyDescent="0.2">
      <c r="B80" s="1">
        <v>0.17529871</v>
      </c>
      <c r="C80" s="1">
        <v>0</v>
      </c>
      <c r="D80" s="1">
        <v>0.16931683</v>
      </c>
      <c r="E80" s="1">
        <v>0.17160135000000001</v>
      </c>
      <c r="F80" s="1">
        <v>0.17182596</v>
      </c>
      <c r="G80" s="1">
        <v>0</v>
      </c>
      <c r="H80" s="1">
        <v>0.19501747</v>
      </c>
      <c r="I80">
        <f>B80^2+C80^2+D80^2+E80^2+F80^2+G80^2+H80^2</f>
        <v>0.15640082410585801</v>
      </c>
      <c r="J80">
        <f>SQRT(I80)</f>
        <v>0.3954754405849471</v>
      </c>
      <c r="K80">
        <f>B80/$J80</f>
        <v>0.44326067312983064</v>
      </c>
      <c r="L80">
        <f>C80/$J80</f>
        <v>0</v>
      </c>
      <c r="M80">
        <f>D80/$J80</f>
        <v>0.42813487924702415</v>
      </c>
      <c r="N80">
        <f>E80/$J80</f>
        <v>0.43391152114574988</v>
      </c>
      <c r="O80">
        <f>F80/$J80</f>
        <v>0.43447947044664137</v>
      </c>
      <c r="P80">
        <f>G80/$J80</f>
        <v>0</v>
      </c>
      <c r="Q80">
        <f>H80/$J80</f>
        <v>0.49312156960126263</v>
      </c>
      <c r="R80">
        <f>(K80-$K$83)^2+(L80-$L$83)^2+(M80-$M$83)^2+(N80-$N$83)^2+(O80-$O$83)^2+(P80-$P$83)^2+(Q80-$Q$83)^2</f>
        <v>0.57387287716931601</v>
      </c>
      <c r="S80">
        <f>(K80-$K$84)^2+(L80-$L$84)^2+(M80-$M$84)^2+(N80-$N$84)^2+(O80-$O$84)^2+(P80-$P$84)^2+(Q80-$Q$84)^2</f>
        <v>0.50009540399736085</v>
      </c>
    </row>
    <row r="81" spans="2:19" x14ac:dyDescent="0.2">
      <c r="B81" s="1">
        <v>0.33519624999999997</v>
      </c>
      <c r="C81" s="1">
        <v>9.5611000000000003E-4</v>
      </c>
      <c r="D81" s="1">
        <v>0.47247065999999999</v>
      </c>
      <c r="E81" s="1">
        <v>0.47085777000000001</v>
      </c>
      <c r="F81" s="1">
        <v>0.35176699</v>
      </c>
      <c r="G81" s="1">
        <v>7.7432E-4</v>
      </c>
      <c r="H81" s="1">
        <v>0.41693891</v>
      </c>
      <c r="I81">
        <f>B81^2+C81^2+D81^2+E81^2+F81^2+G81^2+H81^2</f>
        <v>0.85487167378771356</v>
      </c>
      <c r="J81">
        <f>SQRT(I81)</f>
        <v>0.92459270697302909</v>
      </c>
      <c r="K81">
        <f>B81/$J81</f>
        <v>0.36253395410978279</v>
      </c>
      <c r="L81">
        <f>C81/$J81</f>
        <v>1.0340877586306663E-3</v>
      </c>
      <c r="M81">
        <f>D81/$J81</f>
        <v>0.51100409557284365</v>
      </c>
      <c r="N81">
        <f>E81/$J81</f>
        <v>0.50925966260486111</v>
      </c>
      <c r="O81">
        <f>F81/$J81</f>
        <v>0.38045615907098135</v>
      </c>
      <c r="P81">
        <f>G81/$J81</f>
        <v>8.3747145544225813E-4</v>
      </c>
      <c r="Q81">
        <f>H81/$J81</f>
        <v>0.45094332548327393</v>
      </c>
      <c r="R81">
        <f>(K81-$K$83)^2+(L81-$L$83)^2+(M81-$M$83)^2+(N81-$N$83)^2+(O81-$O$83)^2+(P81-$P$83)^2+(Q81-$Q$83)^2</f>
        <v>0.53288180128065887</v>
      </c>
      <c r="S81">
        <f>(K81-$K$84)^2+(L81-$L$84)^2+(M81-$M$84)^2+(N81-$N$84)^2+(O81-$O$84)^2+(P81-$P$84)^2+(Q81-$Q$84)^2</f>
        <v>0.58567272432524586</v>
      </c>
    </row>
    <row r="82" spans="2:19" x14ac:dyDescent="0.2">
      <c r="B82">
        <v>19.527954999999999</v>
      </c>
      <c r="C82">
        <v>0.371998</v>
      </c>
      <c r="D82">
        <v>28.039180999999999</v>
      </c>
      <c r="E82">
        <v>27.354139</v>
      </c>
      <c r="F82">
        <v>20.861405999999999</v>
      </c>
      <c r="G82">
        <v>0.32446599999999998</v>
      </c>
      <c r="H82">
        <v>23.622752999999999</v>
      </c>
      <c r="I82">
        <f>B82^2+C82^2+D82^2+E82^2+F82^2+G82^2+H82^2</f>
        <v>2909.2619983571117</v>
      </c>
      <c r="J82">
        <f>SQRT(I82)</f>
        <v>53.937575013686995</v>
      </c>
      <c r="K82">
        <f>B82/$J82</f>
        <v>0.36204732962215408</v>
      </c>
      <c r="L82">
        <f>C82/$J82</f>
        <v>6.8968247071842436E-3</v>
      </c>
      <c r="M82">
        <f>D82/$J82</f>
        <v>0.51984504295724976</v>
      </c>
      <c r="N82">
        <f>E82/$J82</f>
        <v>0.5071443978165262</v>
      </c>
      <c r="O82">
        <f>F82/$J82</f>
        <v>0.38676944587713274</v>
      </c>
      <c r="P82">
        <f>G82/$J82</f>
        <v>6.0155837543246007E-3</v>
      </c>
      <c r="Q82">
        <f>H82/$J82</f>
        <v>0.43796468406311517</v>
      </c>
      <c r="R82">
        <f>(K82-$K$83)^2+(L82-$L$83)^2+(M82-$M$83)^2+(N82-$N$83)^2+(O82-$O$83)^2+(P82-$P$83)^2+(Q82-$Q$83)^2</f>
        <v>0.51328244155596858</v>
      </c>
      <c r="S82">
        <f>(K82-$K$84)^2+(L82-$L$84)^2+(M82-$M$84)^2+(N82-$N$84)^2+(O82-$O$84)^2+(P82-$P$84)^2+(Q82-$Q$84)^2</f>
        <v>0.60271331268433315</v>
      </c>
    </row>
    <row r="83" spans="2:19" x14ac:dyDescent="0.2">
      <c r="B83">
        <v>9736259</v>
      </c>
      <c r="C83">
        <v>16947902</v>
      </c>
      <c r="D83">
        <v>18462286</v>
      </c>
      <c r="E83">
        <v>15802962</v>
      </c>
      <c r="F83">
        <v>18948176</v>
      </c>
      <c r="G83">
        <v>16711015</v>
      </c>
      <c r="H83">
        <v>2797033</v>
      </c>
      <c r="I83">
        <f>B83^2+C83^2+D83^2+E83^2+F83^2+G83^2+H83^2</f>
        <v>1618730523496215</v>
      </c>
      <c r="J83">
        <f>SQRT(I83)</f>
        <v>40233450.305637658</v>
      </c>
      <c r="K83">
        <f t="shared" ref="K83:K84" si="0">B83/$J83</f>
        <v>0.24199413488123636</v>
      </c>
      <c r="L83">
        <f>C83/$J83</f>
        <v>0.42123909014149846</v>
      </c>
      <c r="M83">
        <f>D83/$J83</f>
        <v>0.45887901384915519</v>
      </c>
      <c r="N83">
        <f>E83/$J83</f>
        <v>0.39278167494836086</v>
      </c>
      <c r="O83">
        <f>F83/$J83</f>
        <v>0.47095578072619121</v>
      </c>
      <c r="P83">
        <f>G83/$J83</f>
        <v>0.4153512779305033</v>
      </c>
      <c r="Q83">
        <f>H83/$J83</f>
        <v>6.9520087856051196E-2</v>
      </c>
      <c r="R83">
        <f>(K83-$K$83)^2+(L83-$L$83)^2+(M83-$M$83)^2+(N83-$N$83)^2+(O83-$O$83)^2+(P83-$P$83)^2+(Q83-$Q$83)^2</f>
        <v>0</v>
      </c>
      <c r="S83">
        <f>(K83-$K$84)^2+(L83-$L$84)^2+(M83-$M$84)^2+(N83-$N$84)^2+(O83-$O$84)^2+(P83-$P$84)^2+(Q83-$Q$84)^2</f>
        <v>1.1166036491676219</v>
      </c>
    </row>
    <row r="84" spans="2:19" x14ac:dyDescent="0.2">
      <c r="B84">
        <f>1/B83</f>
        <v>1.0270885357507436E-7</v>
      </c>
      <c r="C84">
        <f t="shared" ref="C84:H84" si="1">1/C83</f>
        <v>5.9004353459206928E-8</v>
      </c>
      <c r="D84">
        <f t="shared" si="1"/>
        <v>5.4164473456862278E-8</v>
      </c>
      <c r="E84">
        <f t="shared" si="1"/>
        <v>6.3279276378694073E-8</v>
      </c>
      <c r="F84">
        <f t="shared" si="1"/>
        <v>5.2775528367479802E-8</v>
      </c>
      <c r="G84">
        <f t="shared" si="1"/>
        <v>5.9840769695916137E-8</v>
      </c>
      <c r="H84">
        <f t="shared" si="1"/>
        <v>3.5752170246114366E-7</v>
      </c>
      <c r="I84">
        <f>B84^2+C84^2+D84^2+E84^2+F84^2+G84^2+H84^2</f>
        <v>1.5515662117669625E-13</v>
      </c>
      <c r="J84">
        <f>SQRT(I84)</f>
        <v>3.9389925257189339E-7</v>
      </c>
      <c r="K84">
        <f t="shared" si="0"/>
        <v>0.26074904408793775</v>
      </c>
      <c r="L84">
        <f>C84/$J84</f>
        <v>0.14979554562225939</v>
      </c>
      <c r="M84">
        <f>D84/$J84</f>
        <v>0.13750844436288015</v>
      </c>
      <c r="N84">
        <f>E84/$J84</f>
        <v>0.16064837890786429</v>
      </c>
      <c r="O84">
        <f>F84/$J84</f>
        <v>0.13398230136993561</v>
      </c>
      <c r="P84">
        <f>G84/$J84</f>
        <v>0.15191897244078717</v>
      </c>
      <c r="Q84">
        <f>H84/$J84</f>
        <v>0.90764757771630911</v>
      </c>
      <c r="R84">
        <f>(K84-$K$83)^2+(L84-$L$83)^2+(M84-$M$83)^2+(N84-$N$83)^2+(O84-$O$83)^2+(P84-$P$83)^2+(Q84-$Q$83)^2</f>
        <v>1.1166036491676219</v>
      </c>
      <c r="S84">
        <f>(K84-$K$84)^2+(L84-$L$84)^2+(M84-$M$84)^2+(N84-$N$84)^2+(O84-$O$84)^2+(P84-$P$84)^2+(Q84-$Q$84)^2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activeCell="A2" sqref="A2:B13"/>
    </sheetView>
  </sheetViews>
  <sheetFormatPr baseColWidth="10" defaultRowHeight="16" x14ac:dyDescent="0.2"/>
  <cols>
    <col min="1" max="2" width="15.33203125" customWidth="1"/>
  </cols>
  <sheetData>
    <row r="1" spans="1:2" x14ac:dyDescent="0.2">
      <c r="A1" t="s">
        <v>142</v>
      </c>
      <c r="B1" t="s">
        <v>227</v>
      </c>
    </row>
    <row r="2" spans="1:2" x14ac:dyDescent="0.2">
      <c r="A2" s="2" t="s">
        <v>81</v>
      </c>
      <c r="B2" s="2">
        <v>0</v>
      </c>
    </row>
    <row r="3" spans="1:2" x14ac:dyDescent="0.2">
      <c r="A3" s="2" t="s">
        <v>187</v>
      </c>
      <c r="B3" s="2">
        <v>3.2778089576968265E-3</v>
      </c>
    </row>
    <row r="4" spans="1:2" x14ac:dyDescent="0.2">
      <c r="A4" s="2" t="s">
        <v>178</v>
      </c>
      <c r="B4" s="2">
        <v>9.9629390355628379E-3</v>
      </c>
    </row>
    <row r="5" spans="1:2" x14ac:dyDescent="0.2">
      <c r="A5" s="2" t="s">
        <v>168</v>
      </c>
      <c r="B5" s="2">
        <v>3.857621826059654E-2</v>
      </c>
    </row>
    <row r="6" spans="1:2" x14ac:dyDescent="0.2">
      <c r="A6" s="2" t="s">
        <v>198</v>
      </c>
      <c r="B6" s="2">
        <v>7.4447288164293524E-2</v>
      </c>
    </row>
    <row r="7" spans="1:2" x14ac:dyDescent="0.2">
      <c r="A7" s="2" t="s">
        <v>206</v>
      </c>
      <c r="B7" s="2">
        <v>7.4648867620137435E-2</v>
      </c>
    </row>
    <row r="8" spans="1:2" x14ac:dyDescent="0.2">
      <c r="A8" s="2" t="s">
        <v>199</v>
      </c>
      <c r="B8" s="2">
        <v>8.7000588783798641E-2</v>
      </c>
    </row>
    <row r="9" spans="1:2" x14ac:dyDescent="0.2">
      <c r="A9" s="2" t="s">
        <v>108</v>
      </c>
      <c r="B9" s="2">
        <v>0.10692896801370365</v>
      </c>
    </row>
    <row r="10" spans="1:2" x14ac:dyDescent="0.2">
      <c r="A10" s="2" t="s">
        <v>209</v>
      </c>
      <c r="B10" s="2">
        <v>0.11134998134750465</v>
      </c>
    </row>
    <row r="11" spans="1:2" x14ac:dyDescent="0.2">
      <c r="A11" s="2" t="s">
        <v>145</v>
      </c>
      <c r="B11" s="2">
        <v>0.11888208604410362</v>
      </c>
    </row>
    <row r="12" spans="1:2" x14ac:dyDescent="0.2">
      <c r="A12" s="2" t="s">
        <v>171</v>
      </c>
      <c r="B12" s="2">
        <v>0.1199345809487708</v>
      </c>
    </row>
    <row r="13" spans="1:2" x14ac:dyDescent="0.2">
      <c r="A13" s="2" t="s">
        <v>143</v>
      </c>
      <c r="B13" s="2">
        <v>0.13152197597133874</v>
      </c>
    </row>
    <row r="14" spans="1:2" x14ac:dyDescent="0.2">
      <c r="A14" t="s">
        <v>148</v>
      </c>
      <c r="B14">
        <v>0.13152197597133874</v>
      </c>
    </row>
    <row r="15" spans="1:2" x14ac:dyDescent="0.2">
      <c r="A15" t="s">
        <v>193</v>
      </c>
      <c r="B15">
        <v>0.1434579700428687</v>
      </c>
    </row>
    <row r="16" spans="1:2" x14ac:dyDescent="0.2">
      <c r="A16" t="s">
        <v>194</v>
      </c>
      <c r="B16">
        <v>0.14497661177564208</v>
      </c>
    </row>
    <row r="17" spans="1:2" x14ac:dyDescent="0.2">
      <c r="A17" t="s">
        <v>189</v>
      </c>
      <c r="B17">
        <v>0.15121133611765925</v>
      </c>
    </row>
    <row r="18" spans="1:2" x14ac:dyDescent="0.2">
      <c r="A18" t="s">
        <v>205</v>
      </c>
      <c r="B18">
        <v>0.15126099484854963</v>
      </c>
    </row>
    <row r="19" spans="1:2" x14ac:dyDescent="0.2">
      <c r="A19" t="s">
        <v>188</v>
      </c>
      <c r="B19">
        <v>0.15127386071364315</v>
      </c>
    </row>
    <row r="20" spans="1:2" x14ac:dyDescent="0.2">
      <c r="A20" t="s">
        <v>191</v>
      </c>
      <c r="B20">
        <v>0.15130283466300415</v>
      </c>
    </row>
    <row r="21" spans="1:2" x14ac:dyDescent="0.2">
      <c r="A21" t="s">
        <v>208</v>
      </c>
      <c r="B21">
        <v>0.15130283466300415</v>
      </c>
    </row>
    <row r="22" spans="1:2" x14ac:dyDescent="0.2">
      <c r="A22" t="s">
        <v>190</v>
      </c>
      <c r="B22">
        <v>0.15133042838466521</v>
      </c>
    </row>
    <row r="23" spans="1:2" x14ac:dyDescent="0.2">
      <c r="A23" t="s">
        <v>210</v>
      </c>
      <c r="B23">
        <v>0.1515571909991105</v>
      </c>
    </row>
    <row r="24" spans="1:2" x14ac:dyDescent="0.2">
      <c r="A24" t="s">
        <v>192</v>
      </c>
      <c r="B24">
        <v>0.15246127635867826</v>
      </c>
    </row>
    <row r="25" spans="1:2" x14ac:dyDescent="0.2">
      <c r="A25" t="s">
        <v>207</v>
      </c>
      <c r="B25">
        <v>0.15246127635867826</v>
      </c>
    </row>
    <row r="26" spans="1:2" x14ac:dyDescent="0.2">
      <c r="A26" t="s">
        <v>183</v>
      </c>
      <c r="B26">
        <v>0.16870384860820731</v>
      </c>
    </row>
    <row r="27" spans="1:2" x14ac:dyDescent="0.2">
      <c r="A27" t="s">
        <v>180</v>
      </c>
      <c r="B27">
        <v>0.16997030197462193</v>
      </c>
    </row>
    <row r="28" spans="1:2" x14ac:dyDescent="0.2">
      <c r="A28" t="s">
        <v>165</v>
      </c>
      <c r="B28">
        <v>0.17436409099095182</v>
      </c>
    </row>
    <row r="29" spans="1:2" x14ac:dyDescent="0.2">
      <c r="A29" t="s">
        <v>219</v>
      </c>
      <c r="B29">
        <v>0.18156966233341174</v>
      </c>
    </row>
    <row r="30" spans="1:2" x14ac:dyDescent="0.2">
      <c r="A30" t="s">
        <v>144</v>
      </c>
      <c r="B30">
        <v>0.19819815563834503</v>
      </c>
    </row>
    <row r="31" spans="1:2" x14ac:dyDescent="0.2">
      <c r="A31" t="s">
        <v>149</v>
      </c>
      <c r="B31">
        <v>0.19819815563834503</v>
      </c>
    </row>
    <row r="32" spans="1:2" x14ac:dyDescent="0.2">
      <c r="A32" t="s">
        <v>184</v>
      </c>
      <c r="B32">
        <v>0.2376405751349224</v>
      </c>
    </row>
    <row r="33" spans="1:2" x14ac:dyDescent="0.2">
      <c r="A33" t="s">
        <v>185</v>
      </c>
      <c r="B33">
        <v>0.24571654947306029</v>
      </c>
    </row>
    <row r="34" spans="1:2" x14ac:dyDescent="0.2">
      <c r="A34" t="s">
        <v>159</v>
      </c>
      <c r="B34">
        <v>0.27187349305307701</v>
      </c>
    </row>
    <row r="35" spans="1:2" x14ac:dyDescent="0.2">
      <c r="A35" t="s">
        <v>167</v>
      </c>
      <c r="B35">
        <v>0.28450009477002308</v>
      </c>
    </row>
    <row r="36" spans="1:2" x14ac:dyDescent="0.2">
      <c r="A36" t="s">
        <v>169</v>
      </c>
      <c r="B36">
        <v>0.28979188801389577</v>
      </c>
    </row>
    <row r="37" spans="1:2" x14ac:dyDescent="0.2">
      <c r="A37" t="s">
        <v>186</v>
      </c>
      <c r="B37">
        <v>0.34486246210931976</v>
      </c>
    </row>
    <row r="38" spans="1:2" x14ac:dyDescent="0.2">
      <c r="A38" t="s">
        <v>177</v>
      </c>
      <c r="B38">
        <v>0.36276755617769696</v>
      </c>
    </row>
    <row r="39" spans="1:2" x14ac:dyDescent="0.2">
      <c r="A39" t="s">
        <v>172</v>
      </c>
      <c r="B39">
        <v>0.38783568561489035</v>
      </c>
    </row>
    <row r="40" spans="1:2" x14ac:dyDescent="0.2">
      <c r="A40" t="s">
        <v>211</v>
      </c>
      <c r="B40">
        <v>0.38835225859216133</v>
      </c>
    </row>
    <row r="41" spans="1:2" x14ac:dyDescent="0.2">
      <c r="A41" t="s">
        <v>212</v>
      </c>
      <c r="B41">
        <v>0.45089551585430565</v>
      </c>
    </row>
    <row r="42" spans="1:2" x14ac:dyDescent="0.2">
      <c r="A42" t="s">
        <v>173</v>
      </c>
      <c r="B42">
        <v>0.45133387308914019</v>
      </c>
    </row>
    <row r="43" spans="1:2" x14ac:dyDescent="0.2">
      <c r="A43" t="s">
        <v>179</v>
      </c>
      <c r="B43">
        <v>0.45411225982885006</v>
      </c>
    </row>
    <row r="44" spans="1:2" x14ac:dyDescent="0.2">
      <c r="A44" t="s">
        <v>197</v>
      </c>
      <c r="B44">
        <v>0.4702840048486604</v>
      </c>
    </row>
    <row r="45" spans="1:2" x14ac:dyDescent="0.2">
      <c r="A45" t="s">
        <v>151</v>
      </c>
      <c r="B45">
        <v>0.48299556132226462</v>
      </c>
    </row>
    <row r="46" spans="1:2" x14ac:dyDescent="0.2">
      <c r="A46" t="s">
        <v>150</v>
      </c>
      <c r="B46">
        <v>0.49765183775560656</v>
      </c>
    </row>
    <row r="47" spans="1:2" x14ac:dyDescent="0.2">
      <c r="A47" t="s">
        <v>160</v>
      </c>
      <c r="B47">
        <v>0.50223690876066795</v>
      </c>
    </row>
    <row r="48" spans="1:2" x14ac:dyDescent="0.2">
      <c r="A48" t="s">
        <v>222</v>
      </c>
      <c r="B48">
        <v>0.51328244155596858</v>
      </c>
    </row>
    <row r="49" spans="1:2" x14ac:dyDescent="0.2">
      <c r="A49" t="s">
        <v>170</v>
      </c>
      <c r="B49">
        <v>0.52727829588976782</v>
      </c>
    </row>
    <row r="50" spans="1:2" x14ac:dyDescent="0.2">
      <c r="A50" t="s">
        <v>221</v>
      </c>
      <c r="B50">
        <v>0.53288180128065887</v>
      </c>
    </row>
    <row r="51" spans="1:2" x14ac:dyDescent="0.2">
      <c r="A51" t="s">
        <v>157</v>
      </c>
      <c r="B51">
        <v>0.54095241673192851</v>
      </c>
    </row>
    <row r="52" spans="1:2" x14ac:dyDescent="0.2">
      <c r="A52" t="s">
        <v>162</v>
      </c>
      <c r="B52">
        <v>0.54095241673192851</v>
      </c>
    </row>
    <row r="53" spans="1:2" x14ac:dyDescent="0.2">
      <c r="A53" t="s">
        <v>195</v>
      </c>
      <c r="B53">
        <v>0.55189188349248552</v>
      </c>
    </row>
    <row r="54" spans="1:2" x14ac:dyDescent="0.2">
      <c r="A54" t="s">
        <v>158</v>
      </c>
      <c r="B54">
        <v>0.55273587373419697</v>
      </c>
    </row>
    <row r="55" spans="1:2" x14ac:dyDescent="0.2">
      <c r="A55" t="s">
        <v>217</v>
      </c>
      <c r="B55">
        <v>0.55737914147337475</v>
      </c>
    </row>
    <row r="56" spans="1:2" x14ac:dyDescent="0.2">
      <c r="A56" t="s">
        <v>146</v>
      </c>
      <c r="B56">
        <v>0.55890845860359417</v>
      </c>
    </row>
    <row r="57" spans="1:2" x14ac:dyDescent="0.2">
      <c r="A57" t="s">
        <v>220</v>
      </c>
      <c r="B57">
        <v>0.57387287716931601</v>
      </c>
    </row>
    <row r="58" spans="1:2" x14ac:dyDescent="0.2">
      <c r="A58" t="s">
        <v>174</v>
      </c>
      <c r="B58">
        <v>0.59870828027565992</v>
      </c>
    </row>
    <row r="59" spans="1:2" x14ac:dyDescent="0.2">
      <c r="A59" t="s">
        <v>153</v>
      </c>
      <c r="B59">
        <v>0.67644957852693632</v>
      </c>
    </row>
    <row r="60" spans="1:2" x14ac:dyDescent="0.2">
      <c r="A60" t="s">
        <v>176</v>
      </c>
      <c r="B60">
        <v>0.68104529966282801</v>
      </c>
    </row>
    <row r="61" spans="1:2" x14ac:dyDescent="0.2">
      <c r="A61" t="s">
        <v>175</v>
      </c>
      <c r="B61">
        <v>0.68925119955548375</v>
      </c>
    </row>
    <row r="62" spans="1:2" x14ac:dyDescent="0.2">
      <c r="A62" t="s">
        <v>154</v>
      </c>
      <c r="B62">
        <v>0.69879935306771024</v>
      </c>
    </row>
    <row r="63" spans="1:2" x14ac:dyDescent="0.2">
      <c r="A63" t="s">
        <v>215</v>
      </c>
      <c r="B63">
        <v>0.72947350229583374</v>
      </c>
    </row>
    <row r="64" spans="1:2" x14ac:dyDescent="0.2">
      <c r="A64" t="s">
        <v>216</v>
      </c>
      <c r="B64">
        <v>0.74790875681357316</v>
      </c>
    </row>
    <row r="65" spans="1:2" x14ac:dyDescent="0.2">
      <c r="A65" t="s">
        <v>163</v>
      </c>
      <c r="B65">
        <v>0.76464434970910788</v>
      </c>
    </row>
    <row r="66" spans="1:2" x14ac:dyDescent="0.2">
      <c r="A66" t="s">
        <v>213</v>
      </c>
      <c r="B66">
        <v>0.77097529177415014</v>
      </c>
    </row>
    <row r="67" spans="1:2" x14ac:dyDescent="0.2">
      <c r="A67" t="s">
        <v>161</v>
      </c>
      <c r="B67">
        <v>0.81688428106069655</v>
      </c>
    </row>
    <row r="68" spans="1:2" x14ac:dyDescent="0.2">
      <c r="A68" t="s">
        <v>196</v>
      </c>
      <c r="B68">
        <v>0.85292325659228607</v>
      </c>
    </row>
    <row r="69" spans="1:2" x14ac:dyDescent="0.2">
      <c r="A69" t="s">
        <v>152</v>
      </c>
      <c r="B69">
        <v>0.90354773089779128</v>
      </c>
    </row>
    <row r="70" spans="1:2" x14ac:dyDescent="0.2">
      <c r="A70" t="s">
        <v>164</v>
      </c>
      <c r="B70">
        <v>1.0040415757918344</v>
      </c>
    </row>
    <row r="71" spans="1:2" x14ac:dyDescent="0.2">
      <c r="A71" t="s">
        <v>218</v>
      </c>
      <c r="B71">
        <v>1.0222568459349666</v>
      </c>
    </row>
    <row r="72" spans="1:2" x14ac:dyDescent="0.2">
      <c r="A72" t="s">
        <v>201</v>
      </c>
      <c r="B72">
        <v>1.1501389609841608</v>
      </c>
    </row>
    <row r="73" spans="1:2" x14ac:dyDescent="0.2">
      <c r="A73" t="s">
        <v>166</v>
      </c>
      <c r="B73">
        <v>1.1664267031659052</v>
      </c>
    </row>
    <row r="74" spans="1:2" x14ac:dyDescent="0.2">
      <c r="A74" t="s">
        <v>200</v>
      </c>
      <c r="B74">
        <v>1.1664267031659052</v>
      </c>
    </row>
    <row r="75" spans="1:2" x14ac:dyDescent="0.2">
      <c r="A75" t="s">
        <v>203</v>
      </c>
      <c r="B75">
        <v>1.1664267110344229</v>
      </c>
    </row>
    <row r="76" spans="1:2" x14ac:dyDescent="0.2">
      <c r="A76" t="s">
        <v>182</v>
      </c>
      <c r="B76">
        <v>1.2242440841339071</v>
      </c>
    </row>
    <row r="77" spans="1:2" x14ac:dyDescent="0.2">
      <c r="A77" t="s">
        <v>147</v>
      </c>
      <c r="B77">
        <v>1.2986382876153113</v>
      </c>
    </row>
    <row r="78" spans="1:2" x14ac:dyDescent="0.2">
      <c r="A78" t="s">
        <v>155</v>
      </c>
      <c r="B78">
        <v>1.3002374474383391</v>
      </c>
    </row>
    <row r="79" spans="1:2" x14ac:dyDescent="0.2">
      <c r="A79" t="s">
        <v>202</v>
      </c>
      <c r="B79">
        <v>1.3059617146167932</v>
      </c>
    </row>
    <row r="80" spans="1:2" x14ac:dyDescent="0.2">
      <c r="A80" t="s">
        <v>204</v>
      </c>
      <c r="B80">
        <v>1.3059617146167932</v>
      </c>
    </row>
    <row r="81" spans="1:2" x14ac:dyDescent="0.2">
      <c r="A81" t="s">
        <v>214</v>
      </c>
      <c r="B81">
        <v>1.5120837024597766</v>
      </c>
    </row>
    <row r="82" spans="1:2" x14ac:dyDescent="0.2">
      <c r="A82" t="s">
        <v>156</v>
      </c>
      <c r="B82">
        <v>1.5123293649239293</v>
      </c>
    </row>
    <row r="83" spans="1:2" x14ac:dyDescent="0.2">
      <c r="A83" t="s">
        <v>181</v>
      </c>
      <c r="B83">
        <v>1.513855033875761</v>
      </c>
    </row>
  </sheetData>
  <sortState ref="A2:B83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A12" sqref="A12:B17"/>
    </sheetView>
  </sheetViews>
  <sheetFormatPr baseColWidth="10" defaultRowHeight="16" x14ac:dyDescent="0.2"/>
  <sheetData>
    <row r="1" spans="1:2" x14ac:dyDescent="0.2">
      <c r="A1" t="s">
        <v>142</v>
      </c>
      <c r="B1" t="s">
        <v>228</v>
      </c>
    </row>
    <row r="2" spans="1:2" x14ac:dyDescent="0.2">
      <c r="A2" s="2" t="s">
        <v>224</v>
      </c>
      <c r="B2" s="2">
        <v>0</v>
      </c>
    </row>
    <row r="3" spans="1:2" x14ac:dyDescent="0.2">
      <c r="A3" s="2" t="s">
        <v>218</v>
      </c>
      <c r="B3" s="2">
        <v>8.9416566756220853E-3</v>
      </c>
    </row>
    <row r="4" spans="1:2" x14ac:dyDescent="0.2">
      <c r="A4" s="2" t="s">
        <v>155</v>
      </c>
      <c r="B4" s="2">
        <v>6.0237403197600924E-2</v>
      </c>
    </row>
    <row r="5" spans="1:2" x14ac:dyDescent="0.2">
      <c r="A5" s="2" t="s">
        <v>147</v>
      </c>
      <c r="B5" s="2">
        <v>6.1433186530006671E-2</v>
      </c>
    </row>
    <row r="6" spans="1:2" x14ac:dyDescent="0.2">
      <c r="A6" s="2" t="s">
        <v>214</v>
      </c>
      <c r="B6" s="2">
        <v>6.8874868166018052E-2</v>
      </c>
    </row>
    <row r="7" spans="1:2" x14ac:dyDescent="0.2">
      <c r="A7" s="2" t="s">
        <v>156</v>
      </c>
      <c r="B7" s="2">
        <v>6.8969146036771622E-2</v>
      </c>
    </row>
    <row r="8" spans="1:2" x14ac:dyDescent="0.2">
      <c r="A8" s="2" t="s">
        <v>181</v>
      </c>
      <c r="B8" s="2">
        <v>6.9406004005329008E-2</v>
      </c>
    </row>
    <row r="9" spans="1:2" x14ac:dyDescent="0.2">
      <c r="A9" s="2" t="s">
        <v>182</v>
      </c>
      <c r="B9" s="2">
        <v>0.13620719698246769</v>
      </c>
    </row>
    <row r="10" spans="1:2" x14ac:dyDescent="0.2">
      <c r="A10" s="2" t="s">
        <v>179</v>
      </c>
      <c r="B10" s="2">
        <v>0.20430979091051557</v>
      </c>
    </row>
    <row r="11" spans="1:2" x14ac:dyDescent="0.2">
      <c r="A11" s="2" t="s">
        <v>173</v>
      </c>
      <c r="B11" s="2">
        <v>0.20583066210266276</v>
      </c>
    </row>
    <row r="12" spans="1:2" x14ac:dyDescent="0.2">
      <c r="A12" s="2" t="s">
        <v>212</v>
      </c>
      <c r="B12" s="2">
        <v>0.20602334863238073</v>
      </c>
    </row>
    <row r="13" spans="1:2" x14ac:dyDescent="0.2">
      <c r="A13" s="2" t="s">
        <v>197</v>
      </c>
      <c r="B13" s="2">
        <v>0.37937831386414744</v>
      </c>
    </row>
    <row r="14" spans="1:2" x14ac:dyDescent="0.2">
      <c r="A14" s="2" t="s">
        <v>152</v>
      </c>
      <c r="B14" s="2">
        <v>0.44470503713779197</v>
      </c>
    </row>
    <row r="15" spans="1:2" x14ac:dyDescent="0.2">
      <c r="A15" s="2" t="s">
        <v>167</v>
      </c>
      <c r="B15" s="2">
        <v>0.44545070150742916</v>
      </c>
    </row>
    <row r="16" spans="1:2" x14ac:dyDescent="0.2">
      <c r="A16" s="2" t="s">
        <v>169</v>
      </c>
      <c r="B16" s="2">
        <v>0.46290505964264811</v>
      </c>
    </row>
    <row r="17" spans="1:2" x14ac:dyDescent="0.2">
      <c r="A17" s="2" t="s">
        <v>165</v>
      </c>
      <c r="B17" s="2">
        <v>0.47984435675486325</v>
      </c>
    </row>
    <row r="18" spans="1:2" x14ac:dyDescent="0.2">
      <c r="A18" t="s">
        <v>183</v>
      </c>
      <c r="B18">
        <v>0.4899995616446301</v>
      </c>
    </row>
    <row r="19" spans="1:2" x14ac:dyDescent="0.2">
      <c r="A19" t="s">
        <v>220</v>
      </c>
      <c r="B19">
        <v>0.50009540399736085</v>
      </c>
    </row>
    <row r="20" spans="1:2" x14ac:dyDescent="0.2">
      <c r="A20" t="s">
        <v>202</v>
      </c>
      <c r="B20">
        <v>0.50454959353643092</v>
      </c>
    </row>
    <row r="21" spans="1:2" x14ac:dyDescent="0.2">
      <c r="A21" t="s">
        <v>204</v>
      </c>
      <c r="B21">
        <v>0.50454959353643092</v>
      </c>
    </row>
    <row r="22" spans="1:2" x14ac:dyDescent="0.2">
      <c r="A22" t="s">
        <v>180</v>
      </c>
      <c r="B22">
        <v>0.50933221965179865</v>
      </c>
    </row>
    <row r="23" spans="1:2" x14ac:dyDescent="0.2">
      <c r="A23" t="s">
        <v>146</v>
      </c>
      <c r="B23">
        <v>0.53328956623851742</v>
      </c>
    </row>
    <row r="24" spans="1:2" x14ac:dyDescent="0.2">
      <c r="A24" t="s">
        <v>217</v>
      </c>
      <c r="B24">
        <v>0.53652423249038117</v>
      </c>
    </row>
    <row r="25" spans="1:2" x14ac:dyDescent="0.2">
      <c r="A25" t="s">
        <v>158</v>
      </c>
      <c r="B25">
        <v>0.54147925993899193</v>
      </c>
    </row>
    <row r="26" spans="1:2" x14ac:dyDescent="0.2">
      <c r="A26" t="s">
        <v>157</v>
      </c>
      <c r="B26">
        <v>0.55585587945500592</v>
      </c>
    </row>
    <row r="27" spans="1:2" x14ac:dyDescent="0.2">
      <c r="A27" t="s">
        <v>162</v>
      </c>
      <c r="B27">
        <v>0.55585587945500592</v>
      </c>
    </row>
    <row r="28" spans="1:2" x14ac:dyDescent="0.2">
      <c r="A28" t="s">
        <v>143</v>
      </c>
      <c r="B28">
        <v>0.55589301053907147</v>
      </c>
    </row>
    <row r="29" spans="1:2" x14ac:dyDescent="0.2">
      <c r="A29" t="s">
        <v>148</v>
      </c>
      <c r="B29">
        <v>0.55589301053907147</v>
      </c>
    </row>
    <row r="30" spans="1:2" x14ac:dyDescent="0.2">
      <c r="A30" t="s">
        <v>221</v>
      </c>
      <c r="B30">
        <v>0.58567272432524586</v>
      </c>
    </row>
    <row r="31" spans="1:2" x14ac:dyDescent="0.2">
      <c r="A31" t="s">
        <v>145</v>
      </c>
      <c r="B31">
        <v>0.58939741353031594</v>
      </c>
    </row>
    <row r="32" spans="1:2" x14ac:dyDescent="0.2">
      <c r="A32" t="s">
        <v>194</v>
      </c>
      <c r="B32">
        <v>0.59550053518066204</v>
      </c>
    </row>
    <row r="33" spans="1:2" x14ac:dyDescent="0.2">
      <c r="A33" t="s">
        <v>222</v>
      </c>
      <c r="B33">
        <v>0.60271331268433315</v>
      </c>
    </row>
    <row r="34" spans="1:2" x14ac:dyDescent="0.2">
      <c r="A34" t="s">
        <v>144</v>
      </c>
      <c r="B34">
        <v>0.61896695544028524</v>
      </c>
    </row>
    <row r="35" spans="1:2" x14ac:dyDescent="0.2">
      <c r="A35" t="s">
        <v>149</v>
      </c>
      <c r="B35">
        <v>0.61896695544028524</v>
      </c>
    </row>
    <row r="36" spans="1:2" x14ac:dyDescent="0.2">
      <c r="A36" t="s">
        <v>177</v>
      </c>
      <c r="B36">
        <v>0.61933957701838394</v>
      </c>
    </row>
    <row r="37" spans="1:2" x14ac:dyDescent="0.2">
      <c r="A37" t="s">
        <v>171</v>
      </c>
      <c r="B37">
        <v>0.63054365890762221</v>
      </c>
    </row>
    <row r="38" spans="1:2" x14ac:dyDescent="0.2">
      <c r="A38" t="s">
        <v>170</v>
      </c>
      <c r="B38">
        <v>0.67063688295898283</v>
      </c>
    </row>
    <row r="39" spans="1:2" x14ac:dyDescent="0.2">
      <c r="A39" t="s">
        <v>160</v>
      </c>
      <c r="B39">
        <v>0.6715283459213961</v>
      </c>
    </row>
    <row r="40" spans="1:2" x14ac:dyDescent="0.2">
      <c r="A40" t="s">
        <v>150</v>
      </c>
      <c r="B40">
        <v>0.69624371148347419</v>
      </c>
    </row>
    <row r="41" spans="1:2" x14ac:dyDescent="0.2">
      <c r="A41" t="s">
        <v>193</v>
      </c>
      <c r="B41">
        <v>0.72199507604126667</v>
      </c>
    </row>
    <row r="42" spans="1:2" x14ac:dyDescent="0.2">
      <c r="A42" t="s">
        <v>151</v>
      </c>
      <c r="B42">
        <v>0.75601906018375142</v>
      </c>
    </row>
    <row r="43" spans="1:2" x14ac:dyDescent="0.2">
      <c r="A43" t="s">
        <v>219</v>
      </c>
      <c r="B43">
        <v>0.8681689119904753</v>
      </c>
    </row>
    <row r="44" spans="1:2" x14ac:dyDescent="0.2">
      <c r="A44" t="s">
        <v>210</v>
      </c>
      <c r="B44">
        <v>0.93467355769809402</v>
      </c>
    </row>
    <row r="45" spans="1:2" x14ac:dyDescent="0.2">
      <c r="A45" t="s">
        <v>174</v>
      </c>
      <c r="B45">
        <v>0.94819417672304107</v>
      </c>
    </row>
    <row r="46" spans="1:2" x14ac:dyDescent="0.2">
      <c r="A46" t="s">
        <v>159</v>
      </c>
      <c r="B46">
        <v>0.95505950202977918</v>
      </c>
    </row>
    <row r="47" spans="1:2" x14ac:dyDescent="0.2">
      <c r="A47" t="s">
        <v>154</v>
      </c>
      <c r="B47">
        <v>1.030278696618617</v>
      </c>
    </row>
    <row r="48" spans="1:2" x14ac:dyDescent="0.2">
      <c r="A48" t="s">
        <v>216</v>
      </c>
      <c r="B48">
        <v>1.0419131190712458</v>
      </c>
    </row>
    <row r="49" spans="1:2" x14ac:dyDescent="0.2">
      <c r="A49" t="s">
        <v>203</v>
      </c>
      <c r="B49">
        <v>1.0452106350664709</v>
      </c>
    </row>
    <row r="50" spans="1:2" x14ac:dyDescent="0.2">
      <c r="A50" t="s">
        <v>166</v>
      </c>
      <c r="B50">
        <v>1.0452107019265</v>
      </c>
    </row>
    <row r="51" spans="1:2" x14ac:dyDescent="0.2">
      <c r="A51" t="s">
        <v>200</v>
      </c>
      <c r="B51">
        <v>1.0452107019265</v>
      </c>
    </row>
    <row r="52" spans="1:2" x14ac:dyDescent="0.2">
      <c r="A52" t="s">
        <v>187</v>
      </c>
      <c r="B52">
        <v>1.068371238240801</v>
      </c>
    </row>
    <row r="53" spans="1:2" x14ac:dyDescent="0.2">
      <c r="A53" t="s">
        <v>198</v>
      </c>
      <c r="B53">
        <v>1.0997914884916957</v>
      </c>
    </row>
    <row r="54" spans="1:2" x14ac:dyDescent="0.2">
      <c r="A54" t="s">
        <v>178</v>
      </c>
      <c r="B54">
        <v>1.1062835134050544</v>
      </c>
    </row>
    <row r="55" spans="1:2" x14ac:dyDescent="0.2">
      <c r="A55" t="s">
        <v>199</v>
      </c>
      <c r="B55">
        <v>1.107107193824953</v>
      </c>
    </row>
    <row r="56" spans="1:2" x14ac:dyDescent="0.2">
      <c r="A56" t="s">
        <v>168</v>
      </c>
      <c r="B56">
        <v>1.1131856594661507</v>
      </c>
    </row>
    <row r="57" spans="1:2" x14ac:dyDescent="0.2">
      <c r="A57" t="s">
        <v>206</v>
      </c>
      <c r="B57">
        <v>1.1288805543394838</v>
      </c>
    </row>
    <row r="58" spans="1:2" x14ac:dyDescent="0.2">
      <c r="A58" t="s">
        <v>209</v>
      </c>
      <c r="B58">
        <v>1.1543538528190798</v>
      </c>
    </row>
    <row r="59" spans="1:2" x14ac:dyDescent="0.2">
      <c r="A59" t="s">
        <v>108</v>
      </c>
      <c r="B59">
        <v>1.1733736891802176</v>
      </c>
    </row>
    <row r="60" spans="1:2" x14ac:dyDescent="0.2">
      <c r="A60" t="s">
        <v>186</v>
      </c>
      <c r="B60">
        <v>1.1948197947975523</v>
      </c>
    </row>
    <row r="61" spans="1:2" x14ac:dyDescent="0.2">
      <c r="A61" t="s">
        <v>211</v>
      </c>
      <c r="B61">
        <v>1.2187441571435866</v>
      </c>
    </row>
    <row r="62" spans="1:2" x14ac:dyDescent="0.2">
      <c r="A62" t="s">
        <v>184</v>
      </c>
      <c r="B62">
        <v>1.2265140556586451</v>
      </c>
    </row>
    <row r="63" spans="1:2" x14ac:dyDescent="0.2">
      <c r="A63" t="s">
        <v>172</v>
      </c>
      <c r="B63">
        <v>1.2319879288261719</v>
      </c>
    </row>
    <row r="64" spans="1:2" x14ac:dyDescent="0.2">
      <c r="A64" t="s">
        <v>192</v>
      </c>
      <c r="B64">
        <v>1.2384362374982119</v>
      </c>
    </row>
    <row r="65" spans="1:2" x14ac:dyDescent="0.2">
      <c r="A65" t="s">
        <v>207</v>
      </c>
      <c r="B65">
        <v>1.2384362374982119</v>
      </c>
    </row>
    <row r="66" spans="1:2" x14ac:dyDescent="0.2">
      <c r="A66" t="s">
        <v>190</v>
      </c>
      <c r="B66">
        <v>1.2387376304480853</v>
      </c>
    </row>
    <row r="67" spans="1:2" x14ac:dyDescent="0.2">
      <c r="A67" t="s">
        <v>191</v>
      </c>
      <c r="B67">
        <v>1.2387451152887283</v>
      </c>
    </row>
    <row r="68" spans="1:2" x14ac:dyDescent="0.2">
      <c r="A68" t="s">
        <v>208</v>
      </c>
      <c r="B68">
        <v>1.2387451152887283</v>
      </c>
    </row>
    <row r="69" spans="1:2" x14ac:dyDescent="0.2">
      <c r="A69" t="s">
        <v>188</v>
      </c>
      <c r="B69">
        <v>1.2387529813096034</v>
      </c>
    </row>
    <row r="70" spans="1:2" x14ac:dyDescent="0.2">
      <c r="A70" t="s">
        <v>205</v>
      </c>
      <c r="B70">
        <v>1.2387564764439178</v>
      </c>
    </row>
    <row r="71" spans="1:2" x14ac:dyDescent="0.2">
      <c r="A71" t="s">
        <v>189</v>
      </c>
      <c r="B71">
        <v>1.2387699795998237</v>
      </c>
    </row>
    <row r="72" spans="1:2" x14ac:dyDescent="0.2">
      <c r="A72" t="s">
        <v>185</v>
      </c>
      <c r="B72">
        <v>1.270392346907756</v>
      </c>
    </row>
    <row r="73" spans="1:2" x14ac:dyDescent="0.2">
      <c r="A73" t="s">
        <v>195</v>
      </c>
      <c r="B73">
        <v>1.332829973338586</v>
      </c>
    </row>
    <row r="74" spans="1:2" x14ac:dyDescent="0.2">
      <c r="A74" t="s">
        <v>153</v>
      </c>
      <c r="B74">
        <v>1.3339291617330735</v>
      </c>
    </row>
    <row r="75" spans="1:2" x14ac:dyDescent="0.2">
      <c r="A75" t="s">
        <v>164</v>
      </c>
      <c r="B75">
        <v>1.4356758976817039</v>
      </c>
    </row>
    <row r="76" spans="1:2" x14ac:dyDescent="0.2">
      <c r="A76" t="s">
        <v>176</v>
      </c>
      <c r="B76">
        <v>1.4371270625003574</v>
      </c>
    </row>
    <row r="77" spans="1:2" x14ac:dyDescent="0.2">
      <c r="A77" t="s">
        <v>215</v>
      </c>
      <c r="B77">
        <v>1.4543180033096781</v>
      </c>
    </row>
    <row r="78" spans="1:2" x14ac:dyDescent="0.2">
      <c r="A78" t="s">
        <v>175</v>
      </c>
      <c r="B78">
        <v>1.4887413374022849</v>
      </c>
    </row>
    <row r="79" spans="1:2" x14ac:dyDescent="0.2">
      <c r="A79" t="s">
        <v>163</v>
      </c>
      <c r="B79">
        <v>1.4895099217091443</v>
      </c>
    </row>
    <row r="80" spans="1:2" x14ac:dyDescent="0.2">
      <c r="A80" t="s">
        <v>213</v>
      </c>
      <c r="B80">
        <v>1.5435634050409641</v>
      </c>
    </row>
    <row r="81" spans="1:2" x14ac:dyDescent="0.2">
      <c r="A81" t="s">
        <v>161</v>
      </c>
      <c r="B81">
        <v>1.5733106320140737</v>
      </c>
    </row>
    <row r="82" spans="1:2" x14ac:dyDescent="0.2">
      <c r="A82" t="s">
        <v>201</v>
      </c>
      <c r="B82">
        <v>1.5803208181821762</v>
      </c>
    </row>
    <row r="83" spans="1:2" s="2" customFormat="1" x14ac:dyDescent="0.2">
      <c r="A83" t="s">
        <v>196</v>
      </c>
      <c r="B83">
        <v>1.584836631124432</v>
      </c>
    </row>
  </sheetData>
  <sortState ref="A2:B83">
    <sortCondition ref="B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Metrics</vt:lpstr>
      <vt:lpstr>Ref1</vt:lpstr>
      <vt:lpstr>Ref2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2016-03-24T15:43:40Z</dcterms:created>
  <dcterms:modified xsi:type="dcterms:W3CDTF">2016-03-24T16:58:08Z</dcterms:modified>
</cp:coreProperties>
</file>