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hyc/Documents/Github/GPU-DATA-PLACEMENT/Nvprof summary/"/>
    </mc:Choice>
  </mc:AlternateContent>
  <bookViews>
    <workbookView xWindow="80" yWindow="460" windowWidth="25520" windowHeight="15540" tabRatio="500" activeTab="2"/>
  </bookViews>
  <sheets>
    <sheet name="Time" sheetId="11" r:id="rId1"/>
    <sheet name="Performance" sheetId="12" r:id="rId2"/>
    <sheet name="Metric" sheetId="19" r:id="rId3"/>
    <sheet name="Event" sheetId="1" r:id="rId4"/>
  </sheets>
  <definedNames>
    <definedName name="_2" localSheetId="2">Metric!$C$1:$C$82</definedName>
    <definedName name="_3" localSheetId="2">Metric!$D$1:$D$82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9" l="1"/>
  <c r="C3" i="19"/>
  <c r="D3" i="19"/>
  <c r="E3" i="19"/>
  <c r="F3" i="19"/>
  <c r="G3" i="19"/>
  <c r="H3" i="19"/>
  <c r="K3" i="19"/>
  <c r="I3" i="19"/>
  <c r="M3" i="19"/>
  <c r="K4" i="19"/>
  <c r="I4" i="19"/>
  <c r="M4" i="19"/>
  <c r="K5" i="19"/>
  <c r="I5" i="19"/>
  <c r="M5" i="19"/>
  <c r="K6" i="19"/>
  <c r="I6" i="19"/>
  <c r="M6" i="19"/>
  <c r="K7" i="19"/>
  <c r="I7" i="19"/>
  <c r="M7" i="19"/>
  <c r="K8" i="19"/>
  <c r="I8" i="19"/>
  <c r="M8" i="19"/>
  <c r="K9" i="19"/>
  <c r="I9" i="19"/>
  <c r="M9" i="19"/>
  <c r="K10" i="19"/>
  <c r="I10" i="19"/>
  <c r="M10" i="19"/>
  <c r="K11" i="19"/>
  <c r="I11" i="19"/>
  <c r="M11" i="19"/>
  <c r="K12" i="19"/>
  <c r="I12" i="19"/>
  <c r="M12" i="19"/>
  <c r="K13" i="19"/>
  <c r="I13" i="19"/>
  <c r="M13" i="19"/>
  <c r="K14" i="19"/>
  <c r="I14" i="19"/>
  <c r="M14" i="19"/>
  <c r="K15" i="19"/>
  <c r="I15" i="19"/>
  <c r="M15" i="19"/>
  <c r="K16" i="19"/>
  <c r="I16" i="19"/>
  <c r="M16" i="19"/>
  <c r="K17" i="19"/>
  <c r="I17" i="19"/>
  <c r="M17" i="19"/>
  <c r="K18" i="19"/>
  <c r="I18" i="19"/>
  <c r="M18" i="19"/>
  <c r="K19" i="19"/>
  <c r="I19" i="19"/>
  <c r="M19" i="19"/>
  <c r="K20" i="19"/>
  <c r="I20" i="19"/>
  <c r="M20" i="19"/>
  <c r="K21" i="19"/>
  <c r="I21" i="19"/>
  <c r="M21" i="19"/>
  <c r="K22" i="19"/>
  <c r="I22" i="19"/>
  <c r="M22" i="19"/>
  <c r="K23" i="19"/>
  <c r="I23" i="19"/>
  <c r="M23" i="19"/>
  <c r="K24" i="19"/>
  <c r="I24" i="19"/>
  <c r="M24" i="19"/>
  <c r="K25" i="19"/>
  <c r="I25" i="19"/>
  <c r="M25" i="19"/>
  <c r="K26" i="19"/>
  <c r="I26" i="19"/>
  <c r="M26" i="19"/>
  <c r="K27" i="19"/>
  <c r="I27" i="19"/>
  <c r="M27" i="19"/>
  <c r="K28" i="19"/>
  <c r="I28" i="19"/>
  <c r="M28" i="19"/>
  <c r="K29" i="19"/>
  <c r="I29" i="19"/>
  <c r="M29" i="19"/>
  <c r="K30" i="19"/>
  <c r="I30" i="19"/>
  <c r="M30" i="19"/>
  <c r="K31" i="19"/>
  <c r="I31" i="19"/>
  <c r="M31" i="19"/>
  <c r="K32" i="19"/>
  <c r="I32" i="19"/>
  <c r="M32" i="19"/>
  <c r="K33" i="19"/>
  <c r="I33" i="19"/>
  <c r="M33" i="19"/>
  <c r="K34" i="19"/>
  <c r="I34" i="19"/>
  <c r="M34" i="19"/>
  <c r="K35" i="19"/>
  <c r="I35" i="19"/>
  <c r="M35" i="19"/>
  <c r="K36" i="19"/>
  <c r="I36" i="19"/>
  <c r="M36" i="19"/>
  <c r="K37" i="19"/>
  <c r="I37" i="19"/>
  <c r="M37" i="19"/>
  <c r="K38" i="19"/>
  <c r="I38" i="19"/>
  <c r="M38" i="19"/>
  <c r="K39" i="19"/>
  <c r="I39" i="19"/>
  <c r="M39" i="19"/>
  <c r="K40" i="19"/>
  <c r="I40" i="19"/>
  <c r="M40" i="19"/>
  <c r="K41" i="19"/>
  <c r="I41" i="19"/>
  <c r="M41" i="19"/>
  <c r="K42" i="19"/>
  <c r="I42" i="19"/>
  <c r="M42" i="19"/>
  <c r="K43" i="19"/>
  <c r="I43" i="19"/>
  <c r="M43" i="19"/>
  <c r="K44" i="19"/>
  <c r="I44" i="19"/>
  <c r="M44" i="19"/>
  <c r="K45" i="19"/>
  <c r="I45" i="19"/>
  <c r="M45" i="19"/>
  <c r="K46" i="19"/>
  <c r="I46" i="19"/>
  <c r="M46" i="19"/>
  <c r="K47" i="19"/>
  <c r="I47" i="19"/>
  <c r="M47" i="19"/>
  <c r="K48" i="19"/>
  <c r="I48" i="19"/>
  <c r="M48" i="19"/>
  <c r="K49" i="19"/>
  <c r="I49" i="19"/>
  <c r="M49" i="19"/>
  <c r="K50" i="19"/>
  <c r="I50" i="19"/>
  <c r="M50" i="19"/>
  <c r="K51" i="19"/>
  <c r="I51" i="19"/>
  <c r="M51" i="19"/>
  <c r="K52" i="19"/>
  <c r="I52" i="19"/>
  <c r="M52" i="19"/>
  <c r="K53" i="19"/>
  <c r="I53" i="19"/>
  <c r="M53" i="19"/>
  <c r="K54" i="19"/>
  <c r="I54" i="19"/>
  <c r="M54" i="19"/>
  <c r="K55" i="19"/>
  <c r="I55" i="19"/>
  <c r="M55" i="19"/>
  <c r="K56" i="19"/>
  <c r="I56" i="19"/>
  <c r="M56" i="19"/>
  <c r="K57" i="19"/>
  <c r="I57" i="19"/>
  <c r="M57" i="19"/>
  <c r="K58" i="19"/>
  <c r="I58" i="19"/>
  <c r="M58" i="19"/>
  <c r="K59" i="19"/>
  <c r="I59" i="19"/>
  <c r="M59" i="19"/>
  <c r="K60" i="19"/>
  <c r="I60" i="19"/>
  <c r="M60" i="19"/>
  <c r="K61" i="19"/>
  <c r="I61" i="19"/>
  <c r="M61" i="19"/>
  <c r="K62" i="19"/>
  <c r="I62" i="19"/>
  <c r="M62" i="19"/>
  <c r="K63" i="19"/>
  <c r="I63" i="19"/>
  <c r="M63" i="19"/>
  <c r="K64" i="19"/>
  <c r="I64" i="19"/>
  <c r="M64" i="19"/>
  <c r="K65" i="19"/>
  <c r="I65" i="19"/>
  <c r="M65" i="19"/>
  <c r="K66" i="19"/>
  <c r="I66" i="19"/>
  <c r="M66" i="19"/>
  <c r="K67" i="19"/>
  <c r="I67" i="19"/>
  <c r="M67" i="19"/>
  <c r="K68" i="19"/>
  <c r="I68" i="19"/>
  <c r="M68" i="19"/>
  <c r="K69" i="19"/>
  <c r="I69" i="19"/>
  <c r="M69" i="19"/>
  <c r="K70" i="19"/>
  <c r="I70" i="19"/>
  <c r="M70" i="19"/>
  <c r="K71" i="19"/>
  <c r="I71" i="19"/>
  <c r="M71" i="19"/>
  <c r="K72" i="19"/>
  <c r="I72" i="19"/>
  <c r="M72" i="19"/>
  <c r="K73" i="19"/>
  <c r="I73" i="19"/>
  <c r="M73" i="19"/>
  <c r="K74" i="19"/>
  <c r="I74" i="19"/>
  <c r="M74" i="19"/>
  <c r="K75" i="19"/>
  <c r="I75" i="19"/>
  <c r="M75" i="19"/>
  <c r="K76" i="19"/>
  <c r="I76" i="19"/>
  <c r="M76" i="19"/>
  <c r="K77" i="19"/>
  <c r="I77" i="19"/>
  <c r="M77" i="19"/>
  <c r="K78" i="19"/>
  <c r="I78" i="19"/>
  <c r="M78" i="19"/>
  <c r="K79" i="19"/>
  <c r="I79" i="19"/>
  <c r="M79" i="19"/>
  <c r="K80" i="19"/>
  <c r="I80" i="19"/>
  <c r="M80" i="19"/>
  <c r="K81" i="19"/>
  <c r="I81" i="19"/>
  <c r="M81" i="19"/>
  <c r="K82" i="19"/>
  <c r="I82" i="19"/>
  <c r="M82" i="19"/>
  <c r="K83" i="19"/>
  <c r="I83" i="19"/>
  <c r="M83" i="19"/>
  <c r="K2" i="19"/>
  <c r="I2" i="19"/>
  <c r="M2" i="19"/>
  <c r="J3" i="19"/>
  <c r="L3" i="19"/>
  <c r="J4" i="19"/>
  <c r="L4" i="19"/>
  <c r="J5" i="19"/>
  <c r="L5" i="19"/>
  <c r="J6" i="19"/>
  <c r="L6" i="19"/>
  <c r="J7" i="19"/>
  <c r="L7" i="19"/>
  <c r="J8" i="19"/>
  <c r="L8" i="19"/>
  <c r="J9" i="19"/>
  <c r="L9" i="19"/>
  <c r="J10" i="19"/>
  <c r="L10" i="19"/>
  <c r="J11" i="19"/>
  <c r="L11" i="19"/>
  <c r="J12" i="19"/>
  <c r="L12" i="19"/>
  <c r="J13" i="19"/>
  <c r="L13" i="19"/>
  <c r="J14" i="19"/>
  <c r="L14" i="19"/>
  <c r="J15" i="19"/>
  <c r="L15" i="19"/>
  <c r="J16" i="19"/>
  <c r="L16" i="19"/>
  <c r="J17" i="19"/>
  <c r="L17" i="19"/>
  <c r="J18" i="19"/>
  <c r="L18" i="19"/>
  <c r="J19" i="19"/>
  <c r="L19" i="19"/>
  <c r="J20" i="19"/>
  <c r="L20" i="19"/>
  <c r="J21" i="19"/>
  <c r="L21" i="19"/>
  <c r="J22" i="19"/>
  <c r="L22" i="19"/>
  <c r="J23" i="19"/>
  <c r="L23" i="19"/>
  <c r="J24" i="19"/>
  <c r="L24" i="19"/>
  <c r="J25" i="19"/>
  <c r="L25" i="19"/>
  <c r="J26" i="19"/>
  <c r="L26" i="19"/>
  <c r="J27" i="19"/>
  <c r="L27" i="19"/>
  <c r="J28" i="19"/>
  <c r="L28" i="19"/>
  <c r="J29" i="19"/>
  <c r="L29" i="19"/>
  <c r="J30" i="19"/>
  <c r="L30" i="19"/>
  <c r="J31" i="19"/>
  <c r="L31" i="19"/>
  <c r="J32" i="19"/>
  <c r="L32" i="19"/>
  <c r="J33" i="19"/>
  <c r="L33" i="19"/>
  <c r="J34" i="19"/>
  <c r="L34" i="19"/>
  <c r="J35" i="19"/>
  <c r="L35" i="19"/>
  <c r="J36" i="19"/>
  <c r="L36" i="19"/>
  <c r="J37" i="19"/>
  <c r="L37" i="19"/>
  <c r="J38" i="19"/>
  <c r="L38" i="19"/>
  <c r="J39" i="19"/>
  <c r="L39" i="19"/>
  <c r="J40" i="19"/>
  <c r="L40" i="19"/>
  <c r="J41" i="19"/>
  <c r="L41" i="19"/>
  <c r="J42" i="19"/>
  <c r="L42" i="19"/>
  <c r="J43" i="19"/>
  <c r="L43" i="19"/>
  <c r="J44" i="19"/>
  <c r="L44" i="19"/>
  <c r="J45" i="19"/>
  <c r="L45" i="19"/>
  <c r="J46" i="19"/>
  <c r="L46" i="19"/>
  <c r="J47" i="19"/>
  <c r="L47" i="19"/>
  <c r="J48" i="19"/>
  <c r="L48" i="19"/>
  <c r="J49" i="19"/>
  <c r="L49" i="19"/>
  <c r="J50" i="19"/>
  <c r="L50" i="19"/>
  <c r="J51" i="19"/>
  <c r="L51" i="19"/>
  <c r="J52" i="19"/>
  <c r="L52" i="19"/>
  <c r="J53" i="19"/>
  <c r="L53" i="19"/>
  <c r="J54" i="19"/>
  <c r="L54" i="19"/>
  <c r="J55" i="19"/>
  <c r="L55" i="19"/>
  <c r="J56" i="19"/>
  <c r="L56" i="19"/>
  <c r="J57" i="19"/>
  <c r="L57" i="19"/>
  <c r="J58" i="19"/>
  <c r="L58" i="19"/>
  <c r="J59" i="19"/>
  <c r="L59" i="19"/>
  <c r="J60" i="19"/>
  <c r="L60" i="19"/>
  <c r="J61" i="19"/>
  <c r="L61" i="19"/>
  <c r="J62" i="19"/>
  <c r="L62" i="19"/>
  <c r="J63" i="19"/>
  <c r="L63" i="19"/>
  <c r="J64" i="19"/>
  <c r="L64" i="19"/>
  <c r="J65" i="19"/>
  <c r="L65" i="19"/>
  <c r="J66" i="19"/>
  <c r="L66" i="19"/>
  <c r="J67" i="19"/>
  <c r="L67" i="19"/>
  <c r="J68" i="19"/>
  <c r="L68" i="19"/>
  <c r="J69" i="19"/>
  <c r="L69" i="19"/>
  <c r="J70" i="19"/>
  <c r="L70" i="19"/>
  <c r="J71" i="19"/>
  <c r="L71" i="19"/>
  <c r="J72" i="19"/>
  <c r="L72" i="19"/>
  <c r="J73" i="19"/>
  <c r="L73" i="19"/>
  <c r="J74" i="19"/>
  <c r="L74" i="19"/>
  <c r="J75" i="19"/>
  <c r="L75" i="19"/>
  <c r="J76" i="19"/>
  <c r="L76" i="19"/>
  <c r="J77" i="19"/>
  <c r="L77" i="19"/>
  <c r="J78" i="19"/>
  <c r="L78" i="19"/>
  <c r="J79" i="19"/>
  <c r="L79" i="19"/>
  <c r="J80" i="19"/>
  <c r="L80" i="19"/>
  <c r="J81" i="19"/>
  <c r="L81" i="19"/>
  <c r="J82" i="19"/>
  <c r="L82" i="19"/>
  <c r="J83" i="19"/>
  <c r="L83" i="19"/>
  <c r="J2" i="19"/>
  <c r="L2" i="19"/>
</calcChain>
</file>

<file path=xl/connections.xml><?xml version="1.0" encoding="utf-8"?>
<connections xmlns="http://schemas.openxmlformats.org/spreadsheetml/2006/main">
  <connection id="1" name="2" type="6" refreshedVersion="0" background="1" saveData="1">
    <textPr fileType="mac" sourceFile="/Users/hyc/Documents/Github/GPU-DATA-PLACEMENT/MD/prof/2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3" type="6" refreshedVersion="0" background="1" saveData="1">
    <textPr fileType="mac" sourceFile="/Users/hyc/Documents/Github/GPU-DATA-PLACEMENT/MD/prof/3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<sst xmlns="http://schemas.openxmlformats.org/spreadsheetml/2006/main" count="395" uniqueCount="227">
  <si>
    <t>tex0_cache_sector_queries</t>
  </si>
  <si>
    <t>tex1_cache_sector_queries</t>
  </si>
  <si>
    <t>tex2_cache_sector_queries</t>
  </si>
  <si>
    <t>tex3_cache_sector_queries</t>
  </si>
  <si>
    <t>tex0_cache_sector_misses</t>
  </si>
  <si>
    <t>tex1_cache_sector_misses</t>
  </si>
  <si>
    <t>tex2_cache_sector_misses</t>
  </si>
  <si>
    <t>tex3_cache_sector_misses</t>
  </si>
  <si>
    <t>fb_subp0_read_sectors</t>
  </si>
  <si>
    <t>fb_subp1_read_sectors</t>
  </si>
  <si>
    <t>fb_subp0_write_sectors</t>
  </si>
  <si>
    <t>fb_subp1_write_sectors</t>
  </si>
  <si>
    <t>l2_subp0_write_sector_misses</t>
  </si>
  <si>
    <t>l2_subp1_write_sector_misses</t>
  </si>
  <si>
    <t>l2_subp2_write_sector_misses</t>
  </si>
  <si>
    <t>l2_subp3_write_sector_misses</t>
  </si>
  <si>
    <t>l2_subp0_read_sector_misses</t>
  </si>
  <si>
    <t>l2_subp1_read_sector_misses</t>
  </si>
  <si>
    <t>l2_subp2_read_sector_misses</t>
  </si>
  <si>
    <t>l2_subp3_read_sector_misses</t>
  </si>
  <si>
    <t>l2_subp0_write_l1_sector_queries</t>
  </si>
  <si>
    <t>l2_subp1_write_l1_sector_queries</t>
  </si>
  <si>
    <t>l2_subp2_write_l1_sector_queries</t>
  </si>
  <si>
    <t>l2_subp3_write_l1_sector_queries</t>
  </si>
  <si>
    <t>l2_subp0_read_l1_sector_queries</t>
  </si>
  <si>
    <t>l2_subp1_read_l1_sector_queries</t>
  </si>
  <si>
    <t>l2_subp2_read_l1_sector_queries</t>
  </si>
  <si>
    <t>l2_subp3_read_l1_sector_queries</t>
  </si>
  <si>
    <t>l2_subp0_read_l1_hit_sectors</t>
  </si>
  <si>
    <t>l2_subp1_read_l1_hit_sectors</t>
  </si>
  <si>
    <t>l2_subp2_read_l1_hit_sectors</t>
  </si>
  <si>
    <t>l2_subp3_read_l1_hit_sectors</t>
  </si>
  <si>
    <t>l2_subp0_read_tex_sector_queries</t>
  </si>
  <si>
    <t>l2_subp1_read_tex_sector_queries</t>
  </si>
  <si>
    <t>l2_subp2_read_tex_sector_queries</t>
  </si>
  <si>
    <t>l2_subp3_read_tex_sector_queries</t>
  </si>
  <si>
    <t>l2_subp0_read_tex_hit_sectors</t>
  </si>
  <si>
    <t>l2_subp1_read_tex_hit_sectors</t>
  </si>
  <si>
    <t>l2_subp2_read_tex_hit_sectors</t>
  </si>
  <si>
    <t>l2_subp3_read_tex_hit_sectors</t>
  </si>
  <si>
    <t>rocache_subp0_gld_thread_count_32b</t>
  </si>
  <si>
    <t>rocache_subp1_gld_thread_count_32b</t>
  </si>
  <si>
    <t>rocache_subp2_gld_thread_count_32b</t>
  </si>
  <si>
    <t>rocache_subp3_gld_thread_count_32b</t>
  </si>
  <si>
    <t>rocache_subp0_gld_thread_count_64b</t>
  </si>
  <si>
    <t>rocache_subp1_gld_thread_count_64b</t>
  </si>
  <si>
    <t>rocache_subp2_gld_thread_count_64b</t>
  </si>
  <si>
    <t>rocache_subp3_gld_thread_count_64b</t>
  </si>
  <si>
    <t>rocache_subp0_gld_thread_count_128b</t>
  </si>
  <si>
    <t>rocache_subp1_gld_thread_count_128b</t>
  </si>
  <si>
    <t>rocache_subp2_gld_thread_count_128b</t>
  </si>
  <si>
    <t>rocache_subp3_gld_thread_count_128b</t>
  </si>
  <si>
    <t>rocache_subp0_gld_warp_count_32b</t>
  </si>
  <si>
    <t>rocache_subp1_gld_warp_count_32b</t>
  </si>
  <si>
    <t>rocache_subp2_gld_warp_count_32b</t>
  </si>
  <si>
    <t>rocache_subp3_gld_warp_count_32b</t>
  </si>
  <si>
    <t>rocache_subp0_gld_warp_count_64b</t>
  </si>
  <si>
    <t>rocache_subp1_gld_warp_count_64b</t>
  </si>
  <si>
    <t>rocache_subp2_gld_warp_count_64b</t>
  </si>
  <si>
    <t>rocache_subp3_gld_warp_count_64b</t>
  </si>
  <si>
    <t>rocache_subp0_gld_warp_count_128b</t>
  </si>
  <si>
    <t>rocache_subp1_gld_warp_count_128b</t>
  </si>
  <si>
    <t>rocache_subp2_gld_warp_count_128b</t>
  </si>
  <si>
    <t>rocache_subp3_gld_warp_count_128b</t>
  </si>
  <si>
    <t>l2_subp0_read_sysmem_sector_queries</t>
  </si>
  <si>
    <t>l2_subp1_read_sysmem_sector_queries</t>
  </si>
  <si>
    <t>l2_subp2_read_sysmem_sector_queries</t>
  </si>
  <si>
    <t>l2_subp3_read_sysmem_sector_queries</t>
  </si>
  <si>
    <t>l2_subp0_write_sysmem_sector_queries</t>
  </si>
  <si>
    <t>l2_subp1_write_sysmem_sector_queries</t>
  </si>
  <si>
    <t>l2_subp2_write_sysmem_sector_queries</t>
  </si>
  <si>
    <t>l2_subp3_write_sysmem_sector_queries</t>
  </si>
  <si>
    <t>l2_subp0_total_read_sector_queries</t>
  </si>
  <si>
    <t>l2_subp1_total_read_sector_queries</t>
  </si>
  <si>
    <t>l2_subp2_total_read_sector_queries</t>
  </si>
  <si>
    <t>l2_subp3_total_read_sector_queries</t>
  </si>
  <si>
    <t>l2_subp0_total_write_sector_queries</t>
  </si>
  <si>
    <t>l2_subp1_total_write_sector_queries</t>
  </si>
  <si>
    <t>l2_subp2_total_write_sector_queries</t>
  </si>
  <si>
    <t>l2_subp3_total_write_sector_queries</t>
  </si>
  <si>
    <t>elapsed_cycles_sm</t>
  </si>
  <si>
    <t>gld_inst_8bit</t>
  </si>
  <si>
    <t>gld_inst_16bit</t>
  </si>
  <si>
    <t>gld_inst_32bit</t>
  </si>
  <si>
    <t>gld_inst_64bit</t>
  </si>
  <si>
    <t>gld_inst_128bit</t>
  </si>
  <si>
    <t>gst_inst_8bit</t>
  </si>
  <si>
    <t>gst_inst_16bit</t>
  </si>
  <si>
    <t>gst_inst_32bit</t>
  </si>
  <si>
    <t>gst_inst_64bit</t>
  </si>
  <si>
    <t>gst_inst_128bit</t>
  </si>
  <si>
    <t>rocache_gld_inst_8bit</t>
  </si>
  <si>
    <t>rocache_gld_inst_16bit</t>
  </si>
  <si>
    <t>rocache_gld_inst_32bit</t>
  </si>
  <si>
    <t>rocache_gld_inst_64bit</t>
  </si>
  <si>
    <t>rocache_gld_inst_128bit</t>
  </si>
  <si>
    <t>prof_trigger_00</t>
  </si>
  <si>
    <t>prof_trigger_01</t>
  </si>
  <si>
    <t>prof_trigger_02</t>
  </si>
  <si>
    <t>prof_trigger_03</t>
  </si>
  <si>
    <t>prof_trigger_04</t>
  </si>
  <si>
    <t>prof_trigger_05</t>
  </si>
  <si>
    <t>prof_trigger_06</t>
  </si>
  <si>
    <t>prof_trigger_07</t>
  </si>
  <si>
    <t>atom_cas_count</t>
  </si>
  <si>
    <t>warps_launched</t>
  </si>
  <si>
    <t>threads_launched</t>
  </si>
  <si>
    <t>inst_executed</t>
  </si>
  <si>
    <t>inst_issued1</t>
  </si>
  <si>
    <t>inst_issued2</t>
  </si>
  <si>
    <t>thread_inst_executed</t>
  </si>
  <si>
    <t>shared_load</t>
  </si>
  <si>
    <t>shared_store</t>
  </si>
  <si>
    <t>local_load</t>
  </si>
  <si>
    <t>local_store</t>
  </si>
  <si>
    <t>gld_request</t>
  </si>
  <si>
    <t>gst_request</t>
  </si>
  <si>
    <t>active_cycles</t>
  </si>
  <si>
    <t>active_warps</t>
  </si>
  <si>
    <t>sm_cta_launched</t>
  </si>
  <si>
    <t>not_predicated_off_thread_inst_executed</t>
  </si>
  <si>
    <t>l1_local_load_hit</t>
  </si>
  <si>
    <t>l1_local_load_miss</t>
  </si>
  <si>
    <t>l1_local_store_hit</t>
  </si>
  <si>
    <t>l1_local_store_miss</t>
  </si>
  <si>
    <t>l1_global_load_hit</t>
  </si>
  <si>
    <t>l1_global_load_miss</t>
  </si>
  <si>
    <t>uncached_global_load_transaction</t>
  </si>
  <si>
    <t>global_store_transaction</t>
  </si>
  <si>
    <t>shared_load_replay</t>
  </si>
  <si>
    <t>shared_store_replay</t>
  </si>
  <si>
    <t>global_ld_mem_divergence_replays</t>
  </si>
  <si>
    <t>global_st_mem_divergence_replays</t>
  </si>
  <si>
    <t>local_load_transactions</t>
  </si>
  <si>
    <t>local_store_transactions</t>
  </si>
  <si>
    <t>l1_shared_load_transactions</t>
  </si>
  <si>
    <t>l1_shared_store_transactions</t>
  </si>
  <si>
    <t>__l1_global_load_transactions</t>
  </si>
  <si>
    <t>__l1_global_store_transactions</t>
  </si>
  <si>
    <t>atom_count</t>
  </si>
  <si>
    <t>gred_count</t>
  </si>
  <si>
    <t>Metric Name</t>
  </si>
  <si>
    <t>sm_efficiency</t>
  </si>
  <si>
    <t>ipc</t>
  </si>
  <si>
    <t>achieved_occupancy</t>
  </si>
  <si>
    <t>gld_requested_throughput</t>
  </si>
  <si>
    <t>gst_requested_throughput</t>
  </si>
  <si>
    <t>sm_efficiency_instance</t>
  </si>
  <si>
    <t>ipc_instance</t>
  </si>
  <si>
    <t>inst_replay_overhead</t>
  </si>
  <si>
    <t>global_replay_overhead</t>
  </si>
  <si>
    <t>tex_cache_hit_rate</t>
  </si>
  <si>
    <t>tex_cache_throughput</t>
  </si>
  <si>
    <t>dram_read_throughput</t>
  </si>
  <si>
    <t>dram_write_throughput</t>
  </si>
  <si>
    <t>gst_throughput</t>
  </si>
  <si>
    <t>gld_throughput</t>
  </si>
  <si>
    <t>gld_efficiency</t>
  </si>
  <si>
    <t>gst_efficiency</t>
  </si>
  <si>
    <t>l2_l1_read_hit_rate</t>
  </si>
  <si>
    <t>l2_texture_read_hit_rate</t>
  </si>
  <si>
    <t>l2_l1_read_throughput</t>
  </si>
  <si>
    <t>l2_texture_read_throughput</t>
  </si>
  <si>
    <t>local_memory_overhead</t>
  </si>
  <si>
    <t>warp_execution_efficiency</t>
  </si>
  <si>
    <t>nc_gld_requested_throughput</t>
  </si>
  <si>
    <t>issued_ipc</t>
  </si>
  <si>
    <t>inst_per_warp</t>
  </si>
  <si>
    <t>issue_slot_utilization</t>
  </si>
  <si>
    <t>gld_transactions_per_request</t>
  </si>
  <si>
    <t>gst_transactions_per_request</t>
  </si>
  <si>
    <t>gld_transactions</t>
  </si>
  <si>
    <t>gst_transactions</t>
  </si>
  <si>
    <t>sysmem_write_transactions</t>
  </si>
  <si>
    <t>tex_cache_transactions</t>
  </si>
  <si>
    <t>dram_read_transactions</t>
  </si>
  <si>
    <t>dram_write_transactions</t>
  </si>
  <si>
    <t>l2_read_transactions</t>
  </si>
  <si>
    <t>l2_write_transactions</t>
  </si>
  <si>
    <t>l2_read_throughput</t>
  </si>
  <si>
    <t>l2_write_throughput</t>
  </si>
  <si>
    <t>sysmem_write_throughput</t>
  </si>
  <si>
    <t>warp_nonpred_execution_efficiency</t>
  </si>
  <si>
    <t>cf_issued</t>
  </si>
  <si>
    <t>cf_executed</t>
  </si>
  <si>
    <t>ldst_issued</t>
  </si>
  <si>
    <t>ldst_executed</t>
  </si>
  <si>
    <t>flop_count_sp</t>
  </si>
  <si>
    <t>flop_count_sp_add</t>
  </si>
  <si>
    <t>flop_count_sp_mul</t>
  </si>
  <si>
    <t>flop_count_sp_fma</t>
  </si>
  <si>
    <t>flop_count_sp_special</t>
  </si>
  <si>
    <t>stall_inst_fetch</t>
  </si>
  <si>
    <t>stall_exec_dependency</t>
  </si>
  <si>
    <t>stall_memory_dependency</t>
  </si>
  <si>
    <t>inst_issued</t>
  </si>
  <si>
    <t>issue_slots</t>
  </si>
  <si>
    <t>nc_l2_read_throughput</t>
  </si>
  <si>
    <t>nc_l2_read_transactions</t>
  </si>
  <si>
    <t>nc_cache_global_hit_rate</t>
  </si>
  <si>
    <t>nc_gld_throughput</t>
  </si>
  <si>
    <t>nc_gld_efficiency</t>
  </si>
  <si>
    <t>inst_fp_32</t>
  </si>
  <si>
    <t>inst_integer</t>
  </si>
  <si>
    <t>inst_bit_convert</t>
  </si>
  <si>
    <t>inst_control</t>
  </si>
  <si>
    <t>inst_compute_ld_st</t>
  </si>
  <si>
    <t>inst_misc</t>
  </si>
  <si>
    <t>l2_l1_read_transactions</t>
  </si>
  <si>
    <t>l2_l1_write_transactions</t>
  </si>
  <si>
    <t>l2_tex_read_transactions</t>
  </si>
  <si>
    <t>l2_l1_write_throughput</t>
  </si>
  <si>
    <t>ecc_transactions</t>
  </si>
  <si>
    <t>ecc_throughput</t>
  </si>
  <si>
    <t>stall_pipe_busy</t>
  </si>
  <si>
    <t>stall_constant_memory_dependency</t>
  </si>
  <si>
    <t>flop_sp_efficiency</t>
  </si>
  <si>
    <t>stall_memory_throttle</t>
  </si>
  <si>
    <t>stall_not_selected</t>
  </si>
  <si>
    <t>eligible_warps_per_cycle</t>
  </si>
  <si>
    <t>Performance</t>
  </si>
  <si>
    <t>SQSUM</t>
  </si>
  <si>
    <t>md</t>
  </si>
  <si>
    <t>DOT_1</t>
  </si>
  <si>
    <t>DOT_2</t>
  </si>
  <si>
    <t>COS_1</t>
  </si>
  <si>
    <t>COS_2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</si>
</sst>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3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workbookViewId="0">
      <selection activeCell="A2" sqref="A2:B11"/>
    </sheetView>
  </sheetViews>
  <sheetFormatPr baseColWidth="10" defaultRowHeight="16" x14ac:dyDescent="0.2"/>
  <cols>
    <col min="1" max="1" width="33.33203125" customWidth="1"/>
  </cols>
  <sheetData>
    <row r="1" spans="1:2" x14ac:dyDescent="0.2">
      <c r="A1" t="s">
        <v>141</v>
      </c>
      <c r="B1" t="s">
        <v>225</v>
      </c>
    </row>
    <row r="2" spans="1:2" x14ac:dyDescent="0.2">
      <c r="A2" s="2" t="s">
        <v>186</v>
      </c>
      <c r="B2" s="2">
        <v>0.99836109552115171</v>
      </c>
    </row>
    <row r="3" spans="1:2" x14ac:dyDescent="0.2">
      <c r="A3" s="2" t="s">
        <v>177</v>
      </c>
      <c r="B3" s="2">
        <v>0.99501853048221833</v>
      </c>
    </row>
    <row r="4" spans="1:2" x14ac:dyDescent="0.2">
      <c r="A4" s="2" t="s">
        <v>167</v>
      </c>
      <c r="B4" s="2">
        <v>0.98071189086970145</v>
      </c>
    </row>
    <row r="5" spans="1:2" x14ac:dyDescent="0.2">
      <c r="A5" s="2" t="s">
        <v>195</v>
      </c>
      <c r="B5" s="2">
        <v>0.96277635591785304</v>
      </c>
    </row>
    <row r="6" spans="1:2" x14ac:dyDescent="0.2">
      <c r="A6" s="2" t="s">
        <v>203</v>
      </c>
      <c r="B6" s="2">
        <v>0.96267556618993111</v>
      </c>
    </row>
    <row r="7" spans="1:2" x14ac:dyDescent="0.2">
      <c r="A7" s="2" t="s">
        <v>196</v>
      </c>
      <c r="B7" s="2">
        <v>0.95649970560810049</v>
      </c>
    </row>
    <row r="8" spans="1:2" x14ac:dyDescent="0.2">
      <c r="A8" s="2" t="s">
        <v>107</v>
      </c>
      <c r="B8" s="2">
        <v>0.94653551599314789</v>
      </c>
    </row>
    <row r="9" spans="1:2" x14ac:dyDescent="0.2">
      <c r="A9" s="2" t="s">
        <v>206</v>
      </c>
      <c r="B9" s="2">
        <v>0.94432500932624774</v>
      </c>
    </row>
    <row r="10" spans="1:2" x14ac:dyDescent="0.2">
      <c r="A10" s="2" t="s">
        <v>144</v>
      </c>
      <c r="B10" s="2">
        <v>0.94055895697794822</v>
      </c>
    </row>
    <row r="11" spans="1:2" x14ac:dyDescent="0.2">
      <c r="A11" s="2" t="s">
        <v>170</v>
      </c>
      <c r="B11" s="2">
        <v>0.94003270952561435</v>
      </c>
    </row>
    <row r="12" spans="1:2" x14ac:dyDescent="0.2">
      <c r="A12" t="s">
        <v>142</v>
      </c>
      <c r="B12">
        <v>0.93423901201433024</v>
      </c>
    </row>
    <row r="13" spans="1:2" x14ac:dyDescent="0.2">
      <c r="A13" t="s">
        <v>147</v>
      </c>
      <c r="B13">
        <v>0.93423901201433024</v>
      </c>
    </row>
    <row r="14" spans="1:2" x14ac:dyDescent="0.2">
      <c r="A14" t="s">
        <v>192</v>
      </c>
      <c r="B14">
        <v>0.92827101497856557</v>
      </c>
    </row>
    <row r="15" spans="1:2" x14ac:dyDescent="0.2">
      <c r="A15" t="s">
        <v>193</v>
      </c>
      <c r="B15">
        <v>0.92751169411217871</v>
      </c>
    </row>
    <row r="16" spans="1:2" x14ac:dyDescent="0.2">
      <c r="A16" t="s">
        <v>188</v>
      </c>
      <c r="B16">
        <v>0.92439433194117016</v>
      </c>
    </row>
    <row r="17" spans="1:2" x14ac:dyDescent="0.2">
      <c r="A17" t="s">
        <v>202</v>
      </c>
      <c r="B17">
        <v>0.92436950257572514</v>
      </c>
    </row>
    <row r="18" spans="1:2" x14ac:dyDescent="0.2">
      <c r="A18" t="s">
        <v>187</v>
      </c>
      <c r="B18">
        <v>0.92436306964317827</v>
      </c>
    </row>
    <row r="19" spans="1:2" x14ac:dyDescent="0.2">
      <c r="A19" t="s">
        <v>190</v>
      </c>
      <c r="B19">
        <v>0.92434858266849773</v>
      </c>
    </row>
    <row r="20" spans="1:2" x14ac:dyDescent="0.2">
      <c r="A20" t="s">
        <v>205</v>
      </c>
      <c r="B20">
        <v>0.92434858266849773</v>
      </c>
    </row>
    <row r="21" spans="1:2" x14ac:dyDescent="0.2">
      <c r="A21" t="s">
        <v>189</v>
      </c>
      <c r="B21">
        <v>0.92433478580766726</v>
      </c>
    </row>
    <row r="22" spans="1:2" x14ac:dyDescent="0.2">
      <c r="A22" t="s">
        <v>207</v>
      </c>
      <c r="B22">
        <v>0.92422140450044465</v>
      </c>
    </row>
    <row r="23" spans="1:2" x14ac:dyDescent="0.2">
      <c r="A23" t="s">
        <v>191</v>
      </c>
      <c r="B23">
        <v>0.92376936182066083</v>
      </c>
    </row>
    <row r="24" spans="1:2" x14ac:dyDescent="0.2">
      <c r="A24" t="s">
        <v>204</v>
      </c>
      <c r="B24">
        <v>0.92376936182066083</v>
      </c>
    </row>
    <row r="25" spans="1:2" x14ac:dyDescent="0.2">
      <c r="A25" t="s">
        <v>182</v>
      </c>
      <c r="B25">
        <v>0.91564807569589624</v>
      </c>
    </row>
    <row r="26" spans="1:2" x14ac:dyDescent="0.2">
      <c r="A26" t="s">
        <v>179</v>
      </c>
      <c r="B26">
        <v>0.91501484901268892</v>
      </c>
    </row>
    <row r="27" spans="1:2" x14ac:dyDescent="0.2">
      <c r="A27" t="s">
        <v>164</v>
      </c>
      <c r="B27">
        <v>0.91281795450452397</v>
      </c>
    </row>
    <row r="28" spans="1:2" x14ac:dyDescent="0.2">
      <c r="A28" t="s">
        <v>216</v>
      </c>
      <c r="B28">
        <v>0.90921516883329401</v>
      </c>
    </row>
    <row r="29" spans="1:2" x14ac:dyDescent="0.2">
      <c r="A29" t="s">
        <v>143</v>
      </c>
      <c r="B29">
        <v>0.90090092218082729</v>
      </c>
    </row>
    <row r="30" spans="1:2" x14ac:dyDescent="0.2">
      <c r="A30" t="s">
        <v>148</v>
      </c>
      <c r="B30">
        <v>0.90090092218082729</v>
      </c>
    </row>
    <row r="31" spans="1:2" x14ac:dyDescent="0.2">
      <c r="A31" t="s">
        <v>183</v>
      </c>
      <c r="B31">
        <v>0.88117971243253856</v>
      </c>
    </row>
    <row r="32" spans="1:2" x14ac:dyDescent="0.2">
      <c r="A32" t="s">
        <v>184</v>
      </c>
      <c r="B32">
        <v>0.87714172526346967</v>
      </c>
    </row>
    <row r="33" spans="1:2" x14ac:dyDescent="0.2">
      <c r="A33" t="s">
        <v>158</v>
      </c>
      <c r="B33">
        <v>0.86406325347346136</v>
      </c>
    </row>
    <row r="34" spans="1:2" x14ac:dyDescent="0.2">
      <c r="A34" t="s">
        <v>166</v>
      </c>
      <c r="B34">
        <v>0.85774995261498832</v>
      </c>
    </row>
    <row r="35" spans="1:2" x14ac:dyDescent="0.2">
      <c r="A35" t="s">
        <v>168</v>
      </c>
      <c r="B35">
        <v>0.85510405599305195</v>
      </c>
    </row>
    <row r="36" spans="1:2" x14ac:dyDescent="0.2">
      <c r="A36" t="s">
        <v>185</v>
      </c>
      <c r="B36">
        <v>0.82756876894533982</v>
      </c>
    </row>
    <row r="37" spans="1:2" x14ac:dyDescent="0.2">
      <c r="A37" t="s">
        <v>176</v>
      </c>
      <c r="B37">
        <v>0.81861622191115135</v>
      </c>
    </row>
    <row r="38" spans="1:2" x14ac:dyDescent="0.2">
      <c r="A38" t="s">
        <v>171</v>
      </c>
      <c r="B38">
        <v>0.80608215719255472</v>
      </c>
    </row>
    <row r="39" spans="1:2" x14ac:dyDescent="0.2">
      <c r="A39" t="s">
        <v>208</v>
      </c>
      <c r="B39">
        <v>0.80582387070391914</v>
      </c>
    </row>
    <row r="40" spans="1:2" x14ac:dyDescent="0.2">
      <c r="A40" t="s">
        <v>209</v>
      </c>
      <c r="B40">
        <v>0.77455224207284712</v>
      </c>
    </row>
    <row r="41" spans="1:2" x14ac:dyDescent="0.2">
      <c r="A41" t="s">
        <v>172</v>
      </c>
      <c r="B41">
        <v>0.77433306345542963</v>
      </c>
    </row>
    <row r="42" spans="1:2" x14ac:dyDescent="0.2">
      <c r="A42" t="s">
        <v>178</v>
      </c>
      <c r="B42">
        <v>0.77294387008557497</v>
      </c>
    </row>
    <row r="43" spans="1:2" x14ac:dyDescent="0.2">
      <c r="A43" t="s">
        <v>150</v>
      </c>
      <c r="B43">
        <v>0.75850221933886786</v>
      </c>
    </row>
    <row r="44" spans="1:2" x14ac:dyDescent="0.2">
      <c r="A44" t="s">
        <v>149</v>
      </c>
      <c r="B44">
        <v>0.75117408112219652</v>
      </c>
    </row>
    <row r="45" spans="1:2" x14ac:dyDescent="0.2">
      <c r="A45" t="s">
        <v>159</v>
      </c>
      <c r="B45">
        <v>0.7488815456196658</v>
      </c>
    </row>
    <row r="46" spans="1:2" x14ac:dyDescent="0.2">
      <c r="A46" t="s">
        <v>219</v>
      </c>
      <c r="B46">
        <v>0.74335877922201554</v>
      </c>
    </row>
    <row r="47" spans="1:2" x14ac:dyDescent="0.2">
      <c r="A47" t="s">
        <v>169</v>
      </c>
      <c r="B47">
        <v>0.73636085205511603</v>
      </c>
    </row>
    <row r="48" spans="1:2" x14ac:dyDescent="0.2">
      <c r="A48" t="s">
        <v>218</v>
      </c>
      <c r="B48">
        <v>0.73355909935967045</v>
      </c>
    </row>
    <row r="49" spans="1:2" x14ac:dyDescent="0.2">
      <c r="A49" t="s">
        <v>156</v>
      </c>
      <c r="B49">
        <v>0.72952379163403558</v>
      </c>
    </row>
    <row r="50" spans="1:2" x14ac:dyDescent="0.2">
      <c r="A50" t="s">
        <v>161</v>
      </c>
      <c r="B50">
        <v>0.72952379163403558</v>
      </c>
    </row>
    <row r="51" spans="1:2" x14ac:dyDescent="0.2">
      <c r="A51" t="s">
        <v>194</v>
      </c>
      <c r="B51">
        <v>0.72405405825375702</v>
      </c>
    </row>
    <row r="52" spans="1:2" x14ac:dyDescent="0.2">
      <c r="A52" t="s">
        <v>157</v>
      </c>
      <c r="B52">
        <v>0.72363206313290129</v>
      </c>
    </row>
    <row r="53" spans="1:2" x14ac:dyDescent="0.2">
      <c r="A53" t="s">
        <v>214</v>
      </c>
      <c r="B53">
        <v>0.72131042926331268</v>
      </c>
    </row>
    <row r="54" spans="1:2" x14ac:dyDescent="0.2">
      <c r="A54" t="s">
        <v>145</v>
      </c>
      <c r="B54">
        <v>0.7205457706982028</v>
      </c>
    </row>
    <row r="55" spans="1:2" x14ac:dyDescent="0.2">
      <c r="A55" t="s">
        <v>217</v>
      </c>
      <c r="B55">
        <v>0.71306356141534188</v>
      </c>
    </row>
    <row r="56" spans="1:2" x14ac:dyDescent="0.2">
      <c r="A56" t="s">
        <v>173</v>
      </c>
      <c r="B56">
        <v>0.70064585986216987</v>
      </c>
    </row>
    <row r="57" spans="1:2" x14ac:dyDescent="0.2">
      <c r="A57" t="s">
        <v>152</v>
      </c>
      <c r="B57">
        <v>0.66177521073653178</v>
      </c>
    </row>
    <row r="58" spans="1:2" x14ac:dyDescent="0.2">
      <c r="A58" t="s">
        <v>175</v>
      </c>
      <c r="B58">
        <v>0.65947735016858589</v>
      </c>
    </row>
    <row r="59" spans="1:2" x14ac:dyDescent="0.2">
      <c r="A59" t="s">
        <v>174</v>
      </c>
      <c r="B59">
        <v>0.65537440022225801</v>
      </c>
    </row>
    <row r="60" spans="1:2" x14ac:dyDescent="0.2">
      <c r="A60" t="s">
        <v>153</v>
      </c>
      <c r="B60">
        <v>0.65060032346614483</v>
      </c>
    </row>
    <row r="61" spans="1:2" x14ac:dyDescent="0.2">
      <c r="A61" t="s">
        <v>212</v>
      </c>
      <c r="B61">
        <v>0.63526324885208296</v>
      </c>
    </row>
    <row r="62" spans="1:2" x14ac:dyDescent="0.2">
      <c r="A62" t="s">
        <v>213</v>
      </c>
      <c r="B62">
        <v>0.62604562159321331</v>
      </c>
    </row>
    <row r="63" spans="1:2" x14ac:dyDescent="0.2">
      <c r="A63" t="s">
        <v>162</v>
      </c>
      <c r="B63">
        <v>0.61767782514544578</v>
      </c>
    </row>
    <row r="64" spans="1:2" x14ac:dyDescent="0.2">
      <c r="A64" t="s">
        <v>210</v>
      </c>
      <c r="B64">
        <v>0.6145123541129246</v>
      </c>
    </row>
    <row r="65" spans="1:2" x14ac:dyDescent="0.2">
      <c r="A65" t="s">
        <v>160</v>
      </c>
      <c r="B65">
        <v>0.59155785946965167</v>
      </c>
    </row>
    <row r="66" spans="1:2" x14ac:dyDescent="0.2">
      <c r="A66" t="s">
        <v>151</v>
      </c>
      <c r="B66">
        <v>0.54822613455110425</v>
      </c>
    </row>
    <row r="67" spans="1:2" x14ac:dyDescent="0.2">
      <c r="A67" t="s">
        <v>163</v>
      </c>
      <c r="B67">
        <v>0.49797921210408275</v>
      </c>
    </row>
    <row r="68" spans="1:2" x14ac:dyDescent="0.2">
      <c r="A68" t="s">
        <v>215</v>
      </c>
      <c r="B68">
        <v>0.48887157703251644</v>
      </c>
    </row>
    <row r="69" spans="1:2" x14ac:dyDescent="0.2">
      <c r="A69" t="s">
        <v>198</v>
      </c>
      <c r="B69">
        <v>0.4249305195079196</v>
      </c>
    </row>
    <row r="70" spans="1:2" x14ac:dyDescent="0.2">
      <c r="A70" t="s">
        <v>165</v>
      </c>
      <c r="B70">
        <v>0.41678664841704743</v>
      </c>
    </row>
    <row r="71" spans="1:2" x14ac:dyDescent="0.2">
      <c r="A71" t="s">
        <v>197</v>
      </c>
      <c r="B71">
        <v>0.41678664841704743</v>
      </c>
    </row>
    <row r="72" spans="1:2" x14ac:dyDescent="0.2">
      <c r="A72" t="s">
        <v>200</v>
      </c>
      <c r="B72">
        <v>0.41678664448278863</v>
      </c>
    </row>
    <row r="73" spans="1:2" x14ac:dyDescent="0.2">
      <c r="A73" t="s">
        <v>181</v>
      </c>
      <c r="B73">
        <v>0.38787795793304636</v>
      </c>
    </row>
    <row r="74" spans="1:2" x14ac:dyDescent="0.2">
      <c r="A74" t="s">
        <v>146</v>
      </c>
      <c r="B74">
        <v>0.3507532522844744</v>
      </c>
    </row>
    <row r="75" spans="1:2" x14ac:dyDescent="0.2">
      <c r="A75" t="s">
        <v>154</v>
      </c>
      <c r="B75">
        <v>0.3500750055085381</v>
      </c>
    </row>
    <row r="76" spans="1:2" x14ac:dyDescent="0.2">
      <c r="A76" t="s">
        <v>199</v>
      </c>
      <c r="B76">
        <v>0.34701914269160317</v>
      </c>
    </row>
    <row r="77" spans="1:2" x14ac:dyDescent="0.2">
      <c r="A77" t="s">
        <v>201</v>
      </c>
      <c r="B77">
        <v>0.34701914269160317</v>
      </c>
    </row>
    <row r="78" spans="1:2" x14ac:dyDescent="0.2">
      <c r="A78" t="s">
        <v>211</v>
      </c>
      <c r="B78">
        <v>0.2439581487701116</v>
      </c>
    </row>
    <row r="79" spans="1:2" x14ac:dyDescent="0.2">
      <c r="A79" t="s">
        <v>155</v>
      </c>
      <c r="B79">
        <v>0.24383531753803531</v>
      </c>
    </row>
    <row r="80" spans="1:2" x14ac:dyDescent="0.2">
      <c r="A80" t="s">
        <v>180</v>
      </c>
      <c r="B80">
        <v>0.24307248306211937</v>
      </c>
    </row>
  </sheetData>
  <sortState ref="A2:B85">
    <sortCondition descending="1"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workbookViewId="0">
      <selection activeCell="D11" sqref="D11"/>
    </sheetView>
  </sheetViews>
  <sheetFormatPr baseColWidth="10" defaultRowHeight="16" x14ac:dyDescent="0.2"/>
  <cols>
    <col min="1" max="1" width="33.33203125" customWidth="1"/>
  </cols>
  <sheetData>
    <row r="1" spans="1:2" x14ac:dyDescent="0.2">
      <c r="A1" t="s">
        <v>141</v>
      </c>
      <c r="B1" t="s">
        <v>226</v>
      </c>
    </row>
    <row r="2" spans="1:2" x14ac:dyDescent="0.2">
      <c r="A2" s="2" t="s">
        <v>215</v>
      </c>
      <c r="B2" s="2">
        <v>0.99552917166218891</v>
      </c>
    </row>
    <row r="3" spans="1:2" x14ac:dyDescent="0.2">
      <c r="A3" s="2" t="s">
        <v>154</v>
      </c>
      <c r="B3" s="2">
        <v>0.96993174225207046</v>
      </c>
    </row>
    <row r="4" spans="1:2" x14ac:dyDescent="0.2">
      <c r="A4" s="2" t="s">
        <v>146</v>
      </c>
      <c r="B4" s="2">
        <v>0.96930379216821827</v>
      </c>
    </row>
    <row r="5" spans="1:2" x14ac:dyDescent="0.2">
      <c r="A5" s="2" t="s">
        <v>211</v>
      </c>
      <c r="B5" s="2">
        <v>0.96556256591699097</v>
      </c>
    </row>
    <row r="6" spans="1:2" x14ac:dyDescent="0.2">
      <c r="A6" s="2" t="s">
        <v>155</v>
      </c>
      <c r="B6" s="2">
        <v>0.96551542698161419</v>
      </c>
    </row>
    <row r="7" spans="1:2" x14ac:dyDescent="0.2">
      <c r="A7" s="2" t="s">
        <v>180</v>
      </c>
      <c r="B7" s="2">
        <v>0.96529699799733559</v>
      </c>
    </row>
    <row r="8" spans="1:2" x14ac:dyDescent="0.2">
      <c r="A8" s="2" t="s">
        <v>181</v>
      </c>
      <c r="B8" s="2">
        <v>0.93189640150876607</v>
      </c>
    </row>
    <row r="9" spans="1:2" x14ac:dyDescent="0.2">
      <c r="A9" s="2" t="s">
        <v>178</v>
      </c>
      <c r="B9" s="2">
        <v>0.8978451045447422</v>
      </c>
    </row>
    <row r="10" spans="1:2" x14ac:dyDescent="0.2">
      <c r="A10" s="2" t="s">
        <v>172</v>
      </c>
      <c r="B10" s="2">
        <v>0.89708466894866856</v>
      </c>
    </row>
    <row r="11" spans="1:2" x14ac:dyDescent="0.2">
      <c r="A11" s="2" t="s">
        <v>209</v>
      </c>
      <c r="B11" s="2">
        <v>0.89698832568380982</v>
      </c>
    </row>
    <row r="12" spans="1:2" x14ac:dyDescent="0.2">
      <c r="A12" t="s">
        <v>151</v>
      </c>
      <c r="B12">
        <v>0.77764748143110385</v>
      </c>
    </row>
    <row r="13" spans="1:2" x14ac:dyDescent="0.2">
      <c r="A13" t="s">
        <v>166</v>
      </c>
      <c r="B13">
        <v>0.77727464924628542</v>
      </c>
    </row>
    <row r="14" spans="1:2" x14ac:dyDescent="0.2">
      <c r="A14" t="s">
        <v>168</v>
      </c>
      <c r="B14">
        <v>0.76854747017867586</v>
      </c>
    </row>
    <row r="15" spans="1:2" x14ac:dyDescent="0.2">
      <c r="A15" t="s">
        <v>164</v>
      </c>
      <c r="B15">
        <v>0.76007782162256832</v>
      </c>
    </row>
    <row r="16" spans="1:2" x14ac:dyDescent="0.2">
      <c r="A16" t="s">
        <v>182</v>
      </c>
      <c r="B16">
        <v>0.75500021917768501</v>
      </c>
    </row>
    <row r="17" spans="1:2" x14ac:dyDescent="0.2">
      <c r="A17" t="s">
        <v>217</v>
      </c>
      <c r="B17">
        <v>0.74995229800131946</v>
      </c>
    </row>
    <row r="18" spans="1:2" x14ac:dyDescent="0.2">
      <c r="A18" t="s">
        <v>199</v>
      </c>
      <c r="B18">
        <v>0.74772520323178437</v>
      </c>
    </row>
    <row r="19" spans="1:2" x14ac:dyDescent="0.2">
      <c r="A19" t="s">
        <v>201</v>
      </c>
      <c r="B19">
        <v>0.74772520323178437</v>
      </c>
    </row>
    <row r="20" spans="1:2" x14ac:dyDescent="0.2">
      <c r="A20" t="s">
        <v>179</v>
      </c>
      <c r="B20">
        <v>0.74533389017410068</v>
      </c>
    </row>
    <row r="21" spans="1:2" x14ac:dyDescent="0.2">
      <c r="A21" t="s">
        <v>145</v>
      </c>
      <c r="B21">
        <v>0.73335521688074123</v>
      </c>
    </row>
    <row r="22" spans="1:2" x14ac:dyDescent="0.2">
      <c r="A22" t="s">
        <v>214</v>
      </c>
      <c r="B22">
        <v>0.73173788375480942</v>
      </c>
    </row>
    <row r="23" spans="1:2" x14ac:dyDescent="0.2">
      <c r="A23" t="s">
        <v>157</v>
      </c>
      <c r="B23">
        <v>0.72926037003050392</v>
      </c>
    </row>
    <row r="24" spans="1:2" x14ac:dyDescent="0.2">
      <c r="A24" t="s">
        <v>156</v>
      </c>
      <c r="B24">
        <v>0.72207206027249704</v>
      </c>
    </row>
    <row r="25" spans="1:2" x14ac:dyDescent="0.2">
      <c r="A25" t="s">
        <v>161</v>
      </c>
      <c r="B25">
        <v>0.72207206027249704</v>
      </c>
    </row>
    <row r="26" spans="1:2" x14ac:dyDescent="0.2">
      <c r="A26" t="s">
        <v>142</v>
      </c>
      <c r="B26">
        <v>0.7220534947304641</v>
      </c>
    </row>
    <row r="27" spans="1:2" x14ac:dyDescent="0.2">
      <c r="A27" t="s">
        <v>147</v>
      </c>
      <c r="B27">
        <v>0.7220534947304641</v>
      </c>
    </row>
    <row r="28" spans="1:2" x14ac:dyDescent="0.2">
      <c r="A28" t="s">
        <v>218</v>
      </c>
      <c r="B28">
        <v>0.70716363783737712</v>
      </c>
    </row>
    <row r="29" spans="1:2" x14ac:dyDescent="0.2">
      <c r="A29" t="s">
        <v>144</v>
      </c>
      <c r="B29">
        <v>0.70530129323484203</v>
      </c>
    </row>
    <row r="30" spans="1:2" x14ac:dyDescent="0.2">
      <c r="A30" t="s">
        <v>193</v>
      </c>
      <c r="B30">
        <v>0.70224973240966893</v>
      </c>
    </row>
    <row r="31" spans="1:2" x14ac:dyDescent="0.2">
      <c r="A31" t="s">
        <v>219</v>
      </c>
      <c r="B31">
        <v>0.69864334365783354</v>
      </c>
    </row>
    <row r="32" spans="1:2" x14ac:dyDescent="0.2">
      <c r="A32" t="s">
        <v>143</v>
      </c>
      <c r="B32">
        <v>0.69051652227985727</v>
      </c>
    </row>
    <row r="33" spans="1:2" x14ac:dyDescent="0.2">
      <c r="A33" t="s">
        <v>148</v>
      </c>
      <c r="B33">
        <v>0.69051652227985727</v>
      </c>
    </row>
    <row r="34" spans="1:2" x14ac:dyDescent="0.2">
      <c r="A34" t="s">
        <v>176</v>
      </c>
      <c r="B34">
        <v>0.69033021149080798</v>
      </c>
    </row>
    <row r="35" spans="1:2" x14ac:dyDescent="0.2">
      <c r="A35" t="s">
        <v>170</v>
      </c>
      <c r="B35">
        <v>0.68472817054618895</v>
      </c>
    </row>
    <row r="36" spans="1:2" x14ac:dyDescent="0.2">
      <c r="A36" t="s">
        <v>169</v>
      </c>
      <c r="B36">
        <v>0.66468155852050859</v>
      </c>
    </row>
    <row r="37" spans="1:2" x14ac:dyDescent="0.2">
      <c r="A37" t="s">
        <v>159</v>
      </c>
      <c r="B37">
        <v>0.66423582703930195</v>
      </c>
    </row>
    <row r="38" spans="1:2" x14ac:dyDescent="0.2">
      <c r="A38" t="s">
        <v>149</v>
      </c>
      <c r="B38">
        <v>0.65187814425826274</v>
      </c>
    </row>
    <row r="39" spans="1:2" x14ac:dyDescent="0.2">
      <c r="A39" t="s">
        <v>192</v>
      </c>
      <c r="B39">
        <v>0.6390024619793665</v>
      </c>
    </row>
    <row r="40" spans="1:2" x14ac:dyDescent="0.2">
      <c r="A40" t="s">
        <v>150</v>
      </c>
      <c r="B40">
        <v>0.62199046990812434</v>
      </c>
    </row>
    <row r="41" spans="1:2" x14ac:dyDescent="0.2">
      <c r="A41" t="s">
        <v>216</v>
      </c>
      <c r="B41">
        <v>0.56591554400476241</v>
      </c>
    </row>
    <row r="42" spans="1:2" x14ac:dyDescent="0.2">
      <c r="A42" t="s">
        <v>207</v>
      </c>
      <c r="B42">
        <v>0.5326632211509531</v>
      </c>
    </row>
    <row r="43" spans="1:2" x14ac:dyDescent="0.2">
      <c r="A43" t="s">
        <v>173</v>
      </c>
      <c r="B43">
        <v>0.52590291163847946</v>
      </c>
    </row>
    <row r="44" spans="1:2" x14ac:dyDescent="0.2">
      <c r="A44" t="s">
        <v>158</v>
      </c>
      <c r="B44">
        <v>0.52247024898511041</v>
      </c>
    </row>
    <row r="45" spans="1:2" x14ac:dyDescent="0.2">
      <c r="A45" t="s">
        <v>153</v>
      </c>
      <c r="B45">
        <v>0.48486065169069137</v>
      </c>
    </row>
    <row r="46" spans="1:2" x14ac:dyDescent="0.2">
      <c r="A46" t="s">
        <v>213</v>
      </c>
      <c r="B46">
        <v>0.47904344046437702</v>
      </c>
    </row>
    <row r="47" spans="1:2" x14ac:dyDescent="0.2">
      <c r="A47" t="s">
        <v>200</v>
      </c>
      <c r="B47">
        <v>0.47739468246676464</v>
      </c>
    </row>
    <row r="48" spans="1:2" x14ac:dyDescent="0.2">
      <c r="A48" t="s">
        <v>165</v>
      </c>
      <c r="B48">
        <v>0.47739464903675005</v>
      </c>
    </row>
    <row r="49" spans="1:2" x14ac:dyDescent="0.2">
      <c r="A49" t="s">
        <v>197</v>
      </c>
      <c r="B49">
        <v>0.47739464903675005</v>
      </c>
    </row>
    <row r="50" spans="1:2" x14ac:dyDescent="0.2">
      <c r="A50" t="s">
        <v>186</v>
      </c>
      <c r="B50">
        <v>0.46581438087959953</v>
      </c>
    </row>
    <row r="51" spans="1:2" x14ac:dyDescent="0.2">
      <c r="A51" t="s">
        <v>195</v>
      </c>
      <c r="B51">
        <v>0.45010425575415214</v>
      </c>
    </row>
    <row r="52" spans="1:2" x14ac:dyDescent="0.2">
      <c r="A52" t="s">
        <v>177</v>
      </c>
      <c r="B52">
        <v>0.44685824329747276</v>
      </c>
    </row>
    <row r="53" spans="1:2" x14ac:dyDescent="0.2">
      <c r="A53" t="s">
        <v>196</v>
      </c>
      <c r="B53">
        <v>0.44644640308752348</v>
      </c>
    </row>
    <row r="54" spans="1:2" x14ac:dyDescent="0.2">
      <c r="A54" t="s">
        <v>167</v>
      </c>
      <c r="B54">
        <v>0.44340717026692472</v>
      </c>
    </row>
    <row r="55" spans="1:2" x14ac:dyDescent="0.2">
      <c r="A55" t="s">
        <v>80</v>
      </c>
      <c r="B55">
        <v>0.44169817541618905</v>
      </c>
    </row>
    <row r="56" spans="1:2" x14ac:dyDescent="0.2">
      <c r="A56" t="s">
        <v>80</v>
      </c>
      <c r="B56">
        <v>0.44169817541618894</v>
      </c>
    </row>
    <row r="57" spans="1:2" x14ac:dyDescent="0.2">
      <c r="A57" t="s">
        <v>203</v>
      </c>
      <c r="B57">
        <v>0.43555972283025812</v>
      </c>
    </row>
    <row r="58" spans="1:2" x14ac:dyDescent="0.2">
      <c r="A58" t="s">
        <v>206</v>
      </c>
      <c r="B58">
        <v>0.42282307359046017</v>
      </c>
    </row>
    <row r="59" spans="1:2" x14ac:dyDescent="0.2">
      <c r="A59" t="s">
        <v>107</v>
      </c>
      <c r="B59">
        <v>0.41331315540989111</v>
      </c>
    </row>
    <row r="60" spans="1:2" x14ac:dyDescent="0.2">
      <c r="A60" t="s">
        <v>185</v>
      </c>
      <c r="B60">
        <v>0.40259010260122374</v>
      </c>
    </row>
    <row r="61" spans="1:2" x14ac:dyDescent="0.2">
      <c r="A61" t="s">
        <v>208</v>
      </c>
      <c r="B61">
        <v>0.39062792142820663</v>
      </c>
    </row>
    <row r="62" spans="1:2" x14ac:dyDescent="0.2">
      <c r="A62" t="s">
        <v>183</v>
      </c>
      <c r="B62">
        <v>0.3867429721706776</v>
      </c>
    </row>
    <row r="63" spans="1:2" x14ac:dyDescent="0.2">
      <c r="A63" t="s">
        <v>171</v>
      </c>
      <c r="B63">
        <v>0.38400603558691399</v>
      </c>
    </row>
    <row r="64" spans="1:2" x14ac:dyDescent="0.2">
      <c r="A64" t="s">
        <v>191</v>
      </c>
      <c r="B64">
        <v>0.38078188125089402</v>
      </c>
    </row>
    <row r="65" spans="1:2" x14ac:dyDescent="0.2">
      <c r="A65" t="s">
        <v>204</v>
      </c>
      <c r="B65">
        <v>0.38078188125089402</v>
      </c>
    </row>
    <row r="66" spans="1:2" x14ac:dyDescent="0.2">
      <c r="A66" t="s">
        <v>189</v>
      </c>
      <c r="B66">
        <v>0.38063118477595742</v>
      </c>
    </row>
    <row r="67" spans="1:2" x14ac:dyDescent="0.2">
      <c r="A67" t="s">
        <v>190</v>
      </c>
      <c r="B67">
        <v>0.38062744235563578</v>
      </c>
    </row>
    <row r="68" spans="1:2" x14ac:dyDescent="0.2">
      <c r="A68" t="s">
        <v>205</v>
      </c>
      <c r="B68">
        <v>0.38062744235563578</v>
      </c>
    </row>
    <row r="69" spans="1:2" x14ac:dyDescent="0.2">
      <c r="A69" t="s">
        <v>187</v>
      </c>
      <c r="B69">
        <v>0.38062350934519829</v>
      </c>
    </row>
    <row r="70" spans="1:2" x14ac:dyDescent="0.2">
      <c r="A70" t="s">
        <v>202</v>
      </c>
      <c r="B70">
        <v>0.38062176177804113</v>
      </c>
    </row>
    <row r="71" spans="1:2" x14ac:dyDescent="0.2">
      <c r="A71" t="s">
        <v>188</v>
      </c>
      <c r="B71">
        <v>0.3806150102000882</v>
      </c>
    </row>
    <row r="72" spans="1:2" x14ac:dyDescent="0.2">
      <c r="A72" t="s">
        <v>184</v>
      </c>
      <c r="B72">
        <v>0.36480382654612192</v>
      </c>
    </row>
    <row r="73" spans="1:2" x14ac:dyDescent="0.2">
      <c r="A73" t="s">
        <v>194</v>
      </c>
      <c r="B73">
        <v>0.33358501333070711</v>
      </c>
    </row>
    <row r="74" spans="1:2" x14ac:dyDescent="0.2">
      <c r="A74" t="s">
        <v>152</v>
      </c>
      <c r="B74">
        <v>0.33303541913346335</v>
      </c>
    </row>
    <row r="75" spans="1:2" x14ac:dyDescent="0.2">
      <c r="A75" t="s">
        <v>163</v>
      </c>
      <c r="B75">
        <v>0.28216205115914811</v>
      </c>
    </row>
    <row r="76" spans="1:2" x14ac:dyDescent="0.2">
      <c r="A76" t="s">
        <v>175</v>
      </c>
      <c r="B76">
        <v>0.28143646874982131</v>
      </c>
    </row>
    <row r="77" spans="1:2" x14ac:dyDescent="0.2">
      <c r="A77" t="s">
        <v>212</v>
      </c>
      <c r="B77">
        <v>0.27284099834516101</v>
      </c>
    </row>
    <row r="78" spans="1:2" x14ac:dyDescent="0.2">
      <c r="A78" t="s">
        <v>174</v>
      </c>
      <c r="B78">
        <v>0.25562933129885762</v>
      </c>
    </row>
    <row r="79" spans="1:2" x14ac:dyDescent="0.2">
      <c r="A79" t="s">
        <v>162</v>
      </c>
      <c r="B79">
        <v>0.25524503914542795</v>
      </c>
    </row>
    <row r="80" spans="1:2" s="2" customFormat="1" x14ac:dyDescent="0.2">
      <c r="A80" t="s">
        <v>210</v>
      </c>
      <c r="B80">
        <v>0.22821829747951783</v>
      </c>
    </row>
    <row r="81" spans="1:2" x14ac:dyDescent="0.2">
      <c r="A81" t="s">
        <v>160</v>
      </c>
      <c r="B81">
        <v>0.21334468399296322</v>
      </c>
    </row>
    <row r="82" spans="1:2" x14ac:dyDescent="0.2">
      <c r="A82" t="s">
        <v>198</v>
      </c>
      <c r="B82">
        <v>0.20983959090891202</v>
      </c>
    </row>
  </sheetData>
  <sortState ref="A2:B85">
    <sortCondition descending="1"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abSelected="1" topLeftCell="A59" workbookViewId="0">
      <selection activeCell="A80" sqref="A80:XFD80"/>
    </sheetView>
  </sheetViews>
  <sheetFormatPr baseColWidth="10" defaultRowHeight="16" x14ac:dyDescent="0.2"/>
  <cols>
    <col min="1" max="1" width="33.33203125" customWidth="1"/>
    <col min="2" max="2" width="13.6640625" customWidth="1"/>
    <col min="3" max="3" width="14.6640625" bestFit="1" customWidth="1"/>
    <col min="4" max="6" width="15" bestFit="1" customWidth="1"/>
    <col min="7" max="8" width="14.6640625" bestFit="1" customWidth="1"/>
  </cols>
  <sheetData>
    <row r="1" spans="1:13" x14ac:dyDescent="0.2">
      <c r="A1" t="s">
        <v>141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 t="s">
        <v>222</v>
      </c>
      <c r="I1" t="s">
        <v>221</v>
      </c>
      <c r="J1" t="s">
        <v>223</v>
      </c>
      <c r="K1" t="s">
        <v>224</v>
      </c>
      <c r="L1" t="s">
        <v>225</v>
      </c>
      <c r="M1" t="s">
        <v>226</v>
      </c>
    </row>
    <row r="2" spans="1:13" x14ac:dyDescent="0.2">
      <c r="A2" t="s">
        <v>80</v>
      </c>
      <c r="B2">
        <v>0.97362590000000004</v>
      </c>
      <c r="C2">
        <v>1.6947901999999999</v>
      </c>
      <c r="D2">
        <v>1.8462286000000001</v>
      </c>
      <c r="E2">
        <v>1.5802962</v>
      </c>
      <c r="F2">
        <v>1.8948176000000001</v>
      </c>
      <c r="G2">
        <v>1.6711015</v>
      </c>
      <c r="H2">
        <v>0.27970329999999999</v>
      </c>
      <c r="I2">
        <f>SQRT(B2^2+C2^2+D2^2+E2^2+F2^2+G2^2+H2^2)</f>
        <v>4.0233450305637666</v>
      </c>
      <c r="J2">
        <f>B2*$B$2+C2*$C$2+D2*$D$2+E2*$E$2+F2*$F$2+G2*$G$2+H2*$H$2</f>
        <v>16.187305234962153</v>
      </c>
      <c r="K2">
        <f>B2*$B$3+C2*$C$3+D2*$D$3+E2*$E$3+F2*$F$3+G2*$G$3+H2*$H$3</f>
        <v>7</v>
      </c>
      <c r="L2">
        <f>J2/I2/$I$2</f>
        <v>0.99999999999999978</v>
      </c>
      <c r="M2">
        <f>K2/I2/$I$3</f>
        <v>0.44169817541618894</v>
      </c>
    </row>
    <row r="3" spans="1:13" x14ac:dyDescent="0.2">
      <c r="A3" t="s">
        <v>220</v>
      </c>
      <c r="B3">
        <f>1/B2</f>
        <v>1.0270885357507435</v>
      </c>
      <c r="C3">
        <f t="shared" ref="C3:H3" si="0">1/C2</f>
        <v>0.59004353459206926</v>
      </c>
      <c r="D3">
        <f t="shared" si="0"/>
        <v>0.54164473456862272</v>
      </c>
      <c r="E3">
        <f t="shared" si="0"/>
        <v>0.63279276378694072</v>
      </c>
      <c r="F3">
        <f t="shared" si="0"/>
        <v>0.52775528367479796</v>
      </c>
      <c r="G3">
        <f t="shared" si="0"/>
        <v>0.59840769695916141</v>
      </c>
      <c r="H3">
        <f t="shared" si="0"/>
        <v>3.5752170246114368</v>
      </c>
      <c r="I3">
        <f t="shared" ref="I3:I65" si="1">SQRT(B3^2+C3^2+D3^2+E3^2+F3^2+G3^2+H3^2)</f>
        <v>3.938992525718934</v>
      </c>
      <c r="J3">
        <f t="shared" ref="J3:J65" si="2">B3*$B$2+C3*$C$2+D3*$D$2+E3*$E$2+F3*$F$2+G3*$G$2+H3*$H$2</f>
        <v>7</v>
      </c>
      <c r="K3">
        <f t="shared" ref="K3:K65" si="3">B3*$B$3+C3*$C$3+D3*$D$3+E3*$E$3+F3*$F$3+G3*$G$3+H3*$H$3</f>
        <v>15.515662117669628</v>
      </c>
      <c r="L3">
        <f t="shared" ref="L3:L65" si="4">J3/I3/$I$2</f>
        <v>0.44169817541618894</v>
      </c>
      <c r="M3">
        <f t="shared" ref="M3:M65" si="5">K3/I3/$I$3</f>
        <v>1</v>
      </c>
    </row>
    <row r="4" spans="1:13" x14ac:dyDescent="0.2">
      <c r="A4" t="s">
        <v>142</v>
      </c>
      <c r="B4" s="1">
        <v>0.90044040999999997</v>
      </c>
      <c r="C4" s="1">
        <v>0.97434367</v>
      </c>
      <c r="D4" s="1">
        <v>0.96669826999999997</v>
      </c>
      <c r="E4" s="1">
        <v>0.94208402000000002</v>
      </c>
      <c r="F4" s="1">
        <v>0.92438891999999995</v>
      </c>
      <c r="G4" s="1">
        <v>0.97808326000000001</v>
      </c>
      <c r="H4" s="1">
        <v>0.96901431000000005</v>
      </c>
      <c r="I4">
        <f>SQRT(B4^2+C4^2+D4^2+E4^2+F4^2+G4^2+H4^2)</f>
        <v>2.5164055390747655</v>
      </c>
      <c r="J4">
        <f t="shared" si="2"/>
        <v>9.4585792964880024</v>
      </c>
      <c r="K4">
        <f t="shared" si="3"/>
        <v>7.157068329744769</v>
      </c>
      <c r="L4">
        <f t="shared" si="4"/>
        <v>0.93423901201433024</v>
      </c>
      <c r="M4">
        <f t="shared" si="5"/>
        <v>0.7220534947304641</v>
      </c>
    </row>
    <row r="5" spans="1:13" x14ac:dyDescent="0.2">
      <c r="A5" t="s">
        <v>143</v>
      </c>
      <c r="B5">
        <v>0.16830700000000001</v>
      </c>
      <c r="C5">
        <v>0.34285300000000002</v>
      </c>
      <c r="D5">
        <v>0.18620700000000001</v>
      </c>
      <c r="E5">
        <v>0.18601699999999999</v>
      </c>
      <c r="F5">
        <v>0.16794100000000001</v>
      </c>
      <c r="G5">
        <v>0.32533400000000001</v>
      </c>
      <c r="H5">
        <v>0.23988100000000001</v>
      </c>
      <c r="I5">
        <f t="shared" si="1"/>
        <v>0.63776177542558954</v>
      </c>
      <c r="J5">
        <f t="shared" si="2"/>
        <v>2.3116538112174001</v>
      </c>
      <c r="K5">
        <f t="shared" si="3"/>
        <v>1.7346733936422272</v>
      </c>
      <c r="L5">
        <f t="shared" si="4"/>
        <v>0.90090092218082729</v>
      </c>
      <c r="M5">
        <f t="shared" si="5"/>
        <v>0.69051652227985727</v>
      </c>
    </row>
    <row r="6" spans="1:13" x14ac:dyDescent="0.2">
      <c r="A6" t="s">
        <v>144</v>
      </c>
      <c r="B6">
        <v>0.88926899999999998</v>
      </c>
      <c r="C6">
        <v>0.962094</v>
      </c>
      <c r="D6">
        <v>0.91717599999999999</v>
      </c>
      <c r="E6">
        <v>0.88906099999999999</v>
      </c>
      <c r="F6">
        <v>0.89919199999999999</v>
      </c>
      <c r="G6">
        <v>0.96583600000000003</v>
      </c>
      <c r="H6">
        <v>0.87546100000000004</v>
      </c>
      <c r="I6">
        <f t="shared" si="1"/>
        <v>2.4198931567684965</v>
      </c>
      <c r="J6">
        <f t="shared" si="2"/>
        <v>9.1573432419022005</v>
      </c>
      <c r="K6">
        <f t="shared" si="3"/>
        <v>6.7228903549279533</v>
      </c>
      <c r="L6">
        <f t="shared" si="4"/>
        <v>0.94055895697794822</v>
      </c>
      <c r="M6">
        <f t="shared" si="5"/>
        <v>0.70530129323484203</v>
      </c>
    </row>
    <row r="7" spans="1:13" x14ac:dyDescent="0.2">
      <c r="A7" t="s">
        <v>145</v>
      </c>
      <c r="B7">
        <v>13.897716000000001</v>
      </c>
      <c r="C7">
        <v>0</v>
      </c>
      <c r="D7">
        <v>18.826253999999999</v>
      </c>
      <c r="E7">
        <v>18.585163000000001</v>
      </c>
      <c r="F7">
        <v>14.119823999999999</v>
      </c>
      <c r="G7">
        <v>0</v>
      </c>
      <c r="H7">
        <v>18.309602000000002</v>
      </c>
      <c r="I7">
        <f t="shared" si="1"/>
        <v>37.783509479865963</v>
      </c>
      <c r="J7">
        <f t="shared" si="2"/>
        <v>109.53455440457842</v>
      </c>
      <c r="K7">
        <f t="shared" si="3"/>
        <v>109.14449529248978</v>
      </c>
      <c r="L7">
        <f t="shared" si="4"/>
        <v>0.7205457706982028</v>
      </c>
      <c r="M7">
        <f t="shared" si="5"/>
        <v>0.73335521688074123</v>
      </c>
    </row>
    <row r="8" spans="1:13" x14ac:dyDescent="0.2">
      <c r="A8" t="s">
        <v>146</v>
      </c>
      <c r="B8">
        <v>0.44831342000000002</v>
      </c>
      <c r="C8">
        <v>1.350185</v>
      </c>
      <c r="D8">
        <v>0.45917691700000002</v>
      </c>
      <c r="E8">
        <v>0.45329666499999999</v>
      </c>
      <c r="F8">
        <v>0.45547819899999997</v>
      </c>
      <c r="G8">
        <v>1.3500300000000001</v>
      </c>
      <c r="H8">
        <v>6.1032010000000003</v>
      </c>
      <c r="I8">
        <f t="shared" si="1"/>
        <v>6.459056401785646</v>
      </c>
      <c r="J8">
        <f t="shared" si="2"/>
        <v>9.1150291432037811</v>
      </c>
      <c r="K8">
        <f t="shared" si="3"/>
        <v>24.661196601719912</v>
      </c>
      <c r="L8">
        <f t="shared" si="4"/>
        <v>0.3507532522844744</v>
      </c>
      <c r="M8">
        <f t="shared" si="5"/>
        <v>0.96930379216821827</v>
      </c>
    </row>
    <row r="9" spans="1:13" x14ac:dyDescent="0.2">
      <c r="A9" t="s">
        <v>147</v>
      </c>
      <c r="B9" s="1">
        <v>0.90044040999999997</v>
      </c>
      <c r="C9" s="1">
        <v>0.97434367</v>
      </c>
      <c r="D9" s="1">
        <v>0.96669826999999997</v>
      </c>
      <c r="E9" s="1">
        <v>0.94208402000000002</v>
      </c>
      <c r="F9" s="1">
        <v>0.92438891999999995</v>
      </c>
      <c r="G9" s="1">
        <v>0.97808326000000001</v>
      </c>
      <c r="H9" s="1">
        <v>0.96901431000000005</v>
      </c>
      <c r="I9">
        <f t="shared" si="1"/>
        <v>2.5164055390747655</v>
      </c>
      <c r="J9">
        <f t="shared" si="2"/>
        <v>9.4585792964880024</v>
      </c>
      <c r="K9">
        <f t="shared" si="3"/>
        <v>7.157068329744769</v>
      </c>
      <c r="L9">
        <f t="shared" si="4"/>
        <v>0.93423901201433024</v>
      </c>
      <c r="M9">
        <f t="shared" si="5"/>
        <v>0.7220534947304641</v>
      </c>
    </row>
    <row r="10" spans="1:13" x14ac:dyDescent="0.2">
      <c r="A10" t="s">
        <v>148</v>
      </c>
      <c r="B10">
        <v>0.16830700000000001</v>
      </c>
      <c r="C10">
        <v>0.34285300000000002</v>
      </c>
      <c r="D10">
        <v>0.18620700000000001</v>
      </c>
      <c r="E10">
        <v>0.18601699999999999</v>
      </c>
      <c r="F10">
        <v>0.16794100000000001</v>
      </c>
      <c r="G10">
        <v>0.32533400000000001</v>
      </c>
      <c r="H10">
        <v>0.23988100000000001</v>
      </c>
      <c r="I10">
        <f t="shared" si="1"/>
        <v>0.63776177542558954</v>
      </c>
      <c r="J10">
        <f t="shared" si="2"/>
        <v>2.3116538112174001</v>
      </c>
      <c r="K10">
        <f t="shared" si="3"/>
        <v>1.7346733936422272</v>
      </c>
      <c r="L10">
        <f t="shared" si="4"/>
        <v>0.90090092218082729</v>
      </c>
      <c r="M10">
        <f t="shared" si="5"/>
        <v>0.69051652227985727</v>
      </c>
    </row>
    <row r="11" spans="1:13" x14ac:dyDescent="0.2">
      <c r="A11" t="s">
        <v>149</v>
      </c>
      <c r="B11">
        <v>2.9755590000000001</v>
      </c>
      <c r="C11">
        <v>5.5620000000000001E-3</v>
      </c>
      <c r="D11">
        <v>2.6652909999999999</v>
      </c>
      <c r="E11">
        <v>2.662712</v>
      </c>
      <c r="F11">
        <v>2.9833090000000002</v>
      </c>
      <c r="G11">
        <v>5.921E-3</v>
      </c>
      <c r="H11">
        <v>2.1783389999999998</v>
      </c>
      <c r="I11">
        <f t="shared" si="1"/>
        <v>6.0574847960678371</v>
      </c>
      <c r="J11">
        <f t="shared" si="2"/>
        <v>18.3071274575261</v>
      </c>
      <c r="K11">
        <f t="shared" si="3"/>
        <v>15.554065018114464</v>
      </c>
      <c r="L11">
        <f t="shared" si="4"/>
        <v>0.75117408112219652</v>
      </c>
      <c r="M11">
        <f t="shared" si="5"/>
        <v>0.65187814425826274</v>
      </c>
    </row>
    <row r="12" spans="1:13" x14ac:dyDescent="0.2">
      <c r="A12" t="s">
        <v>150</v>
      </c>
      <c r="B12">
        <v>2.7994509999999999</v>
      </c>
      <c r="C12">
        <v>3.2560000000000002E-3</v>
      </c>
      <c r="D12">
        <v>2.4835229999999999</v>
      </c>
      <c r="E12">
        <v>2.4836049999999998</v>
      </c>
      <c r="F12">
        <v>2.807728</v>
      </c>
      <c r="G12">
        <v>3.4659999999999999E-3</v>
      </c>
      <c r="H12">
        <v>1.7974619999999999</v>
      </c>
      <c r="I12">
        <f t="shared" si="1"/>
        <v>5.5935082879240463</v>
      </c>
      <c r="J12">
        <f t="shared" si="2"/>
        <v>17.069799492667304</v>
      </c>
      <c r="K12">
        <f t="shared" si="3"/>
        <v>13.704183750171175</v>
      </c>
      <c r="L12">
        <f t="shared" si="4"/>
        <v>0.75850221933886786</v>
      </c>
      <c r="M12">
        <f t="shared" si="5"/>
        <v>0.62199046990812434</v>
      </c>
    </row>
    <row r="13" spans="1:13" x14ac:dyDescent="0.2">
      <c r="A13" t="s">
        <v>151</v>
      </c>
      <c r="B13" s="1">
        <v>0.5</v>
      </c>
      <c r="C13" s="1">
        <v>0.10873223</v>
      </c>
      <c r="D13" s="1">
        <v>0</v>
      </c>
      <c r="E13" s="1">
        <v>0</v>
      </c>
      <c r="F13" s="1">
        <v>0.5</v>
      </c>
      <c r="G13" s="1">
        <v>0.10874532000000001</v>
      </c>
      <c r="H13" s="1">
        <v>0.5</v>
      </c>
      <c r="I13">
        <f t="shared" si="1"/>
        <v>0.87957276132374373</v>
      </c>
      <c r="J13">
        <f t="shared" si="2"/>
        <v>1.9400761851981261</v>
      </c>
      <c r="K13">
        <f t="shared" si="3"/>
        <v>2.6942612078280539</v>
      </c>
      <c r="L13">
        <f t="shared" si="4"/>
        <v>0.54822613455110425</v>
      </c>
      <c r="M13">
        <f t="shared" si="5"/>
        <v>0.77764748143110385</v>
      </c>
    </row>
    <row r="14" spans="1:13" x14ac:dyDescent="0.2">
      <c r="A14" t="s">
        <v>152</v>
      </c>
      <c r="B14">
        <v>8.9662679999999995</v>
      </c>
      <c r="C14">
        <v>62.108525999999998</v>
      </c>
      <c r="D14">
        <v>0</v>
      </c>
      <c r="E14">
        <v>0</v>
      </c>
      <c r="F14">
        <v>9.1095640000000007</v>
      </c>
      <c r="G14">
        <v>62.101382999999998</v>
      </c>
      <c r="H14">
        <v>8.1376010000000001</v>
      </c>
      <c r="I14">
        <f t="shared" si="1"/>
        <v>89.127153216954511</v>
      </c>
      <c r="J14">
        <f t="shared" si="2"/>
        <v>237.30550228507062</v>
      </c>
      <c r="K14">
        <f t="shared" si="3"/>
        <v>116.91914102728978</v>
      </c>
      <c r="L14">
        <f t="shared" si="4"/>
        <v>0.66177521073653178</v>
      </c>
      <c r="M14">
        <f t="shared" si="5"/>
        <v>0.33303541913346335</v>
      </c>
    </row>
    <row r="15" spans="1:13" x14ac:dyDescent="0.2">
      <c r="A15" t="s">
        <v>153</v>
      </c>
      <c r="B15">
        <v>6.3159850000000004</v>
      </c>
      <c r="C15">
        <v>119.090073</v>
      </c>
      <c r="D15">
        <v>8.047803</v>
      </c>
      <c r="E15">
        <v>6.87615</v>
      </c>
      <c r="F15">
        <v>7.5377539999999996</v>
      </c>
      <c r="G15">
        <v>119.020207</v>
      </c>
      <c r="H15">
        <v>49.061197999999997</v>
      </c>
      <c r="I15">
        <f t="shared" si="1"/>
        <v>175.96594637740972</v>
      </c>
      <c r="J15">
        <f t="shared" si="2"/>
        <v>460.60662737332621</v>
      </c>
      <c r="K15">
        <f t="shared" si="3"/>
        <v>336.07075927617643</v>
      </c>
      <c r="L15">
        <f t="shared" si="4"/>
        <v>0.65060032346614483</v>
      </c>
      <c r="M15">
        <f t="shared" si="5"/>
        <v>0.48486065169069137</v>
      </c>
    </row>
    <row r="16" spans="1:13" x14ac:dyDescent="0.2">
      <c r="A16" t="s">
        <v>154</v>
      </c>
      <c r="B16">
        <v>0.56087822600000004</v>
      </c>
      <c r="C16">
        <v>1.656828</v>
      </c>
      <c r="D16">
        <v>0.58047316299999996</v>
      </c>
      <c r="E16">
        <v>0.57095902200000004</v>
      </c>
      <c r="F16">
        <v>0.58181458699999999</v>
      </c>
      <c r="G16">
        <v>1.6565829999999999</v>
      </c>
      <c r="H16">
        <v>7.6067330000000002</v>
      </c>
      <c r="I16">
        <f t="shared" si="1"/>
        <v>8.0416272660808712</v>
      </c>
      <c r="J16">
        <f t="shared" si="2"/>
        <v>11.326411130828363</v>
      </c>
      <c r="K16">
        <f t="shared" si="3"/>
        <v>30.723470278579381</v>
      </c>
      <c r="L16">
        <f t="shared" si="4"/>
        <v>0.3500750055085381</v>
      </c>
      <c r="M16">
        <f t="shared" si="5"/>
        <v>0.96993174225207046</v>
      </c>
    </row>
    <row r="17" spans="1:13" x14ac:dyDescent="0.2">
      <c r="A17" t="s">
        <v>155</v>
      </c>
      <c r="B17">
        <v>1.34494</v>
      </c>
      <c r="C17">
        <v>1.350185</v>
      </c>
      <c r="D17">
        <v>1.3775310000000001</v>
      </c>
      <c r="E17">
        <v>1.35989</v>
      </c>
      <c r="F17">
        <v>1.3664350000000001</v>
      </c>
      <c r="G17">
        <v>1.3500300000000001</v>
      </c>
      <c r="H17">
        <v>18.309602000000002</v>
      </c>
      <c r="I17">
        <f t="shared" si="1"/>
        <v>18.609406401452333</v>
      </c>
      <c r="J17">
        <f t="shared" si="2"/>
        <v>18.2564531995252</v>
      </c>
      <c r="K17">
        <f t="shared" si="3"/>
        <v>70.77451376786064</v>
      </c>
      <c r="L17">
        <f t="shared" si="4"/>
        <v>0.24383531753803531</v>
      </c>
      <c r="M17">
        <f t="shared" si="5"/>
        <v>0.96551542698161419</v>
      </c>
    </row>
    <row r="18" spans="1:13" x14ac:dyDescent="0.2">
      <c r="A18" t="s">
        <v>156</v>
      </c>
      <c r="B18">
        <v>107.827428</v>
      </c>
      <c r="C18">
        <v>0</v>
      </c>
      <c r="D18">
        <v>115.026894</v>
      </c>
      <c r="E18">
        <v>113.55239400000001</v>
      </c>
      <c r="F18">
        <v>109.545559</v>
      </c>
      <c r="G18">
        <v>0</v>
      </c>
      <c r="H18">
        <v>114.955451</v>
      </c>
      <c r="I18">
        <f t="shared" si="1"/>
        <v>250.93240517467953</v>
      </c>
      <c r="J18">
        <f t="shared" si="2"/>
        <v>736.51820703498311</v>
      </c>
      <c r="K18">
        <f t="shared" si="3"/>
        <v>713.71109289350056</v>
      </c>
      <c r="L18">
        <f t="shared" si="4"/>
        <v>0.72952379163403558</v>
      </c>
      <c r="M18">
        <f t="shared" si="5"/>
        <v>0.72207206027249704</v>
      </c>
    </row>
    <row r="19" spans="1:13" x14ac:dyDescent="0.2">
      <c r="A19" t="s">
        <v>157</v>
      </c>
      <c r="B19" s="1">
        <v>0.12888849999999999</v>
      </c>
      <c r="C19" s="1">
        <v>0</v>
      </c>
      <c r="D19" s="1">
        <v>0.16366828</v>
      </c>
      <c r="E19" s="1">
        <v>0.16367038</v>
      </c>
      <c r="F19" s="1">
        <v>0.12889454</v>
      </c>
      <c r="G19" s="1">
        <v>0</v>
      </c>
      <c r="H19" s="1">
        <v>0.15927563</v>
      </c>
      <c r="I19">
        <f t="shared" si="1"/>
        <v>0.33491800989714082</v>
      </c>
      <c r="J19">
        <f t="shared" si="2"/>
        <v>0.97508748308399706</v>
      </c>
      <c r="K19">
        <f t="shared" si="3"/>
        <v>0.96206911343181623</v>
      </c>
      <c r="L19">
        <f t="shared" si="4"/>
        <v>0.72363206313290129</v>
      </c>
      <c r="M19">
        <f t="shared" si="5"/>
        <v>0.72926037003050392</v>
      </c>
    </row>
    <row r="20" spans="1:13" x14ac:dyDescent="0.2">
      <c r="A20" t="s">
        <v>158</v>
      </c>
      <c r="B20" s="1">
        <v>0.33333332999999998</v>
      </c>
      <c r="C20" s="1">
        <v>1</v>
      </c>
      <c r="D20" s="1">
        <v>0.33333332999999998</v>
      </c>
      <c r="E20" s="1">
        <v>0.33333332999999998</v>
      </c>
      <c r="F20" s="1">
        <v>0.33333332999999998</v>
      </c>
      <c r="G20" s="1">
        <v>1</v>
      </c>
      <c r="H20" s="1">
        <v>0.33333332999999998</v>
      </c>
      <c r="I20">
        <f t="shared" si="1"/>
        <v>1.5986105042956664</v>
      </c>
      <c r="J20">
        <f t="shared" si="2"/>
        <v>5.5574488780844282</v>
      </c>
      <c r="K20">
        <f t="shared" si="3"/>
        <v>3.289950658000417</v>
      </c>
      <c r="L20">
        <f t="shared" si="4"/>
        <v>0.86406325347346136</v>
      </c>
      <c r="M20">
        <f t="shared" si="5"/>
        <v>0.52247024898511041</v>
      </c>
    </row>
    <row r="21" spans="1:13" x14ac:dyDescent="0.2">
      <c r="A21" t="s">
        <v>159</v>
      </c>
      <c r="B21" s="1">
        <v>0.99595599000000001</v>
      </c>
      <c r="C21" s="1">
        <v>0</v>
      </c>
      <c r="D21" s="1">
        <v>0.94981850000000001</v>
      </c>
      <c r="E21" s="1">
        <v>0.95427971</v>
      </c>
      <c r="F21" s="1">
        <v>0.99112851000000002</v>
      </c>
      <c r="G21" s="1">
        <v>0</v>
      </c>
      <c r="H21" s="1">
        <v>0.79249248000000005</v>
      </c>
      <c r="I21">
        <f t="shared" si="1"/>
        <v>2.1012171082656321</v>
      </c>
      <c r="J21">
        <f t="shared" si="2"/>
        <v>6.3309857325743026</v>
      </c>
      <c r="K21">
        <f t="shared" si="3"/>
        <v>5.4976663782046185</v>
      </c>
      <c r="L21">
        <f t="shared" si="4"/>
        <v>0.7488815456196658</v>
      </c>
      <c r="M21">
        <f t="shared" si="5"/>
        <v>0.66423582703930195</v>
      </c>
    </row>
    <row r="22" spans="1:13" x14ac:dyDescent="0.2">
      <c r="A22" t="s">
        <v>160</v>
      </c>
      <c r="B22" s="1">
        <v>0</v>
      </c>
      <c r="C22" s="1">
        <v>0.27712216000000001</v>
      </c>
      <c r="D22" s="1">
        <v>0</v>
      </c>
      <c r="E22" s="1">
        <v>0</v>
      </c>
      <c r="F22" s="1">
        <v>0</v>
      </c>
      <c r="G22" s="1">
        <v>0.27723541000000002</v>
      </c>
      <c r="H22" s="1">
        <v>0</v>
      </c>
      <c r="I22">
        <f t="shared" si="1"/>
        <v>0.39199000512887278</v>
      </c>
      <c r="J22">
        <f t="shared" si="2"/>
        <v>0.93295243047494703</v>
      </c>
      <c r="K22">
        <f t="shared" si="3"/>
        <v>0.3294139420138178</v>
      </c>
      <c r="L22">
        <f t="shared" si="4"/>
        <v>0.59155785946965167</v>
      </c>
      <c r="M22">
        <f t="shared" si="5"/>
        <v>0.21334468399296322</v>
      </c>
    </row>
    <row r="23" spans="1:13" x14ac:dyDescent="0.2">
      <c r="A23" t="s">
        <v>161</v>
      </c>
      <c r="B23">
        <v>107.827428</v>
      </c>
      <c r="C23">
        <v>0</v>
      </c>
      <c r="D23">
        <v>115.026894</v>
      </c>
      <c r="E23">
        <v>113.55239400000001</v>
      </c>
      <c r="F23">
        <v>109.545559</v>
      </c>
      <c r="G23">
        <v>0</v>
      </c>
      <c r="H23">
        <v>114.955451</v>
      </c>
      <c r="I23">
        <f t="shared" si="1"/>
        <v>250.93240517467953</v>
      </c>
      <c r="J23">
        <f t="shared" si="2"/>
        <v>736.51820703498311</v>
      </c>
      <c r="K23">
        <f t="shared" si="3"/>
        <v>713.71109289350056</v>
      </c>
      <c r="L23">
        <f t="shared" si="4"/>
        <v>0.72952379163403558</v>
      </c>
      <c r="M23">
        <f t="shared" si="5"/>
        <v>0.72207206027249704</v>
      </c>
    </row>
    <row r="24" spans="1:13" x14ac:dyDescent="0.2">
      <c r="A24" t="s">
        <v>162</v>
      </c>
      <c r="B24">
        <v>4.4831339999999997</v>
      </c>
      <c r="C24">
        <v>91.401796000000004</v>
      </c>
      <c r="D24">
        <v>0</v>
      </c>
      <c r="E24">
        <v>0</v>
      </c>
      <c r="F24">
        <v>4.5547820000000003</v>
      </c>
      <c r="G24">
        <v>91.384018999999995</v>
      </c>
      <c r="H24">
        <v>4.0688000000000004</v>
      </c>
      <c r="I24">
        <f t="shared" si="1"/>
        <v>129.47095003740205</v>
      </c>
      <c r="J24">
        <f t="shared" si="2"/>
        <v>321.75227261050145</v>
      </c>
      <c r="K24">
        <f t="shared" si="3"/>
        <v>130.17116796042578</v>
      </c>
      <c r="L24">
        <f t="shared" si="4"/>
        <v>0.61767782514544578</v>
      </c>
      <c r="M24">
        <f t="shared" si="5"/>
        <v>0.25524503914542795</v>
      </c>
    </row>
    <row r="25" spans="1:13" x14ac:dyDescent="0.2">
      <c r="A25" t="s">
        <v>163</v>
      </c>
      <c r="B25" s="1">
        <v>3.2079999999999998E-5</v>
      </c>
      <c r="C25" s="1">
        <v>0</v>
      </c>
      <c r="D25" s="1">
        <v>0</v>
      </c>
      <c r="E25" s="1">
        <v>0</v>
      </c>
      <c r="F25" s="1">
        <v>2.9850000000000001E-5</v>
      </c>
      <c r="G25" s="1">
        <v>0</v>
      </c>
      <c r="H25" s="1">
        <v>0</v>
      </c>
      <c r="I25">
        <f t="shared" si="1"/>
        <v>4.3819503648489676E-5</v>
      </c>
      <c r="J25">
        <f t="shared" si="2"/>
        <v>8.7794224231999999E-5</v>
      </c>
      <c r="K25">
        <f t="shared" si="3"/>
        <v>4.8702495444576569E-5</v>
      </c>
      <c r="L25">
        <f t="shared" si="4"/>
        <v>0.49797921210408275</v>
      </c>
      <c r="M25">
        <f t="shared" si="5"/>
        <v>0.28216205115914811</v>
      </c>
    </row>
    <row r="26" spans="1:13" x14ac:dyDescent="0.2">
      <c r="A26" t="s">
        <v>164</v>
      </c>
      <c r="B26" s="1">
        <v>0.67086327000000001</v>
      </c>
      <c r="C26" s="1">
        <v>0.65887105999999995</v>
      </c>
      <c r="D26" s="1">
        <v>0.71040592000000002</v>
      </c>
      <c r="E26" s="1">
        <v>0.71045663000000003</v>
      </c>
      <c r="F26" s="1">
        <v>0.67260154999999999</v>
      </c>
      <c r="G26" s="1">
        <v>0.63679856000000001</v>
      </c>
      <c r="H26" s="1">
        <v>0.80232393999999996</v>
      </c>
      <c r="I26">
        <f t="shared" si="1"/>
        <v>1.842613022530835</v>
      </c>
      <c r="J26">
        <f t="shared" si="2"/>
        <v>6.7671466475775448</v>
      </c>
      <c r="K26">
        <f t="shared" si="3"/>
        <v>5.5166744142571069</v>
      </c>
      <c r="L26">
        <f t="shared" si="4"/>
        <v>0.91281795450452397</v>
      </c>
      <c r="M26">
        <f t="shared" si="5"/>
        <v>0.76007782162256832</v>
      </c>
    </row>
    <row r="27" spans="1:13" x14ac:dyDescent="0.2">
      <c r="A27" t="s">
        <v>165</v>
      </c>
      <c r="B27">
        <v>0</v>
      </c>
      <c r="C27">
        <v>10.126390000000001</v>
      </c>
      <c r="D27">
        <v>0</v>
      </c>
      <c r="E27">
        <v>0</v>
      </c>
      <c r="F27">
        <v>0</v>
      </c>
      <c r="G27">
        <v>0</v>
      </c>
      <c r="H27">
        <v>4.0688000000000004</v>
      </c>
      <c r="I27">
        <f t="shared" si="1"/>
        <v>10.913244607911068</v>
      </c>
      <c r="J27">
        <f t="shared" si="2"/>
        <v>18.300163320418001</v>
      </c>
      <c r="K27">
        <f t="shared" si="3"/>
        <v>20.521853977996798</v>
      </c>
      <c r="L27">
        <f t="shared" si="4"/>
        <v>0.41678664841704743</v>
      </c>
      <c r="M27">
        <f t="shared" si="5"/>
        <v>0.47739464903675005</v>
      </c>
    </row>
    <row r="28" spans="1:13" x14ac:dyDescent="0.2">
      <c r="A28" t="s">
        <v>166</v>
      </c>
      <c r="B28">
        <v>0.66898500000000005</v>
      </c>
      <c r="C28">
        <v>0.34476000000000001</v>
      </c>
      <c r="D28">
        <v>0.68296400000000002</v>
      </c>
      <c r="E28">
        <v>0.68179100000000004</v>
      </c>
      <c r="F28">
        <v>0.66896100000000003</v>
      </c>
      <c r="G28">
        <v>0.32726</v>
      </c>
      <c r="H28">
        <v>0.76335299999999995</v>
      </c>
      <c r="I28">
        <f t="shared" si="1"/>
        <v>1.6232667404132939</v>
      </c>
      <c r="J28">
        <f t="shared" si="2"/>
        <v>5.6019324946965998</v>
      </c>
      <c r="K28">
        <f t="shared" si="3"/>
        <v>4.9699217454076052</v>
      </c>
      <c r="L28">
        <f t="shared" si="4"/>
        <v>0.85774995261498832</v>
      </c>
      <c r="M28">
        <f t="shared" si="5"/>
        <v>0.77727464924628542</v>
      </c>
    </row>
    <row r="29" spans="1:13" x14ac:dyDescent="0.2">
      <c r="A29" t="s">
        <v>167</v>
      </c>
      <c r="B29">
        <v>960.44856800000002</v>
      </c>
      <c r="C29">
        <v>921.47867799999995</v>
      </c>
      <c r="D29">
        <v>1082.541667</v>
      </c>
      <c r="E29">
        <v>1082.5218749999999</v>
      </c>
      <c r="F29">
        <v>957.54166699999996</v>
      </c>
      <c r="G29">
        <v>865.47867799999995</v>
      </c>
      <c r="H29">
        <v>105.95019499999999</v>
      </c>
      <c r="I29">
        <f t="shared" si="1"/>
        <v>2406.7611652095511</v>
      </c>
      <c r="J29">
        <f t="shared" si="2"/>
        <v>9496.4593657584155</v>
      </c>
      <c r="K29">
        <f t="shared" si="3"/>
        <v>4203.594970104291</v>
      </c>
      <c r="L29">
        <f t="shared" si="4"/>
        <v>0.98071189086970145</v>
      </c>
      <c r="M29">
        <f t="shared" si="5"/>
        <v>0.44340717026692472</v>
      </c>
    </row>
    <row r="30" spans="1:13" x14ac:dyDescent="0.2">
      <c r="A30" t="s">
        <v>168</v>
      </c>
      <c r="B30" s="1">
        <v>0.16074632</v>
      </c>
      <c r="C30" s="1">
        <v>7.8311259999999994E-2</v>
      </c>
      <c r="D30" s="1">
        <v>0.15920250999999999</v>
      </c>
      <c r="E30" s="1">
        <v>0.15888946000000001</v>
      </c>
      <c r="F30" s="1">
        <v>0.16079434000000001</v>
      </c>
      <c r="G30" s="1">
        <v>6.9312209999999999E-2</v>
      </c>
      <c r="H30" s="1">
        <v>0.17412359999999999</v>
      </c>
      <c r="I30">
        <f t="shared" si="1"/>
        <v>0.37886852974851498</v>
      </c>
      <c r="J30">
        <f t="shared" si="2"/>
        <v>1.303451202530757</v>
      </c>
      <c r="K30">
        <f t="shared" si="3"/>
        <v>1.1469497384703855</v>
      </c>
      <c r="L30">
        <f t="shared" si="4"/>
        <v>0.85510405599305195</v>
      </c>
      <c r="M30">
        <f t="shared" si="5"/>
        <v>0.76854747017867586</v>
      </c>
    </row>
    <row r="31" spans="1:13" x14ac:dyDescent="0.2">
      <c r="A31" t="s">
        <v>169</v>
      </c>
      <c r="B31">
        <v>29.846543</v>
      </c>
      <c r="C31">
        <v>0</v>
      </c>
      <c r="D31">
        <v>22.809078</v>
      </c>
      <c r="E31">
        <v>22.809407</v>
      </c>
      <c r="F31">
        <v>29.844265</v>
      </c>
      <c r="G31">
        <v>0</v>
      </c>
      <c r="H31">
        <v>21.493490000000001</v>
      </c>
      <c r="I31">
        <f t="shared" si="1"/>
        <v>57.306103354903719</v>
      </c>
      <c r="J31">
        <f t="shared" si="2"/>
        <v>169.77699730242892</v>
      </c>
      <c r="K31">
        <f t="shared" si="3"/>
        <v>150.03744674948433</v>
      </c>
      <c r="L31">
        <f t="shared" si="4"/>
        <v>0.73636085205511603</v>
      </c>
      <c r="M31">
        <f t="shared" si="5"/>
        <v>0.66468155852050859</v>
      </c>
    </row>
    <row r="32" spans="1:13" x14ac:dyDescent="0.2">
      <c r="A32" t="s">
        <v>170</v>
      </c>
      <c r="B32">
        <v>3</v>
      </c>
      <c r="C32">
        <v>4</v>
      </c>
      <c r="D32">
        <v>3</v>
      </c>
      <c r="E32">
        <v>3</v>
      </c>
      <c r="F32">
        <v>3</v>
      </c>
      <c r="G32">
        <v>4</v>
      </c>
      <c r="H32">
        <v>3</v>
      </c>
      <c r="I32">
        <f t="shared" si="1"/>
        <v>8.7749643873921226</v>
      </c>
      <c r="J32">
        <f t="shared" si="2"/>
        <v>33.187581600000001</v>
      </c>
      <c r="K32">
        <f t="shared" si="3"/>
        <v>23.66729995338255</v>
      </c>
      <c r="L32">
        <f t="shared" si="4"/>
        <v>0.94003270952561435</v>
      </c>
      <c r="M32">
        <f t="shared" si="5"/>
        <v>0.68472817054618895</v>
      </c>
    </row>
    <row r="33" spans="1:13" x14ac:dyDescent="0.2">
      <c r="A33" t="s">
        <v>171</v>
      </c>
      <c r="B33">
        <v>4263519</v>
      </c>
      <c r="C33">
        <v>0</v>
      </c>
      <c r="D33">
        <v>8618547</v>
      </c>
      <c r="E33">
        <v>7182226</v>
      </c>
      <c r="F33">
        <v>8526387</v>
      </c>
      <c r="G33">
        <v>0</v>
      </c>
      <c r="H33">
        <v>1188504</v>
      </c>
      <c r="I33">
        <f t="shared" si="1"/>
        <v>14770007.921508742</v>
      </c>
      <c r="J33">
        <f t="shared" si="2"/>
        <v>47901301.583601899</v>
      </c>
      <c r="K33">
        <f t="shared" si="3"/>
        <v>22341068.254244998</v>
      </c>
      <c r="L33">
        <f t="shared" si="4"/>
        <v>0.80608215719255472</v>
      </c>
      <c r="M33">
        <f t="shared" si="5"/>
        <v>0.38400603558691399</v>
      </c>
    </row>
    <row r="34" spans="1:13" x14ac:dyDescent="0.2">
      <c r="A34" t="s">
        <v>172</v>
      </c>
      <c r="B34">
        <v>13824</v>
      </c>
      <c r="C34">
        <v>24576</v>
      </c>
      <c r="D34">
        <v>27648</v>
      </c>
      <c r="E34">
        <v>23040</v>
      </c>
      <c r="F34">
        <v>27648</v>
      </c>
      <c r="G34">
        <v>24576</v>
      </c>
      <c r="H34">
        <v>55296</v>
      </c>
      <c r="I34">
        <f t="shared" si="1"/>
        <v>80724.070462285294</v>
      </c>
      <c r="J34">
        <f t="shared" si="2"/>
        <v>251488.50232319999</v>
      </c>
      <c r="K34">
        <f t="shared" si="3"/>
        <v>285247.36695978057</v>
      </c>
      <c r="L34">
        <f t="shared" si="4"/>
        <v>0.77433306345542963</v>
      </c>
      <c r="M34">
        <f t="shared" si="5"/>
        <v>0.89708466894866856</v>
      </c>
    </row>
    <row r="35" spans="1:13" x14ac:dyDescent="0.2">
      <c r="A35" t="s">
        <v>173</v>
      </c>
      <c r="B35">
        <v>1</v>
      </c>
      <c r="C35">
        <v>10</v>
      </c>
      <c r="D35">
        <v>0</v>
      </c>
      <c r="E35">
        <v>0</v>
      </c>
      <c r="F35">
        <v>4</v>
      </c>
      <c r="G35">
        <v>6</v>
      </c>
      <c r="H35">
        <v>4</v>
      </c>
      <c r="I35">
        <f t="shared" si="1"/>
        <v>13</v>
      </c>
      <c r="J35">
        <f t="shared" si="2"/>
        <v>36.646220499999998</v>
      </c>
      <c r="K35">
        <f t="shared" si="3"/>
        <v>26.929859296571344</v>
      </c>
      <c r="L35">
        <f t="shared" si="4"/>
        <v>0.70064585986216987</v>
      </c>
      <c r="M35">
        <f t="shared" si="5"/>
        <v>0.52590291163847946</v>
      </c>
    </row>
    <row r="36" spans="1:13" x14ac:dyDescent="0.2">
      <c r="A36" t="s">
        <v>174</v>
      </c>
      <c r="B36">
        <v>368640</v>
      </c>
      <c r="C36">
        <v>4521984</v>
      </c>
      <c r="D36">
        <v>0</v>
      </c>
      <c r="E36">
        <v>0</v>
      </c>
      <c r="F36">
        <v>737280</v>
      </c>
      <c r="G36">
        <v>4521984</v>
      </c>
      <c r="H36">
        <v>98304</v>
      </c>
      <c r="I36">
        <f t="shared" si="1"/>
        <v>6448706.8096578866</v>
      </c>
      <c r="J36">
        <f t="shared" si="2"/>
        <v>17003932.938239999</v>
      </c>
      <c r="K36">
        <f t="shared" si="3"/>
        <v>6493344.9216092722</v>
      </c>
      <c r="L36">
        <f t="shared" si="4"/>
        <v>0.65537440022225801</v>
      </c>
      <c r="M36">
        <f t="shared" si="5"/>
        <v>0.25562933129885762</v>
      </c>
    </row>
    <row r="37" spans="1:13" x14ac:dyDescent="0.2">
      <c r="A37" t="s">
        <v>175</v>
      </c>
      <c r="B37">
        <v>259676</v>
      </c>
      <c r="C37">
        <v>8670684</v>
      </c>
      <c r="D37">
        <v>646100</v>
      </c>
      <c r="E37">
        <v>465998</v>
      </c>
      <c r="F37">
        <v>610066</v>
      </c>
      <c r="G37">
        <v>8666594</v>
      </c>
      <c r="H37">
        <v>592670</v>
      </c>
      <c r="I37">
        <f t="shared" si="1"/>
        <v>12317308.221073629</v>
      </c>
      <c r="J37">
        <f t="shared" si="2"/>
        <v>32681574.498836398</v>
      </c>
      <c r="K37">
        <f t="shared" si="3"/>
        <v>13654674.087531382</v>
      </c>
      <c r="L37">
        <f t="shared" si="4"/>
        <v>0.65947735016858589</v>
      </c>
      <c r="M37">
        <f t="shared" si="5"/>
        <v>0.28143646874982131</v>
      </c>
    </row>
    <row r="38" spans="1:13" x14ac:dyDescent="0.2">
      <c r="A38" t="s">
        <v>176</v>
      </c>
      <c r="B38">
        <v>23060</v>
      </c>
      <c r="C38">
        <v>120630</v>
      </c>
      <c r="D38">
        <v>46602</v>
      </c>
      <c r="E38">
        <v>38694</v>
      </c>
      <c r="F38">
        <v>47089</v>
      </c>
      <c r="G38">
        <v>120626</v>
      </c>
      <c r="H38">
        <v>91891</v>
      </c>
      <c r="I38">
        <f t="shared" si="1"/>
        <v>209676.64204197854</v>
      </c>
      <c r="J38">
        <f t="shared" si="2"/>
        <v>690585.85290569998</v>
      </c>
      <c r="K38">
        <f t="shared" si="3"/>
        <v>570153.88734952023</v>
      </c>
      <c r="L38">
        <f t="shared" si="4"/>
        <v>0.81861622191115135</v>
      </c>
      <c r="M38">
        <f t="shared" si="5"/>
        <v>0.69033021149080798</v>
      </c>
    </row>
    <row r="39" spans="1:13" x14ac:dyDescent="0.2">
      <c r="A39" t="s">
        <v>177</v>
      </c>
      <c r="B39">
        <v>4618782</v>
      </c>
      <c r="C39">
        <v>6655239</v>
      </c>
      <c r="D39">
        <v>9234905</v>
      </c>
      <c r="E39">
        <v>7695597</v>
      </c>
      <c r="F39">
        <v>9234869</v>
      </c>
      <c r="G39">
        <v>6655773</v>
      </c>
      <c r="H39">
        <v>1438156</v>
      </c>
      <c r="I39">
        <f t="shared" si="1"/>
        <v>18487332.128003355</v>
      </c>
      <c r="J39">
        <f t="shared" si="2"/>
        <v>74010389.580594704</v>
      </c>
      <c r="K39">
        <f t="shared" si="3"/>
        <v>32540871.063013468</v>
      </c>
      <c r="L39">
        <f t="shared" si="4"/>
        <v>0.99501853048221833</v>
      </c>
      <c r="M39">
        <f t="shared" si="5"/>
        <v>0.44685824329747276</v>
      </c>
    </row>
    <row r="40" spans="1:13" x14ac:dyDescent="0.2">
      <c r="A40" t="s">
        <v>178</v>
      </c>
      <c r="B40">
        <v>55331</v>
      </c>
      <c r="C40">
        <v>98319</v>
      </c>
      <c r="D40">
        <v>110941</v>
      </c>
      <c r="E40">
        <v>92374</v>
      </c>
      <c r="F40">
        <v>111320</v>
      </c>
      <c r="G40">
        <v>98321</v>
      </c>
      <c r="H40">
        <v>222732</v>
      </c>
      <c r="I40">
        <f t="shared" si="1"/>
        <v>324403.62504756323</v>
      </c>
      <c r="J40">
        <f t="shared" si="2"/>
        <v>1008836.8418672001</v>
      </c>
      <c r="K40">
        <f t="shared" si="3"/>
        <v>1147287.5329861692</v>
      </c>
      <c r="L40">
        <f t="shared" si="4"/>
        <v>0.77294387008557497</v>
      </c>
      <c r="M40">
        <f t="shared" si="5"/>
        <v>0.8978451045447422</v>
      </c>
    </row>
    <row r="41" spans="1:13" x14ac:dyDescent="0.2">
      <c r="A41" t="s">
        <v>179</v>
      </c>
      <c r="B41">
        <v>112.34060100000001</v>
      </c>
      <c r="C41">
        <v>91.408348000000004</v>
      </c>
      <c r="D41">
        <v>115.029709</v>
      </c>
      <c r="E41">
        <v>113.554312</v>
      </c>
      <c r="F41">
        <v>114.102688</v>
      </c>
      <c r="G41">
        <v>91.405168000000003</v>
      </c>
      <c r="H41">
        <v>119.050493</v>
      </c>
      <c r="I41">
        <f t="shared" si="1"/>
        <v>287.4885397246731</v>
      </c>
      <c r="J41">
        <f t="shared" si="2"/>
        <v>1058.366188037435</v>
      </c>
      <c r="K41">
        <f t="shared" si="3"/>
        <v>844.02743316933277</v>
      </c>
      <c r="L41">
        <f t="shared" si="4"/>
        <v>0.91501484901268892</v>
      </c>
      <c r="M41">
        <f t="shared" si="5"/>
        <v>0.74533389017410068</v>
      </c>
    </row>
    <row r="42" spans="1:13" x14ac:dyDescent="0.2">
      <c r="A42" t="s">
        <v>180</v>
      </c>
      <c r="B42">
        <v>1.3457920000000001</v>
      </c>
      <c r="C42">
        <v>1.3503909999999999</v>
      </c>
      <c r="D42">
        <v>1.3818779999999999</v>
      </c>
      <c r="E42">
        <v>1.363048</v>
      </c>
      <c r="F42">
        <v>1.3754299999999999</v>
      </c>
      <c r="G42">
        <v>1.3502639999999999</v>
      </c>
      <c r="H42">
        <v>18.437746000000001</v>
      </c>
      <c r="I42">
        <f t="shared" si="1"/>
        <v>18.736800600221081</v>
      </c>
      <c r="J42">
        <f t="shared" si="2"/>
        <v>18.323925208435199</v>
      </c>
      <c r="K42">
        <f t="shared" si="3"/>
        <v>71.242893082049989</v>
      </c>
      <c r="L42">
        <f t="shared" si="4"/>
        <v>0.24307248306211937</v>
      </c>
      <c r="M42">
        <f t="shared" si="5"/>
        <v>0.96529699799733559</v>
      </c>
    </row>
    <row r="43" spans="1:13" x14ac:dyDescent="0.2">
      <c r="A43" t="s">
        <v>181</v>
      </c>
      <c r="B43">
        <v>24.321999999999999</v>
      </c>
      <c r="C43">
        <v>137.34700000000001</v>
      </c>
      <c r="D43">
        <v>0</v>
      </c>
      <c r="E43">
        <v>0</v>
      </c>
      <c r="F43">
        <v>49.421999999999997</v>
      </c>
      <c r="G43">
        <v>82.399000000000001</v>
      </c>
      <c r="H43">
        <v>331.11900000000003</v>
      </c>
      <c r="I43">
        <f t="shared" si="1"/>
        <v>371.92429275189869</v>
      </c>
      <c r="J43">
        <f t="shared" si="2"/>
        <v>580.41272365760005</v>
      </c>
      <c r="K43">
        <f t="shared" si="3"/>
        <v>1365.2347601359747</v>
      </c>
      <c r="L43">
        <f t="shared" si="4"/>
        <v>0.38787795793304636</v>
      </c>
      <c r="M43">
        <f t="shared" si="5"/>
        <v>0.93189640150876607</v>
      </c>
    </row>
    <row r="44" spans="1:13" x14ac:dyDescent="0.2">
      <c r="A44" t="s">
        <v>182</v>
      </c>
      <c r="B44" s="1">
        <v>0.66794083999999998</v>
      </c>
      <c r="C44" s="1">
        <v>0.65583610999999997</v>
      </c>
      <c r="D44" s="1">
        <v>0.70782697999999999</v>
      </c>
      <c r="E44" s="1">
        <v>0.70787557999999995</v>
      </c>
      <c r="F44" s="1">
        <v>0.66968594999999997</v>
      </c>
      <c r="G44" s="1">
        <v>0.63356730000000006</v>
      </c>
      <c r="H44" s="1">
        <v>0.78294739999999996</v>
      </c>
      <c r="I44">
        <f t="shared" si="1"/>
        <v>1.8279130903080558</v>
      </c>
      <c r="J44">
        <f t="shared" si="2"/>
        <v>6.7339735784203922</v>
      </c>
      <c r="K44">
        <f t="shared" si="3"/>
        <v>5.4361042584014996</v>
      </c>
      <c r="L44">
        <f t="shared" si="4"/>
        <v>0.91564807569589624</v>
      </c>
      <c r="M44">
        <f t="shared" si="5"/>
        <v>0.75500021917768501</v>
      </c>
    </row>
    <row r="45" spans="1:13" x14ac:dyDescent="0.2">
      <c r="A45" t="s">
        <v>183</v>
      </c>
      <c r="B45">
        <v>268508</v>
      </c>
      <c r="C45">
        <v>1253789</v>
      </c>
      <c r="D45">
        <v>465238</v>
      </c>
      <c r="E45">
        <v>387746</v>
      </c>
      <c r="F45">
        <v>535129</v>
      </c>
      <c r="G45">
        <v>1278370</v>
      </c>
      <c r="H45">
        <v>130552</v>
      </c>
      <c r="I45">
        <f t="shared" si="1"/>
        <v>1987086.6835621439</v>
      </c>
      <c r="J45">
        <f t="shared" si="2"/>
        <v>7044798.5822439995</v>
      </c>
      <c r="K45">
        <f t="shared" si="3"/>
        <v>3027083.4955149512</v>
      </c>
      <c r="L45">
        <f t="shared" si="4"/>
        <v>0.88117971243253856</v>
      </c>
      <c r="M45">
        <f t="shared" si="5"/>
        <v>0.3867429721706776</v>
      </c>
    </row>
    <row r="46" spans="1:13" x14ac:dyDescent="0.2">
      <c r="A46" t="s">
        <v>184</v>
      </c>
      <c r="B46">
        <v>267777</v>
      </c>
      <c r="C46">
        <v>1253517</v>
      </c>
      <c r="D46">
        <v>441984</v>
      </c>
      <c r="E46">
        <v>368312</v>
      </c>
      <c r="F46">
        <v>534144</v>
      </c>
      <c r="G46">
        <v>1253517</v>
      </c>
      <c r="H46">
        <v>82734</v>
      </c>
      <c r="I46">
        <f t="shared" si="1"/>
        <v>1958946.8020849878</v>
      </c>
      <c r="J46">
        <f t="shared" si="2"/>
        <v>6913209.0692465995</v>
      </c>
      <c r="K46">
        <f t="shared" si="3"/>
        <v>2814927.3075949983</v>
      </c>
      <c r="L46">
        <f t="shared" si="4"/>
        <v>0.87714172526346967</v>
      </c>
      <c r="M46">
        <f t="shared" si="5"/>
        <v>0.36480382654612192</v>
      </c>
    </row>
    <row r="47" spans="1:13" x14ac:dyDescent="0.2">
      <c r="A47" t="s">
        <v>185</v>
      </c>
      <c r="B47">
        <v>4386524</v>
      </c>
      <c r="C47">
        <v>399644</v>
      </c>
      <c r="D47">
        <v>8829638</v>
      </c>
      <c r="E47">
        <v>7344364</v>
      </c>
      <c r="F47">
        <v>8770961</v>
      </c>
      <c r="G47">
        <v>399633</v>
      </c>
      <c r="H47">
        <v>1406934</v>
      </c>
      <c r="I47">
        <f t="shared" si="1"/>
        <v>15178024.396587918</v>
      </c>
      <c r="J47">
        <f t="shared" si="2"/>
        <v>50536669.496069297</v>
      </c>
      <c r="K47">
        <f t="shared" si="3"/>
        <v>24069302.058317479</v>
      </c>
      <c r="L47">
        <f t="shared" si="4"/>
        <v>0.82756876894533982</v>
      </c>
      <c r="M47">
        <f t="shared" si="5"/>
        <v>0.40259010260122374</v>
      </c>
    </row>
    <row r="48" spans="1:13" x14ac:dyDescent="0.2">
      <c r="A48" t="s">
        <v>186</v>
      </c>
      <c r="B48">
        <v>193536</v>
      </c>
      <c r="C48">
        <v>380928</v>
      </c>
      <c r="D48">
        <v>387072</v>
      </c>
      <c r="E48">
        <v>322560</v>
      </c>
      <c r="F48">
        <v>387072</v>
      </c>
      <c r="G48">
        <v>380928</v>
      </c>
      <c r="H48">
        <v>86016</v>
      </c>
      <c r="I48">
        <f t="shared" si="1"/>
        <v>859512.4419623022</v>
      </c>
      <c r="J48">
        <f t="shared" si="2"/>
        <v>3452447.5917312005</v>
      </c>
      <c r="K48">
        <f t="shared" si="3"/>
        <v>1577067.2629250134</v>
      </c>
      <c r="L48">
        <f t="shared" si="4"/>
        <v>0.99836109552115171</v>
      </c>
      <c r="M48">
        <f t="shared" si="5"/>
        <v>0.46581438087959953</v>
      </c>
    </row>
    <row r="49" spans="1:13" x14ac:dyDescent="0.2">
      <c r="A49" t="s">
        <v>187</v>
      </c>
      <c r="B49">
        <v>12430992</v>
      </c>
      <c r="C49">
        <v>49691840</v>
      </c>
      <c r="D49">
        <v>24838336</v>
      </c>
      <c r="E49">
        <v>20701424</v>
      </c>
      <c r="F49">
        <v>24838336</v>
      </c>
      <c r="G49">
        <v>49691840</v>
      </c>
      <c r="H49">
        <v>3312352</v>
      </c>
      <c r="I49">
        <f t="shared" si="1"/>
        <v>82258701.601549342</v>
      </c>
      <c r="J49">
        <f t="shared" si="2"/>
        <v>305922707.56169444</v>
      </c>
      <c r="K49">
        <f t="shared" si="3"/>
        <v>123328263.35798319</v>
      </c>
      <c r="L49">
        <f t="shared" si="4"/>
        <v>0.92436306964317827</v>
      </c>
      <c r="M49">
        <f t="shared" si="5"/>
        <v>0.38062350934519829</v>
      </c>
    </row>
    <row r="50" spans="1:13" x14ac:dyDescent="0.2">
      <c r="A50" t="s">
        <v>188</v>
      </c>
      <c r="B50">
        <v>4423680</v>
      </c>
      <c r="C50">
        <v>17694720</v>
      </c>
      <c r="D50">
        <v>8847360</v>
      </c>
      <c r="E50">
        <v>7372800</v>
      </c>
      <c r="F50">
        <v>8847360</v>
      </c>
      <c r="G50">
        <v>17694720</v>
      </c>
      <c r="H50">
        <v>1179648</v>
      </c>
      <c r="I50">
        <f t="shared" si="1"/>
        <v>29292942.557590626</v>
      </c>
      <c r="J50">
        <f t="shared" si="2"/>
        <v>108945062.37296639</v>
      </c>
      <c r="K50">
        <f t="shared" si="3"/>
        <v>43917141.836687341</v>
      </c>
      <c r="L50">
        <f t="shared" si="4"/>
        <v>0.92439433194117016</v>
      </c>
      <c r="M50">
        <f t="shared" si="5"/>
        <v>0.3806150102000882</v>
      </c>
    </row>
    <row r="51" spans="1:13" x14ac:dyDescent="0.2">
      <c r="A51" t="s">
        <v>189</v>
      </c>
      <c r="B51">
        <v>1633188</v>
      </c>
      <c r="C51">
        <v>6524720</v>
      </c>
      <c r="D51">
        <v>3260464</v>
      </c>
      <c r="E51">
        <v>2717756</v>
      </c>
      <c r="F51">
        <v>3260464</v>
      </c>
      <c r="G51">
        <v>6524720</v>
      </c>
      <c r="H51">
        <v>434872</v>
      </c>
      <c r="I51">
        <f t="shared" si="1"/>
        <v>10800361.45333368</v>
      </c>
      <c r="J51">
        <f t="shared" si="2"/>
        <v>40165656.0994348</v>
      </c>
      <c r="K51">
        <f t="shared" si="3"/>
        <v>16193018.560600014</v>
      </c>
      <c r="L51">
        <f t="shared" si="4"/>
        <v>0.92433478580766726</v>
      </c>
      <c r="M51">
        <f t="shared" si="5"/>
        <v>0.38063118477595742</v>
      </c>
    </row>
    <row r="52" spans="1:13" x14ac:dyDescent="0.2">
      <c r="A52" t="s">
        <v>190</v>
      </c>
      <c r="B52">
        <v>3187062</v>
      </c>
      <c r="C52">
        <v>12736200</v>
      </c>
      <c r="D52">
        <v>6365256</v>
      </c>
      <c r="E52">
        <v>5305434</v>
      </c>
      <c r="F52">
        <v>6365256</v>
      </c>
      <c r="G52">
        <v>12736200</v>
      </c>
      <c r="H52">
        <v>848916</v>
      </c>
      <c r="I52">
        <f t="shared" si="1"/>
        <v>21082699.098225731</v>
      </c>
      <c r="J52">
        <f t="shared" si="2"/>
        <v>78405994.544646606</v>
      </c>
      <c r="K52">
        <f t="shared" si="3"/>
        <v>31609051.480347909</v>
      </c>
      <c r="L52">
        <f t="shared" si="4"/>
        <v>0.92434858266849773</v>
      </c>
      <c r="M52">
        <f t="shared" si="5"/>
        <v>0.38062744235563578</v>
      </c>
    </row>
    <row r="53" spans="1:13" x14ac:dyDescent="0.2">
      <c r="A53" t="s">
        <v>191</v>
      </c>
      <c r="B53">
        <v>39657</v>
      </c>
      <c r="C53">
        <v>156620</v>
      </c>
      <c r="D53">
        <v>77836</v>
      </c>
      <c r="E53">
        <v>65039</v>
      </c>
      <c r="F53">
        <v>77836</v>
      </c>
      <c r="G53">
        <v>156620</v>
      </c>
      <c r="H53">
        <v>10414</v>
      </c>
      <c r="I53">
        <f t="shared" si="1"/>
        <v>259013.00190917056</v>
      </c>
      <c r="J53">
        <f t="shared" si="2"/>
        <v>962658.82711150008</v>
      </c>
      <c r="K53">
        <f t="shared" si="3"/>
        <v>388492.8204260582</v>
      </c>
      <c r="L53">
        <f t="shared" si="4"/>
        <v>0.92376936182066083</v>
      </c>
      <c r="M53">
        <f t="shared" si="5"/>
        <v>0.38078188125089402</v>
      </c>
    </row>
    <row r="54" spans="1:13" x14ac:dyDescent="0.2">
      <c r="A54" t="s">
        <v>192</v>
      </c>
      <c r="B54" s="1">
        <v>7.3063199999999998E-3</v>
      </c>
      <c r="C54" s="1">
        <v>1.438088E-2</v>
      </c>
      <c r="D54" s="1">
        <v>7.9909300000000003E-3</v>
      </c>
      <c r="E54" s="1">
        <v>7.9013799999999995E-3</v>
      </c>
      <c r="F54" s="1">
        <v>6.9874799999999999E-3</v>
      </c>
      <c r="G54" s="1">
        <v>1.126228E-2</v>
      </c>
      <c r="H54" s="1">
        <v>7.5117700000000001E-3</v>
      </c>
      <c r="I54">
        <f t="shared" si="1"/>
        <v>2.4871053571728721E-2</v>
      </c>
      <c r="J54">
        <f t="shared" si="2"/>
        <v>9.2887281115327E-2</v>
      </c>
      <c r="K54">
        <f t="shared" si="3"/>
        <v>6.2601086538854711E-2</v>
      </c>
      <c r="L54">
        <f t="shared" si="4"/>
        <v>0.92827101497856557</v>
      </c>
      <c r="M54">
        <f t="shared" si="5"/>
        <v>0.6390024619793665</v>
      </c>
    </row>
    <row r="55" spans="1:13" x14ac:dyDescent="0.2">
      <c r="A55" t="s">
        <v>193</v>
      </c>
      <c r="B55" s="1">
        <v>2.5763359999999999E-2</v>
      </c>
      <c r="C55" s="1">
        <v>4.0426150000000001E-2</v>
      </c>
      <c r="D55" s="1">
        <v>2.78295E-2</v>
      </c>
      <c r="E55" s="1">
        <v>2.8412050000000001E-2</v>
      </c>
      <c r="F55" s="1">
        <v>2.519163E-2</v>
      </c>
      <c r="G55" s="1">
        <v>3.5939770000000003E-2</v>
      </c>
      <c r="H55" s="1">
        <v>3.0429009999999999E-2</v>
      </c>
      <c r="I55">
        <f t="shared" si="1"/>
        <v>8.204852172376112E-2</v>
      </c>
      <c r="J55">
        <f t="shared" si="2"/>
        <v>0.30618043284974</v>
      </c>
      <c r="K55">
        <f t="shared" si="3"/>
        <v>0.22695904734529285</v>
      </c>
      <c r="L55">
        <f t="shared" si="4"/>
        <v>0.92751169411217871</v>
      </c>
      <c r="M55">
        <f t="shared" si="5"/>
        <v>0.70224973240966893</v>
      </c>
    </row>
    <row r="56" spans="1:13" x14ac:dyDescent="0.2">
      <c r="A56" t="s">
        <v>194</v>
      </c>
      <c r="B56" s="1">
        <v>0.25120672999999999</v>
      </c>
      <c r="C56" s="1">
        <v>0.94303607</v>
      </c>
      <c r="D56" s="1">
        <v>4.059828E-2</v>
      </c>
      <c r="E56" s="1">
        <v>4.1390440000000001E-2</v>
      </c>
      <c r="F56" s="1">
        <v>0.23330091999999999</v>
      </c>
      <c r="G56" s="1">
        <v>0.94651792999999995</v>
      </c>
      <c r="H56" s="1">
        <v>7.4000339999999998E-2</v>
      </c>
      <c r="I56">
        <f t="shared" si="1"/>
        <v>1.3826007380242269</v>
      </c>
      <c r="J56">
        <f t="shared" si="2"/>
        <v>4.0276808901711654</v>
      </c>
      <c r="K56">
        <f t="shared" si="3"/>
        <v>1.8167219872266256</v>
      </c>
      <c r="L56">
        <f t="shared" si="4"/>
        <v>0.72405405825375702</v>
      </c>
      <c r="M56">
        <f t="shared" si="5"/>
        <v>0.33358501333070711</v>
      </c>
    </row>
    <row r="57" spans="1:13" x14ac:dyDescent="0.2">
      <c r="A57" t="s">
        <v>107</v>
      </c>
      <c r="B57">
        <v>1475249</v>
      </c>
      <c r="C57">
        <v>5661565</v>
      </c>
      <c r="D57">
        <v>3325568</v>
      </c>
      <c r="E57">
        <v>2771256</v>
      </c>
      <c r="F57">
        <v>2941568</v>
      </c>
      <c r="G57">
        <v>5317501</v>
      </c>
      <c r="H57">
        <v>650958</v>
      </c>
      <c r="I57">
        <f t="shared" si="1"/>
        <v>9503753.2429443374</v>
      </c>
      <c r="J57">
        <f t="shared" si="2"/>
        <v>36192563.408993796</v>
      </c>
      <c r="K57">
        <f t="shared" si="3"/>
        <v>15472466.004435301</v>
      </c>
      <c r="L57">
        <f t="shared" si="4"/>
        <v>0.94653551599314789</v>
      </c>
      <c r="M57">
        <f t="shared" si="5"/>
        <v>0.41331315540989111</v>
      </c>
    </row>
    <row r="58" spans="1:13" x14ac:dyDescent="0.2">
      <c r="A58" t="s">
        <v>195</v>
      </c>
      <c r="B58">
        <v>5864939</v>
      </c>
      <c r="C58">
        <v>5693052</v>
      </c>
      <c r="D58">
        <v>12189174</v>
      </c>
      <c r="E58">
        <v>10150313</v>
      </c>
      <c r="F58">
        <v>11717173</v>
      </c>
      <c r="G58">
        <v>5348985</v>
      </c>
      <c r="H58">
        <v>2068965</v>
      </c>
      <c r="I58">
        <f t="shared" si="1"/>
        <v>22104243.193605363</v>
      </c>
      <c r="J58">
        <f t="shared" si="2"/>
        <v>85622586.779604301</v>
      </c>
      <c r="K58">
        <f t="shared" si="3"/>
        <v>39189879.313613132</v>
      </c>
      <c r="L58">
        <f t="shared" si="4"/>
        <v>0.96277635591785304</v>
      </c>
      <c r="M58">
        <f t="shared" si="5"/>
        <v>0.45010425575415214</v>
      </c>
    </row>
    <row r="59" spans="1:13" x14ac:dyDescent="0.2">
      <c r="A59" t="s">
        <v>196</v>
      </c>
      <c r="B59">
        <v>5637001</v>
      </c>
      <c r="C59">
        <v>5172641</v>
      </c>
      <c r="D59">
        <v>11365442</v>
      </c>
      <c r="E59">
        <v>9462006</v>
      </c>
      <c r="F59">
        <v>11265563</v>
      </c>
      <c r="G59">
        <v>4531567</v>
      </c>
      <c r="H59">
        <v>1887754</v>
      </c>
      <c r="I59">
        <f t="shared" si="1"/>
        <v>20694116.287854768</v>
      </c>
      <c r="J59">
        <f t="shared" si="2"/>
        <v>79637754.125809997</v>
      </c>
      <c r="K59">
        <f t="shared" si="3"/>
        <v>36391618.432970807</v>
      </c>
      <c r="L59">
        <f t="shared" si="4"/>
        <v>0.95649970560810049</v>
      </c>
      <c r="M59">
        <f t="shared" si="5"/>
        <v>0.44644640308752348</v>
      </c>
    </row>
    <row r="60" spans="1:13" x14ac:dyDescent="0.2">
      <c r="A60" t="s">
        <v>197</v>
      </c>
      <c r="B60">
        <v>0</v>
      </c>
      <c r="C60">
        <v>10.126390000000001</v>
      </c>
      <c r="D60">
        <v>0</v>
      </c>
      <c r="E60">
        <v>0</v>
      </c>
      <c r="F60">
        <v>0</v>
      </c>
      <c r="G60">
        <v>0</v>
      </c>
      <c r="H60">
        <v>4.0688000000000004</v>
      </c>
      <c r="I60">
        <f t="shared" si="1"/>
        <v>10.913244607911068</v>
      </c>
      <c r="J60">
        <f t="shared" si="2"/>
        <v>18.300163320418001</v>
      </c>
      <c r="K60">
        <f t="shared" si="3"/>
        <v>20.521853977996798</v>
      </c>
      <c r="L60">
        <f t="shared" si="4"/>
        <v>0.41678664841704743</v>
      </c>
      <c r="M60">
        <f t="shared" si="5"/>
        <v>0.47739464903675005</v>
      </c>
    </row>
    <row r="61" spans="1:13" x14ac:dyDescent="0.2">
      <c r="A61" t="s">
        <v>198</v>
      </c>
      <c r="B61">
        <v>0</v>
      </c>
      <c r="C61">
        <v>737280</v>
      </c>
      <c r="D61">
        <v>0</v>
      </c>
      <c r="E61">
        <v>0</v>
      </c>
      <c r="F61">
        <v>0</v>
      </c>
      <c r="G61">
        <v>0</v>
      </c>
      <c r="H61">
        <v>49152</v>
      </c>
      <c r="I61">
        <f t="shared" si="1"/>
        <v>738916.58358978515</v>
      </c>
      <c r="J61">
        <f t="shared" si="2"/>
        <v>1263282.8952575999</v>
      </c>
      <c r="K61">
        <f t="shared" si="3"/>
        <v>610756.36437774217</v>
      </c>
      <c r="L61">
        <f t="shared" si="4"/>
        <v>0.4249305195079196</v>
      </c>
      <c r="M61">
        <f t="shared" si="5"/>
        <v>0.20983959090891202</v>
      </c>
    </row>
    <row r="62" spans="1:13" x14ac:dyDescent="0.2">
      <c r="A62" t="s">
        <v>199</v>
      </c>
      <c r="B62" s="1">
        <v>0</v>
      </c>
      <c r="C62" s="1">
        <v>0.5</v>
      </c>
      <c r="D62" s="1">
        <v>0</v>
      </c>
      <c r="E62" s="1">
        <v>0</v>
      </c>
      <c r="F62" s="1">
        <v>0</v>
      </c>
      <c r="G62" s="1">
        <v>0</v>
      </c>
      <c r="H62" s="1">
        <v>0.5</v>
      </c>
      <c r="I62">
        <f t="shared" si="1"/>
        <v>0.70710678118654757</v>
      </c>
      <c r="J62">
        <f t="shared" si="2"/>
        <v>0.98724674999999995</v>
      </c>
      <c r="K62">
        <f t="shared" si="3"/>
        <v>2.0826302796017528</v>
      </c>
      <c r="L62">
        <f t="shared" si="4"/>
        <v>0.34701914269160317</v>
      </c>
      <c r="M62">
        <f t="shared" si="5"/>
        <v>0.74772520323178437</v>
      </c>
    </row>
    <row r="63" spans="1:13" x14ac:dyDescent="0.2">
      <c r="A63" t="s">
        <v>200</v>
      </c>
      <c r="B63">
        <v>0</v>
      </c>
      <c r="C63">
        <v>20.252780000000001</v>
      </c>
      <c r="D63">
        <v>0</v>
      </c>
      <c r="E63">
        <v>0</v>
      </c>
      <c r="F63">
        <v>0</v>
      </c>
      <c r="G63">
        <v>0</v>
      </c>
      <c r="H63">
        <v>8.1376010000000001</v>
      </c>
      <c r="I63">
        <f t="shared" si="1"/>
        <v>21.82648958865353</v>
      </c>
      <c r="J63">
        <f t="shared" si="2"/>
        <v>36.600326920539302</v>
      </c>
      <c r="K63">
        <f t="shared" si="3"/>
        <v>41.043711531210619</v>
      </c>
      <c r="L63">
        <f t="shared" si="4"/>
        <v>0.41678664448278863</v>
      </c>
      <c r="M63">
        <f t="shared" si="5"/>
        <v>0.47739468246676464</v>
      </c>
    </row>
    <row r="64" spans="1:13" x14ac:dyDescent="0.2">
      <c r="A64" t="s">
        <v>201</v>
      </c>
      <c r="B64" s="1">
        <v>0</v>
      </c>
      <c r="C64" s="1">
        <v>0.5</v>
      </c>
      <c r="D64" s="1">
        <v>0</v>
      </c>
      <c r="E64" s="1">
        <v>0</v>
      </c>
      <c r="F64" s="1">
        <v>0</v>
      </c>
      <c r="G64" s="1">
        <v>0</v>
      </c>
      <c r="H64" s="1">
        <v>0.5</v>
      </c>
      <c r="I64">
        <f t="shared" si="1"/>
        <v>0.70710678118654757</v>
      </c>
      <c r="J64">
        <f t="shared" si="2"/>
        <v>0.98724674999999995</v>
      </c>
      <c r="K64">
        <f t="shared" si="3"/>
        <v>2.0826302796017528</v>
      </c>
      <c r="L64">
        <f t="shared" si="4"/>
        <v>0.34701914269160317</v>
      </c>
      <c r="M64">
        <f t="shared" si="5"/>
        <v>0.74772520323178437</v>
      </c>
    </row>
    <row r="65" spans="1:13" x14ac:dyDescent="0.2">
      <c r="A65" t="s">
        <v>202</v>
      </c>
      <c r="B65">
        <v>10758147</v>
      </c>
      <c r="C65">
        <v>43010500</v>
      </c>
      <c r="D65">
        <v>21500036</v>
      </c>
      <c r="E65">
        <v>17918629</v>
      </c>
      <c r="F65">
        <v>21500036</v>
      </c>
      <c r="G65">
        <v>43010500</v>
      </c>
      <c r="H65">
        <v>2867066</v>
      </c>
      <c r="I65">
        <f t="shared" si="1"/>
        <v>71199328.480430186</v>
      </c>
      <c r="J65">
        <f t="shared" si="2"/>
        <v>264794392.63514811</v>
      </c>
      <c r="K65">
        <f t="shared" si="3"/>
        <v>106746751.9769571</v>
      </c>
      <c r="L65">
        <f t="shared" si="4"/>
        <v>0.92436950257572514</v>
      </c>
      <c r="M65">
        <f t="shared" si="5"/>
        <v>0.38062176177804113</v>
      </c>
    </row>
    <row r="66" spans="1:13" x14ac:dyDescent="0.2">
      <c r="A66" t="s">
        <v>203</v>
      </c>
      <c r="B66">
        <v>7786683</v>
      </c>
      <c r="C66">
        <v>30747492</v>
      </c>
      <c r="D66">
        <v>21663780</v>
      </c>
      <c r="E66">
        <v>18053677</v>
      </c>
      <c r="F66">
        <v>15568932</v>
      </c>
      <c r="G66">
        <v>18951012</v>
      </c>
      <c r="H66">
        <v>4356618</v>
      </c>
      <c r="I66">
        <f t="shared" ref="I66:I83" si="6">SQRT(B66^2+C66^2+D66^2+E66^2+F66^2+G66^2+H66^2)</f>
        <v>49211867.810356215</v>
      </c>
      <c r="J66">
        <f t="shared" ref="J66:J83" si="7">B66*$B$2+C66*$C$2+D66*$D$2+E66*$E$2+F66*$F$2+G66*$G$2+H66*$H$2</f>
        <v>190606223.11726409</v>
      </c>
      <c r="K66">
        <f t="shared" ref="K66:K83" si="8">B66*$B$3+C66*$C$3+D66*$D$3+E66*$E$3+F66*$F$3+G66*$G$3+H66*$H$3</f>
        <v>84431152.647014052</v>
      </c>
      <c r="L66">
        <f t="shared" ref="L66:L83" si="9">J66/I66/$I$2</f>
        <v>0.96267556618993111</v>
      </c>
      <c r="M66">
        <f t="shared" ref="M66:M83" si="10">K66/I66/$I$3</f>
        <v>0.43555972283025812</v>
      </c>
    </row>
    <row r="67" spans="1:13" x14ac:dyDescent="0.2">
      <c r="A67" t="s">
        <v>204</v>
      </c>
      <c r="B67">
        <v>39657</v>
      </c>
      <c r="C67">
        <v>156620</v>
      </c>
      <c r="D67">
        <v>77836</v>
      </c>
      <c r="E67">
        <v>65039</v>
      </c>
      <c r="F67">
        <v>77836</v>
      </c>
      <c r="G67">
        <v>156620</v>
      </c>
      <c r="H67">
        <v>10414</v>
      </c>
      <c r="I67">
        <f t="shared" si="6"/>
        <v>259013.00190917056</v>
      </c>
      <c r="J67">
        <f t="shared" si="7"/>
        <v>962658.82711150008</v>
      </c>
      <c r="K67">
        <f t="shared" si="8"/>
        <v>388492.8204260582</v>
      </c>
      <c r="L67">
        <f t="shared" si="9"/>
        <v>0.92376936182066083</v>
      </c>
      <c r="M67">
        <f t="shared" si="10"/>
        <v>0.38078188125089402</v>
      </c>
    </row>
    <row r="68" spans="1:13" x14ac:dyDescent="0.2">
      <c r="A68" t="s">
        <v>205</v>
      </c>
      <c r="B68">
        <v>1593531</v>
      </c>
      <c r="C68">
        <v>6368100</v>
      </c>
      <c r="D68">
        <v>3182628</v>
      </c>
      <c r="E68">
        <v>2652717</v>
      </c>
      <c r="F68">
        <v>3182628</v>
      </c>
      <c r="G68">
        <v>6368100</v>
      </c>
      <c r="H68">
        <v>424458</v>
      </c>
      <c r="I68">
        <f t="shared" si="6"/>
        <v>10541349.549112866</v>
      </c>
      <c r="J68">
        <f t="shared" si="7"/>
        <v>39202997.272323303</v>
      </c>
      <c r="K68">
        <f t="shared" si="8"/>
        <v>15804525.740173955</v>
      </c>
      <c r="L68">
        <f t="shared" si="9"/>
        <v>0.92434858266849773</v>
      </c>
      <c r="M68">
        <f t="shared" si="10"/>
        <v>0.38062744235563578</v>
      </c>
    </row>
    <row r="69" spans="1:13" x14ac:dyDescent="0.2">
      <c r="A69" t="s">
        <v>206</v>
      </c>
      <c r="B69">
        <v>7667712</v>
      </c>
      <c r="C69">
        <v>23986176</v>
      </c>
      <c r="D69">
        <v>12386304</v>
      </c>
      <c r="E69">
        <v>10321920</v>
      </c>
      <c r="F69">
        <v>15335424</v>
      </c>
      <c r="G69">
        <v>23986176</v>
      </c>
      <c r="H69">
        <v>3145728</v>
      </c>
      <c r="I69">
        <f t="shared" si="6"/>
        <v>41406527.005986288</v>
      </c>
      <c r="J69">
        <f t="shared" si="7"/>
        <v>157317695.15704322</v>
      </c>
      <c r="K69">
        <f t="shared" si="8"/>
        <v>68962443.46858713</v>
      </c>
      <c r="L69">
        <f t="shared" si="9"/>
        <v>0.94432500932624774</v>
      </c>
      <c r="M69">
        <f t="shared" si="10"/>
        <v>0.42282307359046017</v>
      </c>
    </row>
    <row r="70" spans="1:13" x14ac:dyDescent="0.2">
      <c r="A70" t="s">
        <v>207</v>
      </c>
      <c r="B70">
        <v>2211840</v>
      </c>
      <c r="C70">
        <v>8650752</v>
      </c>
      <c r="D70">
        <v>13565952</v>
      </c>
      <c r="E70">
        <v>11304960</v>
      </c>
      <c r="F70">
        <v>4423680</v>
      </c>
      <c r="G70">
        <v>9437184</v>
      </c>
      <c r="H70">
        <v>5111808</v>
      </c>
      <c r="I70">
        <f t="shared" si="6"/>
        <v>22941771.689216331</v>
      </c>
      <c r="J70">
        <f t="shared" si="7"/>
        <v>85308096.946175992</v>
      </c>
      <c r="K70">
        <f t="shared" si="8"/>
        <v>48135426.171637148</v>
      </c>
      <c r="L70">
        <f t="shared" si="9"/>
        <v>0.92422140450044465</v>
      </c>
      <c r="M70">
        <f t="shared" si="10"/>
        <v>0.5326632211509531</v>
      </c>
    </row>
    <row r="71" spans="1:13" x14ac:dyDescent="0.2">
      <c r="A71" t="s">
        <v>208</v>
      </c>
      <c r="B71">
        <v>4433227</v>
      </c>
      <c r="C71">
        <v>0</v>
      </c>
      <c r="D71">
        <v>9234679</v>
      </c>
      <c r="E71">
        <v>7695467</v>
      </c>
      <c r="F71">
        <v>8866039</v>
      </c>
      <c r="G71">
        <v>0</v>
      </c>
      <c r="H71">
        <v>1388687</v>
      </c>
      <c r="I71">
        <f t="shared" si="6"/>
        <v>15642509.688286884</v>
      </c>
      <c r="J71">
        <f t="shared" si="7"/>
        <v>50714697.442777596</v>
      </c>
      <c r="K71">
        <f t="shared" si="8"/>
        <v>24068824.047196697</v>
      </c>
      <c r="L71">
        <f t="shared" si="9"/>
        <v>0.80582387070391914</v>
      </c>
      <c r="M71">
        <f t="shared" si="10"/>
        <v>0.39062792142820663</v>
      </c>
    </row>
    <row r="72" spans="1:13" x14ac:dyDescent="0.2">
      <c r="A72" t="s">
        <v>209</v>
      </c>
      <c r="B72">
        <v>55440</v>
      </c>
      <c r="C72">
        <v>98304</v>
      </c>
      <c r="D72">
        <v>110592</v>
      </c>
      <c r="E72">
        <v>92160</v>
      </c>
      <c r="F72">
        <v>110860</v>
      </c>
      <c r="G72">
        <v>98304</v>
      </c>
      <c r="H72">
        <v>221184</v>
      </c>
      <c r="I72">
        <f t="shared" si="6"/>
        <v>323012.85415908758</v>
      </c>
      <c r="J72">
        <f t="shared" si="7"/>
        <v>1006602.0225392</v>
      </c>
      <c r="K72">
        <f t="shared" si="8"/>
        <v>1141278.8070042953</v>
      </c>
      <c r="L72">
        <f t="shared" si="9"/>
        <v>0.77455224207284712</v>
      </c>
      <c r="M72">
        <f t="shared" si="10"/>
        <v>0.89698832568380982</v>
      </c>
    </row>
    <row r="73" spans="1:13" x14ac:dyDescent="0.2">
      <c r="A73" t="s">
        <v>210</v>
      </c>
      <c r="B73">
        <v>184320</v>
      </c>
      <c r="C73">
        <v>6654762</v>
      </c>
      <c r="D73">
        <v>0</v>
      </c>
      <c r="E73">
        <v>0</v>
      </c>
      <c r="F73">
        <v>368640</v>
      </c>
      <c r="G73">
        <v>6654233</v>
      </c>
      <c r="H73">
        <v>49152</v>
      </c>
      <c r="I73">
        <f t="shared" si="6"/>
        <v>9420029.6881717425</v>
      </c>
      <c r="J73">
        <f t="shared" si="7"/>
        <v>23290036.431135498</v>
      </c>
      <c r="K73">
        <f t="shared" si="8"/>
        <v>8468137.2707857955</v>
      </c>
      <c r="L73">
        <f t="shared" si="9"/>
        <v>0.6145123541129246</v>
      </c>
      <c r="M73">
        <f t="shared" si="10"/>
        <v>0.22821829747951783</v>
      </c>
    </row>
    <row r="74" spans="1:13" x14ac:dyDescent="0.2">
      <c r="A74" t="s">
        <v>211</v>
      </c>
      <c r="B74">
        <v>1.3484430000000001</v>
      </c>
      <c r="C74">
        <v>1.350185</v>
      </c>
      <c r="D74">
        <v>1.3775310000000001</v>
      </c>
      <c r="E74">
        <v>1.35989</v>
      </c>
      <c r="F74">
        <v>1.3697459999999999</v>
      </c>
      <c r="G74">
        <v>1.3500300000000001</v>
      </c>
      <c r="H74">
        <v>18.309602000000002</v>
      </c>
      <c r="I74">
        <f t="shared" si="6"/>
        <v>18.609903305239257</v>
      </c>
      <c r="J74">
        <f t="shared" si="7"/>
        <v>18.266137552126501</v>
      </c>
      <c r="K74">
        <f t="shared" si="8"/>
        <v>70.779859056745622</v>
      </c>
      <c r="L74">
        <f t="shared" si="9"/>
        <v>0.2439581487701116</v>
      </c>
      <c r="M74">
        <f t="shared" si="10"/>
        <v>0.96556256591699097</v>
      </c>
    </row>
    <row r="75" spans="1:13" x14ac:dyDescent="0.2">
      <c r="A75" t="s">
        <v>212</v>
      </c>
      <c r="B75">
        <v>61433</v>
      </c>
      <c r="C75">
        <v>3883650</v>
      </c>
      <c r="D75">
        <v>187680</v>
      </c>
      <c r="E75">
        <v>123387</v>
      </c>
      <c r="F75">
        <v>171312</v>
      </c>
      <c r="G75">
        <v>3879436</v>
      </c>
      <c r="H75">
        <v>270916</v>
      </c>
      <c r="I75">
        <f t="shared" si="6"/>
        <v>5503610.30857509</v>
      </c>
      <c r="J75">
        <f t="shared" si="7"/>
        <v>14066585.321690099</v>
      </c>
      <c r="K75">
        <f t="shared" si="8"/>
        <v>5914832.6585214734</v>
      </c>
      <c r="L75">
        <f t="shared" si="9"/>
        <v>0.63526324885208296</v>
      </c>
      <c r="M75">
        <f t="shared" si="10"/>
        <v>0.27284099834516101</v>
      </c>
    </row>
    <row r="76" spans="1:13" x14ac:dyDescent="0.2">
      <c r="A76" t="s">
        <v>213</v>
      </c>
      <c r="B76">
        <v>1.494208</v>
      </c>
      <c r="C76">
        <v>53.341138999999998</v>
      </c>
      <c r="D76">
        <v>2.3377370000000002</v>
      </c>
      <c r="E76">
        <v>1.820668</v>
      </c>
      <c r="F76">
        <v>2.1166689999999999</v>
      </c>
      <c r="G76">
        <v>53.277132000000002</v>
      </c>
      <c r="H76">
        <v>22.426414999999999</v>
      </c>
      <c r="I76">
        <f t="shared" si="6"/>
        <v>78.753836637748563</v>
      </c>
      <c r="J76">
        <f t="shared" si="7"/>
        <v>198.36497003150672</v>
      </c>
      <c r="K76">
        <f t="shared" si="8"/>
        <v>148.6044363923198</v>
      </c>
      <c r="L76">
        <f t="shared" si="9"/>
        <v>0.62604562159321331</v>
      </c>
      <c r="M76">
        <f t="shared" si="10"/>
        <v>0.47904344046437702</v>
      </c>
    </row>
    <row r="77" spans="1:13" x14ac:dyDescent="0.2">
      <c r="A77" t="s">
        <v>214</v>
      </c>
      <c r="B77" s="1">
        <v>0.20171858000000001</v>
      </c>
      <c r="C77" s="1">
        <v>2.3021000000000001E-4</v>
      </c>
      <c r="D77" s="1">
        <v>0.27929089000000001</v>
      </c>
      <c r="E77" s="1">
        <v>0.27734732000000001</v>
      </c>
      <c r="F77" s="1">
        <v>0.20782266999999999</v>
      </c>
      <c r="G77" s="1">
        <v>1.4810999999999999E-4</v>
      </c>
      <c r="H77" s="1">
        <v>0.27001648</v>
      </c>
      <c r="I77">
        <f t="shared" si="6"/>
        <v>0.5583140328131887</v>
      </c>
      <c r="J77">
        <f t="shared" si="7"/>
        <v>1.620272396513343</v>
      </c>
      <c r="K77">
        <f t="shared" si="8"/>
        <v>1.6092341505667571</v>
      </c>
      <c r="L77">
        <f t="shared" si="9"/>
        <v>0.72131042926331268</v>
      </c>
      <c r="M77">
        <f t="shared" si="10"/>
        <v>0.73173788375480942</v>
      </c>
    </row>
    <row r="78" spans="1:13" x14ac:dyDescent="0.2">
      <c r="A78" t="s">
        <v>215</v>
      </c>
      <c r="B78" s="1">
        <v>5.3956000000000002E-4</v>
      </c>
      <c r="C78" s="1">
        <v>3.1506999999999998E-4</v>
      </c>
      <c r="D78" s="1">
        <v>2.4232999999999999E-4</v>
      </c>
      <c r="E78" s="1">
        <v>2.5305999999999999E-4</v>
      </c>
      <c r="F78" s="1">
        <v>2.1999000000000001E-4</v>
      </c>
      <c r="G78" s="1">
        <v>3.0842E-4</v>
      </c>
      <c r="H78" s="1">
        <v>1.4341499999999999E-3</v>
      </c>
      <c r="I78">
        <f t="shared" si="6"/>
        <v>1.6472589383579013E-3</v>
      </c>
      <c r="J78">
        <f t="shared" si="7"/>
        <v>3.2399920080769997E-3</v>
      </c>
      <c r="K78">
        <f t="shared" si="8"/>
        <v>6.4595314947237872E-3</v>
      </c>
      <c r="L78">
        <f t="shared" si="9"/>
        <v>0.48887157703251644</v>
      </c>
      <c r="M78">
        <f t="shared" si="10"/>
        <v>0.99552917166218891</v>
      </c>
    </row>
    <row r="79" spans="1:13" x14ac:dyDescent="0.2">
      <c r="A79" t="s">
        <v>216</v>
      </c>
      <c r="B79" s="1">
        <v>3.3249299999999998E-3</v>
      </c>
      <c r="C79" s="1">
        <v>7.6355099999999999E-3</v>
      </c>
      <c r="D79" s="1">
        <v>3.5035299999999999E-3</v>
      </c>
      <c r="E79" s="1">
        <v>3.4113799999999999E-3</v>
      </c>
      <c r="F79" s="1">
        <v>3.41369E-3</v>
      </c>
      <c r="G79" s="1">
        <v>7.7437399999999998E-3</v>
      </c>
      <c r="H79" s="1">
        <v>3.0839499999999998E-3</v>
      </c>
      <c r="I79">
        <f t="shared" si="6"/>
        <v>1.3205981396189378E-2</v>
      </c>
      <c r="J79">
        <f t="shared" si="7"/>
        <v>4.8308620035991998E-2</v>
      </c>
      <c r="K79">
        <f t="shared" si="8"/>
        <v>2.9437943046046307E-2</v>
      </c>
      <c r="L79">
        <f t="shared" si="9"/>
        <v>0.90921516883329401</v>
      </c>
      <c r="M79">
        <f t="shared" si="10"/>
        <v>0.56591554400476241</v>
      </c>
    </row>
    <row r="80" spans="1:13" x14ac:dyDescent="0.2">
      <c r="A80" t="s">
        <v>217</v>
      </c>
      <c r="B80" s="1">
        <v>0.17529871</v>
      </c>
      <c r="C80" s="1">
        <v>0</v>
      </c>
      <c r="D80" s="1">
        <v>0.16931683</v>
      </c>
      <c r="E80" s="1">
        <v>0.17160135000000001</v>
      </c>
      <c r="F80" s="1">
        <v>0.17182596</v>
      </c>
      <c r="G80" s="1">
        <v>0</v>
      </c>
      <c r="H80" s="1">
        <v>0.19501747</v>
      </c>
      <c r="I80">
        <f t="shared" si="6"/>
        <v>0.3954754405849471</v>
      </c>
      <c r="J80">
        <f t="shared" si="7"/>
        <v>1.1345797826813442</v>
      </c>
      <c r="K80">
        <f t="shared" si="8"/>
        <v>1.1682567944554596</v>
      </c>
      <c r="L80">
        <f t="shared" si="9"/>
        <v>0.71306356141534188</v>
      </c>
      <c r="M80">
        <f t="shared" si="10"/>
        <v>0.74995229800131946</v>
      </c>
    </row>
    <row r="81" spans="1:13" x14ac:dyDescent="0.2">
      <c r="A81" t="s">
        <v>218</v>
      </c>
      <c r="B81" s="1">
        <v>0.33519624999999997</v>
      </c>
      <c r="C81" s="1">
        <v>9.5611000000000003E-4</v>
      </c>
      <c r="D81" s="1">
        <v>0.47247065999999999</v>
      </c>
      <c r="E81" s="1">
        <v>0.47085777000000001</v>
      </c>
      <c r="F81" s="1">
        <v>0.35176699</v>
      </c>
      <c r="G81" s="1">
        <v>7.7432E-4</v>
      </c>
      <c r="H81" s="1">
        <v>0.41693891</v>
      </c>
      <c r="I81">
        <f t="shared" si="6"/>
        <v>0.92459270697302909</v>
      </c>
      <c r="J81">
        <f t="shared" si="7"/>
        <v>2.7288071863552541</v>
      </c>
      <c r="K81">
        <f t="shared" si="8"/>
        <v>2.5754643428792416</v>
      </c>
      <c r="L81">
        <f t="shared" si="9"/>
        <v>0.73355909935967045</v>
      </c>
      <c r="M81">
        <f t="shared" si="10"/>
        <v>0.70716363783737712</v>
      </c>
    </row>
    <row r="82" spans="1:13" x14ac:dyDescent="0.2">
      <c r="A82" t="s">
        <v>219</v>
      </c>
      <c r="B82">
        <v>19.527954999999999</v>
      </c>
      <c r="C82">
        <v>0.371998</v>
      </c>
      <c r="D82">
        <v>28.039180999999999</v>
      </c>
      <c r="E82">
        <v>27.354139</v>
      </c>
      <c r="F82">
        <v>20.861405999999999</v>
      </c>
      <c r="G82">
        <v>0.32446599999999998</v>
      </c>
      <c r="H82">
        <v>23.622752999999999</v>
      </c>
      <c r="I82">
        <f t="shared" si="6"/>
        <v>53.937575013686995</v>
      </c>
      <c r="J82">
        <f t="shared" si="7"/>
        <v>161.31589796363198</v>
      </c>
      <c r="K82">
        <f t="shared" si="8"/>
        <v>148.4335585780039</v>
      </c>
      <c r="L82">
        <f t="shared" si="9"/>
        <v>0.74335877922201554</v>
      </c>
      <c r="M82">
        <f t="shared" si="10"/>
        <v>0.69864334365783354</v>
      </c>
    </row>
    <row r="83" spans="1:13" x14ac:dyDescent="0.2">
      <c r="A83" t="s">
        <v>80</v>
      </c>
      <c r="B83">
        <v>9736259</v>
      </c>
      <c r="C83">
        <v>16947902</v>
      </c>
      <c r="D83">
        <v>18462286</v>
      </c>
      <c r="E83">
        <v>15802962</v>
      </c>
      <c r="F83">
        <v>18948176</v>
      </c>
      <c r="G83">
        <v>16711015</v>
      </c>
      <c r="H83">
        <v>2797033</v>
      </c>
      <c r="I83">
        <f t="shared" si="6"/>
        <v>40233450.305637658</v>
      </c>
      <c r="J83">
        <f t="shared" si="7"/>
        <v>161873052.3496215</v>
      </c>
      <c r="K83">
        <f t="shared" si="8"/>
        <v>70000000</v>
      </c>
      <c r="L83">
        <f t="shared" si="9"/>
        <v>0.99999999999999978</v>
      </c>
      <c r="M83">
        <f t="shared" si="10"/>
        <v>0.44169817541618905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topLeftCell="A65" workbookViewId="0">
      <selection activeCell="A82" sqref="A82:H82"/>
    </sheetView>
  </sheetViews>
  <sheetFormatPr baseColWidth="10" defaultRowHeight="16" x14ac:dyDescent="0.2"/>
  <cols>
    <col min="1" max="1" width="35.6640625" bestFit="1" customWidth="1"/>
    <col min="2" max="2" width="15" bestFit="1" customWidth="1"/>
    <col min="3" max="3" width="14.6640625" bestFit="1" customWidth="1"/>
    <col min="4" max="6" width="15" bestFit="1" customWidth="1"/>
    <col min="7" max="8" width="14.6640625" bestFit="1" customWidth="1"/>
  </cols>
  <sheetData>
    <row r="1" spans="1:8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 t="s">
        <v>222</v>
      </c>
    </row>
    <row r="2" spans="1:8" x14ac:dyDescent="0.2">
      <c r="A2" t="s">
        <v>0</v>
      </c>
      <c r="B2">
        <v>92160</v>
      </c>
      <c r="C2">
        <v>1866656</v>
      </c>
      <c r="D2">
        <v>0</v>
      </c>
      <c r="E2">
        <v>0</v>
      </c>
      <c r="F2">
        <v>184320</v>
      </c>
      <c r="G2">
        <v>1866668</v>
      </c>
      <c r="H2">
        <v>24576</v>
      </c>
    </row>
    <row r="3" spans="1:8" x14ac:dyDescent="0.2">
      <c r="A3" s="1" t="s">
        <v>1</v>
      </c>
      <c r="B3">
        <v>92160</v>
      </c>
      <c r="C3">
        <v>1866713</v>
      </c>
      <c r="D3">
        <v>0</v>
      </c>
      <c r="E3">
        <v>0</v>
      </c>
      <c r="F3">
        <v>184320</v>
      </c>
      <c r="G3">
        <v>1866680</v>
      </c>
      <c r="H3">
        <v>24576</v>
      </c>
    </row>
    <row r="4" spans="1:8" x14ac:dyDescent="0.2">
      <c r="A4" t="s">
        <v>2</v>
      </c>
      <c r="B4">
        <v>92160</v>
      </c>
      <c r="C4">
        <v>1866712</v>
      </c>
      <c r="D4">
        <v>0</v>
      </c>
      <c r="E4">
        <v>0</v>
      </c>
      <c r="F4">
        <v>184320</v>
      </c>
      <c r="G4">
        <v>1866707</v>
      </c>
      <c r="H4">
        <v>24576</v>
      </c>
    </row>
    <row r="5" spans="1:8" x14ac:dyDescent="0.2">
      <c r="A5" t="s">
        <v>3</v>
      </c>
      <c r="B5">
        <v>92160</v>
      </c>
      <c r="C5">
        <v>1866684</v>
      </c>
      <c r="D5">
        <v>0</v>
      </c>
      <c r="E5">
        <v>0</v>
      </c>
      <c r="F5">
        <v>184320</v>
      </c>
      <c r="G5">
        <v>1866740</v>
      </c>
      <c r="H5">
        <v>24576</v>
      </c>
    </row>
    <row r="6" spans="1:8" x14ac:dyDescent="0.2">
      <c r="A6" t="s">
        <v>4</v>
      </c>
      <c r="B6">
        <v>46080</v>
      </c>
      <c r="C6">
        <v>1663751</v>
      </c>
      <c r="D6">
        <v>0</v>
      </c>
      <c r="E6">
        <v>0</v>
      </c>
      <c r="F6">
        <v>92160</v>
      </c>
      <c r="G6">
        <v>1663585</v>
      </c>
      <c r="H6">
        <v>12288</v>
      </c>
    </row>
    <row r="7" spans="1:8" x14ac:dyDescent="0.2">
      <c r="A7" t="s">
        <v>5</v>
      </c>
      <c r="B7">
        <v>46080</v>
      </c>
      <c r="C7">
        <v>1663631</v>
      </c>
      <c r="D7">
        <v>0</v>
      </c>
      <c r="E7">
        <v>0</v>
      </c>
      <c r="F7">
        <v>92160</v>
      </c>
      <c r="G7">
        <v>1663832</v>
      </c>
      <c r="H7">
        <v>12288</v>
      </c>
    </row>
    <row r="8" spans="1:8" x14ac:dyDescent="0.2">
      <c r="A8" t="s">
        <v>6</v>
      </c>
      <c r="B8">
        <v>46080</v>
      </c>
      <c r="C8">
        <v>1664009</v>
      </c>
      <c r="D8">
        <v>0</v>
      </c>
      <c r="E8">
        <v>0</v>
      </c>
      <c r="F8">
        <v>92160</v>
      </c>
      <c r="G8">
        <v>1663339</v>
      </c>
      <c r="H8">
        <v>12288</v>
      </c>
    </row>
    <row r="9" spans="1:8" x14ac:dyDescent="0.2">
      <c r="A9" s="1" t="s">
        <v>7</v>
      </c>
      <c r="B9">
        <v>46080</v>
      </c>
      <c r="C9">
        <v>1663496</v>
      </c>
      <c r="D9">
        <v>0</v>
      </c>
      <c r="E9">
        <v>0</v>
      </c>
      <c r="F9">
        <v>92160</v>
      </c>
      <c r="G9">
        <v>1664060</v>
      </c>
      <c r="H9">
        <v>12288</v>
      </c>
    </row>
    <row r="10" spans="1:8" x14ac:dyDescent="0.2">
      <c r="A10" s="1" t="s">
        <v>8</v>
      </c>
      <c r="B10">
        <v>129841</v>
      </c>
      <c r="C10">
        <v>4335485</v>
      </c>
      <c r="D10">
        <v>322518</v>
      </c>
      <c r="E10">
        <v>233820</v>
      </c>
      <c r="F10">
        <v>304804</v>
      </c>
      <c r="G10">
        <v>4334214</v>
      </c>
      <c r="H10">
        <v>297458</v>
      </c>
    </row>
    <row r="11" spans="1:8" x14ac:dyDescent="0.2">
      <c r="A11" s="1" t="s">
        <v>9</v>
      </c>
      <c r="B11">
        <v>129835</v>
      </c>
      <c r="C11">
        <v>4335199</v>
      </c>
      <c r="D11">
        <v>323582</v>
      </c>
      <c r="E11">
        <v>232178</v>
      </c>
      <c r="F11">
        <v>305262</v>
      </c>
      <c r="G11">
        <v>4332380</v>
      </c>
      <c r="H11">
        <v>295212</v>
      </c>
    </row>
    <row r="12" spans="1:8" x14ac:dyDescent="0.2">
      <c r="A12" s="1" t="s">
        <v>10</v>
      </c>
      <c r="B12">
        <v>11525</v>
      </c>
      <c r="C12">
        <v>60296</v>
      </c>
      <c r="D12">
        <v>23273</v>
      </c>
      <c r="E12">
        <v>19302</v>
      </c>
      <c r="F12">
        <v>23539</v>
      </c>
      <c r="G12">
        <v>60272</v>
      </c>
      <c r="H12">
        <v>45935</v>
      </c>
    </row>
    <row r="13" spans="1:8" x14ac:dyDescent="0.2">
      <c r="A13" t="s">
        <v>11</v>
      </c>
      <c r="B13">
        <v>11535</v>
      </c>
      <c r="C13">
        <v>60334</v>
      </c>
      <c r="D13">
        <v>23329</v>
      </c>
      <c r="E13">
        <v>19392</v>
      </c>
      <c r="F13">
        <v>23550</v>
      </c>
      <c r="G13">
        <v>60354</v>
      </c>
      <c r="H13">
        <v>45956</v>
      </c>
    </row>
    <row r="14" spans="1:8" x14ac:dyDescent="0.2">
      <c r="A14" t="s">
        <v>12</v>
      </c>
      <c r="B14">
        <v>4611</v>
      </c>
      <c r="C14">
        <v>24579</v>
      </c>
      <c r="D14">
        <v>9348</v>
      </c>
      <c r="E14">
        <v>7726</v>
      </c>
      <c r="F14">
        <v>9446</v>
      </c>
      <c r="G14">
        <v>24578</v>
      </c>
      <c r="H14">
        <v>18717</v>
      </c>
    </row>
    <row r="15" spans="1:8" x14ac:dyDescent="0.2">
      <c r="A15" s="1" t="s">
        <v>13</v>
      </c>
      <c r="B15">
        <v>4609</v>
      </c>
      <c r="C15">
        <v>24578</v>
      </c>
      <c r="D15">
        <v>9633</v>
      </c>
      <c r="E15">
        <v>8050</v>
      </c>
      <c r="F15">
        <v>9409</v>
      </c>
      <c r="G15">
        <v>24577</v>
      </c>
      <c r="H15">
        <v>18718</v>
      </c>
    </row>
    <row r="16" spans="1:8" x14ac:dyDescent="0.2">
      <c r="A16" s="1" t="s">
        <v>14</v>
      </c>
      <c r="B16">
        <v>4880</v>
      </c>
      <c r="C16">
        <v>24580</v>
      </c>
      <c r="D16">
        <v>9582</v>
      </c>
      <c r="E16">
        <v>7728</v>
      </c>
      <c r="F16">
        <v>9356</v>
      </c>
      <c r="G16">
        <v>24576</v>
      </c>
      <c r="H16">
        <v>19174</v>
      </c>
    </row>
    <row r="17" spans="1:8" x14ac:dyDescent="0.2">
      <c r="A17" t="s">
        <v>15</v>
      </c>
      <c r="B17">
        <v>4621</v>
      </c>
      <c r="C17">
        <v>24578</v>
      </c>
      <c r="D17">
        <v>9619</v>
      </c>
      <c r="E17">
        <v>7731</v>
      </c>
      <c r="F17">
        <v>9470</v>
      </c>
      <c r="G17">
        <v>24579</v>
      </c>
      <c r="H17">
        <v>18734</v>
      </c>
    </row>
    <row r="18" spans="1:8" x14ac:dyDescent="0.2">
      <c r="A18" t="s">
        <v>16</v>
      </c>
      <c r="B18">
        <v>50576</v>
      </c>
      <c r="C18">
        <v>1203949</v>
      </c>
      <c r="D18">
        <v>116762</v>
      </c>
      <c r="E18">
        <v>88182</v>
      </c>
      <c r="F18">
        <v>111716</v>
      </c>
      <c r="G18">
        <v>1201705</v>
      </c>
      <c r="H18">
        <v>84721</v>
      </c>
    </row>
    <row r="19" spans="1:8" x14ac:dyDescent="0.2">
      <c r="A19" t="s">
        <v>17</v>
      </c>
      <c r="B19">
        <v>50710</v>
      </c>
      <c r="C19">
        <v>1200682</v>
      </c>
      <c r="D19">
        <v>116539</v>
      </c>
      <c r="E19">
        <v>87462</v>
      </c>
      <c r="F19">
        <v>112159</v>
      </c>
      <c r="G19">
        <v>1200513</v>
      </c>
      <c r="H19">
        <v>84953</v>
      </c>
    </row>
    <row r="20" spans="1:8" x14ac:dyDescent="0.2">
      <c r="A20" s="1" t="s">
        <v>18</v>
      </c>
      <c r="B20">
        <v>50581</v>
      </c>
      <c r="C20">
        <v>1202122</v>
      </c>
      <c r="D20">
        <v>117333</v>
      </c>
      <c r="E20">
        <v>87159</v>
      </c>
      <c r="F20">
        <v>112196</v>
      </c>
      <c r="G20">
        <v>1203912</v>
      </c>
      <c r="H20">
        <v>84726</v>
      </c>
    </row>
    <row r="21" spans="1:8" x14ac:dyDescent="0.2">
      <c r="A21" t="s">
        <v>19</v>
      </c>
      <c r="B21">
        <v>50715</v>
      </c>
      <c r="C21">
        <v>1202596</v>
      </c>
      <c r="D21">
        <v>116206</v>
      </c>
      <c r="E21">
        <v>87267</v>
      </c>
      <c r="F21">
        <v>112091</v>
      </c>
      <c r="G21">
        <v>1203344</v>
      </c>
      <c r="H21">
        <v>83902</v>
      </c>
    </row>
    <row r="22" spans="1:8" x14ac:dyDescent="0.2">
      <c r="A22" t="s">
        <v>20</v>
      </c>
      <c r="B22">
        <v>13824</v>
      </c>
      <c r="C22">
        <v>24576</v>
      </c>
      <c r="D22">
        <v>27648</v>
      </c>
      <c r="E22">
        <v>23040</v>
      </c>
      <c r="F22">
        <v>27916</v>
      </c>
      <c r="G22">
        <v>24576</v>
      </c>
      <c r="H22">
        <v>55296</v>
      </c>
    </row>
    <row r="23" spans="1:8" x14ac:dyDescent="0.2">
      <c r="A23" t="s">
        <v>21</v>
      </c>
      <c r="B23">
        <v>13824</v>
      </c>
      <c r="C23">
        <v>24576</v>
      </c>
      <c r="D23">
        <v>27648</v>
      </c>
      <c r="E23">
        <v>23040</v>
      </c>
      <c r="F23">
        <v>27648</v>
      </c>
      <c r="G23">
        <v>24576</v>
      </c>
      <c r="H23">
        <v>55296</v>
      </c>
    </row>
    <row r="24" spans="1:8" x14ac:dyDescent="0.2">
      <c r="A24" t="s">
        <v>22</v>
      </c>
      <c r="B24">
        <v>13824</v>
      </c>
      <c r="C24">
        <v>24576</v>
      </c>
      <c r="D24">
        <v>27648</v>
      </c>
      <c r="E24">
        <v>23040</v>
      </c>
      <c r="F24">
        <v>27648</v>
      </c>
      <c r="G24">
        <v>24576</v>
      </c>
      <c r="H24">
        <v>55296</v>
      </c>
    </row>
    <row r="25" spans="1:8" x14ac:dyDescent="0.2">
      <c r="A25" t="s">
        <v>23</v>
      </c>
      <c r="B25">
        <v>13968</v>
      </c>
      <c r="C25">
        <v>24576</v>
      </c>
      <c r="D25">
        <v>27648</v>
      </c>
      <c r="E25">
        <v>23040</v>
      </c>
      <c r="F25">
        <v>27648</v>
      </c>
      <c r="G25">
        <v>24576</v>
      </c>
      <c r="H25">
        <v>55296</v>
      </c>
    </row>
    <row r="26" spans="1:8" x14ac:dyDescent="0.2">
      <c r="A26" t="s">
        <v>24</v>
      </c>
      <c r="B26">
        <v>1107281</v>
      </c>
      <c r="C26">
        <v>0</v>
      </c>
      <c r="D26">
        <v>2306830</v>
      </c>
      <c r="E26">
        <v>1920440</v>
      </c>
      <c r="F26">
        <v>2214670</v>
      </c>
      <c r="G26">
        <v>0</v>
      </c>
      <c r="H26">
        <v>348726</v>
      </c>
    </row>
    <row r="27" spans="1:8" x14ac:dyDescent="0.2">
      <c r="A27" t="s">
        <v>25</v>
      </c>
      <c r="B27">
        <v>1107780</v>
      </c>
      <c r="C27">
        <v>0</v>
      </c>
      <c r="D27">
        <v>2305882</v>
      </c>
      <c r="E27">
        <v>1924576</v>
      </c>
      <c r="F27">
        <v>2213722</v>
      </c>
      <c r="G27">
        <v>0</v>
      </c>
      <c r="H27">
        <v>347656</v>
      </c>
    </row>
    <row r="28" spans="1:8" x14ac:dyDescent="0.2">
      <c r="A28" t="s">
        <v>26</v>
      </c>
      <c r="B28">
        <v>1109785</v>
      </c>
      <c r="C28">
        <v>0</v>
      </c>
      <c r="D28">
        <v>2310916</v>
      </c>
      <c r="E28">
        <v>1925967</v>
      </c>
      <c r="F28">
        <v>2218756</v>
      </c>
      <c r="G28">
        <v>0</v>
      </c>
      <c r="H28">
        <v>345110</v>
      </c>
    </row>
    <row r="29" spans="1:8" x14ac:dyDescent="0.2">
      <c r="A29" t="s">
        <v>27</v>
      </c>
      <c r="B29">
        <v>1108381</v>
      </c>
      <c r="C29">
        <v>0</v>
      </c>
      <c r="D29">
        <v>2311051</v>
      </c>
      <c r="E29">
        <v>1924484</v>
      </c>
      <c r="F29">
        <v>2218891</v>
      </c>
      <c r="G29">
        <v>0</v>
      </c>
      <c r="H29">
        <v>347195</v>
      </c>
    </row>
    <row r="30" spans="1:8" x14ac:dyDescent="0.2">
      <c r="A30" t="s">
        <v>28</v>
      </c>
      <c r="B30">
        <v>1102777</v>
      </c>
      <c r="C30">
        <v>0</v>
      </c>
      <c r="D30">
        <v>2191301</v>
      </c>
      <c r="E30">
        <v>1832421</v>
      </c>
      <c r="F30">
        <v>2195127</v>
      </c>
      <c r="G30">
        <v>0</v>
      </c>
      <c r="H30">
        <v>276471</v>
      </c>
    </row>
    <row r="31" spans="1:8" x14ac:dyDescent="0.2">
      <c r="A31" t="s">
        <v>29</v>
      </c>
      <c r="B31">
        <v>1103296</v>
      </c>
      <c r="C31">
        <v>0</v>
      </c>
      <c r="D31">
        <v>2189345</v>
      </c>
      <c r="E31">
        <v>1836419</v>
      </c>
      <c r="F31">
        <v>2193802</v>
      </c>
      <c r="G31">
        <v>0</v>
      </c>
      <c r="H31">
        <v>275884</v>
      </c>
    </row>
    <row r="32" spans="1:8" x14ac:dyDescent="0.2">
      <c r="A32" t="s">
        <v>30</v>
      </c>
      <c r="B32">
        <v>1105329</v>
      </c>
      <c r="C32">
        <v>0</v>
      </c>
      <c r="D32">
        <v>2194996</v>
      </c>
      <c r="E32">
        <v>1838240</v>
      </c>
      <c r="F32">
        <v>2199312</v>
      </c>
      <c r="G32">
        <v>0</v>
      </c>
      <c r="H32">
        <v>272934</v>
      </c>
    </row>
    <row r="33" spans="1:8" x14ac:dyDescent="0.2">
      <c r="A33" t="s">
        <v>31</v>
      </c>
      <c r="B33">
        <v>1103897</v>
      </c>
      <c r="C33">
        <v>0</v>
      </c>
      <c r="D33">
        <v>2195627</v>
      </c>
      <c r="E33">
        <v>1836548</v>
      </c>
      <c r="F33">
        <v>2199143</v>
      </c>
      <c r="G33">
        <v>0</v>
      </c>
      <c r="H33">
        <v>275235</v>
      </c>
    </row>
    <row r="34" spans="1:8" x14ac:dyDescent="0.2">
      <c r="A34" s="1" t="s">
        <v>32</v>
      </c>
      <c r="B34">
        <v>46080</v>
      </c>
      <c r="C34">
        <v>1663800</v>
      </c>
      <c r="D34">
        <v>0</v>
      </c>
      <c r="E34">
        <v>0</v>
      </c>
      <c r="F34">
        <v>92160</v>
      </c>
      <c r="G34">
        <v>1663976</v>
      </c>
      <c r="H34">
        <v>12288</v>
      </c>
    </row>
    <row r="35" spans="1:8" x14ac:dyDescent="0.2">
      <c r="A35" t="s">
        <v>33</v>
      </c>
      <c r="B35">
        <v>46080</v>
      </c>
      <c r="C35">
        <v>1662948</v>
      </c>
      <c r="D35">
        <v>0</v>
      </c>
      <c r="E35">
        <v>0</v>
      </c>
      <c r="F35">
        <v>92160</v>
      </c>
      <c r="G35">
        <v>1662601</v>
      </c>
      <c r="H35">
        <v>12288</v>
      </c>
    </row>
    <row r="36" spans="1:8" x14ac:dyDescent="0.2">
      <c r="A36" t="s">
        <v>34</v>
      </c>
      <c r="B36">
        <v>46080</v>
      </c>
      <c r="C36">
        <v>1664399</v>
      </c>
      <c r="D36">
        <v>0</v>
      </c>
      <c r="E36">
        <v>0</v>
      </c>
      <c r="F36">
        <v>92160</v>
      </c>
      <c r="G36">
        <v>1664075</v>
      </c>
      <c r="H36">
        <v>12288</v>
      </c>
    </row>
    <row r="37" spans="1:8" x14ac:dyDescent="0.2">
      <c r="A37" t="s">
        <v>35</v>
      </c>
      <c r="B37">
        <v>46080</v>
      </c>
      <c r="C37">
        <v>1663615</v>
      </c>
      <c r="D37">
        <v>0</v>
      </c>
      <c r="E37">
        <v>0</v>
      </c>
      <c r="F37">
        <v>92160</v>
      </c>
      <c r="G37">
        <v>1663581</v>
      </c>
      <c r="H37">
        <v>12288</v>
      </c>
    </row>
    <row r="38" spans="1:8" x14ac:dyDescent="0.2">
      <c r="A38" t="s">
        <v>36</v>
      </c>
      <c r="B38">
        <v>0</v>
      </c>
      <c r="C38">
        <v>459616</v>
      </c>
      <c r="D38">
        <v>0</v>
      </c>
      <c r="E38">
        <v>0</v>
      </c>
      <c r="F38">
        <v>0</v>
      </c>
      <c r="G38">
        <v>461792</v>
      </c>
      <c r="H38">
        <v>0</v>
      </c>
    </row>
    <row r="39" spans="1:8" x14ac:dyDescent="0.2">
      <c r="A39" t="s">
        <v>37</v>
      </c>
      <c r="B39">
        <v>0</v>
      </c>
      <c r="C39">
        <v>460757</v>
      </c>
      <c r="D39">
        <v>0</v>
      </c>
      <c r="E39">
        <v>0</v>
      </c>
      <c r="F39">
        <v>0</v>
      </c>
      <c r="G39">
        <v>460196</v>
      </c>
      <c r="H39">
        <v>0</v>
      </c>
    </row>
    <row r="40" spans="1:8" x14ac:dyDescent="0.2">
      <c r="A40" t="s">
        <v>38</v>
      </c>
      <c r="B40">
        <v>0</v>
      </c>
      <c r="C40">
        <v>462115</v>
      </c>
      <c r="D40">
        <v>0</v>
      </c>
      <c r="E40">
        <v>0</v>
      </c>
      <c r="F40">
        <v>0</v>
      </c>
      <c r="G40">
        <v>462688</v>
      </c>
      <c r="H40">
        <v>0</v>
      </c>
    </row>
    <row r="41" spans="1:8" x14ac:dyDescent="0.2">
      <c r="A41" t="s">
        <v>39</v>
      </c>
      <c r="B41">
        <v>0</v>
      </c>
      <c r="C41">
        <v>461694</v>
      </c>
      <c r="D41">
        <v>0</v>
      </c>
      <c r="E41">
        <v>0</v>
      </c>
      <c r="F41">
        <v>0</v>
      </c>
      <c r="G41">
        <v>460113</v>
      </c>
      <c r="H41">
        <v>0</v>
      </c>
    </row>
    <row r="42" spans="1:8" x14ac:dyDescent="0.2">
      <c r="A42" t="s">
        <v>40</v>
      </c>
      <c r="B42">
        <v>0</v>
      </c>
      <c r="C42">
        <v>1474560</v>
      </c>
      <c r="D42">
        <v>0</v>
      </c>
      <c r="E42">
        <v>0</v>
      </c>
      <c r="F42">
        <v>0</v>
      </c>
      <c r="G42">
        <v>0</v>
      </c>
      <c r="H42">
        <v>98304</v>
      </c>
    </row>
    <row r="43" spans="1:8" x14ac:dyDescent="0.2">
      <c r="A43" t="s">
        <v>41</v>
      </c>
      <c r="B43">
        <v>0</v>
      </c>
      <c r="C43">
        <v>1474560</v>
      </c>
      <c r="D43">
        <v>0</v>
      </c>
      <c r="E43">
        <v>0</v>
      </c>
      <c r="F43">
        <v>0</v>
      </c>
      <c r="G43">
        <v>0</v>
      </c>
      <c r="H43">
        <v>98304</v>
      </c>
    </row>
    <row r="44" spans="1:8" x14ac:dyDescent="0.2">
      <c r="A44" s="1" t="s">
        <v>42</v>
      </c>
      <c r="B44">
        <v>0</v>
      </c>
      <c r="C44">
        <v>1474560</v>
      </c>
      <c r="D44">
        <v>0</v>
      </c>
      <c r="E44">
        <v>0</v>
      </c>
      <c r="F44">
        <v>0</v>
      </c>
      <c r="G44">
        <v>0</v>
      </c>
      <c r="H44">
        <v>98304</v>
      </c>
    </row>
    <row r="45" spans="1:8" x14ac:dyDescent="0.2">
      <c r="A45" s="1" t="s">
        <v>43</v>
      </c>
      <c r="B45">
        <v>0</v>
      </c>
      <c r="C45">
        <v>1474560</v>
      </c>
      <c r="D45">
        <v>0</v>
      </c>
      <c r="E45">
        <v>0</v>
      </c>
      <c r="F45">
        <v>0</v>
      </c>
      <c r="G45">
        <v>0</v>
      </c>
      <c r="H45">
        <v>98304</v>
      </c>
    </row>
    <row r="46" spans="1:8" x14ac:dyDescent="0.2">
      <c r="A46" s="1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">
      <c r="A47" s="1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">
      <c r="A48" s="1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">
      <c r="A54" s="1" t="s">
        <v>52</v>
      </c>
      <c r="B54">
        <v>0</v>
      </c>
      <c r="C54">
        <v>46080</v>
      </c>
      <c r="D54">
        <v>0</v>
      </c>
      <c r="E54">
        <v>0</v>
      </c>
      <c r="F54">
        <v>0</v>
      </c>
      <c r="G54">
        <v>0</v>
      </c>
      <c r="H54">
        <v>3072</v>
      </c>
    </row>
    <row r="55" spans="1:8" x14ac:dyDescent="0.2">
      <c r="A55" t="s">
        <v>53</v>
      </c>
      <c r="B55">
        <v>0</v>
      </c>
      <c r="C55">
        <v>54648</v>
      </c>
      <c r="D55">
        <v>0</v>
      </c>
      <c r="E55">
        <v>0</v>
      </c>
      <c r="F55">
        <v>0</v>
      </c>
      <c r="G55">
        <v>0</v>
      </c>
      <c r="H55">
        <v>4430</v>
      </c>
    </row>
    <row r="56" spans="1:8" x14ac:dyDescent="0.2">
      <c r="A56" s="1" t="s">
        <v>54</v>
      </c>
      <c r="B56">
        <v>0</v>
      </c>
      <c r="C56">
        <v>46080</v>
      </c>
      <c r="D56">
        <v>0</v>
      </c>
      <c r="E56">
        <v>0</v>
      </c>
      <c r="F56">
        <v>0</v>
      </c>
      <c r="G56">
        <v>0</v>
      </c>
      <c r="H56">
        <v>3072</v>
      </c>
    </row>
    <row r="57" spans="1:8" x14ac:dyDescent="0.2">
      <c r="A57" t="s">
        <v>55</v>
      </c>
      <c r="B57">
        <v>0</v>
      </c>
      <c r="C57">
        <v>47452</v>
      </c>
      <c r="D57">
        <v>0</v>
      </c>
      <c r="E57">
        <v>0</v>
      </c>
      <c r="F57">
        <v>0</v>
      </c>
      <c r="G57">
        <v>0</v>
      </c>
      <c r="H57">
        <v>3072</v>
      </c>
    </row>
    <row r="58" spans="1:8" x14ac:dyDescent="0.2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">
      <c r="A63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">
      <c r="A64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2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2">
      <c r="A66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">
      <c r="A67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">
      <c r="A68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2">
      <c r="A69" s="1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">
      <c r="A70" s="1" t="s">
        <v>68</v>
      </c>
      <c r="B70">
        <v>0</v>
      </c>
      <c r="C70">
        <v>1</v>
      </c>
      <c r="D70">
        <v>0</v>
      </c>
      <c r="E70">
        <v>0</v>
      </c>
      <c r="F70">
        <v>0</v>
      </c>
      <c r="G70">
        <v>1</v>
      </c>
      <c r="H70">
        <v>4</v>
      </c>
    </row>
    <row r="71" spans="1:8" x14ac:dyDescent="0.2">
      <c r="A71" s="1" t="s">
        <v>69</v>
      </c>
      <c r="B71">
        <v>0</v>
      </c>
      <c r="C71">
        <v>5</v>
      </c>
      <c r="D71">
        <v>0</v>
      </c>
      <c r="E71">
        <v>0</v>
      </c>
      <c r="F71">
        <v>0</v>
      </c>
      <c r="G71">
        <v>4</v>
      </c>
      <c r="H71">
        <v>0</v>
      </c>
    </row>
    <row r="72" spans="1:8" x14ac:dyDescent="0.2">
      <c r="A72" s="1" t="s">
        <v>70</v>
      </c>
      <c r="B72">
        <v>0</v>
      </c>
      <c r="C72">
        <v>4</v>
      </c>
      <c r="D72">
        <v>0</v>
      </c>
      <c r="E72">
        <v>0</v>
      </c>
      <c r="F72">
        <v>4</v>
      </c>
      <c r="G72">
        <v>1</v>
      </c>
      <c r="H72">
        <v>0</v>
      </c>
    </row>
    <row r="73" spans="1:8" x14ac:dyDescent="0.2">
      <c r="A73" s="1" t="s">
        <v>71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2">
      <c r="A74" t="s">
        <v>72</v>
      </c>
      <c r="B74">
        <v>1153451</v>
      </c>
      <c r="C74">
        <v>1663961</v>
      </c>
      <c r="D74">
        <v>2306913</v>
      </c>
      <c r="E74">
        <v>1920480</v>
      </c>
      <c r="F74">
        <v>2306875</v>
      </c>
      <c r="G74">
        <v>1664109</v>
      </c>
      <c r="H74">
        <v>361059</v>
      </c>
    </row>
    <row r="75" spans="1:8" x14ac:dyDescent="0.2">
      <c r="A75" t="s">
        <v>73</v>
      </c>
      <c r="B75">
        <v>1154837</v>
      </c>
      <c r="C75">
        <v>1663266</v>
      </c>
      <c r="D75">
        <v>2305922</v>
      </c>
      <c r="E75">
        <v>1924621</v>
      </c>
      <c r="F75">
        <v>2305922</v>
      </c>
      <c r="G75">
        <v>1663059</v>
      </c>
      <c r="H75">
        <v>360027</v>
      </c>
    </row>
    <row r="76" spans="1:8" x14ac:dyDescent="0.2">
      <c r="A76" t="s">
        <v>74</v>
      </c>
      <c r="B76">
        <v>1155948</v>
      </c>
      <c r="C76">
        <v>1664376</v>
      </c>
      <c r="D76">
        <v>2310996</v>
      </c>
      <c r="E76">
        <v>1925992</v>
      </c>
      <c r="F76">
        <v>2310936</v>
      </c>
      <c r="G76">
        <v>1664432</v>
      </c>
      <c r="H76">
        <v>357502</v>
      </c>
    </row>
    <row r="77" spans="1:8" x14ac:dyDescent="0.2">
      <c r="A77" t="s">
        <v>75</v>
      </c>
      <c r="B77">
        <v>1154546</v>
      </c>
      <c r="C77">
        <v>1663636</v>
      </c>
      <c r="D77">
        <v>2311074</v>
      </c>
      <c r="E77">
        <v>1924504</v>
      </c>
      <c r="F77">
        <v>2311136</v>
      </c>
      <c r="G77">
        <v>1664173</v>
      </c>
      <c r="H77">
        <v>359568</v>
      </c>
    </row>
    <row r="78" spans="1:8" x14ac:dyDescent="0.2">
      <c r="A78" t="s">
        <v>76</v>
      </c>
      <c r="B78">
        <v>13838</v>
      </c>
      <c r="C78">
        <v>24583</v>
      </c>
      <c r="D78">
        <v>27716</v>
      </c>
      <c r="E78">
        <v>23079</v>
      </c>
      <c r="F78">
        <v>27840</v>
      </c>
      <c r="G78">
        <v>24578</v>
      </c>
      <c r="H78">
        <v>55626</v>
      </c>
    </row>
    <row r="79" spans="1:8" x14ac:dyDescent="0.2">
      <c r="A79" t="s">
        <v>77</v>
      </c>
      <c r="B79">
        <v>13833</v>
      </c>
      <c r="C79">
        <v>24578</v>
      </c>
      <c r="D79">
        <v>27775</v>
      </c>
      <c r="E79">
        <v>23109</v>
      </c>
      <c r="F79">
        <v>27743</v>
      </c>
      <c r="G79">
        <v>24583</v>
      </c>
      <c r="H79">
        <v>55640</v>
      </c>
    </row>
    <row r="80" spans="1:8" x14ac:dyDescent="0.2">
      <c r="A80" t="s">
        <v>78</v>
      </c>
      <c r="B80">
        <v>13833</v>
      </c>
      <c r="C80">
        <v>24580</v>
      </c>
      <c r="D80">
        <v>27711</v>
      </c>
      <c r="E80">
        <v>23108</v>
      </c>
      <c r="F80">
        <v>27758</v>
      </c>
      <c r="G80">
        <v>24578</v>
      </c>
      <c r="H80">
        <v>55636</v>
      </c>
    </row>
    <row r="81" spans="1:8" x14ac:dyDescent="0.2">
      <c r="A81" t="s">
        <v>79</v>
      </c>
      <c r="B81">
        <v>13827</v>
      </c>
      <c r="C81">
        <v>24578</v>
      </c>
      <c r="D81">
        <v>27739</v>
      </c>
      <c r="E81">
        <v>23078</v>
      </c>
      <c r="F81">
        <v>27979</v>
      </c>
      <c r="G81">
        <v>24582</v>
      </c>
      <c r="H81">
        <v>55830</v>
      </c>
    </row>
    <row r="82" spans="1:8" x14ac:dyDescent="0.2">
      <c r="A82" t="s">
        <v>80</v>
      </c>
      <c r="B82">
        <v>9736259</v>
      </c>
      <c r="C82">
        <v>16947902</v>
      </c>
      <c r="D82">
        <v>18462286</v>
      </c>
      <c r="E82">
        <v>15802962</v>
      </c>
      <c r="F82">
        <v>18948176</v>
      </c>
      <c r="G82">
        <v>16711015</v>
      </c>
      <c r="H82">
        <v>2797033</v>
      </c>
    </row>
    <row r="83" spans="1:8" x14ac:dyDescent="0.2">
      <c r="A83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2">
      <c r="A84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2">
      <c r="A85" t="s">
        <v>83</v>
      </c>
      <c r="B85">
        <v>4571136</v>
      </c>
      <c r="C85">
        <v>0</v>
      </c>
      <c r="D85">
        <v>12091392</v>
      </c>
      <c r="E85">
        <v>10076160</v>
      </c>
      <c r="F85">
        <v>9142272</v>
      </c>
      <c r="G85">
        <v>0</v>
      </c>
      <c r="H85">
        <v>1769472</v>
      </c>
    </row>
    <row r="86" spans="1:8" x14ac:dyDescent="0.2">
      <c r="A86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2">
      <c r="A87" t="s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2">
      <c r="A88" t="s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2">
      <c r="A89" t="s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2">
      <c r="A90" t="s">
        <v>88</v>
      </c>
      <c r="B90">
        <v>147456</v>
      </c>
      <c r="C90">
        <v>0</v>
      </c>
      <c r="D90">
        <v>294912</v>
      </c>
      <c r="E90">
        <v>245760</v>
      </c>
      <c r="F90">
        <v>294912</v>
      </c>
      <c r="G90">
        <v>0</v>
      </c>
      <c r="H90">
        <v>589824</v>
      </c>
    </row>
    <row r="91" spans="1:8" x14ac:dyDescent="0.2">
      <c r="A91" t="s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">
      <c r="A92" t="s">
        <v>90</v>
      </c>
      <c r="B92">
        <v>0</v>
      </c>
      <c r="C92">
        <v>196608</v>
      </c>
      <c r="D92">
        <v>0</v>
      </c>
      <c r="E92">
        <v>0</v>
      </c>
      <c r="F92">
        <v>0</v>
      </c>
      <c r="G92">
        <v>196608</v>
      </c>
      <c r="H92">
        <v>0</v>
      </c>
    </row>
    <row r="93" spans="1:8" x14ac:dyDescent="0.2">
      <c r="A93" t="s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2">
      <c r="A94" t="s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">
      <c r="A95" t="s">
        <v>93</v>
      </c>
      <c r="B95">
        <v>0</v>
      </c>
      <c r="C95">
        <v>5898240</v>
      </c>
      <c r="D95">
        <v>0</v>
      </c>
      <c r="E95">
        <v>0</v>
      </c>
      <c r="F95">
        <v>0</v>
      </c>
      <c r="G95">
        <v>0</v>
      </c>
      <c r="H95">
        <v>393216</v>
      </c>
    </row>
    <row r="96" spans="1:8" x14ac:dyDescent="0.2">
      <c r="A96" t="s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2">
      <c r="A97" t="s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">
      <c r="A98" t="s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">
      <c r="A99" t="s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2">
      <c r="A100" t="s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2">
      <c r="A101" t="s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2">
      <c r="A102" t="s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2">
      <c r="A103" t="s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2">
      <c r="A104" t="s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2">
      <c r="A105" t="s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2">
      <c r="A106" t="s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2">
      <c r="A107" t="s">
        <v>105</v>
      </c>
      <c r="B107">
        <v>1536</v>
      </c>
      <c r="C107">
        <v>6144</v>
      </c>
      <c r="D107">
        <v>3072</v>
      </c>
      <c r="E107">
        <v>2560</v>
      </c>
      <c r="F107">
        <v>3072</v>
      </c>
      <c r="G107">
        <v>6144</v>
      </c>
      <c r="H107">
        <v>6144</v>
      </c>
    </row>
    <row r="108" spans="1:8" x14ac:dyDescent="0.2">
      <c r="A108" t="s">
        <v>106</v>
      </c>
      <c r="B108">
        <v>49152</v>
      </c>
      <c r="C108">
        <v>196608</v>
      </c>
      <c r="D108">
        <v>98304</v>
      </c>
      <c r="E108">
        <v>81920</v>
      </c>
      <c r="F108">
        <v>98304</v>
      </c>
      <c r="G108">
        <v>196608</v>
      </c>
      <c r="H108">
        <v>196608</v>
      </c>
    </row>
    <row r="109" spans="1:8" x14ac:dyDescent="0.2">
      <c r="A109" t="s">
        <v>107</v>
      </c>
      <c r="B109">
        <v>1475249</v>
      </c>
      <c r="C109">
        <v>5661565</v>
      </c>
      <c r="D109">
        <v>3325568</v>
      </c>
      <c r="E109">
        <v>2771256</v>
      </c>
      <c r="F109">
        <v>2941568</v>
      </c>
      <c r="G109">
        <v>5317501</v>
      </c>
      <c r="H109">
        <v>650958</v>
      </c>
    </row>
    <row r="110" spans="1:8" x14ac:dyDescent="0.2">
      <c r="A110" t="s">
        <v>108</v>
      </c>
      <c r="B110">
        <v>5409063</v>
      </c>
      <c r="C110">
        <v>4652230</v>
      </c>
      <c r="D110">
        <v>10541710</v>
      </c>
      <c r="E110">
        <v>8773699</v>
      </c>
      <c r="F110">
        <v>10813953</v>
      </c>
      <c r="G110">
        <v>3714149</v>
      </c>
      <c r="H110">
        <v>1706543</v>
      </c>
    </row>
    <row r="111" spans="1:8" x14ac:dyDescent="0.2">
      <c r="A111" t="s">
        <v>109</v>
      </c>
      <c r="B111">
        <v>227938</v>
      </c>
      <c r="C111">
        <v>520411</v>
      </c>
      <c r="D111">
        <v>823732</v>
      </c>
      <c r="E111">
        <v>688307</v>
      </c>
      <c r="F111">
        <v>451610</v>
      </c>
      <c r="G111">
        <v>817418</v>
      </c>
      <c r="H111">
        <v>181211</v>
      </c>
    </row>
    <row r="112" spans="1:8" x14ac:dyDescent="0.2">
      <c r="A112" t="s">
        <v>110</v>
      </c>
      <c r="B112">
        <v>31670092</v>
      </c>
      <c r="C112">
        <v>119367722</v>
      </c>
      <c r="D112">
        <v>75600102</v>
      </c>
      <c r="E112">
        <v>63003430</v>
      </c>
      <c r="F112">
        <v>63312102</v>
      </c>
      <c r="G112">
        <v>108357664</v>
      </c>
      <c r="H112">
        <v>16712934</v>
      </c>
    </row>
    <row r="113" spans="1:8" x14ac:dyDescent="0.2">
      <c r="A113" t="s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2">
      <c r="A114" t="s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2">
      <c r="A115" t="s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2">
      <c r="A116" t="s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2">
      <c r="A117" t="s">
        <v>115</v>
      </c>
      <c r="B117">
        <v>142848</v>
      </c>
      <c r="C117">
        <v>0</v>
      </c>
      <c r="D117">
        <v>377856</v>
      </c>
      <c r="E117">
        <v>314880</v>
      </c>
      <c r="F117">
        <v>285696</v>
      </c>
      <c r="G117">
        <v>0</v>
      </c>
      <c r="H117">
        <v>55296</v>
      </c>
    </row>
    <row r="118" spans="1:8" x14ac:dyDescent="0.2">
      <c r="A118" t="s">
        <v>116</v>
      </c>
      <c r="B118">
        <v>4608</v>
      </c>
      <c r="C118">
        <v>6144</v>
      </c>
      <c r="D118">
        <v>9216</v>
      </c>
      <c r="E118">
        <v>7680</v>
      </c>
      <c r="F118">
        <v>9216</v>
      </c>
      <c r="G118">
        <v>6144</v>
      </c>
      <c r="H118">
        <v>18432</v>
      </c>
    </row>
    <row r="119" spans="1:8" x14ac:dyDescent="0.2">
      <c r="A119" t="s">
        <v>117</v>
      </c>
      <c r="B119">
        <v>8771393</v>
      </c>
      <c r="C119">
        <v>16550092</v>
      </c>
      <c r="D119">
        <v>17858076</v>
      </c>
      <c r="E119">
        <v>14893865</v>
      </c>
      <c r="F119">
        <v>17508796</v>
      </c>
      <c r="G119">
        <v>16270311</v>
      </c>
      <c r="H119">
        <v>2706834</v>
      </c>
    </row>
    <row r="120" spans="1:8" x14ac:dyDescent="0.2">
      <c r="A120" t="s">
        <v>118</v>
      </c>
      <c r="B120">
        <v>498785222</v>
      </c>
      <c r="C120">
        <v>1018598314</v>
      </c>
      <c r="D120">
        <v>1048340334</v>
      </c>
      <c r="E120">
        <v>847362588</v>
      </c>
      <c r="F120">
        <v>1008067386</v>
      </c>
      <c r="G120">
        <v>1005724752</v>
      </c>
      <c r="H120">
        <v>151920688</v>
      </c>
    </row>
    <row r="121" spans="1:8" x14ac:dyDescent="0.2">
      <c r="A121" t="s">
        <v>119</v>
      </c>
      <c r="B121">
        <v>192</v>
      </c>
      <c r="C121">
        <v>768</v>
      </c>
      <c r="D121">
        <v>384</v>
      </c>
      <c r="E121">
        <v>320</v>
      </c>
      <c r="F121">
        <v>384</v>
      </c>
      <c r="G121">
        <v>768</v>
      </c>
      <c r="H121">
        <v>768</v>
      </c>
    </row>
    <row r="122" spans="1:8" x14ac:dyDescent="0.2">
      <c r="A122" t="s">
        <v>120</v>
      </c>
      <c r="B122">
        <v>31532130</v>
      </c>
      <c r="C122">
        <v>118817880</v>
      </c>
      <c r="D122">
        <v>75325656</v>
      </c>
      <c r="E122">
        <v>62774542</v>
      </c>
      <c r="F122">
        <v>63037656</v>
      </c>
      <c r="G122">
        <v>107807832</v>
      </c>
      <c r="H122">
        <v>16309308</v>
      </c>
    </row>
    <row r="123" spans="1:8" x14ac:dyDescent="0.2">
      <c r="A123" t="s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2">
      <c r="A124" t="s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2">
      <c r="A125" t="s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2">
      <c r="A126" t="s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2">
      <c r="A127" t="s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2">
      <c r="A128" t="s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2">
      <c r="A129" t="s">
        <v>127</v>
      </c>
      <c r="B129">
        <v>4263519</v>
      </c>
      <c r="C129">
        <v>0</v>
      </c>
      <c r="D129">
        <v>8618547</v>
      </c>
      <c r="E129">
        <v>7182226</v>
      </c>
      <c r="F129">
        <v>8526387</v>
      </c>
      <c r="G129">
        <v>0</v>
      </c>
      <c r="H129">
        <v>1188504</v>
      </c>
    </row>
    <row r="130" spans="1:8" x14ac:dyDescent="0.2">
      <c r="A130" t="s">
        <v>128</v>
      </c>
      <c r="B130">
        <v>13824</v>
      </c>
      <c r="C130">
        <v>24576</v>
      </c>
      <c r="D130">
        <v>27648</v>
      </c>
      <c r="E130">
        <v>23040</v>
      </c>
      <c r="F130">
        <v>27648</v>
      </c>
      <c r="G130">
        <v>24576</v>
      </c>
      <c r="H130">
        <v>55296</v>
      </c>
    </row>
    <row r="131" spans="1:8" x14ac:dyDescent="0.2">
      <c r="A131" t="s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2">
      <c r="A132" t="s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2">
      <c r="A133" t="s">
        <v>131</v>
      </c>
      <c r="B133">
        <v>4120671</v>
      </c>
      <c r="C133">
        <v>0</v>
      </c>
      <c r="D133">
        <v>8240691</v>
      </c>
      <c r="E133">
        <v>6867346</v>
      </c>
      <c r="F133">
        <v>8240691</v>
      </c>
      <c r="G133">
        <v>0</v>
      </c>
      <c r="H133">
        <v>1133208</v>
      </c>
    </row>
    <row r="134" spans="1:8" x14ac:dyDescent="0.2">
      <c r="A134" t="s">
        <v>132</v>
      </c>
      <c r="B134">
        <v>9216</v>
      </c>
      <c r="C134">
        <v>18432</v>
      </c>
      <c r="D134">
        <v>18432</v>
      </c>
      <c r="E134">
        <v>15360</v>
      </c>
      <c r="F134">
        <v>18432</v>
      </c>
      <c r="G134">
        <v>18432</v>
      </c>
      <c r="H134">
        <v>36864</v>
      </c>
    </row>
    <row r="135" spans="1:8" x14ac:dyDescent="0.2">
      <c r="A135" t="s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2">
      <c r="A136" t="s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2">
      <c r="A137" t="s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2">
      <c r="A138" t="s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2">
      <c r="A139" t="s">
        <v>137</v>
      </c>
      <c r="B139">
        <v>4324053</v>
      </c>
      <c r="C139">
        <v>0</v>
      </c>
      <c r="D139">
        <v>8776203</v>
      </c>
      <c r="E139">
        <v>7298390</v>
      </c>
      <c r="F139">
        <v>8652014</v>
      </c>
      <c r="G139">
        <v>0</v>
      </c>
      <c r="H139">
        <v>1334904</v>
      </c>
    </row>
    <row r="140" spans="1:8" x14ac:dyDescent="0.2">
      <c r="A140" t="s">
        <v>138</v>
      </c>
      <c r="B140">
        <v>13824</v>
      </c>
      <c r="C140">
        <v>24576</v>
      </c>
      <c r="D140">
        <v>27648</v>
      </c>
      <c r="E140">
        <v>23040</v>
      </c>
      <c r="F140">
        <v>27648</v>
      </c>
      <c r="G140">
        <v>24576</v>
      </c>
      <c r="H140">
        <v>55296</v>
      </c>
    </row>
    <row r="141" spans="1:8" x14ac:dyDescent="0.2">
      <c r="A141" t="s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2">
      <c r="A142" t="s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</vt:lpstr>
      <vt:lpstr>Performance</vt:lpstr>
      <vt:lpstr>Metric</vt:lpstr>
      <vt:lpstr>Event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2016-03-24T15:43:40Z</dcterms:created>
  <dcterms:modified xsi:type="dcterms:W3CDTF">2016-05-17T18:14:40Z</dcterms:modified>
</cp:coreProperties>
</file>