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hyc/Documents/Github/GPU-DATA-PLACEMENT/Nvprof summary/similarity results/"/>
    </mc:Choice>
  </mc:AlternateContent>
  <bookViews>
    <workbookView xWindow="640" yWindow="1180" windowWidth="24960" windowHeight="14820" tabRatio="500" activeTab="1"/>
  </bookViews>
  <sheets>
    <sheet name="Events" sheetId="1" r:id="rId1"/>
    <sheet name="Metrics" sheetId="13" r:id="rId2"/>
    <sheet name="Time" sheetId="14" r:id="rId3"/>
    <sheet name="Performance" sheetId="15" r:id="rId4"/>
  </sheets>
  <definedNames>
    <definedName name="_1" localSheetId="0">Events!$A$1:$C$144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3" l="1"/>
  <c r="R3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4" i="13"/>
  <c r="Q4" i="13"/>
  <c r="Q3" i="13"/>
  <c r="Q2" i="13"/>
  <c r="Q26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P24" i="13"/>
  <c r="P4" i="13"/>
  <c r="P3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P2" i="13"/>
  <c r="O3" i="13"/>
  <c r="O2" i="13"/>
  <c r="N8" i="13"/>
  <c r="N3" i="13"/>
  <c r="N4" i="13"/>
  <c r="N5" i="13"/>
  <c r="N6" i="13"/>
  <c r="N7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2" i="13"/>
  <c r="C3" i="13"/>
  <c r="D3" i="13"/>
  <c r="E3" i="13"/>
  <c r="F3" i="13"/>
  <c r="G3" i="13"/>
  <c r="H3" i="13"/>
  <c r="I3" i="13"/>
  <c r="J3" i="13"/>
  <c r="K3" i="13"/>
  <c r="L3" i="13"/>
  <c r="M3" i="13"/>
  <c r="B3" i="13"/>
  <c r="C87" i="13"/>
  <c r="D87" i="13"/>
  <c r="E87" i="13"/>
  <c r="F87" i="13"/>
  <c r="G87" i="13"/>
  <c r="H87" i="13"/>
  <c r="I87" i="13"/>
  <c r="J87" i="13"/>
  <c r="K87" i="13"/>
  <c r="L87" i="13"/>
  <c r="M87" i="13"/>
  <c r="B87" i="13"/>
</calcChain>
</file>

<file path=xl/connections.xml><?xml version="1.0" encoding="utf-8"?>
<connections xmlns="http://schemas.openxmlformats.org/spreadsheetml/2006/main">
  <connection id="1" name="1" type="6" refreshedVersion="0" background="1" saveData="1">
    <textPr fileType="mac" sourceFile="/Users/hyc/Documents/Github/GPU-DATA-PLACEMENT/spmv/prof/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<sst xmlns="http://schemas.openxmlformats.org/spreadsheetml/2006/main" count="401" uniqueCount="230">
  <si>
    <t>Event Name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</si>
  <si>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</si>
  <si>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</si>
  <si>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</si>
  <si>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</si>
  <si>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</si>
  <si>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</si>
  <si>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</si>
  <si>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</si>
  <si>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</si>
  <si>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</si>
  <si>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</si>
  <si>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</si>
  <si>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</si>
  <si>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</si>
  <si>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</si>
  <si>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</si>
  <si>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</si>
  <si>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</si>
  <si>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</si>
  <si>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</si>
  <si>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</si>
  <si>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</si>
  <si>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</si>
  <si>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</si>
  <si>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</si>
  <si>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</si>
  <si>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</si>
  <si>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</si>
  <si>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</si>
  <si>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</si>
  <si>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</si>
  <si>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</si>
  <si>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</si>
  <si>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</si>
  <si>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</si>
  <si>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</si>
  <si>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</si>
  <si>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</si>
  <si>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</si>
  <si>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</si>
  <si>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</si>
  <si>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</si>
  <si>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</si>
  <si>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</si>
  <si>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</si>
  <si>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</si>
  <si>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</si>
  <si>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</si>
  <si>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</si>
  <si>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</si>
  <si>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</si>
  <si>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</si>
  <si>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</si>
  <si>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</si>
  <si>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</si>
  <si>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</si>
  <si>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</si>
  <si>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</si>
  <si>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</si>
  <si>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</si>
  <si>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</si>
  <si>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</si>
  <si>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</si>
  <si>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</si>
  <si>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</si>
  <si>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</si>
  <si>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</si>
  <si>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</si>
  <si>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</si>
  <si>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</si>
  <si>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</si>
  <si>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</si>
  <si>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</si>
  <si>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</si>
  <si>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</si>
  <si>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</si>
  <si>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</si>
  <si>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</si>
  <si>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</si>
  <si>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</si>
  <si>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</si>
  <si>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</si>
  <si>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</si>
  <si>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</si>
  <si>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</si>
  <si>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</si>
  <si>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</si>
  <si>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</si>
  <si>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</si>
  <si>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</si>
  <si>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</si>
  <si>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</si>
  <si>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</si>
  <si>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</si>
  <si>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</si>
  <si>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</si>
  <si>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</si>
  <si>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</si>
  <si>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</si>
  <si>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</si>
  <si>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</si>
  <si>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</si>
  <si>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</si>
  <si>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</si>
  <si>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</si>
  <si>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</si>
  <si>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</si>
  <si>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</si>
  <si>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</si>
  <si>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</si>
  <si>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</si>
  <si>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</si>
  <si>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</si>
  <si>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</si>
  <si>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</si>
  <si>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</si>
  <si>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</si>
  <si>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</si>
  <si>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</si>
  <si>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</si>
  <si>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</si>
  <si>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</si>
  <si>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</si>
  <si>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</si>
  <si>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</si>
  <si>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</si>
  <si>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</si>
  <si>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</si>
  <si>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</si>
  <si>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</si>
  <si>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</si>
  <si>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</si>
  <si>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</si>
  <si>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</si>
  <si>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</si>
  <si>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</si>
  <si>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</si>
  <si>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</si>
  <si>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</si>
  <si>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</si>
  <si>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</si>
  <si>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sm_efficiency</t>
  </si>
  <si>
    <t>ipc</t>
  </si>
  <si>
    <t>achieved_occupancy</t>
  </si>
  <si>
    <t>gld_requested_throughput</t>
  </si>
  <si>
    <t>gst_requested_throughput</t>
  </si>
  <si>
    <t>sm_efficiency_instance</t>
  </si>
  <si>
    <t>ipc_instance</t>
  </si>
  <si>
    <t>inst_replay_overhead</t>
  </si>
  <si>
    <t>shared_replay_overhead</t>
  </si>
  <si>
    <t>global_replay_overhead</t>
  </si>
  <si>
    <t>tex_cache_hit_rate</t>
  </si>
  <si>
    <t>tex_cache_throughput</t>
  </si>
  <si>
    <t>dram_read_throughput</t>
  </si>
  <si>
    <t>dram_write_throughput</t>
  </si>
  <si>
    <t>gst_throughput</t>
  </si>
  <si>
    <t>gld_throughput</t>
  </si>
  <si>
    <t>shared_efficiency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</si>
  <si>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</si>
  <si>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</si>
  <si>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</si>
  <si>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</si>
  <si>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</si>
  <si>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</si>
  <si>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</si>
  <si>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</si>
  <si>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issued_ipc</t>
  </si>
  <si>
    <t>inst_per_warp</t>
  </si>
  <si>
    <t>issue_slot_utilization</t>
  </si>
  <si>
    <t>shared_load_transactions_per_request</t>
  </si>
  <si>
    <t>shared_store_transactions_per_request</t>
  </si>
  <si>
    <t>gld_transactions_per_request</t>
  </si>
  <si>
    <t>gst_transactions_per_request</t>
  </si>
  <si>
    <t>shared_load_transactions</t>
  </si>
  <si>
    <t>shared_store_transactions</t>
  </si>
  <si>
    <t>gld_transactions</t>
  </si>
  <si>
    <t>gst_transactions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</si>
  <si>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</si>
  <si>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</si>
  <si>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</si>
  <si>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</si>
  <si>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</si>
  <si>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</si>
  <si>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shared_load_throughput</t>
  </si>
  <si>
    <t>shared_store_throughput</t>
  </si>
  <si>
    <t>l2_read_throughput</t>
  </si>
  <si>
    <t>l2_write_throughput</t>
  </si>
  <si>
    <t>sysmem_write_throughput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</si>
  <si>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</si>
  <si>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</si>
  <si>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</si>
  <si>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</si>
  <si>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</si>
  <si>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</si>
  <si>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flop_count_sp_add</t>
  </si>
  <si>
    <t>flop_count_sp_fma</t>
  </si>
  <si>
    <t>stall_inst_fetch</t>
  </si>
  <si>
    <t>stall_exec_dependency</t>
  </si>
  <si>
    <t>stall_memory_dependency</t>
  </si>
  <si>
    <t>stall_texture</t>
  </si>
  <si>
    <t>stall_sync</t>
  </si>
  <si>
    <t>stall_other</t>
  </si>
  <si>
    <t>inst_issued</t>
  </si>
  <si>
    <t>issue_slots</t>
  </si>
  <si>
    <t>inst_fp_32</t>
  </si>
  <si>
    <t>inst_integer</t>
  </si>
  <si>
    <t>inst_control</t>
  </si>
  <si>
    <t>inst_compute_ld_st</t>
  </si>
  <si>
    <t>inst_misc</t>
  </si>
  <si>
    <t>l2_l1_read_transactions</t>
  </si>
  <si>
    <t>l2_l1_write_transactions</t>
  </si>
  <si>
    <t>l2_tex_read_transactions</t>
  </si>
  <si>
    <t>l2_l1_write_throughput</t>
  </si>
  <si>
    <t>ecc_transactions</t>
  </si>
  <si>
    <t>ecc_throughput</t>
  </si>
  <si>
    <t>stall_pipe_busy</t>
  </si>
  <si>
    <t>stall_constant_memory_dependency</t>
  </si>
  <si>
    <t>flop_sp_efficiency</t>
  </si>
  <si>
    <t>stall_memory_throttle</t>
  </si>
  <si>
    <t>stall_not_selected</t>
  </si>
  <si>
    <t>eligible_warps_per_cycle</t>
  </si>
  <si>
    <t>spmv</t>
  </si>
  <si>
    <t>Mertics</t>
  </si>
  <si>
    <t>Performance</t>
  </si>
  <si>
    <t>SQRTSUM</t>
  </si>
  <si>
    <t>DOT_1</t>
  </si>
  <si>
    <t>DOT_2</t>
  </si>
  <si>
    <t>COS_1</t>
  </si>
  <si>
    <t>COS_2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</si>
</sst>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opLeftCell="I66" workbookViewId="0">
      <selection activeCell="A82" sqref="A82:M82"/>
    </sheetView>
  </sheetViews>
  <sheetFormatPr baseColWidth="10" defaultRowHeight="16" x14ac:dyDescent="0.2"/>
  <cols>
    <col min="1" max="1" width="35.6640625" bestFit="1" customWidth="1"/>
    <col min="2" max="6" width="15" bestFit="1" customWidth="1"/>
    <col min="7" max="7" width="14" bestFit="1" customWidth="1"/>
    <col min="8" max="13" width="15" bestFit="1" customWidth="1"/>
  </cols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 t="s">
        <v>222</v>
      </c>
    </row>
    <row r="2" spans="1:13" x14ac:dyDescent="0.2">
      <c r="A2" t="s">
        <v>1</v>
      </c>
      <c r="B2">
        <v>0</v>
      </c>
      <c r="C2">
        <v>0</v>
      </c>
      <c r="D2">
        <v>0</v>
      </c>
      <c r="E2">
        <v>1234245</v>
      </c>
      <c r="F2">
        <v>0</v>
      </c>
      <c r="G2">
        <v>64512</v>
      </c>
      <c r="H2">
        <v>1353675</v>
      </c>
      <c r="I2">
        <v>1234321</v>
      </c>
      <c r="J2">
        <v>898086</v>
      </c>
      <c r="K2">
        <v>2133417</v>
      </c>
      <c r="L2">
        <v>2238926</v>
      </c>
      <c r="M2">
        <v>0</v>
      </c>
    </row>
    <row r="3" spans="1:13" x14ac:dyDescent="0.2">
      <c r="A3" t="s">
        <v>2</v>
      </c>
      <c r="B3">
        <v>0</v>
      </c>
      <c r="C3">
        <v>0</v>
      </c>
      <c r="D3">
        <v>0</v>
      </c>
      <c r="E3">
        <v>1232608</v>
      </c>
      <c r="F3">
        <v>0</v>
      </c>
      <c r="G3">
        <v>64512</v>
      </c>
      <c r="H3">
        <v>1352297</v>
      </c>
      <c r="I3">
        <v>1231870</v>
      </c>
      <c r="J3">
        <v>900626</v>
      </c>
      <c r="K3">
        <v>2132679</v>
      </c>
      <c r="L3">
        <v>2233746</v>
      </c>
      <c r="M3">
        <v>0</v>
      </c>
    </row>
    <row r="4" spans="1:13" x14ac:dyDescent="0.2">
      <c r="A4" t="s">
        <v>3</v>
      </c>
      <c r="B4">
        <v>0</v>
      </c>
      <c r="C4">
        <v>0</v>
      </c>
      <c r="D4">
        <v>0</v>
      </c>
      <c r="E4">
        <v>1234814</v>
      </c>
      <c r="F4">
        <v>0</v>
      </c>
      <c r="G4">
        <v>64512</v>
      </c>
      <c r="H4">
        <v>1355239</v>
      </c>
      <c r="I4">
        <v>1233247</v>
      </c>
      <c r="J4">
        <v>895882</v>
      </c>
      <c r="K4">
        <v>2138437</v>
      </c>
      <c r="L4">
        <v>2241296</v>
      </c>
      <c r="M4">
        <v>0</v>
      </c>
    </row>
    <row r="5" spans="1:13" x14ac:dyDescent="0.2">
      <c r="A5" t="s">
        <v>4</v>
      </c>
      <c r="B5">
        <v>0</v>
      </c>
      <c r="C5">
        <v>0</v>
      </c>
      <c r="D5">
        <v>0</v>
      </c>
      <c r="E5">
        <v>1235004</v>
      </c>
      <c r="F5">
        <v>0</v>
      </c>
      <c r="G5">
        <v>64512</v>
      </c>
      <c r="H5">
        <v>1355377</v>
      </c>
      <c r="I5">
        <v>1234555</v>
      </c>
      <c r="J5">
        <v>893718</v>
      </c>
      <c r="K5">
        <v>2134945</v>
      </c>
      <c r="L5">
        <v>2243415</v>
      </c>
      <c r="M5">
        <v>0</v>
      </c>
    </row>
    <row r="6" spans="1:13" x14ac:dyDescent="0.2">
      <c r="A6" t="s">
        <v>5</v>
      </c>
      <c r="B6">
        <v>0</v>
      </c>
      <c r="C6">
        <v>0</v>
      </c>
      <c r="D6">
        <v>0</v>
      </c>
      <c r="E6">
        <v>1051114</v>
      </c>
      <c r="F6">
        <v>0</v>
      </c>
      <c r="G6">
        <v>2438</v>
      </c>
      <c r="H6">
        <v>1237887</v>
      </c>
      <c r="I6">
        <v>1052545</v>
      </c>
      <c r="J6">
        <v>342470</v>
      </c>
      <c r="K6">
        <v>1438446</v>
      </c>
      <c r="L6">
        <v>816877</v>
      </c>
      <c r="M6">
        <v>0</v>
      </c>
    </row>
    <row r="7" spans="1:13" x14ac:dyDescent="0.2">
      <c r="A7" t="s">
        <v>6</v>
      </c>
      <c r="B7">
        <v>0</v>
      </c>
      <c r="C7">
        <v>0</v>
      </c>
      <c r="D7">
        <v>0</v>
      </c>
      <c r="E7">
        <v>1051797</v>
      </c>
      <c r="F7">
        <v>0</v>
      </c>
      <c r="G7">
        <v>2436</v>
      </c>
      <c r="H7">
        <v>1238801</v>
      </c>
      <c r="I7">
        <v>1057587</v>
      </c>
      <c r="J7">
        <v>343548</v>
      </c>
      <c r="K7">
        <v>1436039</v>
      </c>
      <c r="L7">
        <v>816794</v>
      </c>
      <c r="M7">
        <v>0</v>
      </c>
    </row>
    <row r="8" spans="1:13" x14ac:dyDescent="0.2">
      <c r="A8" t="s">
        <v>7</v>
      </c>
      <c r="B8">
        <v>0</v>
      </c>
      <c r="C8">
        <v>0</v>
      </c>
      <c r="D8">
        <v>0</v>
      </c>
      <c r="E8">
        <v>1051877</v>
      </c>
      <c r="F8">
        <v>0</v>
      </c>
      <c r="G8">
        <v>2423</v>
      </c>
      <c r="H8">
        <v>1234602</v>
      </c>
      <c r="I8">
        <v>1049378</v>
      </c>
      <c r="J8">
        <v>342516</v>
      </c>
      <c r="K8">
        <v>1441003</v>
      </c>
      <c r="L8">
        <v>816725</v>
      </c>
      <c r="M8">
        <v>0</v>
      </c>
    </row>
    <row r="9" spans="1:13" x14ac:dyDescent="0.2">
      <c r="A9" t="s">
        <v>8</v>
      </c>
      <c r="B9">
        <v>0</v>
      </c>
      <c r="C9">
        <v>0</v>
      </c>
      <c r="D9">
        <v>0</v>
      </c>
      <c r="E9">
        <v>1050551</v>
      </c>
      <c r="F9">
        <v>0</v>
      </c>
      <c r="G9">
        <v>2446</v>
      </c>
      <c r="H9">
        <v>1234540</v>
      </c>
      <c r="I9">
        <v>1054887</v>
      </c>
      <c r="J9">
        <v>342430</v>
      </c>
      <c r="K9">
        <v>1437102</v>
      </c>
      <c r="L9">
        <v>817249</v>
      </c>
      <c r="M9">
        <v>0</v>
      </c>
    </row>
    <row r="10" spans="1:13" x14ac:dyDescent="0.2">
      <c r="A10" t="s">
        <v>9</v>
      </c>
      <c r="B10">
        <v>938454</v>
      </c>
      <c r="C10">
        <v>932923</v>
      </c>
      <c r="D10">
        <v>938423</v>
      </c>
      <c r="E10">
        <v>931923</v>
      </c>
      <c r="F10">
        <v>932253</v>
      </c>
      <c r="G10">
        <v>946106</v>
      </c>
      <c r="H10">
        <v>1090437</v>
      </c>
      <c r="I10">
        <v>932111</v>
      </c>
      <c r="J10">
        <v>952704</v>
      </c>
      <c r="K10">
        <v>959750</v>
      </c>
      <c r="L10">
        <v>5410229</v>
      </c>
      <c r="M10">
        <v>1022265</v>
      </c>
    </row>
    <row r="11" spans="1:13" x14ac:dyDescent="0.2">
      <c r="A11" t="s">
        <v>10</v>
      </c>
      <c r="B11">
        <v>938391</v>
      </c>
      <c r="C11">
        <v>932973</v>
      </c>
      <c r="D11">
        <v>938497</v>
      </c>
      <c r="E11">
        <v>932400</v>
      </c>
      <c r="F11">
        <v>931940</v>
      </c>
      <c r="G11">
        <v>945848</v>
      </c>
      <c r="H11">
        <v>1092528</v>
      </c>
      <c r="I11">
        <v>932048</v>
      </c>
      <c r="J11">
        <v>948678</v>
      </c>
      <c r="K11">
        <v>959277</v>
      </c>
      <c r="L11">
        <v>5386917</v>
      </c>
      <c r="M11">
        <v>1022761</v>
      </c>
    </row>
    <row r="12" spans="1:13" x14ac:dyDescent="0.2">
      <c r="A12" t="s">
        <v>11</v>
      </c>
      <c r="B12">
        <v>1762</v>
      </c>
      <c r="C12">
        <v>1901</v>
      </c>
      <c r="D12">
        <v>1731</v>
      </c>
      <c r="E12">
        <v>1301</v>
      </c>
      <c r="F12">
        <v>1818</v>
      </c>
      <c r="G12">
        <v>2021</v>
      </c>
      <c r="H12">
        <v>1352</v>
      </c>
      <c r="I12">
        <v>1310</v>
      </c>
      <c r="J12">
        <v>1595</v>
      </c>
      <c r="K12">
        <v>1295</v>
      </c>
      <c r="L12">
        <v>1300</v>
      </c>
      <c r="M12">
        <v>1939</v>
      </c>
    </row>
    <row r="13" spans="1:13" x14ac:dyDescent="0.2">
      <c r="A13" t="s">
        <v>12</v>
      </c>
      <c r="B13">
        <v>1736</v>
      </c>
      <c r="C13">
        <v>1859</v>
      </c>
      <c r="D13">
        <v>1766</v>
      </c>
      <c r="E13">
        <v>1313</v>
      </c>
      <c r="F13">
        <v>1842</v>
      </c>
      <c r="G13">
        <v>2030</v>
      </c>
      <c r="H13">
        <v>1352</v>
      </c>
      <c r="I13">
        <v>1298</v>
      </c>
      <c r="J13">
        <v>1572</v>
      </c>
      <c r="K13">
        <v>1292</v>
      </c>
      <c r="L13">
        <v>1295</v>
      </c>
      <c r="M13">
        <v>1960</v>
      </c>
    </row>
    <row r="14" spans="1:13" x14ac:dyDescent="0.2">
      <c r="A14" t="s">
        <v>13</v>
      </c>
      <c r="B14">
        <v>523</v>
      </c>
      <c r="C14">
        <v>536</v>
      </c>
      <c r="D14">
        <v>516</v>
      </c>
      <c r="E14">
        <v>505</v>
      </c>
      <c r="F14">
        <v>527</v>
      </c>
      <c r="G14">
        <v>506</v>
      </c>
      <c r="H14">
        <v>528</v>
      </c>
      <c r="I14">
        <v>505</v>
      </c>
      <c r="J14">
        <v>507</v>
      </c>
      <c r="K14">
        <v>504</v>
      </c>
      <c r="L14">
        <v>505</v>
      </c>
      <c r="M14">
        <v>548</v>
      </c>
    </row>
    <row r="15" spans="1:13" x14ac:dyDescent="0.2">
      <c r="A15" t="s">
        <v>14</v>
      </c>
      <c r="B15">
        <v>525</v>
      </c>
      <c r="C15">
        <v>541</v>
      </c>
      <c r="D15">
        <v>524</v>
      </c>
      <c r="E15">
        <v>507</v>
      </c>
      <c r="F15">
        <v>546</v>
      </c>
      <c r="G15">
        <v>515</v>
      </c>
      <c r="H15">
        <v>528</v>
      </c>
      <c r="I15">
        <v>509</v>
      </c>
      <c r="J15">
        <v>511</v>
      </c>
      <c r="K15">
        <v>510</v>
      </c>
      <c r="L15">
        <v>509</v>
      </c>
      <c r="M15">
        <v>553</v>
      </c>
    </row>
    <row r="16" spans="1:13" x14ac:dyDescent="0.2">
      <c r="A16" t="s">
        <v>15</v>
      </c>
      <c r="B16">
        <v>519</v>
      </c>
      <c r="C16">
        <v>528</v>
      </c>
      <c r="D16">
        <v>520</v>
      </c>
      <c r="E16">
        <v>506</v>
      </c>
      <c r="F16">
        <v>532</v>
      </c>
      <c r="G16">
        <v>506</v>
      </c>
      <c r="H16">
        <v>529</v>
      </c>
      <c r="I16">
        <v>507</v>
      </c>
      <c r="J16">
        <v>507</v>
      </c>
      <c r="K16">
        <v>507</v>
      </c>
      <c r="L16">
        <v>506</v>
      </c>
      <c r="M16">
        <v>556</v>
      </c>
    </row>
    <row r="17" spans="1:13" x14ac:dyDescent="0.2">
      <c r="A17" t="s">
        <v>16</v>
      </c>
      <c r="B17">
        <v>521</v>
      </c>
      <c r="C17">
        <v>532</v>
      </c>
      <c r="D17">
        <v>530</v>
      </c>
      <c r="E17">
        <v>511</v>
      </c>
      <c r="F17">
        <v>540</v>
      </c>
      <c r="G17">
        <v>508</v>
      </c>
      <c r="H17">
        <v>528</v>
      </c>
      <c r="I17">
        <v>510</v>
      </c>
      <c r="J17">
        <v>510</v>
      </c>
      <c r="K17">
        <v>509</v>
      </c>
      <c r="L17">
        <v>509</v>
      </c>
      <c r="M17">
        <v>547</v>
      </c>
    </row>
    <row r="18" spans="1:13" x14ac:dyDescent="0.2">
      <c r="A18" t="s">
        <v>17</v>
      </c>
      <c r="B18">
        <v>326729</v>
      </c>
      <c r="C18">
        <v>326964</v>
      </c>
      <c r="D18">
        <v>326679</v>
      </c>
      <c r="E18">
        <v>329891</v>
      </c>
      <c r="F18">
        <v>326750</v>
      </c>
      <c r="G18">
        <v>329626</v>
      </c>
      <c r="H18">
        <v>386274</v>
      </c>
      <c r="I18">
        <v>329827</v>
      </c>
      <c r="J18">
        <v>331831</v>
      </c>
      <c r="K18">
        <v>332080</v>
      </c>
      <c r="L18">
        <v>1957766</v>
      </c>
      <c r="M18">
        <v>358506</v>
      </c>
    </row>
    <row r="19" spans="1:13" x14ac:dyDescent="0.2">
      <c r="A19" t="s">
        <v>18</v>
      </c>
      <c r="B19">
        <v>326792</v>
      </c>
      <c r="C19">
        <v>326995</v>
      </c>
      <c r="D19">
        <v>326752</v>
      </c>
      <c r="E19">
        <v>329484</v>
      </c>
      <c r="F19">
        <v>326720</v>
      </c>
      <c r="G19">
        <v>329351</v>
      </c>
      <c r="H19">
        <v>385775</v>
      </c>
      <c r="I19">
        <v>329580</v>
      </c>
      <c r="J19">
        <v>330773</v>
      </c>
      <c r="K19">
        <v>332063</v>
      </c>
      <c r="L19">
        <v>1950359</v>
      </c>
      <c r="M19">
        <v>358571</v>
      </c>
    </row>
    <row r="20" spans="1:13" x14ac:dyDescent="0.2">
      <c r="A20" t="s">
        <v>19</v>
      </c>
      <c r="B20">
        <v>326774</v>
      </c>
      <c r="C20">
        <v>326977</v>
      </c>
      <c r="D20">
        <v>326681</v>
      </c>
      <c r="E20">
        <v>329782</v>
      </c>
      <c r="F20">
        <v>326734</v>
      </c>
      <c r="G20">
        <v>329592</v>
      </c>
      <c r="H20">
        <v>385963</v>
      </c>
      <c r="I20">
        <v>329476</v>
      </c>
      <c r="J20">
        <v>330996</v>
      </c>
      <c r="K20">
        <v>331791</v>
      </c>
      <c r="L20">
        <v>1955073</v>
      </c>
      <c r="M20">
        <v>358544</v>
      </c>
    </row>
    <row r="21" spans="1:13" x14ac:dyDescent="0.2">
      <c r="A21" t="s">
        <v>20</v>
      </c>
      <c r="B21">
        <v>326714</v>
      </c>
      <c r="C21">
        <v>326938</v>
      </c>
      <c r="D21">
        <v>326812</v>
      </c>
      <c r="E21">
        <v>329984</v>
      </c>
      <c r="F21">
        <v>326708</v>
      </c>
      <c r="G21">
        <v>329177</v>
      </c>
      <c r="H21">
        <v>386129</v>
      </c>
      <c r="I21">
        <v>329597</v>
      </c>
      <c r="J21">
        <v>331023</v>
      </c>
      <c r="K21">
        <v>332055</v>
      </c>
      <c r="L21">
        <v>1947521</v>
      </c>
      <c r="M21">
        <v>358585</v>
      </c>
    </row>
    <row r="22" spans="1:13" x14ac:dyDescent="0.2">
      <c r="A22" t="s">
        <v>21</v>
      </c>
      <c r="B22">
        <v>4032</v>
      </c>
      <c r="C22">
        <v>4032</v>
      </c>
      <c r="D22">
        <v>4032</v>
      </c>
      <c r="E22">
        <v>4032</v>
      </c>
      <c r="F22">
        <v>4032</v>
      </c>
      <c r="G22">
        <v>4032</v>
      </c>
      <c r="H22">
        <v>4224</v>
      </c>
      <c r="I22">
        <v>4032</v>
      </c>
      <c r="J22">
        <v>4032</v>
      </c>
      <c r="K22">
        <v>4032</v>
      </c>
      <c r="L22">
        <v>4032</v>
      </c>
      <c r="M22">
        <v>4224</v>
      </c>
    </row>
    <row r="23" spans="1:13" x14ac:dyDescent="0.2">
      <c r="A23" t="s">
        <v>22</v>
      </c>
      <c r="B23">
        <v>4032</v>
      </c>
      <c r="C23">
        <v>4032</v>
      </c>
      <c r="D23">
        <v>4032</v>
      </c>
      <c r="E23">
        <v>4032</v>
      </c>
      <c r="F23">
        <v>4032</v>
      </c>
      <c r="G23">
        <v>4032</v>
      </c>
      <c r="H23">
        <v>4224</v>
      </c>
      <c r="I23">
        <v>4032</v>
      </c>
      <c r="J23">
        <v>4032</v>
      </c>
      <c r="K23">
        <v>4032</v>
      </c>
      <c r="L23">
        <v>4032</v>
      </c>
      <c r="M23">
        <v>4224</v>
      </c>
    </row>
    <row r="24" spans="1:13" x14ac:dyDescent="0.2">
      <c r="A24" t="s">
        <v>23</v>
      </c>
      <c r="B24">
        <v>4032</v>
      </c>
      <c r="C24">
        <v>4032</v>
      </c>
      <c r="D24">
        <v>4032</v>
      </c>
      <c r="E24">
        <v>4032</v>
      </c>
      <c r="F24">
        <v>4032</v>
      </c>
      <c r="G24">
        <v>4032</v>
      </c>
      <c r="H24">
        <v>4224</v>
      </c>
      <c r="I24">
        <v>4032</v>
      </c>
      <c r="J24">
        <v>4032</v>
      </c>
      <c r="K24">
        <v>4032</v>
      </c>
      <c r="L24">
        <v>4032</v>
      </c>
      <c r="M24">
        <v>4224</v>
      </c>
    </row>
    <row r="25" spans="1:13" x14ac:dyDescent="0.2">
      <c r="A25" t="s">
        <v>24</v>
      </c>
      <c r="B25">
        <v>4032</v>
      </c>
      <c r="C25">
        <v>4032</v>
      </c>
      <c r="D25">
        <v>4032</v>
      </c>
      <c r="E25">
        <v>4032</v>
      </c>
      <c r="F25">
        <v>4032</v>
      </c>
      <c r="G25">
        <v>4032</v>
      </c>
      <c r="H25">
        <v>4224</v>
      </c>
      <c r="I25">
        <v>4032</v>
      </c>
      <c r="J25">
        <v>4032</v>
      </c>
      <c r="K25">
        <v>4032</v>
      </c>
      <c r="L25">
        <v>4032</v>
      </c>
      <c r="M25">
        <v>4224</v>
      </c>
    </row>
    <row r="26" spans="1:13" x14ac:dyDescent="0.2">
      <c r="A26" t="s">
        <v>25</v>
      </c>
      <c r="B26">
        <v>1622736</v>
      </c>
      <c r="C26">
        <v>1618154</v>
      </c>
      <c r="D26">
        <v>1622736</v>
      </c>
      <c r="E26">
        <v>410006</v>
      </c>
      <c r="F26">
        <v>1626264</v>
      </c>
      <c r="G26">
        <v>403133</v>
      </c>
      <c r="H26">
        <v>451048</v>
      </c>
      <c r="I26">
        <v>410006</v>
      </c>
      <c r="J26">
        <v>1214943</v>
      </c>
      <c r="K26">
        <v>8064</v>
      </c>
      <c r="L26">
        <v>5690872</v>
      </c>
      <c r="M26">
        <v>1782015</v>
      </c>
    </row>
    <row r="27" spans="1:13" x14ac:dyDescent="0.2">
      <c r="A27" t="s">
        <v>26</v>
      </c>
      <c r="B27">
        <v>1622253</v>
      </c>
      <c r="C27">
        <v>1619158</v>
      </c>
      <c r="D27">
        <v>1622253</v>
      </c>
      <c r="E27">
        <v>410006</v>
      </c>
      <c r="F27">
        <v>1625781</v>
      </c>
      <c r="G27">
        <v>403263</v>
      </c>
      <c r="H27">
        <v>451000</v>
      </c>
      <c r="I27">
        <v>410006</v>
      </c>
      <c r="J27">
        <v>1215815</v>
      </c>
      <c r="K27">
        <v>8065</v>
      </c>
      <c r="L27">
        <v>5688537</v>
      </c>
      <c r="M27">
        <v>1782038</v>
      </c>
    </row>
    <row r="28" spans="1:13" x14ac:dyDescent="0.2">
      <c r="A28" t="s">
        <v>27</v>
      </c>
      <c r="B28">
        <v>1622172</v>
      </c>
      <c r="C28">
        <v>1619009</v>
      </c>
      <c r="D28">
        <v>1622172</v>
      </c>
      <c r="E28">
        <v>410055</v>
      </c>
      <c r="F28">
        <v>1625700</v>
      </c>
      <c r="G28">
        <v>403260</v>
      </c>
      <c r="H28">
        <v>451102</v>
      </c>
      <c r="I28">
        <v>410055</v>
      </c>
      <c r="J28">
        <v>1215646</v>
      </c>
      <c r="K28">
        <v>8064</v>
      </c>
      <c r="L28">
        <v>5691995</v>
      </c>
      <c r="M28">
        <v>1782677</v>
      </c>
    </row>
    <row r="29" spans="1:13" x14ac:dyDescent="0.2">
      <c r="A29" t="s">
        <v>28</v>
      </c>
      <c r="B29">
        <v>1624016</v>
      </c>
      <c r="C29">
        <v>1616712</v>
      </c>
      <c r="D29">
        <v>1624016</v>
      </c>
      <c r="E29">
        <v>410037</v>
      </c>
      <c r="F29">
        <v>1627544</v>
      </c>
      <c r="G29">
        <v>403378</v>
      </c>
      <c r="H29">
        <v>451130</v>
      </c>
      <c r="I29">
        <v>410037</v>
      </c>
      <c r="J29">
        <v>1213252</v>
      </c>
      <c r="K29">
        <v>8063</v>
      </c>
      <c r="L29">
        <v>5691843</v>
      </c>
      <c r="M29">
        <v>1783592</v>
      </c>
    </row>
    <row r="30" spans="1:13" x14ac:dyDescent="0.2">
      <c r="A30" t="s">
        <v>29</v>
      </c>
      <c r="B30">
        <v>1295940</v>
      </c>
      <c r="C30">
        <v>1291625</v>
      </c>
      <c r="D30">
        <v>1295967</v>
      </c>
      <c r="E30">
        <v>80818</v>
      </c>
      <c r="F30">
        <v>1299551</v>
      </c>
      <c r="G30">
        <v>74566</v>
      </c>
      <c r="H30">
        <v>65246</v>
      </c>
      <c r="I30">
        <v>80830</v>
      </c>
      <c r="J30">
        <v>1214363</v>
      </c>
      <c r="K30">
        <v>7558</v>
      </c>
      <c r="L30">
        <v>4551512</v>
      </c>
      <c r="M30">
        <v>1423472</v>
      </c>
    </row>
    <row r="31" spans="1:13" x14ac:dyDescent="0.2">
      <c r="A31" t="s">
        <v>30</v>
      </c>
      <c r="B31">
        <v>1295495</v>
      </c>
      <c r="C31">
        <v>1292718</v>
      </c>
      <c r="D31">
        <v>1295543</v>
      </c>
      <c r="E31">
        <v>81109</v>
      </c>
      <c r="F31">
        <v>1299034</v>
      </c>
      <c r="G31">
        <v>74190</v>
      </c>
      <c r="H31">
        <v>65410</v>
      </c>
      <c r="I31">
        <v>80812</v>
      </c>
      <c r="J31">
        <v>1215167</v>
      </c>
      <c r="K31">
        <v>7559</v>
      </c>
      <c r="L31">
        <v>4556566</v>
      </c>
      <c r="M31">
        <v>1423532</v>
      </c>
    </row>
    <row r="32" spans="1:13" x14ac:dyDescent="0.2">
      <c r="A32" t="s">
        <v>31</v>
      </c>
      <c r="B32">
        <v>1295515</v>
      </c>
      <c r="C32">
        <v>1292433</v>
      </c>
      <c r="D32">
        <v>1295509</v>
      </c>
      <c r="E32">
        <v>81161</v>
      </c>
      <c r="F32">
        <v>1299000</v>
      </c>
      <c r="G32">
        <v>74340</v>
      </c>
      <c r="H32">
        <v>65017</v>
      </c>
      <c r="I32">
        <v>81024</v>
      </c>
      <c r="J32">
        <v>1215074</v>
      </c>
      <c r="K32">
        <v>7560</v>
      </c>
      <c r="L32">
        <v>4558451</v>
      </c>
      <c r="M32">
        <v>1424140</v>
      </c>
    </row>
    <row r="33" spans="1:13" x14ac:dyDescent="0.2">
      <c r="A33" t="s">
        <v>32</v>
      </c>
      <c r="B33">
        <v>1297268</v>
      </c>
      <c r="C33">
        <v>1290254</v>
      </c>
      <c r="D33">
        <v>1297308</v>
      </c>
      <c r="E33">
        <v>80882</v>
      </c>
      <c r="F33">
        <v>1300725</v>
      </c>
      <c r="G33">
        <v>74606</v>
      </c>
      <c r="H33">
        <v>65221</v>
      </c>
      <c r="I33">
        <v>80873</v>
      </c>
      <c r="J33">
        <v>1212712</v>
      </c>
      <c r="K33">
        <v>7559</v>
      </c>
      <c r="L33">
        <v>4567990</v>
      </c>
      <c r="M33">
        <v>1424994</v>
      </c>
    </row>
    <row r="34" spans="1:13" x14ac:dyDescent="0.2">
      <c r="A34" t="s">
        <v>33</v>
      </c>
      <c r="B34">
        <v>0</v>
      </c>
      <c r="C34">
        <v>0</v>
      </c>
      <c r="D34">
        <v>0</v>
      </c>
      <c r="E34">
        <v>1054172</v>
      </c>
      <c r="F34">
        <v>0</v>
      </c>
      <c r="G34">
        <v>2433</v>
      </c>
      <c r="H34">
        <v>1236496</v>
      </c>
      <c r="I34">
        <v>1060388</v>
      </c>
      <c r="J34">
        <v>342985</v>
      </c>
      <c r="K34">
        <v>1437392</v>
      </c>
      <c r="L34">
        <v>816592</v>
      </c>
      <c r="M34">
        <v>0</v>
      </c>
    </row>
    <row r="35" spans="1:13" x14ac:dyDescent="0.2">
      <c r="A35" t="s">
        <v>34</v>
      </c>
      <c r="B35">
        <v>0</v>
      </c>
      <c r="C35">
        <v>0</v>
      </c>
      <c r="D35">
        <v>0</v>
      </c>
      <c r="E35">
        <v>1051267</v>
      </c>
      <c r="F35">
        <v>0</v>
      </c>
      <c r="G35">
        <v>2413</v>
      </c>
      <c r="H35">
        <v>1234968</v>
      </c>
      <c r="I35">
        <v>1054198</v>
      </c>
      <c r="J35">
        <v>342719</v>
      </c>
      <c r="K35">
        <v>1440760</v>
      </c>
      <c r="L35">
        <v>816580</v>
      </c>
      <c r="M35">
        <v>0</v>
      </c>
    </row>
    <row r="36" spans="1:13" x14ac:dyDescent="0.2">
      <c r="A36" t="s">
        <v>35</v>
      </c>
      <c r="B36">
        <v>0</v>
      </c>
      <c r="C36">
        <v>0</v>
      </c>
      <c r="D36">
        <v>0</v>
      </c>
      <c r="E36">
        <v>1052281</v>
      </c>
      <c r="F36">
        <v>0</v>
      </c>
      <c r="G36">
        <v>2444</v>
      </c>
      <c r="H36">
        <v>1234872</v>
      </c>
      <c r="I36">
        <v>1054051</v>
      </c>
      <c r="J36">
        <v>343032</v>
      </c>
      <c r="K36">
        <v>1445280</v>
      </c>
      <c r="L36">
        <v>816674</v>
      </c>
      <c r="M36">
        <v>0</v>
      </c>
    </row>
    <row r="37" spans="1:13" x14ac:dyDescent="0.2">
      <c r="A37" t="s">
        <v>36</v>
      </c>
      <c r="B37">
        <v>0</v>
      </c>
      <c r="C37">
        <v>0</v>
      </c>
      <c r="D37">
        <v>0</v>
      </c>
      <c r="E37">
        <v>1055005</v>
      </c>
      <c r="F37">
        <v>0</v>
      </c>
      <c r="G37">
        <v>2434</v>
      </c>
      <c r="H37">
        <v>1237939</v>
      </c>
      <c r="I37">
        <v>1054005</v>
      </c>
      <c r="J37">
        <v>342682</v>
      </c>
      <c r="K37">
        <v>1447920</v>
      </c>
      <c r="L37">
        <v>816547</v>
      </c>
      <c r="M37">
        <v>0</v>
      </c>
    </row>
    <row r="38" spans="1:13" x14ac:dyDescent="0.2">
      <c r="A38" t="s">
        <v>37</v>
      </c>
      <c r="B38">
        <v>0</v>
      </c>
      <c r="C38">
        <v>0</v>
      </c>
      <c r="D38">
        <v>0</v>
      </c>
      <c r="E38">
        <v>1059162</v>
      </c>
      <c r="F38">
        <v>0</v>
      </c>
      <c r="G38">
        <v>1933</v>
      </c>
      <c r="H38">
        <v>1235615</v>
      </c>
      <c r="I38">
        <v>1059260</v>
      </c>
      <c r="J38">
        <v>12812</v>
      </c>
      <c r="K38">
        <v>1109010</v>
      </c>
      <c r="L38">
        <v>138</v>
      </c>
      <c r="M38">
        <v>0</v>
      </c>
    </row>
    <row r="39" spans="1:13" x14ac:dyDescent="0.2">
      <c r="A39" t="s">
        <v>38</v>
      </c>
      <c r="B39">
        <v>0</v>
      </c>
      <c r="C39">
        <v>0</v>
      </c>
      <c r="D39">
        <v>0</v>
      </c>
      <c r="E39">
        <v>1051123</v>
      </c>
      <c r="F39">
        <v>0</v>
      </c>
      <c r="G39">
        <v>1920</v>
      </c>
      <c r="H39">
        <v>1236073</v>
      </c>
      <c r="I39">
        <v>1053247</v>
      </c>
      <c r="J39">
        <v>13109</v>
      </c>
      <c r="K39">
        <v>1108056</v>
      </c>
      <c r="L39">
        <v>198</v>
      </c>
      <c r="M39">
        <v>0</v>
      </c>
    </row>
    <row r="40" spans="1:13" x14ac:dyDescent="0.2">
      <c r="A40" t="s">
        <v>39</v>
      </c>
      <c r="B40">
        <v>0</v>
      </c>
      <c r="C40">
        <v>0</v>
      </c>
      <c r="D40">
        <v>0</v>
      </c>
      <c r="E40">
        <v>1057277</v>
      </c>
      <c r="F40">
        <v>0</v>
      </c>
      <c r="G40">
        <v>1943</v>
      </c>
      <c r="H40">
        <v>1235964</v>
      </c>
      <c r="I40">
        <v>1051773</v>
      </c>
      <c r="J40">
        <v>13073</v>
      </c>
      <c r="K40">
        <v>1100310</v>
      </c>
      <c r="L40">
        <v>122</v>
      </c>
      <c r="M40">
        <v>0</v>
      </c>
    </row>
    <row r="41" spans="1:13" x14ac:dyDescent="0.2">
      <c r="A41" t="s">
        <v>40</v>
      </c>
      <c r="B41">
        <v>0</v>
      </c>
      <c r="C41">
        <v>0</v>
      </c>
      <c r="D41">
        <v>0</v>
      </c>
      <c r="E41">
        <v>1052892</v>
      </c>
      <c r="F41">
        <v>0</v>
      </c>
      <c r="G41">
        <v>1922</v>
      </c>
      <c r="H41">
        <v>1235555</v>
      </c>
      <c r="I41">
        <v>1056610</v>
      </c>
      <c r="J41">
        <v>12980</v>
      </c>
      <c r="K41">
        <v>1121687</v>
      </c>
      <c r="L41">
        <v>252</v>
      </c>
      <c r="M41">
        <v>0</v>
      </c>
    </row>
    <row r="42" spans="1:13" x14ac:dyDescent="0.2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69</v>
      </c>
      <c r="B70">
        <v>4</v>
      </c>
      <c r="C70">
        <v>4</v>
      </c>
      <c r="D70">
        <v>0</v>
      </c>
      <c r="E70">
        <v>0</v>
      </c>
      <c r="F70">
        <v>1</v>
      </c>
      <c r="G70">
        <v>4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70</v>
      </c>
      <c r="B71">
        <v>4</v>
      </c>
      <c r="C71">
        <v>0</v>
      </c>
      <c r="D71">
        <v>0</v>
      </c>
      <c r="E71">
        <v>5</v>
      </c>
      <c r="F71">
        <v>5</v>
      </c>
      <c r="G71">
        <v>1</v>
      </c>
      <c r="H71">
        <v>0</v>
      </c>
      <c r="I71">
        <v>0</v>
      </c>
      <c r="J71">
        <v>0</v>
      </c>
      <c r="K71">
        <v>0</v>
      </c>
      <c r="L71">
        <v>4</v>
      </c>
      <c r="M71">
        <v>0</v>
      </c>
    </row>
    <row r="72" spans="1:13" x14ac:dyDescent="0.2">
      <c r="A72" t="s">
        <v>71</v>
      </c>
      <c r="B72">
        <v>0</v>
      </c>
      <c r="C72">
        <v>0</v>
      </c>
      <c r="D72">
        <v>1</v>
      </c>
      <c r="E72">
        <v>0</v>
      </c>
      <c r="F72">
        <v>4</v>
      </c>
      <c r="G72">
        <v>5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</row>
    <row r="73" spans="1:13" x14ac:dyDescent="0.2">
      <c r="A73" t="s">
        <v>72</v>
      </c>
      <c r="B73">
        <v>4</v>
      </c>
      <c r="C73">
        <v>4</v>
      </c>
      <c r="D73">
        <v>5</v>
      </c>
      <c r="E73">
        <v>1</v>
      </c>
      <c r="F73">
        <v>1</v>
      </c>
      <c r="G73">
        <v>0</v>
      </c>
      <c r="H73">
        <v>0</v>
      </c>
      <c r="I73">
        <v>4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73</v>
      </c>
      <c r="B74">
        <v>1622781</v>
      </c>
      <c r="C74">
        <v>1620225</v>
      </c>
      <c r="D74">
        <v>1622781</v>
      </c>
      <c r="E74">
        <v>1460452</v>
      </c>
      <c r="F74">
        <v>1626304</v>
      </c>
      <c r="G74">
        <v>3558210</v>
      </c>
      <c r="H74">
        <v>1687568</v>
      </c>
      <c r="I74">
        <v>1460549</v>
      </c>
      <c r="J74">
        <v>1559485</v>
      </c>
      <c r="K74">
        <v>1454359</v>
      </c>
      <c r="L74">
        <v>6507503</v>
      </c>
      <c r="M74">
        <v>1782115</v>
      </c>
    </row>
    <row r="75" spans="1:13" x14ac:dyDescent="0.2">
      <c r="A75" t="s">
        <v>74</v>
      </c>
      <c r="B75">
        <v>1622298</v>
      </c>
      <c r="C75">
        <v>1621197</v>
      </c>
      <c r="D75">
        <v>1622293</v>
      </c>
      <c r="E75">
        <v>1461804</v>
      </c>
      <c r="F75">
        <v>1626060</v>
      </c>
      <c r="G75">
        <v>3587289</v>
      </c>
      <c r="H75">
        <v>1685740</v>
      </c>
      <c r="I75">
        <v>1459516</v>
      </c>
      <c r="J75">
        <v>1560431</v>
      </c>
      <c r="K75">
        <v>1446443</v>
      </c>
      <c r="L75">
        <v>6505075</v>
      </c>
      <c r="M75">
        <v>1782138</v>
      </c>
    </row>
    <row r="76" spans="1:13" x14ac:dyDescent="0.2">
      <c r="A76" t="s">
        <v>75</v>
      </c>
      <c r="B76">
        <v>1622175</v>
      </c>
      <c r="C76">
        <v>1621114</v>
      </c>
      <c r="D76">
        <v>1622175</v>
      </c>
      <c r="E76">
        <v>1461298</v>
      </c>
      <c r="F76">
        <v>1625700</v>
      </c>
      <c r="G76">
        <v>3480182</v>
      </c>
      <c r="H76">
        <v>1685922</v>
      </c>
      <c r="I76">
        <v>1463956</v>
      </c>
      <c r="J76">
        <v>1560471</v>
      </c>
      <c r="K76">
        <v>1449657</v>
      </c>
      <c r="L76">
        <v>6508689</v>
      </c>
      <c r="M76">
        <v>1782740</v>
      </c>
    </row>
    <row r="77" spans="1:13" x14ac:dyDescent="0.2">
      <c r="A77" t="s">
        <v>76</v>
      </c>
      <c r="B77">
        <v>1624079</v>
      </c>
      <c r="C77">
        <v>1618715</v>
      </c>
      <c r="D77">
        <v>1624043</v>
      </c>
      <c r="E77">
        <v>1459805</v>
      </c>
      <c r="F77">
        <v>1627544</v>
      </c>
      <c r="G77">
        <v>3566019</v>
      </c>
      <c r="H77">
        <v>1687577</v>
      </c>
      <c r="I77">
        <v>1462555</v>
      </c>
      <c r="J77">
        <v>1557831</v>
      </c>
      <c r="K77">
        <v>1445505</v>
      </c>
      <c r="L77">
        <v>6508327</v>
      </c>
      <c r="M77">
        <v>1783597</v>
      </c>
    </row>
    <row r="78" spans="1:13" x14ac:dyDescent="0.2">
      <c r="A78" t="s">
        <v>77</v>
      </c>
      <c r="B78">
        <v>4037</v>
      </c>
      <c r="C78">
        <v>4052</v>
      </c>
      <c r="D78">
        <v>4046</v>
      </c>
      <c r="E78">
        <v>4034</v>
      </c>
      <c r="F78">
        <v>4051</v>
      </c>
      <c r="G78">
        <v>4035</v>
      </c>
      <c r="H78">
        <v>4224</v>
      </c>
      <c r="I78">
        <v>4032</v>
      </c>
      <c r="J78">
        <v>4035</v>
      </c>
      <c r="K78">
        <v>4034</v>
      </c>
      <c r="L78">
        <v>4035</v>
      </c>
      <c r="M78">
        <v>4242</v>
      </c>
    </row>
    <row r="79" spans="1:13" x14ac:dyDescent="0.2">
      <c r="A79" t="s">
        <v>78</v>
      </c>
      <c r="B79">
        <v>4044</v>
      </c>
      <c r="C79">
        <v>4046</v>
      </c>
      <c r="D79">
        <v>4046</v>
      </c>
      <c r="E79">
        <v>4036</v>
      </c>
      <c r="F79">
        <v>4041</v>
      </c>
      <c r="G79">
        <v>4037</v>
      </c>
      <c r="H79">
        <v>4224</v>
      </c>
      <c r="I79">
        <v>4036</v>
      </c>
      <c r="J79">
        <v>4038</v>
      </c>
      <c r="K79">
        <v>4036</v>
      </c>
      <c r="L79">
        <v>4040</v>
      </c>
      <c r="M79">
        <v>4238</v>
      </c>
    </row>
    <row r="80" spans="1:13" x14ac:dyDescent="0.2">
      <c r="A80" t="s">
        <v>79</v>
      </c>
      <c r="B80">
        <v>4048</v>
      </c>
      <c r="C80">
        <v>4043</v>
      </c>
      <c r="D80">
        <v>4050</v>
      </c>
      <c r="E80">
        <v>4035</v>
      </c>
      <c r="F80">
        <v>4046</v>
      </c>
      <c r="G80">
        <v>4035</v>
      </c>
      <c r="H80">
        <v>4224</v>
      </c>
      <c r="I80">
        <v>4034</v>
      </c>
      <c r="J80">
        <v>4039</v>
      </c>
      <c r="K80">
        <v>4034</v>
      </c>
      <c r="L80">
        <v>4033</v>
      </c>
      <c r="M80">
        <v>4237</v>
      </c>
    </row>
    <row r="81" spans="1:13" x14ac:dyDescent="0.2">
      <c r="A81" t="s">
        <v>80</v>
      </c>
      <c r="B81">
        <v>4048</v>
      </c>
      <c r="C81">
        <v>4053</v>
      </c>
      <c r="D81">
        <v>4050</v>
      </c>
      <c r="E81">
        <v>4038</v>
      </c>
      <c r="F81">
        <v>4052</v>
      </c>
      <c r="G81">
        <v>4034</v>
      </c>
      <c r="H81">
        <v>4228</v>
      </c>
      <c r="I81">
        <v>4037</v>
      </c>
      <c r="J81">
        <v>4038</v>
      </c>
      <c r="K81">
        <v>4038</v>
      </c>
      <c r="L81">
        <v>4037</v>
      </c>
      <c r="M81">
        <v>4253</v>
      </c>
    </row>
    <row r="82" spans="1:13" x14ac:dyDescent="0.2">
      <c r="A82" t="s">
        <v>81</v>
      </c>
      <c r="B82">
        <v>10817828</v>
      </c>
      <c r="C82">
        <v>10780600</v>
      </c>
      <c r="D82">
        <v>10822390</v>
      </c>
      <c r="E82">
        <v>5403890</v>
      </c>
      <c r="F82">
        <v>10990829</v>
      </c>
      <c r="G82">
        <v>42299558</v>
      </c>
      <c r="H82">
        <v>5961908</v>
      </c>
      <c r="I82">
        <v>5375908</v>
      </c>
      <c r="J82">
        <v>9371498</v>
      </c>
      <c r="K82">
        <v>5411347</v>
      </c>
      <c r="L82">
        <v>25265985</v>
      </c>
      <c r="M82">
        <v>12060719</v>
      </c>
    </row>
    <row r="83" spans="1:13" x14ac:dyDescent="0.2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84</v>
      </c>
      <c r="B85">
        <v>15624885</v>
      </c>
      <c r="C85">
        <v>15606741</v>
      </c>
      <c r="D85">
        <v>15624885</v>
      </c>
      <c r="E85">
        <v>11454830</v>
      </c>
      <c r="F85">
        <v>16638933</v>
      </c>
      <c r="G85">
        <v>10404494</v>
      </c>
      <c r="H85">
        <v>12500336</v>
      </c>
      <c r="I85">
        <v>11454830</v>
      </c>
      <c r="J85">
        <v>5202247</v>
      </c>
      <c r="K85">
        <v>1032192</v>
      </c>
      <c r="L85">
        <v>53054668</v>
      </c>
      <c r="M85">
        <v>18209832</v>
      </c>
    </row>
    <row r="86" spans="1:13" x14ac:dyDescent="0.2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89</v>
      </c>
      <c r="B90">
        <v>16128</v>
      </c>
      <c r="C90">
        <v>16128</v>
      </c>
      <c r="D90">
        <v>16128</v>
      </c>
      <c r="E90">
        <v>16128</v>
      </c>
      <c r="F90">
        <v>16128</v>
      </c>
      <c r="G90">
        <v>16128</v>
      </c>
      <c r="H90">
        <v>16896</v>
      </c>
      <c r="I90">
        <v>16128</v>
      </c>
      <c r="J90">
        <v>16128</v>
      </c>
      <c r="K90">
        <v>16128</v>
      </c>
      <c r="L90">
        <v>16128</v>
      </c>
      <c r="M90">
        <v>16896</v>
      </c>
    </row>
    <row r="91" spans="1:13" x14ac:dyDescent="0.2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106</v>
      </c>
      <c r="B107">
        <v>16128</v>
      </c>
      <c r="C107">
        <v>16128</v>
      </c>
      <c r="D107">
        <v>16128</v>
      </c>
      <c r="E107">
        <v>16128</v>
      </c>
      <c r="F107">
        <v>16128</v>
      </c>
      <c r="G107">
        <v>16128</v>
      </c>
      <c r="H107">
        <v>16896</v>
      </c>
      <c r="I107">
        <v>16128</v>
      </c>
      <c r="J107">
        <v>16128</v>
      </c>
      <c r="K107">
        <v>16128</v>
      </c>
      <c r="L107">
        <v>16128</v>
      </c>
      <c r="M107">
        <v>16896</v>
      </c>
    </row>
    <row r="108" spans="1:13" x14ac:dyDescent="0.2">
      <c r="A108" t="s">
        <v>107</v>
      </c>
      <c r="B108">
        <v>516096</v>
      </c>
      <c r="C108">
        <v>516096</v>
      </c>
      <c r="D108">
        <v>516096</v>
      </c>
      <c r="E108">
        <v>516096</v>
      </c>
      <c r="F108">
        <v>516096</v>
      </c>
      <c r="G108">
        <v>516096</v>
      </c>
      <c r="H108">
        <v>540672</v>
      </c>
      <c r="I108">
        <v>516096</v>
      </c>
      <c r="J108">
        <v>516096</v>
      </c>
      <c r="K108">
        <v>516096</v>
      </c>
      <c r="L108">
        <v>516096</v>
      </c>
      <c r="M108">
        <v>540672</v>
      </c>
    </row>
    <row r="109" spans="1:13" x14ac:dyDescent="0.2">
      <c r="A109" t="s">
        <v>108</v>
      </c>
      <c r="B109">
        <v>3539172</v>
      </c>
      <c r="C109">
        <v>3476298</v>
      </c>
      <c r="D109">
        <v>3539172</v>
      </c>
      <c r="E109">
        <v>3072918</v>
      </c>
      <c r="F109">
        <v>3492804</v>
      </c>
      <c r="G109">
        <v>3283080</v>
      </c>
      <c r="H109">
        <v>3301863</v>
      </c>
      <c r="I109">
        <v>3072918</v>
      </c>
      <c r="J109">
        <v>2910488</v>
      </c>
      <c r="K109">
        <v>2557896</v>
      </c>
      <c r="L109">
        <v>8956266</v>
      </c>
      <c r="M109">
        <v>3729324</v>
      </c>
    </row>
    <row r="110" spans="1:13" x14ac:dyDescent="0.2">
      <c r="A110" t="s">
        <v>109</v>
      </c>
      <c r="B110">
        <v>6153224</v>
      </c>
      <c r="C110">
        <v>6745872</v>
      </c>
      <c r="D110">
        <v>6153467</v>
      </c>
      <c r="E110">
        <v>2485590</v>
      </c>
      <c r="F110">
        <v>6920167</v>
      </c>
      <c r="G110">
        <v>42423951</v>
      </c>
      <c r="H110">
        <v>2438448</v>
      </c>
      <c r="I110">
        <v>2492684</v>
      </c>
      <c r="J110">
        <v>6219436</v>
      </c>
      <c r="K110">
        <v>1742192</v>
      </c>
      <c r="L110">
        <v>17523294</v>
      </c>
      <c r="M110">
        <v>7524893</v>
      </c>
    </row>
    <row r="111" spans="1:13" x14ac:dyDescent="0.2">
      <c r="A111" t="s">
        <v>110</v>
      </c>
      <c r="B111">
        <v>1070004</v>
      </c>
      <c r="C111">
        <v>864430</v>
      </c>
      <c r="D111">
        <v>1069807</v>
      </c>
      <c r="E111">
        <v>728915</v>
      </c>
      <c r="F111">
        <v>758980</v>
      </c>
      <c r="G111">
        <v>1131000</v>
      </c>
      <c r="H111">
        <v>808724</v>
      </c>
      <c r="I111">
        <v>730320</v>
      </c>
      <c r="J111">
        <v>425242</v>
      </c>
      <c r="K111">
        <v>436660</v>
      </c>
      <c r="L111">
        <v>1696821</v>
      </c>
      <c r="M111">
        <v>808946</v>
      </c>
    </row>
    <row r="112" spans="1:13" x14ac:dyDescent="0.2">
      <c r="A112" t="s">
        <v>111</v>
      </c>
      <c r="B112">
        <v>92886512</v>
      </c>
      <c r="C112">
        <v>91631498</v>
      </c>
      <c r="D112">
        <v>92886508</v>
      </c>
      <c r="E112">
        <v>80939546</v>
      </c>
      <c r="F112">
        <v>91902704</v>
      </c>
      <c r="G112">
        <v>384078892</v>
      </c>
      <c r="H112">
        <v>86290320</v>
      </c>
      <c r="I112">
        <v>80939544</v>
      </c>
      <c r="J112">
        <v>78353788</v>
      </c>
      <c r="K112">
        <v>65688990</v>
      </c>
      <c r="L112">
        <v>267716108</v>
      </c>
      <c r="M112">
        <v>99657080</v>
      </c>
    </row>
    <row r="113" spans="1:13" x14ac:dyDescent="0.2">
      <c r="A113" t="s">
        <v>112</v>
      </c>
      <c r="B113">
        <v>209664</v>
      </c>
      <c r="C113">
        <v>177408</v>
      </c>
      <c r="D113">
        <v>209664</v>
      </c>
      <c r="E113">
        <v>177408</v>
      </c>
      <c r="F113">
        <v>177408</v>
      </c>
      <c r="G113">
        <v>177408</v>
      </c>
      <c r="H113">
        <v>185856</v>
      </c>
      <c r="I113">
        <v>177408</v>
      </c>
      <c r="J113">
        <v>177408</v>
      </c>
      <c r="K113">
        <v>177408</v>
      </c>
      <c r="L113">
        <v>177408</v>
      </c>
      <c r="M113">
        <v>185856</v>
      </c>
    </row>
    <row r="114" spans="1:13" x14ac:dyDescent="0.2">
      <c r="A114" t="s">
        <v>113</v>
      </c>
      <c r="B114">
        <v>102816</v>
      </c>
      <c r="C114">
        <v>96768</v>
      </c>
      <c r="D114">
        <v>102816</v>
      </c>
      <c r="E114">
        <v>98784</v>
      </c>
      <c r="F114">
        <v>96768</v>
      </c>
      <c r="G114">
        <v>96768</v>
      </c>
      <c r="H114">
        <v>101376</v>
      </c>
      <c r="I114">
        <v>98784</v>
      </c>
      <c r="J114">
        <v>96768</v>
      </c>
      <c r="K114">
        <v>96768</v>
      </c>
      <c r="L114">
        <v>96768</v>
      </c>
      <c r="M114">
        <v>101376</v>
      </c>
    </row>
    <row r="115" spans="1:13" x14ac:dyDescent="0.2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116</v>
      </c>
      <c r="B117">
        <v>551682</v>
      </c>
      <c r="C117">
        <v>533538</v>
      </c>
      <c r="D117">
        <v>551682</v>
      </c>
      <c r="E117">
        <v>379532</v>
      </c>
      <c r="F117">
        <v>565794</v>
      </c>
      <c r="G117">
        <v>355692</v>
      </c>
      <c r="H117">
        <v>426696</v>
      </c>
      <c r="I117">
        <v>379532</v>
      </c>
      <c r="J117">
        <v>172630</v>
      </c>
      <c r="K117">
        <v>32256</v>
      </c>
      <c r="L117">
        <v>1695604</v>
      </c>
      <c r="M117">
        <v>611298</v>
      </c>
    </row>
    <row r="118" spans="1:13" x14ac:dyDescent="0.2">
      <c r="A118" t="s">
        <v>117</v>
      </c>
      <c r="B118">
        <v>16128</v>
      </c>
      <c r="C118">
        <v>16128</v>
      </c>
      <c r="D118">
        <v>16128</v>
      </c>
      <c r="E118">
        <v>16128</v>
      </c>
      <c r="F118">
        <v>16128</v>
      </c>
      <c r="G118">
        <v>16128</v>
      </c>
      <c r="H118">
        <v>16896</v>
      </c>
      <c r="I118">
        <v>16128</v>
      </c>
      <c r="J118">
        <v>16128</v>
      </c>
      <c r="K118">
        <v>16128</v>
      </c>
      <c r="L118">
        <v>16128</v>
      </c>
      <c r="M118">
        <v>16896</v>
      </c>
    </row>
    <row r="119" spans="1:13" x14ac:dyDescent="0.2">
      <c r="A119" t="s">
        <v>118</v>
      </c>
      <c r="B119">
        <v>10231896</v>
      </c>
      <c r="C119">
        <v>10230152</v>
      </c>
      <c r="D119">
        <v>10221332</v>
      </c>
      <c r="E119">
        <v>4761221</v>
      </c>
      <c r="F119">
        <v>10347465</v>
      </c>
      <c r="G119">
        <v>40838515</v>
      </c>
      <c r="H119">
        <v>5420205</v>
      </c>
      <c r="I119">
        <v>4726384</v>
      </c>
      <c r="J119">
        <v>8935774</v>
      </c>
      <c r="K119">
        <v>4659622</v>
      </c>
      <c r="L119">
        <v>24642162</v>
      </c>
      <c r="M119">
        <v>11299355</v>
      </c>
    </row>
    <row r="120" spans="1:13" x14ac:dyDescent="0.2">
      <c r="A120" t="s">
        <v>119</v>
      </c>
      <c r="B120">
        <v>590639536</v>
      </c>
      <c r="C120">
        <v>579707988</v>
      </c>
      <c r="D120">
        <v>586800922</v>
      </c>
      <c r="E120">
        <v>269315456</v>
      </c>
      <c r="F120">
        <v>579444098</v>
      </c>
      <c r="G120">
        <v>1974220948</v>
      </c>
      <c r="H120">
        <v>280487260</v>
      </c>
      <c r="I120">
        <v>271508880</v>
      </c>
      <c r="J120">
        <v>521868848</v>
      </c>
      <c r="K120">
        <v>273658762</v>
      </c>
      <c r="L120">
        <v>1543021604</v>
      </c>
      <c r="M120">
        <v>636948344</v>
      </c>
    </row>
    <row r="121" spans="1:13" x14ac:dyDescent="0.2">
      <c r="A121" t="s">
        <v>120</v>
      </c>
      <c r="B121">
        <v>2016</v>
      </c>
      <c r="C121">
        <v>2016</v>
      </c>
      <c r="D121">
        <v>2016</v>
      </c>
      <c r="E121">
        <v>2016</v>
      </c>
      <c r="F121">
        <v>2016</v>
      </c>
      <c r="G121">
        <v>2016</v>
      </c>
      <c r="H121">
        <v>2112</v>
      </c>
      <c r="I121">
        <v>2016</v>
      </c>
      <c r="J121">
        <v>2016</v>
      </c>
      <c r="K121">
        <v>2016</v>
      </c>
      <c r="L121">
        <v>2016</v>
      </c>
      <c r="M121">
        <v>2112</v>
      </c>
    </row>
    <row r="122" spans="1:13" x14ac:dyDescent="0.2">
      <c r="A122" t="s">
        <v>121</v>
      </c>
      <c r="B122">
        <v>88957378</v>
      </c>
      <c r="C122">
        <v>88641756</v>
      </c>
      <c r="D122">
        <v>88957388</v>
      </c>
      <c r="E122">
        <v>77017220</v>
      </c>
      <c r="F122">
        <v>88913036</v>
      </c>
      <c r="G122">
        <v>390087780</v>
      </c>
      <c r="H122">
        <v>82596262</v>
      </c>
      <c r="I122">
        <v>77017220</v>
      </c>
      <c r="J122">
        <v>74762502</v>
      </c>
      <c r="K122">
        <v>62699328</v>
      </c>
      <c r="L122">
        <v>264320154</v>
      </c>
      <c r="M122">
        <v>96420104</v>
      </c>
    </row>
    <row r="123" spans="1:13" x14ac:dyDescent="0.2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128</v>
      </c>
      <c r="B129">
        <v>4597734</v>
      </c>
      <c r="C129">
        <v>4579590</v>
      </c>
      <c r="D129">
        <v>4597734</v>
      </c>
      <c r="E129">
        <v>694442</v>
      </c>
      <c r="F129">
        <v>4611846</v>
      </c>
      <c r="G129">
        <v>669822</v>
      </c>
      <c r="H129">
        <v>771140</v>
      </c>
      <c r="I129">
        <v>694442</v>
      </c>
      <c r="J129">
        <v>3908532</v>
      </c>
      <c r="K129">
        <v>32256</v>
      </c>
      <c r="L129">
        <v>10068305</v>
      </c>
      <c r="M129">
        <v>5052929</v>
      </c>
    </row>
    <row r="130" spans="1:13" x14ac:dyDescent="0.2">
      <c r="A130" t="s">
        <v>129</v>
      </c>
      <c r="B130">
        <v>16128</v>
      </c>
      <c r="C130">
        <v>16128</v>
      </c>
      <c r="D130">
        <v>16128</v>
      </c>
      <c r="E130">
        <v>16128</v>
      </c>
      <c r="F130">
        <v>16128</v>
      </c>
      <c r="G130">
        <v>16128</v>
      </c>
      <c r="H130">
        <v>16896</v>
      </c>
      <c r="I130">
        <v>16128</v>
      </c>
      <c r="J130">
        <v>16128</v>
      </c>
      <c r="K130">
        <v>16128</v>
      </c>
      <c r="L130">
        <v>16128</v>
      </c>
      <c r="M130">
        <v>16896</v>
      </c>
    </row>
    <row r="131" spans="1:13" x14ac:dyDescent="0.2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131</v>
      </c>
      <c r="B132">
        <v>4032</v>
      </c>
      <c r="C132">
        <v>0</v>
      </c>
      <c r="D132">
        <v>4032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t="s">
        <v>132</v>
      </c>
      <c r="B133">
        <v>4046052</v>
      </c>
      <c r="C133">
        <v>4046052</v>
      </c>
      <c r="D133">
        <v>4046052</v>
      </c>
      <c r="E133">
        <v>314910</v>
      </c>
      <c r="F133">
        <v>4046052</v>
      </c>
      <c r="G133">
        <v>314130</v>
      </c>
      <c r="H133">
        <v>344444</v>
      </c>
      <c r="I133">
        <v>314910</v>
      </c>
      <c r="J133">
        <v>3735902</v>
      </c>
      <c r="K133">
        <v>0</v>
      </c>
      <c r="L133">
        <v>8372701</v>
      </c>
      <c r="M133">
        <v>4441631</v>
      </c>
    </row>
    <row r="134" spans="1:13" x14ac:dyDescent="0.2">
      <c r="A134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136</v>
      </c>
      <c r="B137">
        <v>209664</v>
      </c>
      <c r="C137">
        <v>177408</v>
      </c>
      <c r="D137">
        <v>209664</v>
      </c>
      <c r="E137">
        <v>177408</v>
      </c>
      <c r="F137">
        <v>177408</v>
      </c>
      <c r="G137">
        <v>177408</v>
      </c>
      <c r="H137">
        <v>185856</v>
      </c>
      <c r="I137">
        <v>177408</v>
      </c>
      <c r="J137">
        <v>177408</v>
      </c>
      <c r="K137">
        <v>177408</v>
      </c>
      <c r="L137">
        <v>177408</v>
      </c>
      <c r="M137">
        <v>185856</v>
      </c>
    </row>
    <row r="138" spans="1:13" x14ac:dyDescent="0.2">
      <c r="A138" t="s">
        <v>137</v>
      </c>
      <c r="B138">
        <v>106848</v>
      </c>
      <c r="C138">
        <v>96768</v>
      </c>
      <c r="D138">
        <v>106848</v>
      </c>
      <c r="E138">
        <v>98784</v>
      </c>
      <c r="F138">
        <v>96768</v>
      </c>
      <c r="G138">
        <v>96768</v>
      </c>
      <c r="H138">
        <v>101376</v>
      </c>
      <c r="I138">
        <v>98784</v>
      </c>
      <c r="J138">
        <v>96768</v>
      </c>
      <c r="K138">
        <v>96768</v>
      </c>
      <c r="L138">
        <v>96772</v>
      </c>
      <c r="M138">
        <v>101376</v>
      </c>
    </row>
    <row r="139" spans="1:13" x14ac:dyDescent="0.2">
      <c r="A139" t="s">
        <v>138</v>
      </c>
      <c r="B139">
        <v>4815220</v>
      </c>
      <c r="C139">
        <v>4961737</v>
      </c>
      <c r="D139">
        <v>4814625</v>
      </c>
      <c r="E139">
        <v>762368</v>
      </c>
      <c r="F139">
        <v>4989586</v>
      </c>
      <c r="G139">
        <v>677251</v>
      </c>
      <c r="H139">
        <v>845158</v>
      </c>
      <c r="I139">
        <v>762663</v>
      </c>
      <c r="J139">
        <v>3972783</v>
      </c>
      <c r="K139">
        <v>32399</v>
      </c>
      <c r="L139">
        <v>12177639</v>
      </c>
      <c r="M139">
        <v>5467530</v>
      </c>
    </row>
    <row r="140" spans="1:13" x14ac:dyDescent="0.2">
      <c r="A140" t="s">
        <v>139</v>
      </c>
      <c r="B140">
        <v>16128</v>
      </c>
      <c r="C140">
        <v>16128</v>
      </c>
      <c r="D140">
        <v>16128</v>
      </c>
      <c r="E140">
        <v>16128</v>
      </c>
      <c r="F140">
        <v>16128</v>
      </c>
      <c r="G140">
        <v>16128</v>
      </c>
      <c r="H140">
        <v>16896</v>
      </c>
      <c r="I140">
        <v>16128</v>
      </c>
      <c r="J140">
        <v>16130</v>
      </c>
      <c r="K140">
        <v>16128</v>
      </c>
      <c r="L140">
        <v>16128</v>
      </c>
      <c r="M140">
        <v>16896</v>
      </c>
    </row>
    <row r="141" spans="1:13" x14ac:dyDescent="0.2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abSelected="1" workbookViewId="0">
      <pane ySplit="1" topLeftCell="A69" activePane="bottomLeft" state="frozen"/>
      <selection pane="bottomLeft" activeCell="A65" sqref="A65:M66"/>
    </sheetView>
  </sheetViews>
  <sheetFormatPr baseColWidth="10" defaultColWidth="13.6640625" defaultRowHeight="16" x14ac:dyDescent="0.2"/>
  <sheetData>
    <row r="1" spans="1:18" x14ac:dyDescent="0.2">
      <c r="A1" t="s">
        <v>223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 t="s">
        <v>222</v>
      </c>
      <c r="N1" t="s">
        <v>225</v>
      </c>
      <c r="O1" s="2" t="s">
        <v>226</v>
      </c>
      <c r="P1" t="s">
        <v>227</v>
      </c>
      <c r="Q1" t="s">
        <v>228</v>
      </c>
      <c r="R1" t="s">
        <v>229</v>
      </c>
    </row>
    <row r="2" spans="1:18" x14ac:dyDescent="0.2">
      <c r="A2" s="2" t="s">
        <v>81</v>
      </c>
      <c r="B2" s="2">
        <v>1.0817828</v>
      </c>
      <c r="C2" s="2">
        <v>1.07806</v>
      </c>
      <c r="D2" s="2">
        <v>1.082239</v>
      </c>
      <c r="E2" s="2">
        <v>0.54038900000000001</v>
      </c>
      <c r="F2" s="2">
        <v>1.0990829</v>
      </c>
      <c r="G2" s="2">
        <v>4.2299557999999999</v>
      </c>
      <c r="H2" s="2">
        <v>0.59619080000000002</v>
      </c>
      <c r="I2" s="2">
        <v>0.53759080000000004</v>
      </c>
      <c r="J2" s="2">
        <v>0.93714980000000003</v>
      </c>
      <c r="K2" s="2">
        <v>0.54113469999999997</v>
      </c>
      <c r="L2" s="2">
        <v>2.5265985</v>
      </c>
      <c r="M2" s="2">
        <v>1.2060719</v>
      </c>
      <c r="N2">
        <f>SQRT(B2^2+C2^2+D2^2+E2^2+F2^2+G2^2+H2^2+I2^2+J2^2+K2^2+L2^2+M2^2)</f>
        <v>5.7052669931431925</v>
      </c>
      <c r="O2">
        <f>B2*$B$2+C2*$C$2+D2*$D$2+E2*$E$2+F2*$F$2+G2*$G$2+H2*$H$2+I2*$I$2+J2*$J$2+K2*$K$2+L2*$L$2+M2*$M$2</f>
        <v>32.550071463049164</v>
      </c>
      <c r="P2">
        <f>B2*$B$3+C2*$C$3+D2*$D$3+E2*$E$3+F2*$F$3+G2*$G$3+H2*$H$3+I2*$I$3+J2*$J$3+K2*$K$3+L2*$L$3+M2*$M$3</f>
        <v>12</v>
      </c>
      <c r="Q2">
        <f>O2/N2/$N$2</f>
        <v>1</v>
      </c>
      <c r="R2">
        <f>P2/N2/$N$3</f>
        <v>0.48837665852099948</v>
      </c>
    </row>
    <row r="3" spans="1:18" x14ac:dyDescent="0.2">
      <c r="A3" s="2" t="s">
        <v>224</v>
      </c>
      <c r="B3" s="2">
        <f>1/B2</f>
        <v>0.92439998121619238</v>
      </c>
      <c r="C3" s="2">
        <f t="shared" ref="C3:M3" si="0">1/C2</f>
        <v>0.92759215628072644</v>
      </c>
      <c r="D3" s="2">
        <f t="shared" si="0"/>
        <v>0.92401031565116398</v>
      </c>
      <c r="E3" s="2">
        <f t="shared" si="0"/>
        <v>1.8505187929436018</v>
      </c>
      <c r="F3" s="2">
        <f t="shared" si="0"/>
        <v>0.90984947541263728</v>
      </c>
      <c r="G3" s="2">
        <f t="shared" si="0"/>
        <v>0.23640908966471944</v>
      </c>
      <c r="H3" s="2">
        <f t="shared" si="0"/>
        <v>1.6773153829277472</v>
      </c>
      <c r="I3" s="2">
        <f t="shared" si="0"/>
        <v>1.8601508805582236</v>
      </c>
      <c r="J3" s="2">
        <f t="shared" si="0"/>
        <v>1.06706526533965</v>
      </c>
      <c r="K3" s="2">
        <f t="shared" si="0"/>
        <v>1.8479687220205987</v>
      </c>
      <c r="L3" s="2">
        <f t="shared" si="0"/>
        <v>0.39578904206584464</v>
      </c>
      <c r="M3" s="2">
        <f t="shared" si="0"/>
        <v>0.82913796432866071</v>
      </c>
      <c r="N3">
        <f t="shared" ref="N3:N66" si="1">SQRT(B3^2+C3^2+D3^2+E3^2+F3^2+G3^2+H3^2+I3^2+J3^2+K3^2+L3^2+M3^2)</f>
        <v>4.3067570544130849</v>
      </c>
      <c r="O3">
        <f>B3*$B$2+C3*$C$2+D3*$D$2+E3*$E$2+F3*$F$2+G3*$G$2+H3*$H$2+I3*$I$2+J3*$J$2+K3*$K$2+L3*$L$2+M3*$M$2</f>
        <v>12</v>
      </c>
      <c r="P3">
        <f>B3*$B$3+C3*$C$3+D3*$D$3+E3*$E$3+F3*$F$3+G3*$G$3+H3*$H$3+I3*$I$3+J3*$J$3+K3*$K$3+L3*$L$3+M3*$M$3</f>
        <v>18.548156325736873</v>
      </c>
      <c r="Q3">
        <f>O3/N3/$N$2</f>
        <v>0.48837665852099943</v>
      </c>
      <c r="R3">
        <f>P3/N3/$N$3</f>
        <v>1</v>
      </c>
    </row>
    <row r="4" spans="1:18" x14ac:dyDescent="0.2">
      <c r="A4" t="s">
        <v>142</v>
      </c>
      <c r="B4" s="1">
        <v>0.94491999999999998</v>
      </c>
      <c r="C4" s="1">
        <v>0.94894087999999999</v>
      </c>
      <c r="D4" s="1">
        <v>0.94446162</v>
      </c>
      <c r="E4" s="1">
        <v>0.87804581999999998</v>
      </c>
      <c r="F4" s="1">
        <v>0.93983883999999995</v>
      </c>
      <c r="G4" s="1">
        <v>0.96605543999999999</v>
      </c>
      <c r="H4" s="1">
        <v>0.91173715</v>
      </c>
      <c r="I4" s="1">
        <v>0.87917873999999996</v>
      </c>
      <c r="J4" s="1">
        <v>0.95374634999999996</v>
      </c>
      <c r="K4" s="1">
        <v>0.86400595000000002</v>
      </c>
      <c r="L4" s="1">
        <v>0.97438915999999998</v>
      </c>
      <c r="M4" s="1">
        <v>0.93687242000000004</v>
      </c>
      <c r="N4">
        <f t="shared" si="1"/>
        <v>3.2187602284028247</v>
      </c>
      <c r="O4">
        <f t="shared" ref="O4:O67" si="2">B4*$B$2+C4*$C$2+D4*$D$2+E4*$E$2+F4*$F$2+G4*$G$2+H4*$H$2+I4*$I$2+J4*$J$2+K4*$K$2+L4*$L$2+M4*$M$2</f>
        <v>14.630545714061114</v>
      </c>
      <c r="P4">
        <f>B4*$B$3+C4*$C$3+D4*$D$3+E4*$E$3+F4*$F$3+G4*$G$3+H4*$H$3+I4*$I$3+J4*$J$3+K4*$K$3+L4*$L$3+M4*$M$3</f>
        <v>12.276233351507738</v>
      </c>
      <c r="Q4">
        <f>O4/N4/$N$2</f>
        <v>0.79670203374808601</v>
      </c>
      <c r="R4">
        <f>P4/N4/$N$3</f>
        <v>0.88557660488962986</v>
      </c>
    </row>
    <row r="5" spans="1:18" x14ac:dyDescent="0.2">
      <c r="A5" t="s">
        <v>143</v>
      </c>
      <c r="B5">
        <v>0.34598600000000002</v>
      </c>
      <c r="C5">
        <v>0.33980300000000002</v>
      </c>
      <c r="D5">
        <v>0.34562300000000001</v>
      </c>
      <c r="E5">
        <v>0.64587899999999998</v>
      </c>
      <c r="F5">
        <v>0.33813500000000002</v>
      </c>
      <c r="G5">
        <v>8.0193E-2</v>
      </c>
      <c r="H5">
        <v>0.609213</v>
      </c>
      <c r="I5">
        <v>0.64798299999999998</v>
      </c>
      <c r="J5">
        <v>0.32563900000000001</v>
      </c>
      <c r="K5">
        <v>0.54709300000000005</v>
      </c>
      <c r="L5">
        <v>0.36379600000000001</v>
      </c>
      <c r="M5">
        <v>0.33007599999999998</v>
      </c>
      <c r="N5">
        <f t="shared" si="1"/>
        <v>1.5265075103873549</v>
      </c>
      <c r="O5">
        <f t="shared" si="2"/>
        <v>4.8045757964262004</v>
      </c>
      <c r="P5">
        <f t="shared" ref="P5:P67" si="3">B5*$B$3+C5*$C$3+D5*$D$3+E5*$E$3+F5*$F$3+G5*$G$3+H5*$H$3+I5*$I$3+J5*$J$3+K5*$K$3+L5*$L$3+M5*$M$3</f>
        <v>6.4795511161255908</v>
      </c>
      <c r="Q5">
        <f t="shared" ref="Q5:Q68" si="4">O5/N5/$N$2</f>
        <v>0.5516709693124735</v>
      </c>
      <c r="R5">
        <f t="shared" ref="R5:R68" si="5">P5/N5/$N$3</f>
        <v>0.98558844040532567</v>
      </c>
    </row>
    <row r="6" spans="1:18" x14ac:dyDescent="0.2">
      <c r="A6" t="s">
        <v>144</v>
      </c>
      <c r="B6">
        <v>0.90219199999999999</v>
      </c>
      <c r="C6">
        <v>0.88539900000000005</v>
      </c>
      <c r="D6">
        <v>0.89539000000000002</v>
      </c>
      <c r="E6">
        <v>0.88446599999999997</v>
      </c>
      <c r="F6">
        <v>0.87676200000000004</v>
      </c>
      <c r="G6">
        <v>0.75534599999999996</v>
      </c>
      <c r="H6">
        <v>0.80861799999999995</v>
      </c>
      <c r="I6">
        <v>0.890629</v>
      </c>
      <c r="J6">
        <v>0.91253399999999996</v>
      </c>
      <c r="K6">
        <v>0.91598800000000002</v>
      </c>
      <c r="L6">
        <v>0.97839299999999996</v>
      </c>
      <c r="M6">
        <v>0.88138799999999995</v>
      </c>
      <c r="N6">
        <f t="shared" si="1"/>
        <v>3.0617115160542152</v>
      </c>
      <c r="O6">
        <f t="shared" si="2"/>
        <v>13.382947126710299</v>
      </c>
      <c r="P6">
        <f t="shared" si="3"/>
        <v>11.893129810524622</v>
      </c>
      <c r="Q6">
        <f t="shared" si="4"/>
        <v>0.76614596955581848</v>
      </c>
      <c r="R6">
        <f t="shared" si="5"/>
        <v>0.90194803688390623</v>
      </c>
    </row>
    <row r="7" spans="1:18" x14ac:dyDescent="0.2">
      <c r="A7" t="s">
        <v>145</v>
      </c>
      <c r="B7">
        <v>41.199379</v>
      </c>
      <c r="C7">
        <v>41.843625000000003</v>
      </c>
      <c r="D7">
        <v>41.188735000000001</v>
      </c>
      <c r="E7">
        <v>60.310164</v>
      </c>
      <c r="F7">
        <v>44.163186000000003</v>
      </c>
      <c r="G7">
        <v>7.0053179999999999</v>
      </c>
      <c r="H7">
        <v>61.023164999999999</v>
      </c>
      <c r="I7">
        <v>60.292465999999997</v>
      </c>
      <c r="J7">
        <v>16.188839000000002</v>
      </c>
      <c r="K7">
        <v>5.5265550000000001</v>
      </c>
      <c r="L7">
        <v>59.512085999999996</v>
      </c>
      <c r="M7">
        <v>43.580638</v>
      </c>
      <c r="N7">
        <f t="shared" si="1"/>
        <v>154.51264305408108</v>
      </c>
      <c r="O7">
        <f t="shared" si="2"/>
        <v>534.89754317808479</v>
      </c>
      <c r="P7">
        <f t="shared" si="3"/>
        <v>570.08462253475807</v>
      </c>
      <c r="Q7">
        <f t="shared" si="4"/>
        <v>0.60677909298222399</v>
      </c>
      <c r="R7">
        <f t="shared" si="5"/>
        <v>0.85669243367695103</v>
      </c>
    </row>
    <row r="8" spans="1:18" x14ac:dyDescent="0.2">
      <c r="A8" t="s">
        <v>146</v>
      </c>
      <c r="B8">
        <v>42.525981999999999</v>
      </c>
      <c r="C8">
        <v>43.241185000000002</v>
      </c>
      <c r="D8">
        <v>42.514995999999996</v>
      </c>
      <c r="E8">
        <v>84.914601000000005</v>
      </c>
      <c r="F8">
        <v>42.807062999999999</v>
      </c>
      <c r="G8">
        <v>10.858938</v>
      </c>
      <c r="H8">
        <v>82.481573999999995</v>
      </c>
      <c r="I8">
        <v>84.889683000000005</v>
      </c>
      <c r="J8">
        <v>50.188619000000003</v>
      </c>
      <c r="K8">
        <v>86.352429000000001</v>
      </c>
      <c r="L8">
        <v>18.090979000000001</v>
      </c>
      <c r="M8">
        <v>40.436312000000001</v>
      </c>
      <c r="N8">
        <f>SQRT(B8^2+C8^2+D8^2+E8^2+F8^2+G8^2+H8^2+I8^2+J8^2+K8^2+L8^2+M8^2)</f>
        <v>201.47982876788566</v>
      </c>
      <c r="O8">
        <f t="shared" si="2"/>
        <v>560.55106782621806</v>
      </c>
      <c r="P8">
        <f t="shared" si="3"/>
        <v>867.43054031667475</v>
      </c>
      <c r="Q8">
        <f t="shared" si="4"/>
        <v>0.487649336820418</v>
      </c>
      <c r="R8">
        <f t="shared" si="5"/>
        <v>0.99966102894130449</v>
      </c>
    </row>
    <row r="9" spans="1:18" x14ac:dyDescent="0.2">
      <c r="A9" t="s">
        <v>147</v>
      </c>
      <c r="B9" s="1">
        <v>0.94491999999999998</v>
      </c>
      <c r="C9" s="1">
        <v>0.94894087999999999</v>
      </c>
      <c r="D9" s="1">
        <v>0.94446162</v>
      </c>
      <c r="E9" s="1">
        <v>0.87804581999999998</v>
      </c>
      <c r="F9" s="1">
        <v>0.93983883999999995</v>
      </c>
      <c r="G9" s="1">
        <v>0.96605543999999999</v>
      </c>
      <c r="H9" s="1">
        <v>0.91173715</v>
      </c>
      <c r="I9" s="1">
        <v>0.87917873999999996</v>
      </c>
      <c r="J9" s="1">
        <v>0.95374634999999996</v>
      </c>
      <c r="K9" s="1">
        <v>0.86400595000000002</v>
      </c>
      <c r="L9" s="1">
        <v>0.97438915999999998</v>
      </c>
      <c r="M9" s="1">
        <v>0.93687242000000004</v>
      </c>
      <c r="N9">
        <f t="shared" si="1"/>
        <v>3.2187602284028247</v>
      </c>
      <c r="O9">
        <f t="shared" si="2"/>
        <v>14.630545714061114</v>
      </c>
      <c r="P9">
        <f t="shared" si="3"/>
        <v>12.276233351507738</v>
      </c>
      <c r="Q9">
        <f t="shared" si="4"/>
        <v>0.79670203374808601</v>
      </c>
      <c r="R9">
        <f t="shared" si="5"/>
        <v>0.88557660488962986</v>
      </c>
    </row>
    <row r="10" spans="1:18" x14ac:dyDescent="0.2">
      <c r="A10" t="s">
        <v>148</v>
      </c>
      <c r="B10">
        <v>0.34598600000000002</v>
      </c>
      <c r="C10">
        <v>0.33980300000000002</v>
      </c>
      <c r="D10">
        <v>0.34562300000000001</v>
      </c>
      <c r="E10">
        <v>0.64587899999999998</v>
      </c>
      <c r="F10">
        <v>0.33813500000000002</v>
      </c>
      <c r="G10">
        <v>8.0193E-2</v>
      </c>
      <c r="H10">
        <v>0.609213</v>
      </c>
      <c r="I10">
        <v>0.64798299999999998</v>
      </c>
      <c r="J10">
        <v>0.32563900000000001</v>
      </c>
      <c r="K10">
        <v>0.54709300000000005</v>
      </c>
      <c r="L10">
        <v>0.36379600000000001</v>
      </c>
      <c r="M10">
        <v>0.33007599999999998</v>
      </c>
      <c r="N10">
        <f t="shared" si="1"/>
        <v>1.5265075103873549</v>
      </c>
      <c r="O10">
        <f t="shared" si="2"/>
        <v>4.8045757964262004</v>
      </c>
      <c r="P10">
        <f t="shared" si="3"/>
        <v>6.4795511161255908</v>
      </c>
      <c r="Q10">
        <f t="shared" si="4"/>
        <v>0.5516709693124735</v>
      </c>
      <c r="R10">
        <f t="shared" si="5"/>
        <v>0.98558844040532567</v>
      </c>
    </row>
    <row r="11" spans="1:18" x14ac:dyDescent="0.2">
      <c r="A11" s="2" t="s">
        <v>149</v>
      </c>
      <c r="B11" s="2">
        <v>1.343269</v>
      </c>
      <c r="C11" s="2">
        <v>1.4378610000000001</v>
      </c>
      <c r="D11" s="2">
        <v>1.343226</v>
      </c>
      <c r="E11" s="2">
        <v>0.28328199999999998</v>
      </c>
      <c r="F11" s="2">
        <v>1.4158599999999999</v>
      </c>
      <c r="G11" s="2">
        <v>12.610984999999999</v>
      </c>
      <c r="H11" s="2">
        <v>0.22836600000000001</v>
      </c>
      <c r="I11" s="2">
        <v>0.28650500000000001</v>
      </c>
      <c r="J11" s="2">
        <v>1.4291180000000001</v>
      </c>
      <c r="K11" s="2">
        <v>2.2525E-2</v>
      </c>
      <c r="L11" s="2">
        <v>1.335453</v>
      </c>
      <c r="M11" s="2">
        <v>1.4515929999999999</v>
      </c>
      <c r="N11">
        <f t="shared" si="1"/>
        <v>13.147836384040342</v>
      </c>
      <c r="O11">
        <f t="shared" si="2"/>
        <v>66.276594370140103</v>
      </c>
      <c r="P11">
        <f t="shared" si="3"/>
        <v>12.82511126538181</v>
      </c>
      <c r="Q11">
        <f t="shared" si="4"/>
        <v>0.88354753567446398</v>
      </c>
      <c r="R11">
        <f t="shared" si="5"/>
        <v>0.22649388273777374</v>
      </c>
    </row>
    <row r="12" spans="1:18" x14ac:dyDescent="0.2">
      <c r="A12" s="2" t="s">
        <v>150</v>
      </c>
      <c r="B12" s="2">
        <v>1.139E-3</v>
      </c>
      <c r="C12" s="2">
        <v>0</v>
      </c>
      <c r="D12" s="2">
        <v>1.139E-3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>
        <f t="shared" si="1"/>
        <v>1.6107892475429552E-3</v>
      </c>
      <c r="O12">
        <f t="shared" si="2"/>
        <v>2.4648208302000003E-3</v>
      </c>
      <c r="P12">
        <f t="shared" si="3"/>
        <v>2.1053393281319187E-3</v>
      </c>
      <c r="Q12">
        <f t="shared" si="4"/>
        <v>0.26820734091052445</v>
      </c>
      <c r="R12">
        <f t="shared" si="5"/>
        <v>0.30348204897944153</v>
      </c>
    </row>
    <row r="13" spans="1:18" x14ac:dyDescent="0.2">
      <c r="A13" s="2" t="s">
        <v>151</v>
      </c>
      <c r="B13" s="2">
        <v>1.1432199999999999</v>
      </c>
      <c r="C13" s="2">
        <v>1.163897</v>
      </c>
      <c r="D13" s="2">
        <v>1.1432199999999999</v>
      </c>
      <c r="E13" s="2">
        <v>0.102479</v>
      </c>
      <c r="F13" s="2">
        <v>1.1583969999999999</v>
      </c>
      <c r="G13" s="2">
        <v>9.5681000000000002E-2</v>
      </c>
      <c r="H13" s="2">
        <v>0.10431799999999999</v>
      </c>
      <c r="I13" s="2">
        <v>0.102479</v>
      </c>
      <c r="J13" s="2">
        <v>1.2836000000000001</v>
      </c>
      <c r="K13" s="2">
        <v>0</v>
      </c>
      <c r="L13" s="2">
        <v>0.93484299999999998</v>
      </c>
      <c r="M13" s="2">
        <v>1.1910019999999999</v>
      </c>
      <c r="N13">
        <f t="shared" si="1"/>
        <v>3.0482012599954746</v>
      </c>
      <c r="O13">
        <f t="shared" si="2"/>
        <v>10.580600710684999</v>
      </c>
      <c r="P13">
        <f t="shared" si="3"/>
        <v>7.5517785758014995</v>
      </c>
      <c r="Q13">
        <f t="shared" si="4"/>
        <v>0.60840211326121685</v>
      </c>
      <c r="R13">
        <f t="shared" si="5"/>
        <v>0.5752481565446198</v>
      </c>
    </row>
    <row r="14" spans="1:18" x14ac:dyDescent="0.2">
      <c r="A14" t="s">
        <v>152</v>
      </c>
      <c r="B14" s="1">
        <v>0</v>
      </c>
      <c r="C14" s="1">
        <v>0</v>
      </c>
      <c r="D14" s="1">
        <v>0</v>
      </c>
      <c r="E14" s="1">
        <v>0.14814274999999999</v>
      </c>
      <c r="F14" s="1">
        <v>0</v>
      </c>
      <c r="G14" s="1">
        <v>0.96224346000000005</v>
      </c>
      <c r="H14" s="1">
        <v>8.6910429999999997E-2</v>
      </c>
      <c r="I14" s="1">
        <v>0.14584454999999999</v>
      </c>
      <c r="J14" s="1">
        <v>0.61793622999999998</v>
      </c>
      <c r="K14" s="1">
        <v>0.32635343999999999</v>
      </c>
      <c r="L14" s="1">
        <v>0.63520093</v>
      </c>
      <c r="M14" s="1">
        <v>0</v>
      </c>
      <c r="N14">
        <f t="shared" si="1"/>
        <v>1.3669362750022889</v>
      </c>
      <c r="O14">
        <f t="shared" si="2"/>
        <v>6.6411196064112303</v>
      </c>
      <c r="P14">
        <f t="shared" si="3"/>
        <v>2.4325679168865513</v>
      </c>
      <c r="Q14">
        <f t="shared" si="4"/>
        <v>0.85156354260386113</v>
      </c>
      <c r="R14">
        <f t="shared" si="5"/>
        <v>0.41320572687808454</v>
      </c>
    </row>
    <row r="15" spans="1:18" x14ac:dyDescent="0.2">
      <c r="A15" t="s">
        <v>153</v>
      </c>
      <c r="B15">
        <v>0</v>
      </c>
      <c r="C15">
        <v>0</v>
      </c>
      <c r="D15">
        <v>0</v>
      </c>
      <c r="E15">
        <v>55.092137999999998</v>
      </c>
      <c r="F15">
        <v>0</v>
      </c>
      <c r="G15">
        <v>1.3899440000000001</v>
      </c>
      <c r="H15">
        <v>56.286605999999999</v>
      </c>
      <c r="I15">
        <v>55.107469000000002</v>
      </c>
      <c r="J15">
        <v>65.179481999999993</v>
      </c>
      <c r="K15">
        <v>168.762202</v>
      </c>
      <c r="L15">
        <v>58.479882000000003</v>
      </c>
      <c r="M15">
        <v>0</v>
      </c>
      <c r="N15">
        <f t="shared" si="1"/>
        <v>213.0517145313091</v>
      </c>
      <c r="O15">
        <f t="shared" si="2"/>
        <v>398.99461626465722</v>
      </c>
      <c r="P15">
        <f t="shared" si="3"/>
        <v>703.75995767770223</v>
      </c>
      <c r="Q15">
        <f t="shared" si="4"/>
        <v>0.32825097818351806</v>
      </c>
      <c r="R15">
        <f t="shared" si="5"/>
        <v>0.76698901788252005</v>
      </c>
    </row>
    <row r="16" spans="1:18" x14ac:dyDescent="0.2">
      <c r="A16" t="s">
        <v>154</v>
      </c>
      <c r="B16">
        <v>39.590614000000002</v>
      </c>
      <c r="C16">
        <v>40.021605000000001</v>
      </c>
      <c r="D16">
        <v>39.581968000000003</v>
      </c>
      <c r="E16">
        <v>78.525914999999998</v>
      </c>
      <c r="F16">
        <v>39.583644999999997</v>
      </c>
      <c r="G16">
        <v>10.19078</v>
      </c>
      <c r="H16">
        <v>85.253026000000006</v>
      </c>
      <c r="I16">
        <v>78.495965999999996</v>
      </c>
      <c r="J16">
        <v>47.335188000000002</v>
      </c>
      <c r="K16">
        <v>82.198732000000007</v>
      </c>
      <c r="L16">
        <v>96.890353000000005</v>
      </c>
      <c r="M16">
        <v>39.154029999999999</v>
      </c>
      <c r="N16">
        <f t="shared" si="1"/>
        <v>214.29101545572601</v>
      </c>
      <c r="O16">
        <f t="shared" si="2"/>
        <v>731.75020619638462</v>
      </c>
      <c r="P16">
        <f t="shared" si="3"/>
        <v>856.26667518875115</v>
      </c>
      <c r="Q16">
        <f t="shared" si="4"/>
        <v>0.59852585740454667</v>
      </c>
      <c r="R16">
        <f t="shared" si="5"/>
        <v>0.92780072077933573</v>
      </c>
    </row>
    <row r="17" spans="1:18" x14ac:dyDescent="0.2">
      <c r="A17" t="s">
        <v>155</v>
      </c>
      <c r="B17">
        <v>73.787640999999994</v>
      </c>
      <c r="C17">
        <v>80.648241999999996</v>
      </c>
      <c r="D17">
        <v>73.747489999999999</v>
      </c>
      <c r="E17">
        <v>110.102563</v>
      </c>
      <c r="F17">
        <v>77.715204</v>
      </c>
      <c r="G17">
        <v>21.820218000000001</v>
      </c>
      <c r="H17">
        <v>105.601409</v>
      </c>
      <c r="I17">
        <v>109.817606</v>
      </c>
      <c r="J17">
        <v>78.842934999999997</v>
      </c>
      <c r="K17">
        <v>110.810383</v>
      </c>
      <c r="L17">
        <v>23.286752</v>
      </c>
      <c r="M17">
        <v>74.650181000000003</v>
      </c>
      <c r="N17">
        <f t="shared" si="1"/>
        <v>289.56421101588734</v>
      </c>
      <c r="O17">
        <f t="shared" si="2"/>
        <v>888.50674348858888</v>
      </c>
      <c r="P17">
        <f t="shared" si="3"/>
        <v>1232.1967134815134</v>
      </c>
      <c r="Q17">
        <f t="shared" si="4"/>
        <v>0.53782361975948068</v>
      </c>
      <c r="R17">
        <f t="shared" si="5"/>
        <v>0.988063345826802</v>
      </c>
    </row>
    <row r="18" spans="1:18" x14ac:dyDescent="0.2">
      <c r="A18" t="s">
        <v>156</v>
      </c>
      <c r="B18">
        <v>340.20785699999999</v>
      </c>
      <c r="C18">
        <v>345.92948200000001</v>
      </c>
      <c r="D18">
        <v>340.11996799999997</v>
      </c>
      <c r="E18">
        <v>679.31680800000004</v>
      </c>
      <c r="F18">
        <v>342.45650899999998</v>
      </c>
      <c r="G18">
        <v>86.871510000000001</v>
      </c>
      <c r="H18">
        <v>659.85259599999995</v>
      </c>
      <c r="I18">
        <v>679.11746900000003</v>
      </c>
      <c r="J18">
        <v>401.50895700000001</v>
      </c>
      <c r="K18">
        <v>690.81943200000001</v>
      </c>
      <c r="L18">
        <v>144.72783799999999</v>
      </c>
      <c r="M18">
        <v>323.49050299999999</v>
      </c>
      <c r="N18">
        <f t="shared" si="1"/>
        <v>1611.8386391023703</v>
      </c>
      <c r="O18">
        <f t="shared" si="2"/>
        <v>4484.4086100833574</v>
      </c>
      <c r="P18">
        <f t="shared" si="3"/>
        <v>6939.4443608047241</v>
      </c>
      <c r="Q18">
        <f t="shared" si="4"/>
        <v>0.4876493414471581</v>
      </c>
      <c r="R18">
        <f t="shared" si="5"/>
        <v>0.99966102889793551</v>
      </c>
    </row>
    <row r="19" spans="1:18" x14ac:dyDescent="0.2">
      <c r="A19" t="s">
        <v>157</v>
      </c>
      <c r="B19">
        <v>136.92642699999999</v>
      </c>
      <c r="C19">
        <v>138.84008900000001</v>
      </c>
      <c r="D19">
        <v>136.891054</v>
      </c>
      <c r="E19">
        <v>69.081734999999995</v>
      </c>
      <c r="F19">
        <v>138.131111</v>
      </c>
      <c r="G19">
        <v>8.6884110000000003</v>
      </c>
      <c r="H19">
        <v>1.3197049999999999</v>
      </c>
      <c r="I19">
        <v>69.061463000000003</v>
      </c>
      <c r="J19">
        <v>120.981858</v>
      </c>
      <c r="K19">
        <v>1.3816390000000001</v>
      </c>
      <c r="L19">
        <v>0.28899999999999998</v>
      </c>
      <c r="M19">
        <v>136.51701299999999</v>
      </c>
      <c r="N19">
        <f t="shared" si="1"/>
        <v>344.58566475702764</v>
      </c>
      <c r="O19">
        <f t="shared" si="2"/>
        <v>989.2704837614433</v>
      </c>
      <c r="P19">
        <f t="shared" si="3"/>
        <v>1013.0529852430861</v>
      </c>
      <c r="Q19">
        <f t="shared" si="4"/>
        <v>0.50320143631847003</v>
      </c>
      <c r="R19">
        <f t="shared" si="5"/>
        <v>0.68262875838255421</v>
      </c>
    </row>
    <row r="20" spans="1:18" x14ac:dyDescent="0.2">
      <c r="A20" t="s">
        <v>158</v>
      </c>
      <c r="B20" s="1">
        <v>0.15216958999999999</v>
      </c>
      <c r="C20" s="1">
        <v>0.11580882000000001</v>
      </c>
      <c r="D20" s="1">
        <v>0.15216958999999999</v>
      </c>
      <c r="E20" s="1">
        <v>0.11598996</v>
      </c>
      <c r="F20" s="1">
        <v>0.11580882000000001</v>
      </c>
      <c r="G20" s="1">
        <v>0.11580882000000001</v>
      </c>
      <c r="H20" s="1">
        <v>0.11580882000000001</v>
      </c>
      <c r="I20" s="1">
        <v>0.11598996</v>
      </c>
      <c r="J20" s="1">
        <v>0.11580882000000001</v>
      </c>
      <c r="K20" s="1">
        <v>0.11580882000000001</v>
      </c>
      <c r="L20" s="1">
        <v>0.11580712999999999</v>
      </c>
      <c r="M20" s="1">
        <v>0.11580882000000001</v>
      </c>
      <c r="N20">
        <f t="shared" si="1"/>
        <v>0.42486654465905305</v>
      </c>
      <c r="O20">
        <f t="shared" si="2"/>
        <v>1.8688461051440128</v>
      </c>
      <c r="P20">
        <f t="shared" si="3"/>
        <v>1.625533712839397</v>
      </c>
      <c r="Q20">
        <f t="shared" si="4"/>
        <v>0.77098340796808307</v>
      </c>
      <c r="R20">
        <f t="shared" si="5"/>
        <v>0.88836833984828145</v>
      </c>
    </row>
    <row r="21" spans="1:18" x14ac:dyDescent="0.2">
      <c r="A21" t="s">
        <v>159</v>
      </c>
      <c r="B21" s="1">
        <v>0.30088698000000003</v>
      </c>
      <c r="C21" s="1">
        <v>0.30137998999999999</v>
      </c>
      <c r="D21" s="1">
        <v>0.30088698000000003</v>
      </c>
      <c r="E21" s="1">
        <v>0.87302619000000004</v>
      </c>
      <c r="F21" s="1">
        <v>0.31971933000000002</v>
      </c>
      <c r="G21" s="1">
        <v>0.80628290999999996</v>
      </c>
      <c r="H21" s="1">
        <v>46.239997629999998</v>
      </c>
      <c r="I21" s="1">
        <v>0.87302619000000004</v>
      </c>
      <c r="J21" s="1">
        <v>0.13381212000000001</v>
      </c>
      <c r="K21" s="1">
        <v>4</v>
      </c>
      <c r="L21" s="1">
        <v>205.59999690000001</v>
      </c>
      <c r="M21" s="1">
        <v>0.31923228999999997</v>
      </c>
      <c r="N21">
        <f t="shared" si="1"/>
        <v>210.77989581296998</v>
      </c>
      <c r="O21">
        <f t="shared" si="2"/>
        <v>555.39053825637416</v>
      </c>
      <c r="P21">
        <f t="shared" si="3"/>
        <v>171.28937510528786</v>
      </c>
      <c r="Q21">
        <f t="shared" si="4"/>
        <v>0.46184188605070586</v>
      </c>
      <c r="R21">
        <f t="shared" si="5"/>
        <v>0.18869086080043099</v>
      </c>
    </row>
    <row r="22" spans="1:18" x14ac:dyDescent="0.2">
      <c r="A22" t="s">
        <v>160</v>
      </c>
      <c r="B22" s="1">
        <v>0.125</v>
      </c>
      <c r="C22" s="1">
        <v>0.125</v>
      </c>
      <c r="D22" s="1">
        <v>0.125</v>
      </c>
      <c r="E22" s="1">
        <v>0.125</v>
      </c>
      <c r="F22" s="1">
        <v>0.125</v>
      </c>
      <c r="G22" s="1">
        <v>0.125</v>
      </c>
      <c r="H22" s="1">
        <v>0.125</v>
      </c>
      <c r="I22" s="1">
        <v>0.125</v>
      </c>
      <c r="J22" s="1">
        <v>0.125</v>
      </c>
      <c r="K22" s="1">
        <v>0.125</v>
      </c>
      <c r="L22" s="1">
        <v>0.125</v>
      </c>
      <c r="M22" s="1">
        <v>0.125</v>
      </c>
      <c r="N22">
        <f t="shared" si="1"/>
        <v>0.4330127018922193</v>
      </c>
      <c r="O22">
        <f t="shared" si="2"/>
        <v>1.9320307500000002</v>
      </c>
      <c r="P22">
        <f t="shared" si="3"/>
        <v>1.6812758835512209</v>
      </c>
      <c r="Q22">
        <f t="shared" si="4"/>
        <v>0.78205523067420701</v>
      </c>
      <c r="R22">
        <f t="shared" si="5"/>
        <v>0.90154617192132858</v>
      </c>
    </row>
    <row r="23" spans="1:18" x14ac:dyDescent="0.2">
      <c r="A23" t="s">
        <v>161</v>
      </c>
      <c r="B23" s="1">
        <v>0.79865607999999999</v>
      </c>
      <c r="C23" s="1">
        <v>0.79823940000000004</v>
      </c>
      <c r="D23" s="1">
        <v>0.79867288000000003</v>
      </c>
      <c r="E23" s="1">
        <v>0.19753016000000001</v>
      </c>
      <c r="F23" s="1">
        <v>0.79908979000000002</v>
      </c>
      <c r="G23" s="1">
        <v>0.18456027999999999</v>
      </c>
      <c r="H23" s="1">
        <v>0.14459728999999999</v>
      </c>
      <c r="I23" s="1">
        <v>0.19726737</v>
      </c>
      <c r="J23" s="1">
        <v>0.99951847999999999</v>
      </c>
      <c r="K23" s="1">
        <v>0.93737599000000005</v>
      </c>
      <c r="L23" s="1">
        <v>0.80105088000000002</v>
      </c>
      <c r="M23" s="1">
        <v>0.79886126000000002</v>
      </c>
      <c r="N23">
        <f t="shared" si="1"/>
        <v>2.4170098782868021</v>
      </c>
      <c r="O23">
        <f t="shared" si="2"/>
        <v>8.9781881787587583</v>
      </c>
      <c r="P23">
        <f t="shared" si="3"/>
        <v>7.7406053314129508</v>
      </c>
      <c r="Q23">
        <f t="shared" si="4"/>
        <v>0.6510799256469425</v>
      </c>
      <c r="R23">
        <f t="shared" si="5"/>
        <v>0.74361154806540453</v>
      </c>
    </row>
    <row r="24" spans="1:18" x14ac:dyDescent="0.2">
      <c r="A24" t="s">
        <v>162</v>
      </c>
      <c r="B24" s="1">
        <v>0</v>
      </c>
      <c r="C24" s="1">
        <v>0</v>
      </c>
      <c r="D24" s="1">
        <v>0</v>
      </c>
      <c r="E24" s="1">
        <v>1.00183468</v>
      </c>
      <c r="F24" s="1">
        <v>0</v>
      </c>
      <c r="G24" s="1">
        <v>0.79370629000000004</v>
      </c>
      <c r="H24" s="1">
        <v>0.99978398999999996</v>
      </c>
      <c r="I24" s="1">
        <v>0.99958508999999995</v>
      </c>
      <c r="J24" s="1">
        <v>3.7898000000000001E-2</v>
      </c>
      <c r="K24" s="1">
        <v>0.76915478000000004</v>
      </c>
      <c r="L24" s="1">
        <v>2.1736999999999999E-4</v>
      </c>
      <c r="M24" s="1">
        <v>0</v>
      </c>
      <c r="N24">
        <f t="shared" si="1"/>
        <v>2.0555817086405153</v>
      </c>
      <c r="O24">
        <f t="shared" si="2"/>
        <v>5.4844343817641761</v>
      </c>
      <c r="P24">
        <f>B24*$B$3+C24*$C$3+D24*$D$3+E24*$E$3+F24*$F$3+G24*$G$3+H24*$H$3+I24*$I$3+J24*$J$3+K24*$K$3+L24*$L$3+M24*$M$3</f>
        <v>7.0397850835535047</v>
      </c>
      <c r="Q24">
        <f t="shared" si="4"/>
        <v>0.46765020283622877</v>
      </c>
      <c r="R24">
        <f t="shared" si="5"/>
        <v>0.79519617534923825</v>
      </c>
    </row>
    <row r="25" spans="1:18" x14ac:dyDescent="0.2">
      <c r="A25" t="s">
        <v>163</v>
      </c>
      <c r="B25">
        <v>136.92642699999999</v>
      </c>
      <c r="C25">
        <v>138.84008900000001</v>
      </c>
      <c r="D25">
        <v>136.891054</v>
      </c>
      <c r="E25">
        <v>69.081734999999995</v>
      </c>
      <c r="F25">
        <v>138.131111</v>
      </c>
      <c r="G25">
        <v>8.6884110000000003</v>
      </c>
      <c r="H25">
        <v>70.463947000000005</v>
      </c>
      <c r="I25">
        <v>69.061463000000003</v>
      </c>
      <c r="J25">
        <v>120.981858</v>
      </c>
      <c r="K25">
        <v>1.3816390000000001</v>
      </c>
      <c r="L25">
        <v>204.270557</v>
      </c>
      <c r="M25">
        <v>136.51701299999999</v>
      </c>
      <c r="N25">
        <f t="shared" si="1"/>
        <v>406.72974257812109</v>
      </c>
      <c r="O25">
        <f t="shared" si="2"/>
        <v>1545.8731406586812</v>
      </c>
      <c r="P25">
        <f t="shared" si="3"/>
        <v>1209.7633510346943</v>
      </c>
      <c r="Q25">
        <f t="shared" si="4"/>
        <v>0.6661805463828403</v>
      </c>
      <c r="R25">
        <f t="shared" si="5"/>
        <v>0.69062789857081397</v>
      </c>
    </row>
    <row r="26" spans="1:18" x14ac:dyDescent="0.2">
      <c r="A26" t="s">
        <v>164</v>
      </c>
      <c r="B26">
        <v>0</v>
      </c>
      <c r="C26">
        <v>0</v>
      </c>
      <c r="D26">
        <v>0</v>
      </c>
      <c r="E26">
        <v>177.44139999999999</v>
      </c>
      <c r="F26">
        <v>0</v>
      </c>
      <c r="G26">
        <v>0.05</v>
      </c>
      <c r="H26">
        <v>193.09260699999999</v>
      </c>
      <c r="I26">
        <v>177.806916</v>
      </c>
      <c r="J26">
        <v>34.141655</v>
      </c>
      <c r="K26">
        <v>247.207472</v>
      </c>
      <c r="L26">
        <v>29.311631999999999</v>
      </c>
      <c r="M26">
        <v>0</v>
      </c>
      <c r="N26">
        <f t="shared" si="1"/>
        <v>404.37836957325095</v>
      </c>
      <c r="O26">
        <f t="shared" si="2"/>
        <v>546.63338835113768</v>
      </c>
      <c r="P26">
        <f t="shared" si="3"/>
        <v>1487.8596302263293</v>
      </c>
      <c r="Q26">
        <f>O26/N26/$N$2</f>
        <v>0.23693666146851317</v>
      </c>
      <c r="R26">
        <f t="shared" si="5"/>
        <v>0.85432609063149811</v>
      </c>
    </row>
    <row r="27" spans="1:18" x14ac:dyDescent="0.2">
      <c r="A27" t="s">
        <v>165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0.97216743000000005</v>
      </c>
      <c r="I27" s="1">
        <v>0</v>
      </c>
      <c r="J27" s="1">
        <v>0</v>
      </c>
      <c r="K27" s="1">
        <v>0</v>
      </c>
      <c r="L27" s="1">
        <v>0.99787596999999995</v>
      </c>
      <c r="M27" s="1">
        <v>0</v>
      </c>
      <c r="N27">
        <f t="shared" si="1"/>
        <v>1.3931496558002108</v>
      </c>
      <c r="O27">
        <f t="shared" si="2"/>
        <v>3.1008292068136889</v>
      </c>
      <c r="P27">
        <f t="shared" si="3"/>
        <v>2.0255797593871594</v>
      </c>
      <c r="Q27">
        <f t="shared" si="4"/>
        <v>0.39012528670936347</v>
      </c>
      <c r="R27">
        <f t="shared" si="5"/>
        <v>0.33759903994917773</v>
      </c>
    </row>
    <row r="28" spans="1:18" x14ac:dyDescent="0.2">
      <c r="A28" t="s">
        <v>166</v>
      </c>
      <c r="B28" s="1">
        <v>0.82016458000000003</v>
      </c>
      <c r="C28" s="1">
        <v>0.82371658000000003</v>
      </c>
      <c r="D28" s="1">
        <v>0.82016454000000005</v>
      </c>
      <c r="E28" s="1">
        <v>0.82311367000000002</v>
      </c>
      <c r="F28" s="1">
        <v>0.82225040000000005</v>
      </c>
      <c r="G28" s="1">
        <v>1</v>
      </c>
      <c r="H28" s="1">
        <v>0.81668213000000001</v>
      </c>
      <c r="I28" s="1">
        <v>0.82311365000000003</v>
      </c>
      <c r="J28" s="1">
        <v>0.84128705000000004</v>
      </c>
      <c r="K28" s="1">
        <v>0.80252712999999998</v>
      </c>
      <c r="L28" s="1">
        <v>0.93410897000000004</v>
      </c>
      <c r="M28" s="1">
        <v>0.83507995999999995</v>
      </c>
      <c r="N28">
        <f t="shared" si="1"/>
        <v>2.9400133050306718</v>
      </c>
      <c r="O28">
        <f t="shared" si="2"/>
        <v>13.760717373685868</v>
      </c>
      <c r="P28">
        <f t="shared" si="3"/>
        <v>11.131603053283877</v>
      </c>
      <c r="Q28">
        <f t="shared" si="4"/>
        <v>0.82038140150976069</v>
      </c>
      <c r="R28">
        <f t="shared" si="5"/>
        <v>0.87914000241444379</v>
      </c>
    </row>
    <row r="29" spans="1:18" x14ac:dyDescent="0.2">
      <c r="A29" t="s">
        <v>167</v>
      </c>
      <c r="B29">
        <v>0.81131399999999998</v>
      </c>
      <c r="C29">
        <v>0.828407</v>
      </c>
      <c r="D29">
        <v>0.81135000000000002</v>
      </c>
      <c r="E29">
        <v>0.83109200000000005</v>
      </c>
      <c r="F29">
        <v>0.81688700000000003</v>
      </c>
      <c r="G29">
        <v>1.0935360000000001</v>
      </c>
      <c r="H29">
        <v>0.74616000000000005</v>
      </c>
      <c r="I29">
        <v>0.83643699999999999</v>
      </c>
      <c r="J29">
        <v>0.79099299999999995</v>
      </c>
      <c r="K29">
        <v>0.55941600000000002</v>
      </c>
      <c r="L29">
        <v>0.84962899999999997</v>
      </c>
      <c r="M29">
        <v>0.80914200000000003</v>
      </c>
      <c r="N29">
        <f t="shared" si="1"/>
        <v>2.8509988871890144</v>
      </c>
      <c r="O29">
        <f t="shared" si="2"/>
        <v>13.682428737758801</v>
      </c>
      <c r="P29">
        <f t="shared" si="3"/>
        <v>10.500248967719848</v>
      </c>
      <c r="Q29">
        <f t="shared" si="4"/>
        <v>0.8411823932150021</v>
      </c>
      <c r="R29">
        <f t="shared" si="5"/>
        <v>0.85516944461311362</v>
      </c>
    </row>
    <row r="30" spans="1:18" x14ac:dyDescent="0.2">
      <c r="A30" t="s">
        <v>168</v>
      </c>
      <c r="B30">
        <v>219.44270800000001</v>
      </c>
      <c r="C30">
        <v>215.54427100000001</v>
      </c>
      <c r="D30">
        <v>219.44270800000001</v>
      </c>
      <c r="E30">
        <v>190.53310999999999</v>
      </c>
      <c r="F30">
        <v>216.56770800000001</v>
      </c>
      <c r="G30">
        <v>203.56398799999999</v>
      </c>
      <c r="H30">
        <v>195.422763</v>
      </c>
      <c r="I30">
        <v>190.53310999999999</v>
      </c>
      <c r="J30">
        <v>180.461806</v>
      </c>
      <c r="K30">
        <v>158.59970200000001</v>
      </c>
      <c r="L30">
        <v>555.32403299999999</v>
      </c>
      <c r="M30">
        <v>220.72230099999999</v>
      </c>
      <c r="N30">
        <f t="shared" si="1"/>
        <v>869.90151126722037</v>
      </c>
      <c r="O30">
        <f t="shared" si="2"/>
        <v>4052.472475539967</v>
      </c>
      <c r="P30">
        <f t="shared" si="3"/>
        <v>2773.9689882974913</v>
      </c>
      <c r="Q30">
        <f t="shared" si="4"/>
        <v>0.81653351500711135</v>
      </c>
      <c r="R30">
        <f t="shared" si="5"/>
        <v>0.74042511667819211</v>
      </c>
    </row>
    <row r="31" spans="1:18" x14ac:dyDescent="0.2">
      <c r="A31" t="s">
        <v>169</v>
      </c>
      <c r="B31" s="1">
        <v>0.17665918</v>
      </c>
      <c r="C31" s="1">
        <v>0.18597725000000001</v>
      </c>
      <c r="D31" s="1">
        <v>0.17667153999999999</v>
      </c>
      <c r="E31" s="1">
        <v>0.16936764000000001</v>
      </c>
      <c r="F31" s="1">
        <v>0.18585282</v>
      </c>
      <c r="G31" s="1">
        <v>0.26646469</v>
      </c>
      <c r="H31" s="1">
        <v>0.14934489000000001</v>
      </c>
      <c r="I31" s="1">
        <v>0.17047938000000001</v>
      </c>
      <c r="J31" s="1">
        <v>0.18585405999999999</v>
      </c>
      <c r="K31" s="1">
        <v>0.11650528</v>
      </c>
      <c r="L31" s="1">
        <v>0.1951764</v>
      </c>
      <c r="M31" s="1">
        <v>0.18438748999999999</v>
      </c>
      <c r="N31">
        <f t="shared" si="1"/>
        <v>0.63467616647062086</v>
      </c>
      <c r="O31">
        <f t="shared" si="2"/>
        <v>3.1391495647486551</v>
      </c>
      <c r="P31">
        <f t="shared" si="3"/>
        <v>2.2559355966878694</v>
      </c>
      <c r="Q31">
        <f t="shared" si="4"/>
        <v>0.86692962703550058</v>
      </c>
      <c r="R31">
        <f t="shared" si="5"/>
        <v>0.82532335214759545</v>
      </c>
    </row>
    <row r="32" spans="1:18" x14ac:dyDescent="0.2">
      <c r="A32" t="s">
        <v>170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f t="shared" si="1"/>
        <v>3.4641016151377544</v>
      </c>
      <c r="O32">
        <f t="shared" si="2"/>
        <v>15.456246000000002</v>
      </c>
      <c r="P32">
        <f t="shared" si="3"/>
        <v>13.450207068409767</v>
      </c>
      <c r="Q32">
        <f t="shared" si="4"/>
        <v>0.78205523067420701</v>
      </c>
      <c r="R32">
        <f t="shared" si="5"/>
        <v>0.90154617192132858</v>
      </c>
    </row>
    <row r="33" spans="1:18" x14ac:dyDescent="0.2">
      <c r="A33" t="s">
        <v>171</v>
      </c>
      <c r="B33">
        <v>1.0392159999999999</v>
      </c>
      <c r="C33">
        <v>1</v>
      </c>
      <c r="D33">
        <v>1.0392159999999999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f t="shared" si="1"/>
        <v>3.4871105215223679</v>
      </c>
      <c r="O33">
        <f t="shared" si="2"/>
        <v>15.541110278908802</v>
      </c>
      <c r="P33">
        <f t="shared" si="3"/>
        <v>13.522694326611717</v>
      </c>
      <c r="Q33">
        <f t="shared" si="4"/>
        <v>0.78116064751228287</v>
      </c>
      <c r="R33">
        <f t="shared" si="5"/>
        <v>0.90042417191826984</v>
      </c>
    </row>
    <row r="34" spans="1:18" x14ac:dyDescent="0.2">
      <c r="A34" t="s">
        <v>172</v>
      </c>
      <c r="B34">
        <v>8.3340289999999992</v>
      </c>
      <c r="C34">
        <v>8.583437</v>
      </c>
      <c r="D34">
        <v>8.3340289999999992</v>
      </c>
      <c r="E34">
        <v>1.8297319999999999</v>
      </c>
      <c r="F34">
        <v>8.1511040000000001</v>
      </c>
      <c r="G34">
        <v>1.8831519999999999</v>
      </c>
      <c r="H34">
        <v>1.8072349999999999</v>
      </c>
      <c r="I34">
        <v>1.8297319999999999</v>
      </c>
      <c r="J34">
        <v>22.641093999999999</v>
      </c>
      <c r="K34">
        <v>1</v>
      </c>
      <c r="L34">
        <v>5.9378869999999999</v>
      </c>
      <c r="M34">
        <v>8.2659009999999995</v>
      </c>
      <c r="N34">
        <f t="shared" si="1"/>
        <v>30.16187863785759</v>
      </c>
      <c r="O34">
        <f t="shared" si="2"/>
        <v>93.993899018639596</v>
      </c>
      <c r="P34">
        <f t="shared" si="3"/>
        <v>76.260156545494368</v>
      </c>
      <c r="Q34">
        <f t="shared" si="4"/>
        <v>0.54621711474974943</v>
      </c>
      <c r="R34">
        <f t="shared" si="5"/>
        <v>0.58706870578520742</v>
      </c>
    </row>
    <row r="35" spans="1:18" x14ac:dyDescent="0.2">
      <c r="A35" t="s">
        <v>173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f t="shared" si="1"/>
        <v>3.4641016151377544</v>
      </c>
      <c r="O35">
        <f t="shared" si="2"/>
        <v>15.456246000000002</v>
      </c>
      <c r="P35">
        <f t="shared" si="3"/>
        <v>13.450207068409767</v>
      </c>
      <c r="Q35">
        <f t="shared" si="4"/>
        <v>0.78205523067420701</v>
      </c>
      <c r="R35">
        <f t="shared" si="5"/>
        <v>0.90154617192132858</v>
      </c>
    </row>
    <row r="36" spans="1:18" x14ac:dyDescent="0.2">
      <c r="A36" t="s">
        <v>174</v>
      </c>
      <c r="B36">
        <v>209664</v>
      </c>
      <c r="C36">
        <v>177408</v>
      </c>
      <c r="D36">
        <v>209664</v>
      </c>
      <c r="E36">
        <v>177408</v>
      </c>
      <c r="F36">
        <v>177408</v>
      </c>
      <c r="G36">
        <v>177408</v>
      </c>
      <c r="H36">
        <v>185856</v>
      </c>
      <c r="I36">
        <v>177408</v>
      </c>
      <c r="J36">
        <v>177408</v>
      </c>
      <c r="K36">
        <v>177408</v>
      </c>
      <c r="L36">
        <v>177408</v>
      </c>
      <c r="M36">
        <v>185856</v>
      </c>
      <c r="N36">
        <f t="shared" si="1"/>
        <v>639368.18733496591</v>
      </c>
      <c r="O36">
        <f t="shared" si="2"/>
        <v>2827089.8928383999</v>
      </c>
      <c r="P36">
        <f t="shared" si="3"/>
        <v>2466971.1760058152</v>
      </c>
      <c r="Q36">
        <f t="shared" si="4"/>
        <v>0.77501948471791149</v>
      </c>
      <c r="R36">
        <f t="shared" si="5"/>
        <v>0.89590648027248054</v>
      </c>
    </row>
    <row r="37" spans="1:18" x14ac:dyDescent="0.2">
      <c r="A37" t="s">
        <v>175</v>
      </c>
      <c r="B37">
        <v>106848</v>
      </c>
      <c r="C37">
        <v>96768</v>
      </c>
      <c r="D37">
        <v>106848</v>
      </c>
      <c r="E37">
        <v>98784</v>
      </c>
      <c r="F37">
        <v>96768</v>
      </c>
      <c r="G37">
        <v>96768</v>
      </c>
      <c r="H37">
        <v>101376</v>
      </c>
      <c r="I37">
        <v>98784</v>
      </c>
      <c r="J37">
        <v>96768</v>
      </c>
      <c r="K37">
        <v>96768</v>
      </c>
      <c r="L37">
        <v>96772</v>
      </c>
      <c r="M37">
        <v>101376</v>
      </c>
      <c r="N37">
        <f t="shared" si="1"/>
        <v>345092.42729448585</v>
      </c>
      <c r="O37">
        <f t="shared" si="2"/>
        <v>1527971.4928644001</v>
      </c>
      <c r="P37">
        <f t="shared" si="3"/>
        <v>1339213.6436304047</v>
      </c>
      <c r="Q37">
        <f t="shared" si="4"/>
        <v>0.77607527831091749</v>
      </c>
      <c r="R37">
        <f t="shared" si="5"/>
        <v>0.90108147684990503</v>
      </c>
    </row>
    <row r="38" spans="1:18" x14ac:dyDescent="0.2">
      <c r="A38" t="s">
        <v>176</v>
      </c>
      <c r="B38">
        <v>4597734</v>
      </c>
      <c r="C38">
        <v>4579590</v>
      </c>
      <c r="D38">
        <v>4597734</v>
      </c>
      <c r="E38">
        <v>694442</v>
      </c>
      <c r="F38">
        <v>4611846</v>
      </c>
      <c r="G38">
        <v>669822</v>
      </c>
      <c r="H38">
        <v>771140</v>
      </c>
      <c r="I38">
        <v>694442</v>
      </c>
      <c r="J38">
        <v>3908532</v>
      </c>
      <c r="K38">
        <v>32256</v>
      </c>
      <c r="L38">
        <v>10068305</v>
      </c>
      <c r="M38">
        <v>5052929</v>
      </c>
      <c r="N38">
        <f t="shared" si="1"/>
        <v>15123108.862134334</v>
      </c>
      <c r="O38">
        <f t="shared" si="2"/>
        <v>59210223.766800195</v>
      </c>
      <c r="P38">
        <f t="shared" si="3"/>
        <v>33375985.028576944</v>
      </c>
      <c r="Q38">
        <f t="shared" si="4"/>
        <v>0.68624572305719955</v>
      </c>
      <c r="R38">
        <f t="shared" si="5"/>
        <v>0.51243954839691264</v>
      </c>
    </row>
    <row r="39" spans="1:18" x14ac:dyDescent="0.2">
      <c r="A39" t="s">
        <v>177</v>
      </c>
      <c r="B39">
        <v>16128</v>
      </c>
      <c r="C39">
        <v>16128</v>
      </c>
      <c r="D39">
        <v>16128</v>
      </c>
      <c r="E39">
        <v>16128</v>
      </c>
      <c r="F39">
        <v>16128</v>
      </c>
      <c r="G39">
        <v>16128</v>
      </c>
      <c r="H39">
        <v>16896</v>
      </c>
      <c r="I39">
        <v>16128</v>
      </c>
      <c r="J39">
        <v>16128</v>
      </c>
      <c r="K39">
        <v>16128</v>
      </c>
      <c r="L39">
        <v>16128</v>
      </c>
      <c r="M39">
        <v>16896</v>
      </c>
      <c r="N39">
        <f t="shared" si="1"/>
        <v>56321.163624342851</v>
      </c>
      <c r="O39">
        <f t="shared" si="2"/>
        <v>250662.47324160003</v>
      </c>
      <c r="P39">
        <f t="shared" si="3"/>
        <v>218849.89577000559</v>
      </c>
      <c r="Q39">
        <f t="shared" si="4"/>
        <v>0.78008464293998137</v>
      </c>
      <c r="R39">
        <f t="shared" si="5"/>
        <v>0.90224472448831972</v>
      </c>
    </row>
    <row r="40" spans="1:18" x14ac:dyDescent="0.2">
      <c r="A40" t="s">
        <v>178</v>
      </c>
      <c r="B40">
        <v>12</v>
      </c>
      <c r="C40">
        <v>8</v>
      </c>
      <c r="D40">
        <v>6</v>
      </c>
      <c r="E40">
        <v>6</v>
      </c>
      <c r="F40">
        <v>11</v>
      </c>
      <c r="G40">
        <v>10</v>
      </c>
      <c r="H40">
        <v>0</v>
      </c>
      <c r="I40">
        <v>5</v>
      </c>
      <c r="J40">
        <v>0</v>
      </c>
      <c r="K40">
        <v>0</v>
      </c>
      <c r="L40">
        <v>4</v>
      </c>
      <c r="M40">
        <v>1</v>
      </c>
      <c r="N40">
        <f t="shared" si="1"/>
        <v>23.302360395462088</v>
      </c>
      <c r="O40">
        <f t="shared" si="2"/>
        <v>99.731531399999994</v>
      </c>
      <c r="P40">
        <f t="shared" si="3"/>
        <v>59.246195337978079</v>
      </c>
      <c r="Q40">
        <f t="shared" si="4"/>
        <v>0.75016465820098377</v>
      </c>
      <c r="R40">
        <f t="shared" si="5"/>
        <v>0.59035082919295212</v>
      </c>
    </row>
    <row r="41" spans="1:18" x14ac:dyDescent="0.2">
      <c r="A41" t="s">
        <v>179</v>
      </c>
      <c r="B41">
        <v>0</v>
      </c>
      <c r="C41">
        <v>0</v>
      </c>
      <c r="D41">
        <v>0</v>
      </c>
      <c r="E41">
        <v>1307970</v>
      </c>
      <c r="F41">
        <v>0</v>
      </c>
      <c r="G41">
        <v>258048</v>
      </c>
      <c r="H41">
        <v>1441259</v>
      </c>
      <c r="I41">
        <v>1308718</v>
      </c>
      <c r="J41">
        <v>2618160</v>
      </c>
      <c r="K41">
        <v>3939954</v>
      </c>
      <c r="L41">
        <v>6516808</v>
      </c>
      <c r="M41">
        <v>0</v>
      </c>
      <c r="N41">
        <f t="shared" si="1"/>
        <v>8391312.7945744582</v>
      </c>
      <c r="O41">
        <f t="shared" si="2"/>
        <v>24412175.611179799</v>
      </c>
      <c r="P41">
        <f t="shared" si="3"/>
        <v>19987227.338910341</v>
      </c>
      <c r="Q41">
        <f t="shared" si="4"/>
        <v>0.50991830449832298</v>
      </c>
      <c r="R41">
        <f t="shared" si="5"/>
        <v>0.55306002423544909</v>
      </c>
    </row>
    <row r="42" spans="1:18" x14ac:dyDescent="0.2">
      <c r="A42" t="s">
        <v>180</v>
      </c>
      <c r="B42">
        <v>1876845</v>
      </c>
      <c r="C42">
        <v>1865896</v>
      </c>
      <c r="D42">
        <v>1876920</v>
      </c>
      <c r="E42">
        <v>1864323</v>
      </c>
      <c r="F42">
        <v>1864193</v>
      </c>
      <c r="G42">
        <v>1891954</v>
      </c>
      <c r="H42">
        <v>2182965</v>
      </c>
      <c r="I42">
        <v>1864159</v>
      </c>
      <c r="J42">
        <v>1901382</v>
      </c>
      <c r="K42">
        <v>1919027</v>
      </c>
      <c r="L42">
        <v>10797146</v>
      </c>
      <c r="M42">
        <v>2045026</v>
      </c>
      <c r="N42">
        <f t="shared" si="1"/>
        <v>12544169.388288967</v>
      </c>
      <c r="O42">
        <f t="shared" si="2"/>
        <v>52002858.110855989</v>
      </c>
      <c r="P42">
        <f t="shared" si="3"/>
        <v>29466753.420318414</v>
      </c>
      <c r="Q42">
        <f t="shared" si="4"/>
        <v>0.7266233175639345</v>
      </c>
      <c r="R42">
        <f t="shared" si="5"/>
        <v>0.5454312355650498</v>
      </c>
    </row>
    <row r="43" spans="1:18" x14ac:dyDescent="0.2">
      <c r="A43" t="s">
        <v>181</v>
      </c>
      <c r="B43">
        <v>3498</v>
      </c>
      <c r="C43">
        <v>3760</v>
      </c>
      <c r="D43">
        <v>3497</v>
      </c>
      <c r="E43">
        <v>2614</v>
      </c>
      <c r="F43">
        <v>3660</v>
      </c>
      <c r="G43">
        <v>4051</v>
      </c>
      <c r="H43">
        <v>2704</v>
      </c>
      <c r="I43">
        <v>2608</v>
      </c>
      <c r="J43">
        <v>3167</v>
      </c>
      <c r="K43">
        <v>2587</v>
      </c>
      <c r="L43">
        <v>2595</v>
      </c>
      <c r="M43">
        <v>3899</v>
      </c>
      <c r="N43">
        <f t="shared" si="1"/>
        <v>11314.317213159617</v>
      </c>
      <c r="O43">
        <f t="shared" si="2"/>
        <v>52833.9458839</v>
      </c>
      <c r="P43">
        <f t="shared" si="3"/>
        <v>40884.266700947257</v>
      </c>
      <c r="Q43">
        <f t="shared" si="4"/>
        <v>0.81848122787574151</v>
      </c>
      <c r="R43">
        <f t="shared" si="5"/>
        <v>0.83902999749829599</v>
      </c>
    </row>
    <row r="44" spans="1:18" x14ac:dyDescent="0.2">
      <c r="A44" t="s">
        <v>182</v>
      </c>
      <c r="B44">
        <v>6491333</v>
      </c>
      <c r="C44">
        <v>6481251</v>
      </c>
      <c r="D44">
        <v>6491292</v>
      </c>
      <c r="E44">
        <v>5843359</v>
      </c>
      <c r="F44">
        <v>6505608</v>
      </c>
      <c r="G44">
        <v>14191700</v>
      </c>
      <c r="H44">
        <v>6746807</v>
      </c>
      <c r="I44">
        <v>5846576</v>
      </c>
      <c r="J44">
        <v>6238218</v>
      </c>
      <c r="K44">
        <v>5795964</v>
      </c>
      <c r="L44">
        <v>26029594</v>
      </c>
      <c r="M44">
        <v>7130590</v>
      </c>
      <c r="N44">
        <f t="shared" si="1"/>
        <v>35843388.719406538</v>
      </c>
      <c r="O44">
        <f t="shared" si="2"/>
        <v>181887001.47344819</v>
      </c>
      <c r="P44">
        <f t="shared" si="3"/>
        <v>93871836.555364057</v>
      </c>
      <c r="Q44">
        <f t="shared" si="4"/>
        <v>0.88943994127916981</v>
      </c>
      <c r="R44">
        <f t="shared" si="5"/>
        <v>0.60810122568865221</v>
      </c>
    </row>
    <row r="45" spans="1:18" x14ac:dyDescent="0.2">
      <c r="A45" t="s">
        <v>183</v>
      </c>
      <c r="B45">
        <v>16177</v>
      </c>
      <c r="C45">
        <v>16194</v>
      </c>
      <c r="D45">
        <v>16192</v>
      </c>
      <c r="E45">
        <v>16143</v>
      </c>
      <c r="F45">
        <v>16190</v>
      </c>
      <c r="G45">
        <v>16141</v>
      </c>
      <c r="H45">
        <v>16900</v>
      </c>
      <c r="I45">
        <v>16139</v>
      </c>
      <c r="J45">
        <v>16150</v>
      </c>
      <c r="K45">
        <v>16142</v>
      </c>
      <c r="L45">
        <v>16145</v>
      </c>
      <c r="M45">
        <v>16970</v>
      </c>
      <c r="N45">
        <f t="shared" si="1"/>
        <v>56439.987322819274</v>
      </c>
      <c r="O45">
        <f t="shared" si="2"/>
        <v>251155.82719350001</v>
      </c>
      <c r="P45">
        <f t="shared" si="3"/>
        <v>219247.39342137586</v>
      </c>
      <c r="Q45">
        <f t="shared" si="4"/>
        <v>0.77997445294579892</v>
      </c>
      <c r="R45">
        <f t="shared" si="5"/>
        <v>0.90198051861866169</v>
      </c>
    </row>
    <row r="46" spans="1:18" x14ac:dyDescent="0.2">
      <c r="A46" t="s">
        <v>184</v>
      </c>
      <c r="B46">
        <v>35.381616999999999</v>
      </c>
      <c r="C46">
        <v>30.441794000000002</v>
      </c>
      <c r="D46">
        <v>35.372477000000003</v>
      </c>
      <c r="E46">
        <v>59.779879000000001</v>
      </c>
      <c r="F46">
        <v>30.136172999999999</v>
      </c>
      <c r="G46">
        <v>7.6446930000000002</v>
      </c>
      <c r="H46">
        <v>58.067028000000001</v>
      </c>
      <c r="I46">
        <v>59.762337000000002</v>
      </c>
      <c r="J46">
        <v>35.332788000000001</v>
      </c>
      <c r="K46">
        <v>60.792110000000001</v>
      </c>
      <c r="L46">
        <v>12.736050000000001</v>
      </c>
      <c r="M46">
        <v>28.467164</v>
      </c>
      <c r="N46">
        <f t="shared" si="1"/>
        <v>144.32611533038042</v>
      </c>
      <c r="O46">
        <f t="shared" si="2"/>
        <v>406.40591147419076</v>
      </c>
      <c r="P46">
        <f t="shared" si="3"/>
        <v>620.73130186961271</v>
      </c>
      <c r="Q46">
        <f t="shared" si="4"/>
        <v>0.49355905146064155</v>
      </c>
      <c r="R46">
        <f t="shared" si="5"/>
        <v>0.99863860348120315</v>
      </c>
    </row>
    <row r="47" spans="1:18" x14ac:dyDescent="0.2">
      <c r="A47" t="s">
        <v>185</v>
      </c>
      <c r="B47">
        <v>18.031016000000001</v>
      </c>
      <c r="C47">
        <v>16.604614999999999</v>
      </c>
      <c r="D47">
        <v>18.026357999999998</v>
      </c>
      <c r="E47">
        <v>33.286524</v>
      </c>
      <c r="F47">
        <v>16.437912000000001</v>
      </c>
      <c r="G47">
        <v>4.1698329999999997</v>
      </c>
      <c r="H47">
        <v>31.672924999999999</v>
      </c>
      <c r="I47">
        <v>33.276755999999999</v>
      </c>
      <c r="J47">
        <v>19.27243</v>
      </c>
      <c r="K47">
        <v>33.159332999999997</v>
      </c>
      <c r="L47">
        <v>6.9472230000000001</v>
      </c>
      <c r="M47">
        <v>15.527544000000001</v>
      </c>
      <c r="N47">
        <f t="shared" si="1"/>
        <v>78.690651410046598</v>
      </c>
      <c r="O47">
        <f t="shared" si="2"/>
        <v>219.66513228399199</v>
      </c>
      <c r="P47">
        <f t="shared" si="3"/>
        <v>338.75760559528703</v>
      </c>
      <c r="Q47">
        <f t="shared" si="4"/>
        <v>0.48928512486256265</v>
      </c>
      <c r="R47">
        <f t="shared" si="5"/>
        <v>0.99957535604411307</v>
      </c>
    </row>
    <row r="48" spans="1:18" x14ac:dyDescent="0.2">
      <c r="A48" t="s">
        <v>186</v>
      </c>
      <c r="B48">
        <v>136.92971800000001</v>
      </c>
      <c r="C48">
        <v>139.016357</v>
      </c>
      <c r="D48">
        <v>136.89347900000001</v>
      </c>
      <c r="E48">
        <v>246.12425500000001</v>
      </c>
      <c r="F48">
        <v>138.13788500000001</v>
      </c>
      <c r="G48">
        <v>76.441866000000005</v>
      </c>
      <c r="H48">
        <v>263.48828800000001</v>
      </c>
      <c r="I48">
        <v>246.18749399999999</v>
      </c>
      <c r="J48">
        <v>155.30136400000001</v>
      </c>
      <c r="K48">
        <v>248.26169200000001</v>
      </c>
      <c r="L48">
        <v>233.58177599999999</v>
      </c>
      <c r="M48">
        <v>136.522144</v>
      </c>
      <c r="N48">
        <f t="shared" si="1"/>
        <v>656.73677085936026</v>
      </c>
      <c r="O48">
        <f t="shared" si="2"/>
        <v>2378.4651610906708</v>
      </c>
      <c r="P48">
        <f t="shared" si="3"/>
        <v>2711.2732665037961</v>
      </c>
      <c r="Q48">
        <f t="shared" si="4"/>
        <v>0.63478913966650208</v>
      </c>
      <c r="R48">
        <f t="shared" si="5"/>
        <v>0.95858711024864396</v>
      </c>
    </row>
    <row r="49" spans="1:18" x14ac:dyDescent="0.2">
      <c r="A49" t="s">
        <v>187</v>
      </c>
      <c r="B49">
        <v>341.24147399999998</v>
      </c>
      <c r="C49">
        <v>347.34511600000002</v>
      </c>
      <c r="D49">
        <v>341.469651</v>
      </c>
      <c r="E49">
        <v>679.94861300000002</v>
      </c>
      <c r="F49">
        <v>343.77299599999998</v>
      </c>
      <c r="G49">
        <v>86.941533000000007</v>
      </c>
      <c r="H49">
        <v>660.00881100000004</v>
      </c>
      <c r="I49">
        <v>679.58065699999997</v>
      </c>
      <c r="J49">
        <v>402.05664999999999</v>
      </c>
      <c r="K49">
        <v>691.41910199999995</v>
      </c>
      <c r="L49">
        <v>144.880391</v>
      </c>
      <c r="M49">
        <v>324.90730600000001</v>
      </c>
      <c r="N49">
        <f t="shared" si="1"/>
        <v>1614.1472127953577</v>
      </c>
      <c r="O49">
        <f t="shared" si="2"/>
        <v>4493.8722388142814</v>
      </c>
      <c r="P49">
        <f t="shared" si="3"/>
        <v>6949.3949353850521</v>
      </c>
      <c r="Q49">
        <f t="shared" si="4"/>
        <v>0.48797953348478512</v>
      </c>
      <c r="R49">
        <f t="shared" si="5"/>
        <v>0.99966268010342729</v>
      </c>
    </row>
    <row r="50" spans="1:18" x14ac:dyDescent="0.2">
      <c r="A50" t="s">
        <v>188</v>
      </c>
      <c r="B50">
        <v>253.13</v>
      </c>
      <c r="C50">
        <v>171.59200000000001</v>
      </c>
      <c r="D50">
        <v>126.532</v>
      </c>
      <c r="E50">
        <v>252.72200000000001</v>
      </c>
      <c r="F50">
        <v>233.57</v>
      </c>
      <c r="G50">
        <v>53.863</v>
      </c>
      <c r="H50">
        <v>0</v>
      </c>
      <c r="I50">
        <v>210.53899999999999</v>
      </c>
      <c r="J50">
        <v>0</v>
      </c>
      <c r="K50">
        <v>0</v>
      </c>
      <c r="L50">
        <v>35.893999999999998</v>
      </c>
      <c r="M50">
        <v>19.145</v>
      </c>
      <c r="N50">
        <f t="shared" si="1"/>
        <v>526.15122932765246</v>
      </c>
      <c r="O50">
        <f t="shared" si="2"/>
        <v>1443.8389104241</v>
      </c>
      <c r="P50">
        <f t="shared" si="3"/>
        <v>1624.7062933896148</v>
      </c>
      <c r="Q50">
        <f t="shared" si="4"/>
        <v>0.48098571572262133</v>
      </c>
      <c r="R50">
        <f t="shared" si="5"/>
        <v>0.71699132242052044</v>
      </c>
    </row>
    <row r="51" spans="1:18" x14ac:dyDescent="0.2">
      <c r="A51" t="s">
        <v>189</v>
      </c>
      <c r="B51" s="1">
        <v>0.78547131000000003</v>
      </c>
      <c r="C51" s="1">
        <v>0.79684045000000003</v>
      </c>
      <c r="D51" s="1">
        <v>0.78547140000000004</v>
      </c>
      <c r="E51" s="1">
        <v>0.78322563000000001</v>
      </c>
      <c r="F51" s="1">
        <v>0.79550193999999996</v>
      </c>
      <c r="G51" s="1">
        <v>1</v>
      </c>
      <c r="H51" s="1">
        <v>0.78172025999999994</v>
      </c>
      <c r="I51" s="1">
        <v>0.78322563000000001</v>
      </c>
      <c r="J51" s="1">
        <v>0.80272730000000003</v>
      </c>
      <c r="K51" s="1">
        <v>0.76600221000000002</v>
      </c>
      <c r="L51" s="1">
        <v>0.92225988000000003</v>
      </c>
      <c r="M51" s="1">
        <v>0.80795561000000005</v>
      </c>
      <c r="N51">
        <f t="shared" si="1"/>
        <v>2.8415076871445493</v>
      </c>
      <c r="O51">
        <f t="shared" si="2"/>
        <v>13.444872257225542</v>
      </c>
      <c r="P51">
        <f t="shared" si="3"/>
        <v>10.675732982776937</v>
      </c>
      <c r="Q51">
        <f t="shared" si="4"/>
        <v>0.82933858568256147</v>
      </c>
      <c r="R51">
        <f t="shared" si="5"/>
        <v>0.87236552387610111</v>
      </c>
    </row>
    <row r="52" spans="1:18" x14ac:dyDescent="0.2">
      <c r="A52" t="s">
        <v>190</v>
      </c>
      <c r="B52">
        <v>491741</v>
      </c>
      <c r="C52">
        <v>532377</v>
      </c>
      <c r="D52">
        <v>491616</v>
      </c>
      <c r="E52">
        <v>551185</v>
      </c>
      <c r="F52">
        <v>376695</v>
      </c>
      <c r="G52">
        <v>20989372</v>
      </c>
      <c r="H52">
        <v>552521</v>
      </c>
      <c r="I52">
        <v>549156</v>
      </c>
      <c r="J52">
        <v>860163</v>
      </c>
      <c r="K52">
        <v>629490</v>
      </c>
      <c r="L52">
        <v>1693838</v>
      </c>
      <c r="M52">
        <v>396389</v>
      </c>
      <c r="N52">
        <f t="shared" si="1"/>
        <v>21131388.098710198</v>
      </c>
      <c r="O52">
        <f t="shared" si="2"/>
        <v>97663018.286941007</v>
      </c>
      <c r="P52">
        <f t="shared" si="3"/>
        <v>12755901.200356541</v>
      </c>
      <c r="Q52">
        <f t="shared" si="4"/>
        <v>0.81007670312930347</v>
      </c>
      <c r="R52">
        <f t="shared" si="5"/>
        <v>0.14016279418696237</v>
      </c>
    </row>
    <row r="53" spans="1:18" x14ac:dyDescent="0.2">
      <c r="A53" t="s">
        <v>191</v>
      </c>
      <c r="B53">
        <v>387102</v>
      </c>
      <c r="C53">
        <v>387102</v>
      </c>
      <c r="D53">
        <v>387102</v>
      </c>
      <c r="E53">
        <v>536426</v>
      </c>
      <c r="F53">
        <v>354846</v>
      </c>
      <c r="G53">
        <v>5589349</v>
      </c>
      <c r="H53">
        <v>551460</v>
      </c>
      <c r="I53">
        <v>536426</v>
      </c>
      <c r="J53">
        <v>709056</v>
      </c>
      <c r="K53">
        <v>629490</v>
      </c>
      <c r="L53">
        <v>1326094</v>
      </c>
      <c r="M53">
        <v>374897</v>
      </c>
      <c r="N53">
        <f t="shared" si="1"/>
        <v>5957683.0034806319</v>
      </c>
      <c r="O53">
        <f t="shared" si="2"/>
        <v>31002542.930459104</v>
      </c>
      <c r="P53">
        <f t="shared" si="3"/>
        <v>8389879.1577940397</v>
      </c>
      <c r="Q53">
        <f t="shared" si="4"/>
        <v>0.91210314417541372</v>
      </c>
      <c r="R53">
        <f t="shared" si="5"/>
        <v>0.32698508270418053</v>
      </c>
    </row>
    <row r="54" spans="1:18" x14ac:dyDescent="0.2">
      <c r="A54" t="s">
        <v>192</v>
      </c>
      <c r="B54">
        <v>5213861</v>
      </c>
      <c r="C54">
        <v>5275180</v>
      </c>
      <c r="D54">
        <v>5214767</v>
      </c>
      <c r="E54">
        <v>1582472</v>
      </c>
      <c r="F54">
        <v>5319769</v>
      </c>
      <c r="G54">
        <v>1221718</v>
      </c>
      <c r="H54">
        <v>1621736</v>
      </c>
      <c r="I54">
        <v>1576665</v>
      </c>
      <c r="J54">
        <v>4617452</v>
      </c>
      <c r="K54">
        <v>856254</v>
      </c>
      <c r="L54">
        <v>13462640</v>
      </c>
      <c r="M54">
        <v>5809285</v>
      </c>
      <c r="N54">
        <f t="shared" si="1"/>
        <v>18885518.848611098</v>
      </c>
      <c r="O54">
        <f t="shared" si="2"/>
        <v>76466839.746291995</v>
      </c>
      <c r="P54">
        <f t="shared" si="3"/>
        <v>44896330.462634049</v>
      </c>
      <c r="Q54">
        <f t="shared" si="4"/>
        <v>0.70968928430123479</v>
      </c>
      <c r="R54">
        <f t="shared" si="5"/>
        <v>0.55199043391795899</v>
      </c>
    </row>
    <row r="55" spans="1:18" x14ac:dyDescent="0.2">
      <c r="A55" t="s">
        <v>193</v>
      </c>
      <c r="B55">
        <v>880290</v>
      </c>
      <c r="C55">
        <v>823842</v>
      </c>
      <c r="D55">
        <v>880290</v>
      </c>
      <c r="E55">
        <v>844482</v>
      </c>
      <c r="F55">
        <v>856098</v>
      </c>
      <c r="G55">
        <v>678252</v>
      </c>
      <c r="H55">
        <v>927276</v>
      </c>
      <c r="I55">
        <v>844482</v>
      </c>
      <c r="J55">
        <v>808194</v>
      </c>
      <c r="K55">
        <v>856098</v>
      </c>
      <c r="L55">
        <v>2817582</v>
      </c>
      <c r="M55">
        <v>915426</v>
      </c>
      <c r="N55">
        <f t="shared" si="1"/>
        <v>3983774.7253749175</v>
      </c>
      <c r="O55">
        <f t="shared" si="2"/>
        <v>17509815.678170398</v>
      </c>
      <c r="P55">
        <f t="shared" si="3"/>
        <v>12338140.380662752</v>
      </c>
      <c r="Q55">
        <f t="shared" si="4"/>
        <v>0.77039034134237627</v>
      </c>
      <c r="R55">
        <f t="shared" si="5"/>
        <v>0.71912528895253969</v>
      </c>
    </row>
    <row r="56" spans="1:18" x14ac:dyDescent="0.2">
      <c r="A56" t="s">
        <v>194</v>
      </c>
      <c r="B56">
        <v>10904462</v>
      </c>
      <c r="C56">
        <v>10904462</v>
      </c>
      <c r="D56">
        <v>10904462</v>
      </c>
      <c r="E56">
        <v>10904462</v>
      </c>
      <c r="F56">
        <v>10904462</v>
      </c>
      <c r="G56">
        <v>10904462</v>
      </c>
      <c r="H56">
        <v>11942768</v>
      </c>
      <c r="I56">
        <v>10904462</v>
      </c>
      <c r="J56">
        <v>10904462</v>
      </c>
      <c r="K56">
        <v>10904462</v>
      </c>
      <c r="L56">
        <v>52522444</v>
      </c>
      <c r="M56">
        <v>11942768</v>
      </c>
      <c r="N56">
        <f t="shared" si="1"/>
        <v>64140721.560657389</v>
      </c>
      <c r="O56">
        <f t="shared" si="2"/>
        <v>275565278.2388652</v>
      </c>
      <c r="P56">
        <f t="shared" si="3"/>
        <v>165741678.64727569</v>
      </c>
      <c r="Q56">
        <f t="shared" si="4"/>
        <v>0.75303416458612082</v>
      </c>
      <c r="R56">
        <f t="shared" si="5"/>
        <v>0.59999484363474953</v>
      </c>
    </row>
    <row r="57" spans="1:18" x14ac:dyDescent="0.2">
      <c r="A57" t="s">
        <v>195</v>
      </c>
      <c r="B57">
        <v>499968</v>
      </c>
      <c r="C57">
        <v>499968</v>
      </c>
      <c r="D57">
        <v>499968</v>
      </c>
      <c r="E57">
        <v>499968</v>
      </c>
      <c r="F57">
        <v>499968</v>
      </c>
      <c r="G57">
        <v>499968</v>
      </c>
      <c r="H57">
        <v>523776</v>
      </c>
      <c r="I57">
        <v>499968</v>
      </c>
      <c r="J57">
        <v>499968</v>
      </c>
      <c r="K57">
        <v>499968</v>
      </c>
      <c r="L57">
        <v>499968</v>
      </c>
      <c r="M57">
        <v>523776</v>
      </c>
      <c r="N57">
        <f t="shared" si="1"/>
        <v>1745956.0723546282</v>
      </c>
      <c r="O57">
        <f t="shared" si="2"/>
        <v>7770536.6704895999</v>
      </c>
      <c r="P57">
        <f t="shared" si="3"/>
        <v>6784346.768870174</v>
      </c>
      <c r="Q57">
        <f t="shared" si="4"/>
        <v>0.78008464293998125</v>
      </c>
      <c r="R57">
        <f t="shared" si="5"/>
        <v>0.90224472448831983</v>
      </c>
    </row>
    <row r="58" spans="1:18" x14ac:dyDescent="0.2">
      <c r="A58" t="s">
        <v>196</v>
      </c>
      <c r="B58">
        <v>5202247</v>
      </c>
      <c r="C58">
        <v>5202247</v>
      </c>
      <c r="D58">
        <v>5202247</v>
      </c>
      <c r="E58">
        <v>5202247</v>
      </c>
      <c r="F58">
        <v>5202247</v>
      </c>
      <c r="G58">
        <v>5202247</v>
      </c>
      <c r="H58">
        <v>5709496</v>
      </c>
      <c r="I58">
        <v>5202247</v>
      </c>
      <c r="J58">
        <v>5202247</v>
      </c>
      <c r="K58">
        <v>5202247</v>
      </c>
      <c r="L58">
        <v>26011238</v>
      </c>
      <c r="M58">
        <v>5709496</v>
      </c>
      <c r="N58">
        <f t="shared" si="1"/>
        <v>31390309.90738634</v>
      </c>
      <c r="O58">
        <f t="shared" si="2"/>
        <v>133897370.78418779</v>
      </c>
      <c r="P58">
        <f t="shared" si="3"/>
        <v>79478665.939202756</v>
      </c>
      <c r="Q58">
        <f t="shared" si="4"/>
        <v>0.74765367553832474</v>
      </c>
      <c r="R58">
        <f t="shared" si="5"/>
        <v>0.58790153166425807</v>
      </c>
    </row>
    <row r="59" spans="1:18" x14ac:dyDescent="0.2">
      <c r="A59" t="s">
        <v>197</v>
      </c>
      <c r="B59" s="1">
        <v>1.367878E-2</v>
      </c>
      <c r="C59" s="1">
        <v>7.8187199999999995E-3</v>
      </c>
      <c r="D59" s="1">
        <v>1.347459E-2</v>
      </c>
      <c r="E59" s="1">
        <v>1.393117E-2</v>
      </c>
      <c r="F59" s="1">
        <v>8.7860200000000003E-3</v>
      </c>
      <c r="G59" s="1">
        <v>2.9339460000000001E-2</v>
      </c>
      <c r="H59" s="1">
        <v>1.62116E-2</v>
      </c>
      <c r="I59" s="1">
        <v>1.387121E-2</v>
      </c>
      <c r="J59" s="1">
        <v>7.6508799999999997E-3</v>
      </c>
      <c r="K59" s="1">
        <v>1.4362450000000001E-2</v>
      </c>
      <c r="L59" s="1">
        <v>1.1202770000000001E-2</v>
      </c>
      <c r="M59" s="1">
        <v>8.4795200000000008E-3</v>
      </c>
      <c r="N59">
        <f t="shared" si="1"/>
        <v>4.9792853200033634E-2</v>
      </c>
      <c r="O59">
        <f t="shared" si="2"/>
        <v>0.24969477444457003</v>
      </c>
      <c r="P59">
        <f t="shared" si="3"/>
        <v>0.17222235187361143</v>
      </c>
      <c r="Q59">
        <f t="shared" si="4"/>
        <v>0.87895464940036816</v>
      </c>
      <c r="R59">
        <f t="shared" si="5"/>
        <v>0.80310462920504799</v>
      </c>
    </row>
    <row r="60" spans="1:18" x14ac:dyDescent="0.2">
      <c r="A60" t="s">
        <v>198</v>
      </c>
      <c r="B60" s="1">
        <v>4.2040069999999999E-2</v>
      </c>
      <c r="C60" s="1">
        <v>4.389154E-2</v>
      </c>
      <c r="D60" s="1">
        <v>4.2118219999999998E-2</v>
      </c>
      <c r="E60" s="1">
        <v>9.6181030000000001E-2</v>
      </c>
      <c r="F60" s="1">
        <v>4.4888810000000001E-2</v>
      </c>
      <c r="G60" s="1">
        <v>0.36156104</v>
      </c>
      <c r="H60" s="1">
        <v>8.7160409999999994E-2</v>
      </c>
      <c r="I60" s="1">
        <v>9.5814369999999996E-2</v>
      </c>
      <c r="J60" s="1">
        <v>3.8219540000000003E-2</v>
      </c>
      <c r="K60" s="1">
        <v>6.2858849999999994E-2</v>
      </c>
      <c r="L60" s="1">
        <v>3.3867260000000003E-2</v>
      </c>
      <c r="M60" s="1">
        <v>4.3532040000000001E-2</v>
      </c>
      <c r="N60">
        <f t="shared" si="1"/>
        <v>0.41556141459905999</v>
      </c>
      <c r="O60">
        <f t="shared" si="2"/>
        <v>2.0804542669378243</v>
      </c>
      <c r="P60">
        <f t="shared" si="3"/>
        <v>0.95366310891680683</v>
      </c>
      <c r="Q60">
        <f t="shared" si="4"/>
        <v>0.877499715439235</v>
      </c>
      <c r="R60">
        <f t="shared" si="5"/>
        <v>0.53285542682819609</v>
      </c>
    </row>
    <row r="61" spans="1:18" x14ac:dyDescent="0.2">
      <c r="A61" t="s">
        <v>199</v>
      </c>
      <c r="B61" s="1">
        <v>4.691563E-2</v>
      </c>
      <c r="C61" s="1">
        <v>6.0052319999999999E-2</v>
      </c>
      <c r="D61" s="1">
        <v>4.7044959999999997E-2</v>
      </c>
      <c r="E61" s="1">
        <v>0.57104277999999997</v>
      </c>
      <c r="F61" s="1">
        <v>6.7662810000000004E-2</v>
      </c>
      <c r="G61" s="1">
        <v>1.1929850000000001E-2</v>
      </c>
      <c r="H61" s="1">
        <v>0.62156180999999999</v>
      </c>
      <c r="I61" s="1">
        <v>0.57321624000000004</v>
      </c>
      <c r="J61" s="1">
        <v>0.67056729999999998</v>
      </c>
      <c r="K61" s="1">
        <v>0.84690061999999999</v>
      </c>
      <c r="L61" s="1">
        <v>0.75468159000000001</v>
      </c>
      <c r="M61" s="1">
        <v>6.6345509999999996E-2</v>
      </c>
      <c r="N61">
        <f t="shared" si="1"/>
        <v>1.6717039671913518</v>
      </c>
      <c r="O61">
        <f t="shared" si="2"/>
        <v>4.3520507910055812</v>
      </c>
      <c r="P61">
        <f t="shared" si="3"/>
        <v>6.0067646838918511</v>
      </c>
      <c r="Q61">
        <f t="shared" si="4"/>
        <v>0.45630855265770415</v>
      </c>
      <c r="R61">
        <f t="shared" si="5"/>
        <v>0.83431657547106663</v>
      </c>
    </row>
    <row r="62" spans="1:18" x14ac:dyDescent="0.2">
      <c r="A62" t="s">
        <v>200</v>
      </c>
      <c r="B62" s="1">
        <v>0</v>
      </c>
      <c r="C62" s="1">
        <v>0</v>
      </c>
      <c r="D62" s="1">
        <v>0</v>
      </c>
      <c r="E62" s="1">
        <v>0.18184702999999999</v>
      </c>
      <c r="F62" s="1">
        <v>0</v>
      </c>
      <c r="G62" s="1">
        <v>1.1035E-4</v>
      </c>
      <c r="H62" s="1">
        <v>0.15612713</v>
      </c>
      <c r="I62" s="1">
        <v>0.18336525000000001</v>
      </c>
      <c r="J62" s="1">
        <v>7.0600650000000001E-2</v>
      </c>
      <c r="K62" s="1">
        <v>5.2665730000000001E-2</v>
      </c>
      <c r="L62" s="1">
        <v>8.4876000000000005E-4</v>
      </c>
      <c r="M62" s="1">
        <v>0</v>
      </c>
      <c r="N62">
        <f t="shared" si="1"/>
        <v>0.31436555380151915</v>
      </c>
      <c r="O62">
        <f t="shared" si="2"/>
        <v>0.38719905506736502</v>
      </c>
      <c r="P62">
        <f t="shared" si="3"/>
        <v>1.11249495528679</v>
      </c>
      <c r="Q62">
        <f t="shared" si="4"/>
        <v>0.21588544483954825</v>
      </c>
      <c r="R62">
        <f t="shared" si="5"/>
        <v>0.82169893451527587</v>
      </c>
    </row>
    <row r="63" spans="1:18" x14ac:dyDescent="0.2">
      <c r="A63" t="s">
        <v>201</v>
      </c>
      <c r="B63" s="1">
        <v>0.32760495000000001</v>
      </c>
      <c r="C63" s="1">
        <v>0</v>
      </c>
      <c r="D63" s="1">
        <v>0.32878485000000002</v>
      </c>
      <c r="E63" s="1">
        <v>2.1789639999999999E-2</v>
      </c>
      <c r="F63" s="1">
        <v>0</v>
      </c>
      <c r="G63" s="1">
        <v>0</v>
      </c>
      <c r="H63" s="1">
        <v>0</v>
      </c>
      <c r="I63" s="1">
        <v>2.1646619999999998E-2</v>
      </c>
      <c r="J63" s="1">
        <v>0</v>
      </c>
      <c r="K63" s="1">
        <v>0</v>
      </c>
      <c r="L63" s="1">
        <v>0</v>
      </c>
      <c r="M63" s="1">
        <v>0</v>
      </c>
      <c r="N63">
        <f t="shared" si="1"/>
        <v>0.46515357186931183</v>
      </c>
      <c r="O63">
        <f t="shared" si="2"/>
        <v>0.73363309291706602</v>
      </c>
      <c r="P63">
        <f t="shared" si="3"/>
        <v>0.68722672022173714</v>
      </c>
      <c r="Q63">
        <f t="shared" si="4"/>
        <v>0.27644362547050172</v>
      </c>
      <c r="R63">
        <f t="shared" si="5"/>
        <v>0.34304674516498485</v>
      </c>
    </row>
    <row r="64" spans="1:18" x14ac:dyDescent="0.2">
      <c r="A64" t="s">
        <v>202</v>
      </c>
      <c r="B64" s="1">
        <v>4.2071399999999998E-3</v>
      </c>
      <c r="C64" s="1">
        <v>2.78568E-3</v>
      </c>
      <c r="D64" s="1">
        <v>4.19149E-3</v>
      </c>
      <c r="E64" s="1">
        <v>4.962362E-2</v>
      </c>
      <c r="F64" s="1">
        <v>6.5707500000000002E-3</v>
      </c>
      <c r="G64" s="1">
        <v>2.01293E-3</v>
      </c>
      <c r="H64" s="1">
        <v>1.9659490000000002E-2</v>
      </c>
      <c r="I64" s="1">
        <v>4.8719110000000003E-2</v>
      </c>
      <c r="J64" s="1">
        <v>1.3866140000000001E-2</v>
      </c>
      <c r="K64" s="1">
        <v>9.8193099999999995E-3</v>
      </c>
      <c r="L64" s="1">
        <v>4.4842299999999996E-3</v>
      </c>
      <c r="M64" s="1">
        <v>6.4178000000000004E-3</v>
      </c>
      <c r="N64">
        <f t="shared" si="1"/>
        <v>7.5251520398425836E-2</v>
      </c>
      <c r="O64">
        <f t="shared" si="2"/>
        <v>0.12993314721913499</v>
      </c>
      <c r="P64">
        <f t="shared" si="3"/>
        <v>0.27226771002390848</v>
      </c>
      <c r="Q64">
        <f t="shared" si="4"/>
        <v>0.3026416568240301</v>
      </c>
      <c r="R64">
        <f t="shared" si="5"/>
        <v>0.84009903515707796</v>
      </c>
    </row>
    <row r="65" spans="1:18" x14ac:dyDescent="0.2">
      <c r="A65" s="2" t="s">
        <v>108</v>
      </c>
      <c r="B65" s="2">
        <v>3539172</v>
      </c>
      <c r="C65" s="2">
        <v>3476298</v>
      </c>
      <c r="D65" s="2">
        <v>3539172</v>
      </c>
      <c r="E65" s="2">
        <v>3072918</v>
      </c>
      <c r="F65" s="2">
        <v>3492804</v>
      </c>
      <c r="G65" s="2">
        <v>3283080</v>
      </c>
      <c r="H65" s="2">
        <v>3301863</v>
      </c>
      <c r="I65" s="2">
        <v>3072918</v>
      </c>
      <c r="J65" s="2">
        <v>2910488</v>
      </c>
      <c r="K65" s="2">
        <v>2557896</v>
      </c>
      <c r="L65" s="2">
        <v>8956266</v>
      </c>
      <c r="M65" s="2">
        <v>3729324</v>
      </c>
      <c r="N65">
        <f t="shared" si="1"/>
        <v>14108107.548133343</v>
      </c>
      <c r="O65">
        <f t="shared" si="2"/>
        <v>65652202.150952198</v>
      </c>
      <c r="P65">
        <f t="shared" si="3"/>
        <v>45130862.302550845</v>
      </c>
      <c r="Q65">
        <f t="shared" si="4"/>
        <v>0.81565135722470683</v>
      </c>
      <c r="R65">
        <f t="shared" si="5"/>
        <v>0.74277024206784392</v>
      </c>
    </row>
    <row r="66" spans="1:18" x14ac:dyDescent="0.2">
      <c r="A66" s="2" t="s">
        <v>203</v>
      </c>
      <c r="B66" s="2">
        <v>8293232</v>
      </c>
      <c r="C66" s="2">
        <v>8474732</v>
      </c>
      <c r="D66" s="2">
        <v>8293081</v>
      </c>
      <c r="E66" s="2">
        <v>3943420</v>
      </c>
      <c r="F66" s="2">
        <v>8438127</v>
      </c>
      <c r="G66" s="2">
        <v>44685951</v>
      </c>
      <c r="H66" s="2">
        <v>4055896</v>
      </c>
      <c r="I66" s="2">
        <v>3953324</v>
      </c>
      <c r="J66" s="2">
        <v>7069920</v>
      </c>
      <c r="K66" s="2">
        <v>2615512</v>
      </c>
      <c r="L66" s="2">
        <v>20916936</v>
      </c>
      <c r="M66" s="2">
        <v>9142785</v>
      </c>
      <c r="N66">
        <f t="shared" si="1"/>
        <v>53879246.480567969</v>
      </c>
      <c r="O66">
        <f t="shared" si="2"/>
        <v>303967452.60405856</v>
      </c>
      <c r="P66">
        <f t="shared" si="3"/>
        <v>91122784.573404521</v>
      </c>
      <c r="Q66">
        <f t="shared" si="4"/>
        <v>0.98884813178194786</v>
      </c>
      <c r="R66">
        <f t="shared" si="5"/>
        <v>0.39269475036028645</v>
      </c>
    </row>
    <row r="67" spans="1:18" x14ac:dyDescent="0.2">
      <c r="A67" t="s">
        <v>204</v>
      </c>
      <c r="B67">
        <v>7223228</v>
      </c>
      <c r="C67">
        <v>7610302</v>
      </c>
      <c r="D67">
        <v>7223274</v>
      </c>
      <c r="E67">
        <v>3214505</v>
      </c>
      <c r="F67">
        <v>7679147</v>
      </c>
      <c r="G67">
        <v>43554951</v>
      </c>
      <c r="H67">
        <v>3247172</v>
      </c>
      <c r="I67">
        <v>3223004</v>
      </c>
      <c r="J67">
        <v>6644678</v>
      </c>
      <c r="K67">
        <v>2178852</v>
      </c>
      <c r="L67">
        <v>19220115</v>
      </c>
      <c r="M67">
        <v>8333839</v>
      </c>
      <c r="N67">
        <f t="shared" ref="N67:N85" si="6">SQRT(B67^2+C67^2+D67^2+E67^2+F67^2+G67^2+H67^2+I67^2+J67^2+K67^2+L67^2+M67^2)</f>
        <v>51354651.394393019</v>
      </c>
      <c r="O67">
        <f t="shared" si="2"/>
        <v>287935679.93254262</v>
      </c>
      <c r="P67">
        <f t="shared" si="3"/>
        <v>80718517.97888349</v>
      </c>
      <c r="Q67">
        <f t="shared" si="4"/>
        <v>0.98274247196294273</v>
      </c>
      <c r="R67">
        <f t="shared" si="5"/>
        <v>0.36495811116340904</v>
      </c>
    </row>
    <row r="68" spans="1:18" x14ac:dyDescent="0.2">
      <c r="A68" t="s">
        <v>205</v>
      </c>
      <c r="B68">
        <v>5702215</v>
      </c>
      <c r="C68">
        <v>5702215</v>
      </c>
      <c r="D68">
        <v>5702215</v>
      </c>
      <c r="E68">
        <v>5702215</v>
      </c>
      <c r="F68">
        <v>5702215</v>
      </c>
      <c r="G68">
        <v>5702215</v>
      </c>
      <c r="H68">
        <v>6233272</v>
      </c>
      <c r="I68">
        <v>5702215</v>
      </c>
      <c r="J68">
        <v>5702215</v>
      </c>
      <c r="K68">
        <v>5702215</v>
      </c>
      <c r="L68">
        <v>26511206</v>
      </c>
      <c r="M68">
        <v>6233272</v>
      </c>
      <c r="N68">
        <f t="shared" si="6"/>
        <v>32759559.007752668</v>
      </c>
      <c r="O68">
        <f t="shared" ref="O68:O85" si="7">B68*$B$2+C68*$C$2+D68*$D$2+E68*$E$2+F68*$F$2+G68*$G$2+H68*$H$2+I68*$I$2+J68*$J$2+K68*$K$2+L68*$L$2+M68*$M$2</f>
        <v>141667907.4546774</v>
      </c>
      <c r="P68">
        <f t="shared" ref="P68:P85" si="8">B68*$B$3+C68*$C$3+D68*$D$3+E68*$E$3+F68*$F$3+G68*$G$3+H68*$H$3+I68*$I$3+J68*$J$3+K68*$K$3+L68*$L$3+M68*$M$3</f>
        <v>86263012.708072916</v>
      </c>
      <c r="Q68">
        <f t="shared" si="4"/>
        <v>0.75797949819653476</v>
      </c>
      <c r="R68">
        <f t="shared" si="5"/>
        <v>0.61141515747200303</v>
      </c>
    </row>
    <row r="69" spans="1:18" x14ac:dyDescent="0.2">
      <c r="A69" t="s">
        <v>206</v>
      </c>
      <c r="B69">
        <v>50114275</v>
      </c>
      <c r="C69">
        <v>50110243</v>
      </c>
      <c r="D69">
        <v>50114275</v>
      </c>
      <c r="E69">
        <v>34385236</v>
      </c>
      <c r="F69">
        <v>51142435</v>
      </c>
      <c r="G69">
        <v>44391900</v>
      </c>
      <c r="H69">
        <v>38091668</v>
      </c>
      <c r="I69">
        <v>34385236</v>
      </c>
      <c r="J69">
        <v>28561591</v>
      </c>
      <c r="K69">
        <v>19812164</v>
      </c>
      <c r="L69">
        <v>112944621</v>
      </c>
      <c r="M69">
        <v>55709284</v>
      </c>
      <c r="N69">
        <f t="shared" si="6"/>
        <v>181670220.8795476</v>
      </c>
      <c r="O69">
        <f t="shared" si="7"/>
        <v>856274925.37415433</v>
      </c>
      <c r="P69">
        <f t="shared" si="8"/>
        <v>545606436.49743271</v>
      </c>
      <c r="Q69">
        <f t="shared" ref="Q69:Q85" si="9">O69/N69/$N$2</f>
        <v>0.82613973152888898</v>
      </c>
      <c r="R69">
        <f t="shared" ref="R69:R85" si="10">P69/N69/$N$3</f>
        <v>0.6973412679253177</v>
      </c>
    </row>
    <row r="70" spans="1:18" x14ac:dyDescent="0.2">
      <c r="A70" t="s">
        <v>207</v>
      </c>
      <c r="B70">
        <v>3312311</v>
      </c>
      <c r="C70">
        <v>2798231</v>
      </c>
      <c r="D70">
        <v>3312311</v>
      </c>
      <c r="E70">
        <v>2083370</v>
      </c>
      <c r="F70">
        <v>2798231</v>
      </c>
      <c r="G70">
        <v>2798231</v>
      </c>
      <c r="H70">
        <v>1882745</v>
      </c>
      <c r="I70">
        <v>2083370</v>
      </c>
      <c r="J70">
        <v>1585418</v>
      </c>
      <c r="K70">
        <v>2798231</v>
      </c>
      <c r="L70">
        <v>6837867</v>
      </c>
      <c r="M70">
        <v>2982533</v>
      </c>
      <c r="N70">
        <f t="shared" si="6"/>
        <v>11119993.863676948</v>
      </c>
      <c r="O70">
        <f t="shared" si="7"/>
        <v>52338449.240305804</v>
      </c>
      <c r="P70">
        <f t="shared" si="8"/>
        <v>34856350.178716742</v>
      </c>
      <c r="Q70">
        <f t="shared" si="9"/>
        <v>0.82497412978384654</v>
      </c>
      <c r="R70">
        <f t="shared" si="10"/>
        <v>0.72782503287953237</v>
      </c>
    </row>
    <row r="71" spans="1:18" x14ac:dyDescent="0.2">
      <c r="A71" t="s">
        <v>208</v>
      </c>
      <c r="B71">
        <v>18711381</v>
      </c>
      <c r="C71">
        <v>18687189</v>
      </c>
      <c r="D71">
        <v>18711381</v>
      </c>
      <c r="E71">
        <v>23925724</v>
      </c>
      <c r="F71">
        <v>18687189</v>
      </c>
      <c r="G71">
        <v>19719381</v>
      </c>
      <c r="H71">
        <v>26065120</v>
      </c>
      <c r="I71">
        <v>23925724</v>
      </c>
      <c r="J71">
        <v>29091683</v>
      </c>
      <c r="K71">
        <v>26596889</v>
      </c>
      <c r="L71">
        <v>107125400</v>
      </c>
      <c r="M71">
        <v>20355624</v>
      </c>
      <c r="N71">
        <f t="shared" si="6"/>
        <v>130597480.47578813</v>
      </c>
      <c r="O71">
        <f t="shared" si="7"/>
        <v>542788844.7153722</v>
      </c>
      <c r="P71">
        <f t="shared" si="8"/>
        <v>345554277.9726705</v>
      </c>
      <c r="Q71">
        <f t="shared" si="9"/>
        <v>0.72848420841505068</v>
      </c>
      <c r="R71">
        <f t="shared" si="10"/>
        <v>0.61437155745298755</v>
      </c>
    </row>
    <row r="72" spans="1:18" x14ac:dyDescent="0.2">
      <c r="A72" t="s">
        <v>209</v>
      </c>
      <c r="B72">
        <v>8020627</v>
      </c>
      <c r="C72">
        <v>7699046</v>
      </c>
      <c r="D72">
        <v>8020627</v>
      </c>
      <c r="E72">
        <v>7824096</v>
      </c>
      <c r="F72">
        <v>7486387</v>
      </c>
      <c r="G72">
        <v>6773760</v>
      </c>
      <c r="H72">
        <v>7079424</v>
      </c>
      <c r="I72">
        <v>7824096</v>
      </c>
      <c r="J72">
        <v>6224600</v>
      </c>
      <c r="K72">
        <v>4693248</v>
      </c>
      <c r="L72">
        <v>7804475</v>
      </c>
      <c r="M72">
        <v>7895354</v>
      </c>
      <c r="N72">
        <f t="shared" si="6"/>
        <v>25425103.86359112</v>
      </c>
      <c r="O72">
        <f t="shared" si="7"/>
        <v>112806816.8639046</v>
      </c>
      <c r="P72">
        <f t="shared" si="8"/>
        <v>96237203.848314822</v>
      </c>
      <c r="Q72">
        <f t="shared" si="9"/>
        <v>0.77767231018720318</v>
      </c>
      <c r="R72">
        <f t="shared" si="10"/>
        <v>0.87888061726470179</v>
      </c>
    </row>
    <row r="73" spans="1:18" x14ac:dyDescent="0.2">
      <c r="A73" t="s">
        <v>210</v>
      </c>
      <c r="B73">
        <v>6491177</v>
      </c>
      <c r="C73">
        <v>6473033</v>
      </c>
      <c r="D73">
        <v>6491177</v>
      </c>
      <c r="E73">
        <v>1640104</v>
      </c>
      <c r="F73">
        <v>6505289</v>
      </c>
      <c r="G73">
        <v>1613034</v>
      </c>
      <c r="H73">
        <v>1804280</v>
      </c>
      <c r="I73">
        <v>1640104</v>
      </c>
      <c r="J73">
        <v>4859656</v>
      </c>
      <c r="K73">
        <v>32256</v>
      </c>
      <c r="L73">
        <v>22763247</v>
      </c>
      <c r="M73">
        <v>7130322</v>
      </c>
      <c r="N73">
        <f t="shared" si="6"/>
        <v>27791205.2427206</v>
      </c>
      <c r="O73">
        <f t="shared" si="7"/>
        <v>108526922.2503504</v>
      </c>
      <c r="P73">
        <f t="shared" si="8"/>
        <v>53581736.091351599</v>
      </c>
      <c r="Q73">
        <f t="shared" si="9"/>
        <v>0.6844695495012294</v>
      </c>
      <c r="R73">
        <f t="shared" si="10"/>
        <v>0.4476710658059293</v>
      </c>
    </row>
    <row r="74" spans="1:18" x14ac:dyDescent="0.2">
      <c r="A74" t="s">
        <v>211</v>
      </c>
      <c r="B74">
        <v>16128</v>
      </c>
      <c r="C74">
        <v>16128</v>
      </c>
      <c r="D74">
        <v>16128</v>
      </c>
      <c r="E74">
        <v>16128</v>
      </c>
      <c r="F74">
        <v>16128</v>
      </c>
      <c r="G74">
        <v>16128</v>
      </c>
      <c r="H74">
        <v>16896</v>
      </c>
      <c r="I74">
        <v>16128</v>
      </c>
      <c r="J74">
        <v>16128</v>
      </c>
      <c r="K74">
        <v>16128</v>
      </c>
      <c r="L74">
        <v>16128</v>
      </c>
      <c r="M74">
        <v>16896</v>
      </c>
      <c r="N74">
        <f t="shared" si="6"/>
        <v>56321.163624342851</v>
      </c>
      <c r="O74">
        <f t="shared" si="7"/>
        <v>250662.47324160003</v>
      </c>
      <c r="P74">
        <f t="shared" si="8"/>
        <v>218849.89577000559</v>
      </c>
      <c r="Q74">
        <f t="shared" si="9"/>
        <v>0.78008464293998137</v>
      </c>
      <c r="R74">
        <f t="shared" si="10"/>
        <v>0.90224472448831972</v>
      </c>
    </row>
    <row r="75" spans="1:18" x14ac:dyDescent="0.2">
      <c r="A75" t="s">
        <v>212</v>
      </c>
      <c r="B75">
        <v>0</v>
      </c>
      <c r="C75">
        <v>0</v>
      </c>
      <c r="D75">
        <v>0</v>
      </c>
      <c r="E75">
        <v>4212725</v>
      </c>
      <c r="F75">
        <v>0</v>
      </c>
      <c r="G75">
        <v>9724</v>
      </c>
      <c r="H75">
        <v>4944275</v>
      </c>
      <c r="I75">
        <v>4222642</v>
      </c>
      <c r="J75">
        <v>1371418</v>
      </c>
      <c r="K75">
        <v>5771352</v>
      </c>
      <c r="L75">
        <v>3266393</v>
      </c>
      <c r="M75">
        <v>0</v>
      </c>
      <c r="N75">
        <f t="shared" si="6"/>
        <v>10289913.58985424</v>
      </c>
      <c r="O75">
        <f t="shared" si="7"/>
        <v>20196593.690529101</v>
      </c>
      <c r="P75">
        <f t="shared" si="8"/>
        <v>37367358.421811633</v>
      </c>
      <c r="Q75">
        <f t="shared" si="9"/>
        <v>0.3440253359215486</v>
      </c>
      <c r="R75">
        <f t="shared" si="10"/>
        <v>0.84319941431689571</v>
      </c>
    </row>
    <row r="76" spans="1:18" x14ac:dyDescent="0.2">
      <c r="A76" t="s">
        <v>213</v>
      </c>
      <c r="B76">
        <v>340.20785699999999</v>
      </c>
      <c r="C76">
        <v>345.92948200000001</v>
      </c>
      <c r="D76">
        <v>340.11996799999997</v>
      </c>
      <c r="E76">
        <v>679.31680800000004</v>
      </c>
      <c r="F76">
        <v>342.45650899999998</v>
      </c>
      <c r="G76">
        <v>86.871510000000001</v>
      </c>
      <c r="H76">
        <v>659.85259599999995</v>
      </c>
      <c r="I76">
        <v>679.11746900000003</v>
      </c>
      <c r="J76">
        <v>401.50895700000001</v>
      </c>
      <c r="K76">
        <v>690.81943200000001</v>
      </c>
      <c r="L76">
        <v>144.72783799999999</v>
      </c>
      <c r="M76">
        <v>323.49050299999999</v>
      </c>
      <c r="N76">
        <f t="shared" si="6"/>
        <v>1611.8386391023703</v>
      </c>
      <c r="O76">
        <f t="shared" si="7"/>
        <v>4484.4086100833574</v>
      </c>
      <c r="P76">
        <f t="shared" si="8"/>
        <v>6939.4443608047241</v>
      </c>
      <c r="Q76">
        <f t="shared" si="9"/>
        <v>0.4876493414471581</v>
      </c>
      <c r="R76">
        <f t="shared" si="10"/>
        <v>0.99966102889793551</v>
      </c>
    </row>
    <row r="77" spans="1:18" x14ac:dyDescent="0.2">
      <c r="A77" t="s">
        <v>214</v>
      </c>
      <c r="B77">
        <v>571246</v>
      </c>
      <c r="C77">
        <v>559645</v>
      </c>
      <c r="D77">
        <v>571403</v>
      </c>
      <c r="E77">
        <v>545767</v>
      </c>
      <c r="F77">
        <v>558796</v>
      </c>
      <c r="G77">
        <v>576224</v>
      </c>
      <c r="H77">
        <v>639415</v>
      </c>
      <c r="I77">
        <v>546256</v>
      </c>
      <c r="J77">
        <v>577891</v>
      </c>
      <c r="K77">
        <v>591595</v>
      </c>
      <c r="L77">
        <v>2986993</v>
      </c>
      <c r="M77">
        <v>612515</v>
      </c>
      <c r="N77">
        <f t="shared" si="6"/>
        <v>3549178.244604235</v>
      </c>
      <c r="O77">
        <f t="shared" si="7"/>
        <v>15008428.981320499</v>
      </c>
      <c r="P77">
        <f t="shared" si="8"/>
        <v>8718355.5018689521</v>
      </c>
      <c r="Q77">
        <f t="shared" si="9"/>
        <v>0.74119324144994703</v>
      </c>
      <c r="R77">
        <f t="shared" si="10"/>
        <v>0.57036962538381464</v>
      </c>
    </row>
    <row r="78" spans="1:18" x14ac:dyDescent="0.2">
      <c r="A78" t="s">
        <v>215</v>
      </c>
      <c r="B78">
        <v>12.049999</v>
      </c>
      <c r="C78">
        <v>12.003826</v>
      </c>
      <c r="D78">
        <v>12.050197000000001</v>
      </c>
      <c r="E78">
        <v>22.98789</v>
      </c>
      <c r="F78">
        <v>11.865285999999999</v>
      </c>
      <c r="G78">
        <v>3.1037599999999999</v>
      </c>
      <c r="H78">
        <v>24.97157</v>
      </c>
      <c r="I78">
        <v>23.001736000000001</v>
      </c>
      <c r="J78">
        <v>14.386682</v>
      </c>
      <c r="K78">
        <v>25.340112000000001</v>
      </c>
      <c r="L78">
        <v>26.804379999999998</v>
      </c>
      <c r="M78">
        <v>11.727201000000001</v>
      </c>
      <c r="N78">
        <f t="shared" si="6"/>
        <v>63.016839652807462</v>
      </c>
      <c r="O78">
        <f t="shared" si="7"/>
        <v>213.92560882650429</v>
      </c>
      <c r="P78">
        <f t="shared" si="8"/>
        <v>254.66059225341419</v>
      </c>
      <c r="Q78">
        <f t="shared" si="9"/>
        <v>0.59501811023008444</v>
      </c>
      <c r="R78">
        <f t="shared" si="10"/>
        <v>0.9383281638804517</v>
      </c>
    </row>
    <row r="79" spans="1:18" x14ac:dyDescent="0.2">
      <c r="A79" t="s">
        <v>216</v>
      </c>
      <c r="B79" s="1">
        <v>0.15775910000000001</v>
      </c>
      <c r="C79" s="1">
        <v>0.27979403000000003</v>
      </c>
      <c r="D79" s="1">
        <v>0.15882690999999999</v>
      </c>
      <c r="E79" s="1">
        <v>1.847006E-2</v>
      </c>
      <c r="F79" s="1">
        <v>0.27905236999999999</v>
      </c>
      <c r="G79" s="1">
        <v>0.57327108999999998</v>
      </c>
      <c r="H79" s="1">
        <v>1.4363600000000001E-2</v>
      </c>
      <c r="I79" s="1">
        <v>1.7264669999999999E-2</v>
      </c>
      <c r="J79" s="1">
        <v>2.7176780000000001E-2</v>
      </c>
      <c r="K79" s="1">
        <v>7.54873E-3</v>
      </c>
      <c r="L79" s="1">
        <v>2.3241919999999999E-2</v>
      </c>
      <c r="M79" s="1">
        <v>0.27990008</v>
      </c>
      <c r="N79">
        <f t="shared" si="6"/>
        <v>0.78449596258084764</v>
      </c>
      <c r="O79">
        <f t="shared" si="7"/>
        <v>3.8294795757217672</v>
      </c>
      <c r="P79">
        <f t="shared" si="8"/>
        <v>1.3161573750630315</v>
      </c>
      <c r="Q79">
        <f t="shared" si="9"/>
        <v>0.85560452268089793</v>
      </c>
      <c r="R79">
        <f t="shared" si="10"/>
        <v>0.38955316310010946</v>
      </c>
    </row>
    <row r="80" spans="1:18" x14ac:dyDescent="0.2">
      <c r="A80" t="s">
        <v>217</v>
      </c>
      <c r="B80" s="1">
        <v>1.5233999999999999E-4</v>
      </c>
      <c r="C80" s="1">
        <v>3.33315E-3</v>
      </c>
      <c r="D80" s="1">
        <v>1.3986000000000001E-4</v>
      </c>
      <c r="E80" s="1">
        <v>2.7657000000000002E-4</v>
      </c>
      <c r="F80" s="1">
        <v>3.1723999999999999E-4</v>
      </c>
      <c r="G80" s="1">
        <v>1.7173600000000001E-2</v>
      </c>
      <c r="H80" s="1">
        <v>7.6528999999999996E-4</v>
      </c>
      <c r="I80" s="1">
        <v>2.7368999999999999E-4</v>
      </c>
      <c r="J80" s="1">
        <v>3.71091E-3</v>
      </c>
      <c r="K80" s="1">
        <v>7.2705999999999997E-4</v>
      </c>
      <c r="L80" s="1">
        <v>1.2112000000000001E-4</v>
      </c>
      <c r="M80" s="1">
        <v>3.2567000000000002E-4</v>
      </c>
      <c r="N80">
        <f t="shared" si="6"/>
        <v>1.7926045342891446E-2</v>
      </c>
      <c r="O80">
        <f t="shared" si="7"/>
        <v>8.222450488777501E-2</v>
      </c>
      <c r="P80">
        <f t="shared" si="8"/>
        <v>1.5636360760355437E-2</v>
      </c>
      <c r="Q80">
        <f t="shared" si="9"/>
        <v>0.80397177686273824</v>
      </c>
      <c r="R80">
        <f t="shared" si="10"/>
        <v>0.20253534192705494</v>
      </c>
    </row>
    <row r="81" spans="1:18" x14ac:dyDescent="0.2">
      <c r="A81" t="s">
        <v>218</v>
      </c>
      <c r="B81" s="1">
        <v>2.62502E-3</v>
      </c>
      <c r="C81" s="1">
        <v>2.63409E-3</v>
      </c>
      <c r="D81" s="1">
        <v>2.6239200000000001E-3</v>
      </c>
      <c r="E81" s="1">
        <v>5.2549199999999997E-3</v>
      </c>
      <c r="F81" s="1">
        <v>2.5837E-3</v>
      </c>
      <c r="G81" s="1">
        <v>6.7133000000000004E-4</v>
      </c>
      <c r="H81" s="1">
        <v>5.21661E-3</v>
      </c>
      <c r="I81" s="1">
        <v>5.2822800000000003E-3</v>
      </c>
      <c r="J81" s="1">
        <v>3.0301500000000001E-3</v>
      </c>
      <c r="K81" s="1">
        <v>5.2476800000000002E-3</v>
      </c>
      <c r="L81" s="1">
        <v>5.41349E-3</v>
      </c>
      <c r="M81" s="1">
        <v>2.5787000000000002E-3</v>
      </c>
      <c r="N81">
        <f t="shared" si="6"/>
        <v>1.3536820680119094E-2</v>
      </c>
      <c r="O81">
        <f t="shared" si="7"/>
        <v>4.5455234339233007E-2</v>
      </c>
      <c r="P81">
        <f t="shared" si="8"/>
        <v>5.5315626028255634E-2</v>
      </c>
      <c r="Q81">
        <f t="shared" si="9"/>
        <v>0.58856068967151498</v>
      </c>
      <c r="R81">
        <f t="shared" si="10"/>
        <v>0.94881334010282248</v>
      </c>
    </row>
    <row r="82" spans="1:18" x14ac:dyDescent="0.2">
      <c r="A82" t="s">
        <v>219</v>
      </c>
      <c r="B82" s="1">
        <v>0.16110584999999999</v>
      </c>
      <c r="C82" s="1">
        <v>0.17470659999999999</v>
      </c>
      <c r="D82" s="1">
        <v>0.16126862</v>
      </c>
      <c r="E82" s="1">
        <v>3.4333420000000003E-2</v>
      </c>
      <c r="F82" s="1">
        <v>0.16450476</v>
      </c>
      <c r="G82" s="1">
        <v>1.9714300000000001E-3</v>
      </c>
      <c r="H82" s="1">
        <v>7.1813379999999996E-2</v>
      </c>
      <c r="I82" s="1">
        <v>3.2772759999999998E-2</v>
      </c>
      <c r="J82" s="1">
        <v>0.13418306999999999</v>
      </c>
      <c r="K82" s="1">
        <v>1.3149999999999999E-5</v>
      </c>
      <c r="L82" s="1">
        <v>0.13993514000000001</v>
      </c>
      <c r="M82" s="1">
        <v>0.16512861000000001</v>
      </c>
      <c r="N82">
        <f t="shared" si="6"/>
        <v>0.42639788713386811</v>
      </c>
      <c r="O82">
        <f t="shared" si="7"/>
        <v>1.48376021279639</v>
      </c>
      <c r="P82">
        <f t="shared" si="8"/>
        <v>1.1905934113801298</v>
      </c>
      <c r="Q82">
        <f t="shared" si="9"/>
        <v>0.60991976040711404</v>
      </c>
      <c r="R82">
        <f t="shared" si="10"/>
        <v>0.64833289466543176</v>
      </c>
    </row>
    <row r="83" spans="1:18" x14ac:dyDescent="0.2">
      <c r="A83" t="s">
        <v>220</v>
      </c>
      <c r="B83" s="1">
        <v>0.24653612</v>
      </c>
      <c r="C83" s="1">
        <v>0.42761797000000001</v>
      </c>
      <c r="D83" s="1">
        <v>0.24415049999999999</v>
      </c>
      <c r="E83" s="1">
        <v>1.2504670000000001E-2</v>
      </c>
      <c r="F83" s="1">
        <v>0.42821724</v>
      </c>
      <c r="G83" s="1">
        <v>2.6302600000000001E-3</v>
      </c>
      <c r="H83" s="1">
        <v>1.2337280000000001E-2</v>
      </c>
      <c r="I83" s="1">
        <v>1.3056079999999999E-2</v>
      </c>
      <c r="J83" s="1">
        <v>3.4024730000000003E-2</v>
      </c>
      <c r="K83" s="1">
        <v>5.1041100000000002E-3</v>
      </c>
      <c r="L83" s="1">
        <v>3.161721E-2</v>
      </c>
      <c r="M83" s="1">
        <v>0.42987077000000001</v>
      </c>
      <c r="N83">
        <f t="shared" si="6"/>
        <v>0.82102062934881626</v>
      </c>
      <c r="O83">
        <f t="shared" si="7"/>
        <v>2.127816604492577</v>
      </c>
      <c r="P83">
        <f t="shared" si="8"/>
        <v>1.7231803673449033</v>
      </c>
      <c r="Q83">
        <f t="shared" si="9"/>
        <v>0.4542596384009987</v>
      </c>
      <c r="R83">
        <f t="shared" si="10"/>
        <v>0.48733353166371285</v>
      </c>
    </row>
    <row r="84" spans="1:18" x14ac:dyDescent="0.2">
      <c r="A84" t="s">
        <v>221</v>
      </c>
      <c r="B84">
        <v>14.637919999999999</v>
      </c>
      <c r="C84">
        <v>24.389392000000001</v>
      </c>
      <c r="D84">
        <v>14.480961000000001</v>
      </c>
      <c r="E84">
        <v>1.3771990000000001</v>
      </c>
      <c r="F84">
        <v>24.207868000000001</v>
      </c>
      <c r="G84">
        <v>1.1901729999999999</v>
      </c>
      <c r="H84">
        <v>1.2311209999999999</v>
      </c>
      <c r="I84">
        <v>1.4186559999999999</v>
      </c>
      <c r="J84">
        <v>2.7002959999999998</v>
      </c>
      <c r="K84">
        <v>0.76108699999999996</v>
      </c>
      <c r="L84">
        <v>2.72912</v>
      </c>
      <c r="M84">
        <v>24.350307999999998</v>
      </c>
      <c r="N84">
        <f t="shared" si="6"/>
        <v>47.116113261197235</v>
      </c>
      <c r="O84">
        <f t="shared" si="7"/>
        <v>130.88787951707309</v>
      </c>
      <c r="P84">
        <f t="shared" si="8"/>
        <v>104.65234541450256</v>
      </c>
      <c r="Q84">
        <f t="shared" si="9"/>
        <v>0.48691595058315168</v>
      </c>
      <c r="R84">
        <f t="shared" si="10"/>
        <v>0.51573800397654435</v>
      </c>
    </row>
    <row r="85" spans="1:18" x14ac:dyDescent="0.2">
      <c r="A85" s="2" t="s">
        <v>81</v>
      </c>
      <c r="B85" s="2">
        <v>10817828</v>
      </c>
      <c r="C85" s="2">
        <v>10780600</v>
      </c>
      <c r="D85" s="2">
        <v>10822390</v>
      </c>
      <c r="E85" s="2">
        <v>5403890</v>
      </c>
      <c r="F85" s="2">
        <v>10990829</v>
      </c>
      <c r="G85" s="2">
        <v>42299558</v>
      </c>
      <c r="H85" s="2">
        <v>5961908</v>
      </c>
      <c r="I85" s="2">
        <v>5375908</v>
      </c>
      <c r="J85" s="2">
        <v>9371498</v>
      </c>
      <c r="K85" s="2">
        <v>5411347</v>
      </c>
      <c r="L85" s="2">
        <v>25265985</v>
      </c>
      <c r="M85" s="2">
        <v>12060719</v>
      </c>
      <c r="N85">
        <f t="shared" si="6"/>
        <v>57052669.931431919</v>
      </c>
      <c r="O85">
        <f t="shared" si="7"/>
        <v>325500714.63049155</v>
      </c>
      <c r="P85">
        <f t="shared" si="8"/>
        <v>120000000</v>
      </c>
      <c r="Q85">
        <f t="shared" si="9"/>
        <v>0.99999999999999989</v>
      </c>
      <c r="R85">
        <f t="shared" si="10"/>
        <v>0.48837665852099948</v>
      </c>
    </row>
    <row r="87" spans="1:18" x14ac:dyDescent="0.2">
      <c r="A87" s="2" t="s">
        <v>81</v>
      </c>
      <c r="B87" s="2">
        <f>B85/10^7</f>
        <v>1.0817828</v>
      </c>
      <c r="C87" s="2">
        <f t="shared" ref="C87:M87" si="11">C85/10^7</f>
        <v>1.07806</v>
      </c>
      <c r="D87" s="2">
        <f t="shared" si="11"/>
        <v>1.082239</v>
      </c>
      <c r="E87" s="2">
        <f t="shared" si="11"/>
        <v>0.54038900000000001</v>
      </c>
      <c r="F87" s="2">
        <f t="shared" si="11"/>
        <v>1.0990829</v>
      </c>
      <c r="G87" s="2">
        <f t="shared" si="11"/>
        <v>4.2299557999999999</v>
      </c>
      <c r="H87" s="2">
        <f t="shared" si="11"/>
        <v>0.59619080000000002</v>
      </c>
      <c r="I87" s="2">
        <f t="shared" si="11"/>
        <v>0.53759080000000004</v>
      </c>
      <c r="J87" s="2">
        <f t="shared" si="11"/>
        <v>0.93714980000000003</v>
      </c>
      <c r="K87" s="2">
        <f t="shared" si="11"/>
        <v>0.54113469999999997</v>
      </c>
      <c r="L87" s="2">
        <f t="shared" si="11"/>
        <v>2.5265985</v>
      </c>
      <c r="M87" s="2">
        <f t="shared" si="11"/>
        <v>1.2060719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workbookViewId="0">
      <selection activeCell="A2" sqref="A2:B6"/>
    </sheetView>
  </sheetViews>
  <sheetFormatPr baseColWidth="10" defaultRowHeight="16" x14ac:dyDescent="0.2"/>
  <sheetData>
    <row r="1" spans="1:2" x14ac:dyDescent="0.2">
      <c r="A1" t="s">
        <v>223</v>
      </c>
      <c r="B1" t="s">
        <v>228</v>
      </c>
    </row>
    <row r="2" spans="1:2" x14ac:dyDescent="0.2">
      <c r="A2" s="2" t="s">
        <v>203</v>
      </c>
      <c r="B2" s="2">
        <v>0.98884813178194786</v>
      </c>
    </row>
    <row r="3" spans="1:2" x14ac:dyDescent="0.2">
      <c r="A3" s="2" t="s">
        <v>204</v>
      </c>
      <c r="B3" s="2">
        <v>0.98274247196294273</v>
      </c>
    </row>
    <row r="4" spans="1:2" x14ac:dyDescent="0.2">
      <c r="A4" s="2" t="s">
        <v>191</v>
      </c>
      <c r="B4" s="2">
        <v>0.91210314417541372</v>
      </c>
    </row>
    <row r="5" spans="1:2" x14ac:dyDescent="0.2">
      <c r="A5" s="2" t="s">
        <v>182</v>
      </c>
      <c r="B5" s="2">
        <v>0.88943994127916981</v>
      </c>
    </row>
    <row r="6" spans="1:2" x14ac:dyDescent="0.2">
      <c r="A6" s="2" t="s">
        <v>149</v>
      </c>
      <c r="B6" s="2">
        <v>0.88354753567446398</v>
      </c>
    </row>
    <row r="7" spans="1:2" x14ac:dyDescent="0.2">
      <c r="A7" t="s">
        <v>197</v>
      </c>
      <c r="B7">
        <v>0.87895464940036816</v>
      </c>
    </row>
    <row r="8" spans="1:2" x14ac:dyDescent="0.2">
      <c r="A8" t="s">
        <v>198</v>
      </c>
      <c r="B8">
        <v>0.877499715439235</v>
      </c>
    </row>
    <row r="9" spans="1:2" x14ac:dyDescent="0.2">
      <c r="A9" t="s">
        <v>169</v>
      </c>
      <c r="B9">
        <v>0.86692962703550058</v>
      </c>
    </row>
    <row r="10" spans="1:2" x14ac:dyDescent="0.2">
      <c r="A10" t="s">
        <v>216</v>
      </c>
      <c r="B10">
        <v>0.85560452268089793</v>
      </c>
    </row>
    <row r="11" spans="1:2" x14ac:dyDescent="0.2">
      <c r="A11" t="s">
        <v>152</v>
      </c>
      <c r="B11">
        <v>0.85156354260386113</v>
      </c>
    </row>
    <row r="12" spans="1:2" x14ac:dyDescent="0.2">
      <c r="A12" t="s">
        <v>167</v>
      </c>
      <c r="B12">
        <v>0.8411823932150021</v>
      </c>
    </row>
    <row r="13" spans="1:2" x14ac:dyDescent="0.2">
      <c r="A13" t="s">
        <v>189</v>
      </c>
      <c r="B13">
        <v>0.82933858568256147</v>
      </c>
    </row>
    <row r="14" spans="1:2" x14ac:dyDescent="0.2">
      <c r="A14" t="s">
        <v>206</v>
      </c>
      <c r="B14">
        <v>0.82613973152888898</v>
      </c>
    </row>
    <row r="15" spans="1:2" x14ac:dyDescent="0.2">
      <c r="A15" t="s">
        <v>207</v>
      </c>
      <c r="B15">
        <v>0.82497412978384654</v>
      </c>
    </row>
    <row r="16" spans="1:2" x14ac:dyDescent="0.2">
      <c r="A16" t="s">
        <v>166</v>
      </c>
      <c r="B16">
        <v>0.82038140150976069</v>
      </c>
    </row>
    <row r="17" spans="1:2" x14ac:dyDescent="0.2">
      <c r="A17" t="s">
        <v>181</v>
      </c>
      <c r="B17">
        <v>0.81848122787574151</v>
      </c>
    </row>
    <row r="18" spans="1:2" x14ac:dyDescent="0.2">
      <c r="A18" t="s">
        <v>168</v>
      </c>
      <c r="B18">
        <v>0.81653351500711135</v>
      </c>
    </row>
    <row r="19" spans="1:2" x14ac:dyDescent="0.2">
      <c r="A19" t="s">
        <v>108</v>
      </c>
      <c r="B19">
        <v>0.81565135722470683</v>
      </c>
    </row>
    <row r="20" spans="1:2" x14ac:dyDescent="0.2">
      <c r="A20" t="s">
        <v>190</v>
      </c>
      <c r="B20">
        <v>0.81007670312930347</v>
      </c>
    </row>
    <row r="21" spans="1:2" x14ac:dyDescent="0.2">
      <c r="A21" t="s">
        <v>217</v>
      </c>
      <c r="B21">
        <v>0.80397177686273824</v>
      </c>
    </row>
    <row r="22" spans="1:2" x14ac:dyDescent="0.2">
      <c r="A22" t="s">
        <v>142</v>
      </c>
      <c r="B22">
        <v>0.79670203374808601</v>
      </c>
    </row>
    <row r="23" spans="1:2" x14ac:dyDescent="0.2">
      <c r="A23" t="s">
        <v>147</v>
      </c>
      <c r="B23">
        <v>0.79670203374808601</v>
      </c>
    </row>
    <row r="24" spans="1:2" x14ac:dyDescent="0.2">
      <c r="A24" t="s">
        <v>160</v>
      </c>
      <c r="B24">
        <v>0.78205523067420701</v>
      </c>
    </row>
    <row r="25" spans="1:2" x14ac:dyDescent="0.2">
      <c r="A25" t="s">
        <v>170</v>
      </c>
      <c r="B25">
        <v>0.78205523067420701</v>
      </c>
    </row>
    <row r="26" spans="1:2" x14ac:dyDescent="0.2">
      <c r="A26" t="s">
        <v>173</v>
      </c>
      <c r="B26">
        <v>0.78205523067420701</v>
      </c>
    </row>
    <row r="27" spans="1:2" x14ac:dyDescent="0.2">
      <c r="A27" t="s">
        <v>171</v>
      </c>
      <c r="B27">
        <v>0.78116064751228287</v>
      </c>
    </row>
    <row r="28" spans="1:2" x14ac:dyDescent="0.2">
      <c r="A28" t="s">
        <v>177</v>
      </c>
      <c r="B28">
        <v>0.78008464293998137</v>
      </c>
    </row>
    <row r="29" spans="1:2" x14ac:dyDescent="0.2">
      <c r="A29" t="s">
        <v>211</v>
      </c>
      <c r="B29">
        <v>0.78008464293998137</v>
      </c>
    </row>
    <row r="30" spans="1:2" x14ac:dyDescent="0.2">
      <c r="A30" t="s">
        <v>195</v>
      </c>
      <c r="B30">
        <v>0.78008464293998125</v>
      </c>
    </row>
    <row r="31" spans="1:2" x14ac:dyDescent="0.2">
      <c r="A31" t="s">
        <v>183</v>
      </c>
      <c r="B31">
        <v>0.77997445294579892</v>
      </c>
    </row>
    <row r="32" spans="1:2" x14ac:dyDescent="0.2">
      <c r="A32" t="s">
        <v>209</v>
      </c>
      <c r="B32">
        <v>0.77767231018720318</v>
      </c>
    </row>
    <row r="33" spans="1:2" x14ac:dyDescent="0.2">
      <c r="A33" t="s">
        <v>175</v>
      </c>
      <c r="B33">
        <v>0.77607527831091749</v>
      </c>
    </row>
    <row r="34" spans="1:2" x14ac:dyDescent="0.2">
      <c r="A34" t="s">
        <v>174</v>
      </c>
      <c r="B34">
        <v>0.77501948471791149</v>
      </c>
    </row>
    <row r="35" spans="1:2" x14ac:dyDescent="0.2">
      <c r="A35" t="s">
        <v>158</v>
      </c>
      <c r="B35">
        <v>0.77098340796808307</v>
      </c>
    </row>
    <row r="36" spans="1:2" x14ac:dyDescent="0.2">
      <c r="A36" t="s">
        <v>193</v>
      </c>
      <c r="B36">
        <v>0.77039034134237627</v>
      </c>
    </row>
    <row r="37" spans="1:2" x14ac:dyDescent="0.2">
      <c r="A37" t="s">
        <v>144</v>
      </c>
      <c r="B37">
        <v>0.76614596955581848</v>
      </c>
    </row>
    <row r="38" spans="1:2" x14ac:dyDescent="0.2">
      <c r="A38" t="s">
        <v>205</v>
      </c>
      <c r="B38">
        <v>0.75797949819653476</v>
      </c>
    </row>
    <row r="39" spans="1:2" x14ac:dyDescent="0.2">
      <c r="A39" t="s">
        <v>194</v>
      </c>
      <c r="B39">
        <v>0.75303416458612082</v>
      </c>
    </row>
    <row r="40" spans="1:2" x14ac:dyDescent="0.2">
      <c r="A40" t="s">
        <v>178</v>
      </c>
      <c r="B40">
        <v>0.75016465820098377</v>
      </c>
    </row>
    <row r="41" spans="1:2" x14ac:dyDescent="0.2">
      <c r="A41" t="s">
        <v>196</v>
      </c>
      <c r="B41">
        <v>0.74765367553832474</v>
      </c>
    </row>
    <row r="42" spans="1:2" x14ac:dyDescent="0.2">
      <c r="A42" t="s">
        <v>214</v>
      </c>
      <c r="B42">
        <v>0.74119324144994703</v>
      </c>
    </row>
    <row r="43" spans="1:2" x14ac:dyDescent="0.2">
      <c r="A43" t="s">
        <v>208</v>
      </c>
      <c r="B43">
        <v>0.72848420841505068</v>
      </c>
    </row>
    <row r="44" spans="1:2" x14ac:dyDescent="0.2">
      <c r="A44" t="s">
        <v>180</v>
      </c>
      <c r="B44">
        <v>0.7266233175639345</v>
      </c>
    </row>
    <row r="45" spans="1:2" x14ac:dyDescent="0.2">
      <c r="A45" t="s">
        <v>192</v>
      </c>
      <c r="B45">
        <v>0.70968928430123479</v>
      </c>
    </row>
    <row r="46" spans="1:2" x14ac:dyDescent="0.2">
      <c r="A46" t="s">
        <v>176</v>
      </c>
      <c r="B46">
        <v>0.68624572305719955</v>
      </c>
    </row>
    <row r="47" spans="1:2" x14ac:dyDescent="0.2">
      <c r="A47" t="s">
        <v>210</v>
      </c>
      <c r="B47">
        <v>0.6844695495012294</v>
      </c>
    </row>
    <row r="48" spans="1:2" x14ac:dyDescent="0.2">
      <c r="A48" t="s">
        <v>163</v>
      </c>
      <c r="B48">
        <v>0.6661805463828403</v>
      </c>
    </row>
    <row r="49" spans="1:2" x14ac:dyDescent="0.2">
      <c r="A49" t="s">
        <v>161</v>
      </c>
      <c r="B49">
        <v>0.6510799256469425</v>
      </c>
    </row>
    <row r="50" spans="1:2" x14ac:dyDescent="0.2">
      <c r="A50" t="s">
        <v>186</v>
      </c>
      <c r="B50">
        <v>0.63478913966650208</v>
      </c>
    </row>
    <row r="51" spans="1:2" x14ac:dyDescent="0.2">
      <c r="A51" t="s">
        <v>219</v>
      </c>
      <c r="B51">
        <v>0.60991976040711404</v>
      </c>
    </row>
    <row r="52" spans="1:2" x14ac:dyDescent="0.2">
      <c r="A52" t="s">
        <v>151</v>
      </c>
      <c r="B52">
        <v>0.60840211326121685</v>
      </c>
    </row>
    <row r="53" spans="1:2" x14ac:dyDescent="0.2">
      <c r="A53" t="s">
        <v>145</v>
      </c>
      <c r="B53">
        <v>0.60677909298222399</v>
      </c>
    </row>
    <row r="54" spans="1:2" x14ac:dyDescent="0.2">
      <c r="A54" t="s">
        <v>154</v>
      </c>
      <c r="B54">
        <v>0.59852585740454667</v>
      </c>
    </row>
    <row r="55" spans="1:2" x14ac:dyDescent="0.2">
      <c r="A55" t="s">
        <v>215</v>
      </c>
      <c r="B55">
        <v>0.59501811023008444</v>
      </c>
    </row>
    <row r="56" spans="1:2" x14ac:dyDescent="0.2">
      <c r="A56" t="s">
        <v>218</v>
      </c>
      <c r="B56">
        <v>0.58856068967151498</v>
      </c>
    </row>
    <row r="57" spans="1:2" x14ac:dyDescent="0.2">
      <c r="A57" t="s">
        <v>143</v>
      </c>
      <c r="B57">
        <v>0.5516709693124735</v>
      </c>
    </row>
    <row r="58" spans="1:2" x14ac:dyDescent="0.2">
      <c r="A58" t="s">
        <v>148</v>
      </c>
      <c r="B58">
        <v>0.5516709693124735</v>
      </c>
    </row>
    <row r="59" spans="1:2" x14ac:dyDescent="0.2">
      <c r="A59" t="s">
        <v>172</v>
      </c>
      <c r="B59">
        <v>0.54621711474974943</v>
      </c>
    </row>
    <row r="60" spans="1:2" x14ac:dyDescent="0.2">
      <c r="A60" t="s">
        <v>155</v>
      </c>
      <c r="B60">
        <v>0.53782361975948068</v>
      </c>
    </row>
    <row r="61" spans="1:2" x14ac:dyDescent="0.2">
      <c r="A61" t="s">
        <v>179</v>
      </c>
      <c r="B61">
        <v>0.50991830449832298</v>
      </c>
    </row>
    <row r="62" spans="1:2" x14ac:dyDescent="0.2">
      <c r="A62" t="s">
        <v>157</v>
      </c>
      <c r="B62">
        <v>0.50320143631847003</v>
      </c>
    </row>
    <row r="63" spans="1:2" x14ac:dyDescent="0.2">
      <c r="A63" t="s">
        <v>184</v>
      </c>
      <c r="B63">
        <v>0.49355905146064155</v>
      </c>
    </row>
    <row r="64" spans="1:2" x14ac:dyDescent="0.2">
      <c r="A64" t="s">
        <v>185</v>
      </c>
      <c r="B64">
        <v>0.48928512486256265</v>
      </c>
    </row>
    <row r="65" spans="1:2" x14ac:dyDescent="0.2">
      <c r="A65" t="s">
        <v>187</v>
      </c>
      <c r="B65">
        <v>0.48797953348478512</v>
      </c>
    </row>
    <row r="66" spans="1:2" x14ac:dyDescent="0.2">
      <c r="A66" t="s">
        <v>156</v>
      </c>
      <c r="B66">
        <v>0.4876493414471581</v>
      </c>
    </row>
    <row r="67" spans="1:2" x14ac:dyDescent="0.2">
      <c r="A67" t="s">
        <v>213</v>
      </c>
      <c r="B67">
        <v>0.4876493414471581</v>
      </c>
    </row>
    <row r="68" spans="1:2" x14ac:dyDescent="0.2">
      <c r="A68" t="s">
        <v>146</v>
      </c>
      <c r="B68">
        <v>0.487649336820418</v>
      </c>
    </row>
    <row r="69" spans="1:2" x14ac:dyDescent="0.2">
      <c r="A69" t="s">
        <v>221</v>
      </c>
      <c r="B69">
        <v>0.48691595058315168</v>
      </c>
    </row>
    <row r="70" spans="1:2" x14ac:dyDescent="0.2">
      <c r="A70" t="s">
        <v>188</v>
      </c>
      <c r="B70">
        <v>0.48098571572262133</v>
      </c>
    </row>
    <row r="71" spans="1:2" x14ac:dyDescent="0.2">
      <c r="A71" t="s">
        <v>162</v>
      </c>
      <c r="B71">
        <v>0.46765020283622877</v>
      </c>
    </row>
    <row r="72" spans="1:2" x14ac:dyDescent="0.2">
      <c r="A72" t="s">
        <v>159</v>
      </c>
      <c r="B72">
        <v>0.46184188605070586</v>
      </c>
    </row>
    <row r="73" spans="1:2" x14ac:dyDescent="0.2">
      <c r="A73" t="s">
        <v>199</v>
      </c>
      <c r="B73">
        <v>0.45630855265770415</v>
      </c>
    </row>
    <row r="74" spans="1:2" x14ac:dyDescent="0.2">
      <c r="A74" t="s">
        <v>220</v>
      </c>
      <c r="B74">
        <v>0.4542596384009987</v>
      </c>
    </row>
    <row r="75" spans="1:2" x14ac:dyDescent="0.2">
      <c r="A75" t="s">
        <v>165</v>
      </c>
      <c r="B75">
        <v>0.39012528670936347</v>
      </c>
    </row>
    <row r="76" spans="1:2" x14ac:dyDescent="0.2">
      <c r="A76" t="s">
        <v>212</v>
      </c>
      <c r="B76">
        <v>0.3440253359215486</v>
      </c>
    </row>
    <row r="77" spans="1:2" x14ac:dyDescent="0.2">
      <c r="A77" t="s">
        <v>153</v>
      </c>
      <c r="B77">
        <v>0.32825097818351806</v>
      </c>
    </row>
    <row r="78" spans="1:2" x14ac:dyDescent="0.2">
      <c r="A78" t="s">
        <v>202</v>
      </c>
      <c r="B78">
        <v>0.3026416568240301</v>
      </c>
    </row>
    <row r="79" spans="1:2" x14ac:dyDescent="0.2">
      <c r="A79" t="s">
        <v>201</v>
      </c>
      <c r="B79">
        <v>0.27644362547050172</v>
      </c>
    </row>
    <row r="80" spans="1:2" x14ac:dyDescent="0.2">
      <c r="A80" t="s">
        <v>150</v>
      </c>
      <c r="B80">
        <v>0.26820734091052445</v>
      </c>
    </row>
    <row r="81" spans="1:2" x14ac:dyDescent="0.2">
      <c r="A81" t="s">
        <v>164</v>
      </c>
      <c r="B81">
        <v>0.23693666146851317</v>
      </c>
    </row>
    <row r="82" spans="1:2" x14ac:dyDescent="0.2">
      <c r="A82" t="s">
        <v>200</v>
      </c>
      <c r="B82">
        <v>0.21588544483954825</v>
      </c>
    </row>
  </sheetData>
  <sortState ref="A2:B87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workbookViewId="0">
      <selection activeCell="D11" sqref="D11"/>
    </sheetView>
  </sheetViews>
  <sheetFormatPr baseColWidth="10" defaultRowHeight="16" x14ac:dyDescent="0.2"/>
  <sheetData>
    <row r="1" spans="1:2" x14ac:dyDescent="0.2">
      <c r="A1" t="s">
        <v>223</v>
      </c>
      <c r="B1" t="s">
        <v>229</v>
      </c>
    </row>
    <row r="2" spans="1:2" x14ac:dyDescent="0.2">
      <c r="A2" s="2" t="s">
        <v>187</v>
      </c>
      <c r="B2" s="2">
        <v>0.99966268010342729</v>
      </c>
    </row>
    <row r="3" spans="1:2" x14ac:dyDescent="0.2">
      <c r="A3" s="2" t="s">
        <v>146</v>
      </c>
      <c r="B3" s="2">
        <v>0.99966102894130449</v>
      </c>
    </row>
    <row r="4" spans="1:2" x14ac:dyDescent="0.2">
      <c r="A4" s="2" t="s">
        <v>156</v>
      </c>
      <c r="B4" s="2">
        <v>0.99966102889793551</v>
      </c>
    </row>
    <row r="5" spans="1:2" x14ac:dyDescent="0.2">
      <c r="A5" s="2" t="s">
        <v>213</v>
      </c>
      <c r="B5" s="2">
        <v>0.99966102889793551</v>
      </c>
    </row>
    <row r="6" spans="1:2" x14ac:dyDescent="0.2">
      <c r="A6" s="2" t="s">
        <v>185</v>
      </c>
      <c r="B6" s="2">
        <v>0.99957535604411307</v>
      </c>
    </row>
    <row r="7" spans="1:2" x14ac:dyDescent="0.2">
      <c r="A7" s="2" t="s">
        <v>184</v>
      </c>
      <c r="B7" s="2">
        <v>0.99863860348120315</v>
      </c>
    </row>
    <row r="8" spans="1:2" x14ac:dyDescent="0.2">
      <c r="A8" s="2" t="s">
        <v>155</v>
      </c>
      <c r="B8" s="2">
        <v>0.988063345826802</v>
      </c>
    </row>
    <row r="9" spans="1:2" x14ac:dyDescent="0.2">
      <c r="A9" s="2" t="s">
        <v>143</v>
      </c>
      <c r="B9" s="2">
        <v>0.98558844040532567</v>
      </c>
    </row>
    <row r="10" spans="1:2" x14ac:dyDescent="0.2">
      <c r="A10" s="2" t="s">
        <v>148</v>
      </c>
      <c r="B10" s="2">
        <v>0.98558844040532567</v>
      </c>
    </row>
    <row r="11" spans="1:2" x14ac:dyDescent="0.2">
      <c r="A11" s="2" t="s">
        <v>186</v>
      </c>
      <c r="B11" s="2">
        <v>0.95858711024864396</v>
      </c>
    </row>
    <row r="12" spans="1:2" x14ac:dyDescent="0.2">
      <c r="A12" t="s">
        <v>218</v>
      </c>
      <c r="B12">
        <v>0.94881334010282248</v>
      </c>
    </row>
    <row r="13" spans="1:2" x14ac:dyDescent="0.2">
      <c r="A13" t="s">
        <v>215</v>
      </c>
      <c r="B13">
        <v>0.9383281638804517</v>
      </c>
    </row>
    <row r="14" spans="1:2" x14ac:dyDescent="0.2">
      <c r="A14" t="s">
        <v>154</v>
      </c>
      <c r="B14">
        <v>0.92780072077933573</v>
      </c>
    </row>
    <row r="15" spans="1:2" x14ac:dyDescent="0.2">
      <c r="A15" t="s">
        <v>195</v>
      </c>
      <c r="B15">
        <v>0.90224472448831983</v>
      </c>
    </row>
    <row r="16" spans="1:2" x14ac:dyDescent="0.2">
      <c r="A16" t="s">
        <v>177</v>
      </c>
      <c r="B16">
        <v>0.90224472448831972</v>
      </c>
    </row>
    <row r="17" spans="1:2" x14ac:dyDescent="0.2">
      <c r="A17" t="s">
        <v>211</v>
      </c>
      <c r="B17">
        <v>0.90224472448831972</v>
      </c>
    </row>
    <row r="18" spans="1:2" x14ac:dyDescent="0.2">
      <c r="A18" t="s">
        <v>183</v>
      </c>
      <c r="B18">
        <v>0.90198051861866169</v>
      </c>
    </row>
    <row r="19" spans="1:2" x14ac:dyDescent="0.2">
      <c r="A19" t="s">
        <v>144</v>
      </c>
      <c r="B19">
        <v>0.90194803688390623</v>
      </c>
    </row>
    <row r="20" spans="1:2" x14ac:dyDescent="0.2">
      <c r="A20" t="s">
        <v>160</v>
      </c>
      <c r="B20">
        <v>0.90154617192132858</v>
      </c>
    </row>
    <row r="21" spans="1:2" x14ac:dyDescent="0.2">
      <c r="A21" t="s">
        <v>170</v>
      </c>
      <c r="B21">
        <v>0.90154617192132858</v>
      </c>
    </row>
    <row r="22" spans="1:2" x14ac:dyDescent="0.2">
      <c r="A22" t="s">
        <v>173</v>
      </c>
      <c r="B22">
        <v>0.90154617192132858</v>
      </c>
    </row>
    <row r="23" spans="1:2" x14ac:dyDescent="0.2">
      <c r="A23" t="s">
        <v>175</v>
      </c>
      <c r="B23">
        <v>0.90108147684990503</v>
      </c>
    </row>
    <row r="24" spans="1:2" x14ac:dyDescent="0.2">
      <c r="A24" t="s">
        <v>171</v>
      </c>
      <c r="B24">
        <v>0.90042417191826984</v>
      </c>
    </row>
    <row r="25" spans="1:2" x14ac:dyDescent="0.2">
      <c r="A25" t="s">
        <v>174</v>
      </c>
      <c r="B25">
        <v>0.89590648027248054</v>
      </c>
    </row>
    <row r="26" spans="1:2" x14ac:dyDescent="0.2">
      <c r="A26" t="s">
        <v>158</v>
      </c>
      <c r="B26">
        <v>0.88836833984828145</v>
      </c>
    </row>
    <row r="27" spans="1:2" x14ac:dyDescent="0.2">
      <c r="A27" t="s">
        <v>142</v>
      </c>
      <c r="B27">
        <v>0.88557660488962986</v>
      </c>
    </row>
    <row r="28" spans="1:2" x14ac:dyDescent="0.2">
      <c r="A28" t="s">
        <v>147</v>
      </c>
      <c r="B28">
        <v>0.88557660488962986</v>
      </c>
    </row>
    <row r="29" spans="1:2" x14ac:dyDescent="0.2">
      <c r="A29" t="s">
        <v>166</v>
      </c>
      <c r="B29">
        <v>0.87914000241444379</v>
      </c>
    </row>
    <row r="30" spans="1:2" x14ac:dyDescent="0.2">
      <c r="A30" t="s">
        <v>209</v>
      </c>
      <c r="B30">
        <v>0.87888061726470179</v>
      </c>
    </row>
    <row r="31" spans="1:2" x14ac:dyDescent="0.2">
      <c r="A31" t="s">
        <v>189</v>
      </c>
      <c r="B31">
        <v>0.87236552387610111</v>
      </c>
    </row>
    <row r="32" spans="1:2" x14ac:dyDescent="0.2">
      <c r="A32" t="s">
        <v>145</v>
      </c>
      <c r="B32">
        <v>0.85669243367695103</v>
      </c>
    </row>
    <row r="33" spans="1:2" x14ac:dyDescent="0.2">
      <c r="A33" t="s">
        <v>167</v>
      </c>
      <c r="B33">
        <v>0.85516944461311362</v>
      </c>
    </row>
    <row r="34" spans="1:2" x14ac:dyDescent="0.2">
      <c r="A34" t="s">
        <v>164</v>
      </c>
      <c r="B34">
        <v>0.85432609063149811</v>
      </c>
    </row>
    <row r="35" spans="1:2" x14ac:dyDescent="0.2">
      <c r="A35" t="s">
        <v>212</v>
      </c>
      <c r="B35">
        <v>0.84319941431689571</v>
      </c>
    </row>
    <row r="36" spans="1:2" x14ac:dyDescent="0.2">
      <c r="A36" t="s">
        <v>202</v>
      </c>
      <c r="B36">
        <v>0.84009903515707796</v>
      </c>
    </row>
    <row r="37" spans="1:2" x14ac:dyDescent="0.2">
      <c r="A37" t="s">
        <v>181</v>
      </c>
      <c r="B37">
        <v>0.83902999749829599</v>
      </c>
    </row>
    <row r="38" spans="1:2" x14ac:dyDescent="0.2">
      <c r="A38" t="s">
        <v>199</v>
      </c>
      <c r="B38">
        <v>0.83431657547106663</v>
      </c>
    </row>
    <row r="39" spans="1:2" x14ac:dyDescent="0.2">
      <c r="A39" t="s">
        <v>169</v>
      </c>
      <c r="B39">
        <v>0.82532335214759545</v>
      </c>
    </row>
    <row r="40" spans="1:2" x14ac:dyDescent="0.2">
      <c r="A40" t="s">
        <v>200</v>
      </c>
      <c r="B40">
        <v>0.82169893451527587</v>
      </c>
    </row>
    <row r="41" spans="1:2" x14ac:dyDescent="0.2">
      <c r="A41" t="s">
        <v>197</v>
      </c>
      <c r="B41">
        <v>0.80310462920504799</v>
      </c>
    </row>
    <row r="42" spans="1:2" x14ac:dyDescent="0.2">
      <c r="A42" t="s">
        <v>162</v>
      </c>
      <c r="B42">
        <v>0.79519617534923825</v>
      </c>
    </row>
    <row r="43" spans="1:2" x14ac:dyDescent="0.2">
      <c r="A43" t="s">
        <v>153</v>
      </c>
      <c r="B43">
        <v>0.76698901788252005</v>
      </c>
    </row>
    <row r="44" spans="1:2" x14ac:dyDescent="0.2">
      <c r="A44" t="s">
        <v>161</v>
      </c>
      <c r="B44">
        <v>0.74361154806540453</v>
      </c>
    </row>
    <row r="45" spans="1:2" x14ac:dyDescent="0.2">
      <c r="A45" t="s">
        <v>108</v>
      </c>
      <c r="B45">
        <v>0.74277024206784392</v>
      </c>
    </row>
    <row r="46" spans="1:2" x14ac:dyDescent="0.2">
      <c r="A46" t="s">
        <v>168</v>
      </c>
      <c r="B46">
        <v>0.74042511667819211</v>
      </c>
    </row>
    <row r="47" spans="1:2" x14ac:dyDescent="0.2">
      <c r="A47" t="s">
        <v>207</v>
      </c>
      <c r="B47">
        <v>0.72782503287953237</v>
      </c>
    </row>
    <row r="48" spans="1:2" x14ac:dyDescent="0.2">
      <c r="A48" t="s">
        <v>193</v>
      </c>
      <c r="B48">
        <v>0.71912528895253969</v>
      </c>
    </row>
    <row r="49" spans="1:2" x14ac:dyDescent="0.2">
      <c r="A49" t="s">
        <v>188</v>
      </c>
      <c r="B49">
        <v>0.71699132242052044</v>
      </c>
    </row>
    <row r="50" spans="1:2" x14ac:dyDescent="0.2">
      <c r="A50" t="s">
        <v>206</v>
      </c>
      <c r="B50">
        <v>0.6973412679253177</v>
      </c>
    </row>
    <row r="51" spans="1:2" x14ac:dyDescent="0.2">
      <c r="A51" t="s">
        <v>163</v>
      </c>
      <c r="B51">
        <v>0.69062789857081397</v>
      </c>
    </row>
    <row r="52" spans="1:2" x14ac:dyDescent="0.2">
      <c r="A52" t="s">
        <v>157</v>
      </c>
      <c r="B52">
        <v>0.68262875838255421</v>
      </c>
    </row>
    <row r="53" spans="1:2" x14ac:dyDescent="0.2">
      <c r="A53" t="s">
        <v>219</v>
      </c>
      <c r="B53">
        <v>0.64833289466543176</v>
      </c>
    </row>
    <row r="54" spans="1:2" x14ac:dyDescent="0.2">
      <c r="A54" t="s">
        <v>208</v>
      </c>
      <c r="B54">
        <v>0.61437155745298755</v>
      </c>
    </row>
    <row r="55" spans="1:2" x14ac:dyDescent="0.2">
      <c r="A55" t="s">
        <v>205</v>
      </c>
      <c r="B55">
        <v>0.61141515747200303</v>
      </c>
    </row>
    <row r="56" spans="1:2" x14ac:dyDescent="0.2">
      <c r="A56" t="s">
        <v>182</v>
      </c>
      <c r="B56">
        <v>0.60810122568865221</v>
      </c>
    </row>
    <row r="57" spans="1:2" x14ac:dyDescent="0.2">
      <c r="A57" t="s">
        <v>194</v>
      </c>
      <c r="B57">
        <v>0.59999484363474953</v>
      </c>
    </row>
    <row r="58" spans="1:2" x14ac:dyDescent="0.2">
      <c r="A58" t="s">
        <v>178</v>
      </c>
      <c r="B58">
        <v>0.59035082919295212</v>
      </c>
    </row>
    <row r="59" spans="1:2" x14ac:dyDescent="0.2">
      <c r="A59" t="s">
        <v>196</v>
      </c>
      <c r="B59">
        <v>0.58790153166425807</v>
      </c>
    </row>
    <row r="60" spans="1:2" x14ac:dyDescent="0.2">
      <c r="A60" t="s">
        <v>172</v>
      </c>
      <c r="B60">
        <v>0.58706870578520742</v>
      </c>
    </row>
    <row r="61" spans="1:2" x14ac:dyDescent="0.2">
      <c r="A61" t="s">
        <v>151</v>
      </c>
      <c r="B61">
        <v>0.5752481565446198</v>
      </c>
    </row>
    <row r="62" spans="1:2" x14ac:dyDescent="0.2">
      <c r="A62" t="s">
        <v>214</v>
      </c>
      <c r="B62">
        <v>0.57036962538381464</v>
      </c>
    </row>
    <row r="63" spans="1:2" x14ac:dyDescent="0.2">
      <c r="A63" t="s">
        <v>179</v>
      </c>
      <c r="B63">
        <v>0.55306002423544909</v>
      </c>
    </row>
    <row r="64" spans="1:2" x14ac:dyDescent="0.2">
      <c r="A64" t="s">
        <v>192</v>
      </c>
      <c r="B64">
        <v>0.55199043391795899</v>
      </c>
    </row>
    <row r="65" spans="1:2" x14ac:dyDescent="0.2">
      <c r="A65" t="s">
        <v>180</v>
      </c>
      <c r="B65">
        <v>0.5454312355650498</v>
      </c>
    </row>
    <row r="66" spans="1:2" x14ac:dyDescent="0.2">
      <c r="A66" t="s">
        <v>198</v>
      </c>
      <c r="B66">
        <v>0.53285542682819609</v>
      </c>
    </row>
    <row r="67" spans="1:2" x14ac:dyDescent="0.2">
      <c r="A67" t="s">
        <v>221</v>
      </c>
      <c r="B67">
        <v>0.51573800397654435</v>
      </c>
    </row>
    <row r="68" spans="1:2" x14ac:dyDescent="0.2">
      <c r="A68" t="s">
        <v>176</v>
      </c>
      <c r="B68">
        <v>0.51243954839691264</v>
      </c>
    </row>
    <row r="69" spans="1:2" x14ac:dyDescent="0.2">
      <c r="A69" t="s">
        <v>220</v>
      </c>
      <c r="B69">
        <v>0.48733353166371285</v>
      </c>
    </row>
    <row r="70" spans="1:2" x14ac:dyDescent="0.2">
      <c r="A70" t="s">
        <v>210</v>
      </c>
      <c r="B70">
        <v>0.4476710658059293</v>
      </c>
    </row>
    <row r="71" spans="1:2" x14ac:dyDescent="0.2">
      <c r="A71" t="s">
        <v>152</v>
      </c>
      <c r="B71">
        <v>0.41320572687808454</v>
      </c>
    </row>
    <row r="72" spans="1:2" x14ac:dyDescent="0.2">
      <c r="A72" t="s">
        <v>203</v>
      </c>
      <c r="B72">
        <v>0.39269475036028645</v>
      </c>
    </row>
    <row r="73" spans="1:2" x14ac:dyDescent="0.2">
      <c r="A73" t="s">
        <v>216</v>
      </c>
      <c r="B73">
        <v>0.38955316310010946</v>
      </c>
    </row>
    <row r="74" spans="1:2" x14ac:dyDescent="0.2">
      <c r="A74" t="s">
        <v>204</v>
      </c>
      <c r="B74">
        <v>0.36495811116340904</v>
      </c>
    </row>
    <row r="75" spans="1:2" x14ac:dyDescent="0.2">
      <c r="A75" t="s">
        <v>201</v>
      </c>
      <c r="B75">
        <v>0.34304674516498485</v>
      </c>
    </row>
    <row r="76" spans="1:2" x14ac:dyDescent="0.2">
      <c r="A76" t="s">
        <v>165</v>
      </c>
      <c r="B76">
        <v>0.33759903994917773</v>
      </c>
    </row>
    <row r="77" spans="1:2" x14ac:dyDescent="0.2">
      <c r="A77" t="s">
        <v>191</v>
      </c>
      <c r="B77">
        <v>0.32698508270418053</v>
      </c>
    </row>
    <row r="78" spans="1:2" x14ac:dyDescent="0.2">
      <c r="A78" t="s">
        <v>150</v>
      </c>
      <c r="B78">
        <v>0.30348204897944153</v>
      </c>
    </row>
    <row r="79" spans="1:2" x14ac:dyDescent="0.2">
      <c r="A79" t="s">
        <v>149</v>
      </c>
      <c r="B79">
        <v>0.22649388273777374</v>
      </c>
    </row>
    <row r="80" spans="1:2" x14ac:dyDescent="0.2">
      <c r="A80" t="s">
        <v>217</v>
      </c>
      <c r="B80">
        <v>0.20253534192705494</v>
      </c>
    </row>
    <row r="81" spans="1:2" x14ac:dyDescent="0.2">
      <c r="A81" t="s">
        <v>159</v>
      </c>
      <c r="B81">
        <v>0.18869086080043099</v>
      </c>
    </row>
    <row r="82" spans="1:2" x14ac:dyDescent="0.2">
      <c r="A82" t="s">
        <v>190</v>
      </c>
      <c r="B82">
        <v>0.14016279418696237</v>
      </c>
    </row>
  </sheetData>
  <sortState ref="A2:B87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Events</vt:lpstr>
      <vt:lpstr>Metrics</vt:lpstr>
      <vt:lpstr>Time</vt:lpstr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2016-03-24T16:01:37Z</dcterms:created>
  <dcterms:modified xsi:type="dcterms:W3CDTF">2016-05-26T17:51:18Z</dcterms:modified>
</cp:coreProperties>
</file>