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eesters/PycharmProjects/Dashoard/pages/"/>
    </mc:Choice>
  </mc:AlternateContent>
  <xr:revisionPtr revIDLastSave="0" documentId="13_ncr:1_{9CD86630-A795-3843-8F2D-5F5F1D9A3505}" xr6:coauthVersionLast="45" xr6:coauthVersionMax="45" xr10:uidLastSave="{00000000-0000-0000-0000-000000000000}"/>
  <bookViews>
    <workbookView xWindow="380" yWindow="500" windowWidth="28040" windowHeight="15940" activeTab="2" xr2:uid="{179A90AB-1F80-4448-BEC8-AF977AD52823}"/>
  </bookViews>
  <sheets>
    <sheet name="recovery" sheetId="1" r:id="rId1"/>
    <sheet name="senabetalare" sheetId="2" r:id="rId2"/>
    <sheet name="SL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7" i="3" l="1"/>
  <c r="C47" i="3"/>
  <c r="E46" i="3"/>
  <c r="C46" i="3"/>
  <c r="E45" i="3"/>
  <c r="C45" i="3"/>
  <c r="E44" i="3"/>
  <c r="C44" i="3"/>
  <c r="E43" i="3"/>
  <c r="C43" i="3"/>
  <c r="E42" i="3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E12" i="3"/>
  <c r="E11" i="3"/>
  <c r="E10" i="3"/>
  <c r="E9" i="3"/>
  <c r="E8" i="3"/>
  <c r="E7" i="3"/>
  <c r="E6" i="3"/>
  <c r="E5" i="3"/>
  <c r="E4" i="3"/>
  <c r="E3" i="3"/>
  <c r="E2" i="3"/>
  <c r="D10" i="1" l="1"/>
  <c r="D3" i="1"/>
  <c r="D4" i="1"/>
  <c r="D5" i="1"/>
  <c r="D6" i="1"/>
  <c r="D7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C25" i="1"/>
  <c r="C24" i="1"/>
  <c r="C23" i="1"/>
  <c r="C22" i="1"/>
  <c r="C21" i="1"/>
  <c r="C20" i="1"/>
  <c r="C16" i="1"/>
  <c r="C15" i="1"/>
  <c r="C14" i="1"/>
  <c r="C13" i="1"/>
  <c r="C12" i="1"/>
  <c r="C19" i="1" s="1"/>
  <c r="C11" i="1"/>
  <c r="C18" i="1" s="1"/>
  <c r="C10" i="1"/>
  <c r="C17" i="1" s="1"/>
  <c r="C9" i="1"/>
  <c r="C8" i="1"/>
</calcChain>
</file>

<file path=xl/sharedStrings.xml><?xml version="1.0" encoding="utf-8"?>
<sst xmlns="http://schemas.openxmlformats.org/spreadsheetml/2006/main" count="109" uniqueCount="28">
  <si>
    <t>YEAR</t>
  </si>
  <si>
    <t>PRODUCT</t>
  </si>
  <si>
    <t>FRITID</t>
  </si>
  <si>
    <t>DIREKT/LEV</t>
  </si>
  <si>
    <t>MASKINFINANS</t>
  </si>
  <si>
    <t>PARTNER FÖRETAG</t>
  </si>
  <si>
    <t>BIL</t>
  </si>
  <si>
    <t>BILKUND</t>
  </si>
  <si>
    <t>RECOVERY</t>
  </si>
  <si>
    <t>AMOUNT</t>
  </si>
  <si>
    <t>RECOVERYRATE</t>
  </si>
  <si>
    <t>ANDEL_SENA</t>
  </si>
  <si>
    <t>MONTH</t>
  </si>
  <si>
    <t>INCOMING</t>
  </si>
  <si>
    <t>WITHIN SLA</t>
  </si>
  <si>
    <t>OUTSIDE SLA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</si>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</sst>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96E7-15EB-754F-8C2B-34DC510764C5}">
  <dimension ref="A1:E25"/>
  <sheetViews>
    <sheetView workbookViewId="0">
      <selection activeCell="E32" sqref="E32"/>
    </sheetView>
  </sheetViews>
  <sheetFormatPr baseColWidth="10" defaultRowHeight="16" x14ac:dyDescent="0.2"/>
  <cols>
    <col min="1" max="1" width="5.5" bestFit="1" customWidth="1"/>
    <col min="2" max="2" width="17.1640625" bestFit="1" customWidth="1"/>
    <col min="5" max="5" width="14.33203125" bestFit="1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8</v>
      </c>
      <c r="E1" t="s">
        <v>10</v>
      </c>
    </row>
    <row r="2" spans="1:5" x14ac:dyDescent="0.2">
      <c r="A2">
        <v>2019</v>
      </c>
      <c r="B2" t="s">
        <v>2</v>
      </c>
      <c r="C2" s="1">
        <v>1000000</v>
      </c>
      <c r="D2" s="2">
        <f>C2*E2</f>
        <v>97474.492417523157</v>
      </c>
      <c r="E2">
        <v>9.7474492417523151E-2</v>
      </c>
    </row>
    <row r="3" spans="1:5" x14ac:dyDescent="0.2">
      <c r="A3">
        <v>2019</v>
      </c>
      <c r="B3" t="s">
        <v>3</v>
      </c>
      <c r="C3" s="1">
        <v>2666181</v>
      </c>
      <c r="D3" s="2">
        <f t="shared" ref="D3:D25" si="0">C3*E3</f>
        <v>1625077.9358784107</v>
      </c>
      <c r="E3">
        <v>0.60951523391638107</v>
      </c>
    </row>
    <row r="4" spans="1:5" x14ac:dyDescent="0.2">
      <c r="A4">
        <v>2019</v>
      </c>
      <c r="B4" t="s">
        <v>4</v>
      </c>
      <c r="C4" s="1">
        <v>3667181</v>
      </c>
      <c r="D4" s="2">
        <f t="shared" si="0"/>
        <v>1017480.2228162239</v>
      </c>
      <c r="E4">
        <v>0.27745568675672783</v>
      </c>
    </row>
    <row r="5" spans="1:5" x14ac:dyDescent="0.2">
      <c r="A5">
        <v>2019</v>
      </c>
      <c r="B5" t="s">
        <v>5</v>
      </c>
      <c r="C5" s="1">
        <v>1882999</v>
      </c>
      <c r="D5" s="2">
        <f t="shared" si="0"/>
        <v>1850377.4373247242</v>
      </c>
      <c r="E5">
        <v>0.98267574083933351</v>
      </c>
    </row>
    <row r="6" spans="1:5" x14ac:dyDescent="0.2">
      <c r="A6">
        <v>2019</v>
      </c>
      <c r="B6" t="s">
        <v>6</v>
      </c>
      <c r="C6" s="1">
        <v>2766341</v>
      </c>
      <c r="D6" s="2">
        <f t="shared" si="0"/>
        <v>2182053.7832138385</v>
      </c>
      <c r="E6">
        <v>0.78878698729254226</v>
      </c>
    </row>
    <row r="7" spans="1:5" x14ac:dyDescent="0.2">
      <c r="A7">
        <v>2019</v>
      </c>
      <c r="B7" t="s">
        <v>7</v>
      </c>
      <c r="C7" s="1">
        <v>3997363</v>
      </c>
      <c r="D7" s="2">
        <f t="shared" si="0"/>
        <v>647835.5496822166</v>
      </c>
      <c r="E7">
        <v>0.16206572925256391</v>
      </c>
    </row>
    <row r="8" spans="1:5" x14ac:dyDescent="0.2">
      <c r="A8">
        <v>2020</v>
      </c>
      <c r="B8" t="s">
        <v>2</v>
      </c>
      <c r="C8" s="1">
        <f>C2*1.1</f>
        <v>1100000</v>
      </c>
      <c r="D8" s="2">
        <f t="shared" si="0"/>
        <v>477202.28972098266</v>
      </c>
      <c r="E8">
        <v>0.43382026338271151</v>
      </c>
    </row>
    <row r="9" spans="1:5" x14ac:dyDescent="0.2">
      <c r="A9">
        <v>2020</v>
      </c>
      <c r="B9" t="s">
        <v>3</v>
      </c>
      <c r="C9" s="1">
        <f t="shared" ref="C9:C14" si="1">C3*1.1</f>
        <v>2932799.1</v>
      </c>
      <c r="D9" s="2">
        <f t="shared" si="0"/>
        <v>2268831.7271756264</v>
      </c>
      <c r="E9">
        <v>0.77360625457625998</v>
      </c>
    </row>
    <row r="10" spans="1:5" x14ac:dyDescent="0.2">
      <c r="A10">
        <v>2020</v>
      </c>
      <c r="B10" t="s">
        <v>4</v>
      </c>
      <c r="C10" s="1">
        <f t="shared" si="1"/>
        <v>4033899.1</v>
      </c>
      <c r="D10" s="2">
        <f>C10*E10</f>
        <v>919368.31908947323</v>
      </c>
      <c r="E10">
        <v>0.22791058881206849</v>
      </c>
    </row>
    <row r="11" spans="1:5" x14ac:dyDescent="0.2">
      <c r="A11">
        <v>2020</v>
      </c>
      <c r="B11" t="s">
        <v>5</v>
      </c>
      <c r="C11" s="1">
        <f t="shared" si="1"/>
        <v>2071298.9000000001</v>
      </c>
      <c r="D11" s="2">
        <f t="shared" si="0"/>
        <v>1044991.9972757588</v>
      </c>
      <c r="E11">
        <v>0.50451047759247047</v>
      </c>
    </row>
    <row r="12" spans="1:5" x14ac:dyDescent="0.2">
      <c r="A12">
        <v>2020</v>
      </c>
      <c r="B12" t="s">
        <v>6</v>
      </c>
      <c r="C12" s="1">
        <f t="shared" si="1"/>
        <v>3042975.1</v>
      </c>
      <c r="D12" s="2">
        <f t="shared" si="0"/>
        <v>431773.5194324365</v>
      </c>
      <c r="E12">
        <v>0.14189190027629095</v>
      </c>
    </row>
    <row r="13" spans="1:5" x14ac:dyDescent="0.2">
      <c r="A13">
        <v>2020</v>
      </c>
      <c r="B13" t="s">
        <v>7</v>
      </c>
      <c r="C13" s="1">
        <f t="shared" si="1"/>
        <v>4397099.3000000007</v>
      </c>
      <c r="D13" s="2">
        <f t="shared" si="0"/>
        <v>416820.13372685341</v>
      </c>
      <c r="E13">
        <v>9.4794341744079635E-2</v>
      </c>
    </row>
    <row r="14" spans="1:5" x14ac:dyDescent="0.2">
      <c r="A14">
        <v>2021</v>
      </c>
      <c r="B14" t="s">
        <v>2</v>
      </c>
      <c r="C14" s="1">
        <f t="shared" si="1"/>
        <v>1210000</v>
      </c>
      <c r="D14" s="2">
        <f t="shared" si="0"/>
        <v>221317.19790864966</v>
      </c>
      <c r="E14">
        <v>0.18290677513111542</v>
      </c>
    </row>
    <row r="15" spans="1:5" x14ac:dyDescent="0.2">
      <c r="A15">
        <v>2021</v>
      </c>
      <c r="B15" t="s">
        <v>3</v>
      </c>
      <c r="C15" s="1">
        <f>C8*0.94</f>
        <v>1033999.9999999999</v>
      </c>
      <c r="D15" s="2">
        <f t="shared" si="0"/>
        <v>325264.92551575677</v>
      </c>
      <c r="E15">
        <v>0.31456956046011297</v>
      </c>
    </row>
    <row r="16" spans="1:5" x14ac:dyDescent="0.2">
      <c r="A16">
        <v>2021</v>
      </c>
      <c r="B16" t="s">
        <v>4</v>
      </c>
      <c r="C16" s="1">
        <f t="shared" ref="C16:C19" si="2">C9*0.94</f>
        <v>2756831.1540000001</v>
      </c>
      <c r="D16" s="2">
        <f t="shared" si="0"/>
        <v>1773599.8425606547</v>
      </c>
      <c r="E16">
        <v>0.6433472866074027</v>
      </c>
    </row>
    <row r="17" spans="1:5" x14ac:dyDescent="0.2">
      <c r="A17">
        <v>2021</v>
      </c>
      <c r="B17" t="s">
        <v>5</v>
      </c>
      <c r="C17" s="1">
        <f t="shared" si="2"/>
        <v>3791865.1540000001</v>
      </c>
      <c r="D17" s="2">
        <f t="shared" si="0"/>
        <v>371376.80248677236</v>
      </c>
      <c r="E17">
        <v>9.794040331181364E-2</v>
      </c>
    </row>
    <row r="18" spans="1:5" x14ac:dyDescent="0.2">
      <c r="A18">
        <v>2021</v>
      </c>
      <c r="B18" t="s">
        <v>6</v>
      </c>
      <c r="C18" s="1">
        <f t="shared" si="2"/>
        <v>1947020.966</v>
      </c>
      <c r="D18" s="2">
        <f t="shared" si="0"/>
        <v>967383.38338175102</v>
      </c>
      <c r="E18">
        <v>0.49685309006669987</v>
      </c>
    </row>
    <row r="19" spans="1:5" x14ac:dyDescent="0.2">
      <c r="A19">
        <v>2021</v>
      </c>
      <c r="B19" t="s">
        <v>7</v>
      </c>
      <c r="C19" s="1">
        <f t="shared" si="2"/>
        <v>2860396.594</v>
      </c>
      <c r="D19" s="2">
        <f t="shared" si="0"/>
        <v>1045076.2590467642</v>
      </c>
      <c r="E19">
        <v>0.36536061511152962</v>
      </c>
    </row>
    <row r="20" spans="1:5" x14ac:dyDescent="0.2">
      <c r="A20">
        <v>2022</v>
      </c>
      <c r="B20" t="s">
        <v>2</v>
      </c>
      <c r="C20" s="1">
        <f>C2*1.13</f>
        <v>1130000</v>
      </c>
      <c r="D20" s="2">
        <f t="shared" si="0"/>
        <v>688241.53083334304</v>
      </c>
      <c r="E20">
        <v>0.6090633016224275</v>
      </c>
    </row>
    <row r="21" spans="1:5" x14ac:dyDescent="0.2">
      <c r="A21">
        <v>2022</v>
      </c>
      <c r="B21" t="s">
        <v>3</v>
      </c>
      <c r="C21" s="1">
        <f t="shared" ref="C21:C25" si="3">C3*1.13</f>
        <v>3012784.53</v>
      </c>
      <c r="D21" s="2">
        <f t="shared" si="0"/>
        <v>1415965.4444246516</v>
      </c>
      <c r="E21">
        <v>0.46998563299999807</v>
      </c>
    </row>
    <row r="22" spans="1:5" x14ac:dyDescent="0.2">
      <c r="A22">
        <v>2022</v>
      </c>
      <c r="B22" t="s">
        <v>4</v>
      </c>
      <c r="C22" s="1">
        <f t="shared" si="3"/>
        <v>4143914.53</v>
      </c>
      <c r="D22" s="2">
        <f t="shared" si="0"/>
        <v>2763165.6587401684</v>
      </c>
      <c r="E22">
        <v>0.6668008325789887</v>
      </c>
    </row>
    <row r="23" spans="1:5" x14ac:dyDescent="0.2">
      <c r="A23">
        <v>2022</v>
      </c>
      <c r="B23" t="s">
        <v>5</v>
      </c>
      <c r="C23" s="1">
        <f t="shared" si="3"/>
        <v>2127788.8699999996</v>
      </c>
      <c r="D23" s="2">
        <f t="shared" si="0"/>
        <v>1786647.4997316261</v>
      </c>
      <c r="E23">
        <v>0.83967329885113384</v>
      </c>
    </row>
    <row r="24" spans="1:5" x14ac:dyDescent="0.2">
      <c r="A24">
        <v>2022</v>
      </c>
      <c r="B24" t="s">
        <v>6</v>
      </c>
      <c r="C24" s="1">
        <f t="shared" si="3"/>
        <v>3125965.3299999996</v>
      </c>
      <c r="D24" s="2">
        <f t="shared" si="0"/>
        <v>499651.00701912341</v>
      </c>
      <c r="E24">
        <v>0.15983894710026214</v>
      </c>
    </row>
    <row r="25" spans="1:5" x14ac:dyDescent="0.2">
      <c r="A25">
        <v>2022</v>
      </c>
      <c r="B25" t="s">
        <v>7</v>
      </c>
      <c r="C25" s="1">
        <f t="shared" si="3"/>
        <v>4517020.1899999995</v>
      </c>
      <c r="D25" s="2">
        <f t="shared" si="0"/>
        <v>2721496.4915735889</v>
      </c>
      <c r="E25">
        <v>0.60249819064315258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767C-7CA2-CB40-BF92-D56FCA3AF354}">
  <dimension ref="A1:C25"/>
  <sheetViews>
    <sheetView workbookViewId="0">
      <selection activeCell="G31" sqref="G31"/>
    </sheetView>
  </sheetViews>
  <sheetFormatPr baseColWidth="10" defaultRowHeight="16" x14ac:dyDescent="0.2"/>
  <cols>
    <col min="1" max="1" width="5.5" bestFit="1" customWidth="1"/>
    <col min="2" max="2" width="17.16406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>
        <v>2019</v>
      </c>
      <c r="B2" t="s">
        <v>2</v>
      </c>
      <c r="C2">
        <v>0.53628427681469637</v>
      </c>
    </row>
    <row r="3" spans="1:3" x14ac:dyDescent="0.2">
      <c r="A3">
        <v>2019</v>
      </c>
      <c r="B3" t="s">
        <v>3</v>
      </c>
      <c r="C3">
        <v>0.41462400983843772</v>
      </c>
    </row>
    <row r="4" spans="1:3" x14ac:dyDescent="0.2">
      <c r="A4">
        <v>2019</v>
      </c>
      <c r="B4" t="s">
        <v>4</v>
      </c>
      <c r="C4">
        <v>0.84995846417981036</v>
      </c>
    </row>
    <row r="5" spans="1:3" x14ac:dyDescent="0.2">
      <c r="A5">
        <v>2019</v>
      </c>
      <c r="B5" t="s">
        <v>5</v>
      </c>
      <c r="C5">
        <v>0.27096120904961485</v>
      </c>
    </row>
    <row r="6" spans="1:3" x14ac:dyDescent="0.2">
      <c r="A6">
        <v>2019</v>
      </c>
      <c r="B6" t="s">
        <v>6</v>
      </c>
      <c r="C6">
        <v>0.20915408236918487</v>
      </c>
    </row>
    <row r="7" spans="1:3" x14ac:dyDescent="0.2">
      <c r="A7">
        <v>2019</v>
      </c>
      <c r="B7" t="s">
        <v>7</v>
      </c>
      <c r="C7">
        <v>0.94235444080565989</v>
      </c>
    </row>
    <row r="8" spans="1:3" x14ac:dyDescent="0.2">
      <c r="A8">
        <v>2020</v>
      </c>
      <c r="B8" t="s">
        <v>2</v>
      </c>
      <c r="C8">
        <v>0.77307429649973292</v>
      </c>
    </row>
    <row r="9" spans="1:3" x14ac:dyDescent="0.2">
      <c r="A9">
        <v>2020</v>
      </c>
      <c r="B9" t="s">
        <v>3</v>
      </c>
      <c r="C9">
        <v>0.17761946084433788</v>
      </c>
    </row>
    <row r="10" spans="1:3" x14ac:dyDescent="0.2">
      <c r="A10">
        <v>2020</v>
      </c>
      <c r="B10" t="s">
        <v>4</v>
      </c>
      <c r="C10">
        <v>0.54840552890449934</v>
      </c>
    </row>
    <row r="11" spans="1:3" x14ac:dyDescent="0.2">
      <c r="A11">
        <v>2020</v>
      </c>
      <c r="B11" t="s">
        <v>5</v>
      </c>
      <c r="C11">
        <v>0.7856100592108225</v>
      </c>
    </row>
    <row r="12" spans="1:3" x14ac:dyDescent="0.2">
      <c r="A12">
        <v>2020</v>
      </c>
      <c r="B12" t="s">
        <v>6</v>
      </c>
      <c r="C12">
        <v>0.15153367466046652</v>
      </c>
    </row>
    <row r="13" spans="1:3" x14ac:dyDescent="0.2">
      <c r="A13">
        <v>2020</v>
      </c>
      <c r="B13" t="s">
        <v>7</v>
      </c>
      <c r="C13">
        <v>0.28082567864531205</v>
      </c>
    </row>
    <row r="14" spans="1:3" x14ac:dyDescent="0.2">
      <c r="A14">
        <v>2021</v>
      </c>
      <c r="B14" t="s">
        <v>2</v>
      </c>
      <c r="C14">
        <v>0.87673095715219906</v>
      </c>
    </row>
    <row r="15" spans="1:3" x14ac:dyDescent="0.2">
      <c r="A15">
        <v>2021</v>
      </c>
      <c r="B15" t="s">
        <v>3</v>
      </c>
      <c r="C15">
        <v>0.95065286412188021</v>
      </c>
    </row>
    <row r="16" spans="1:3" x14ac:dyDescent="0.2">
      <c r="A16">
        <v>2021</v>
      </c>
      <c r="B16" t="s">
        <v>4</v>
      </c>
      <c r="C16">
        <v>0.37829203374449238</v>
      </c>
    </row>
    <row r="17" spans="1:3" x14ac:dyDescent="0.2">
      <c r="A17">
        <v>2021</v>
      </c>
      <c r="B17" t="s">
        <v>5</v>
      </c>
      <c r="C17">
        <v>0.16787622123136381</v>
      </c>
    </row>
    <row r="18" spans="1:3" x14ac:dyDescent="0.2">
      <c r="A18">
        <v>2021</v>
      </c>
      <c r="B18" t="s">
        <v>6</v>
      </c>
      <c r="C18">
        <v>0.84613233827767953</v>
      </c>
    </row>
    <row r="19" spans="1:3" x14ac:dyDescent="0.2">
      <c r="A19">
        <v>2021</v>
      </c>
      <c r="B19" t="s">
        <v>7</v>
      </c>
      <c r="C19">
        <v>0.28253189132009537</v>
      </c>
    </row>
    <row r="20" spans="1:3" x14ac:dyDescent="0.2">
      <c r="A20">
        <v>2022</v>
      </c>
      <c r="B20" t="s">
        <v>2</v>
      </c>
      <c r="C20">
        <v>0.60418785734571812</v>
      </c>
    </row>
    <row r="21" spans="1:3" x14ac:dyDescent="0.2">
      <c r="A21">
        <v>2022</v>
      </c>
      <c r="B21" t="s">
        <v>3</v>
      </c>
      <c r="C21">
        <v>6.9001139677125622E-2</v>
      </c>
    </row>
    <row r="22" spans="1:3" x14ac:dyDescent="0.2">
      <c r="A22">
        <v>2022</v>
      </c>
      <c r="B22" t="s">
        <v>4</v>
      </c>
      <c r="C22">
        <v>0.53983218728043114</v>
      </c>
    </row>
    <row r="23" spans="1:3" x14ac:dyDescent="0.2">
      <c r="A23">
        <v>2022</v>
      </c>
      <c r="B23" t="s">
        <v>5</v>
      </c>
      <c r="C23">
        <v>0.48010487134956137</v>
      </c>
    </row>
    <row r="24" spans="1:3" x14ac:dyDescent="0.2">
      <c r="A24">
        <v>2022</v>
      </c>
      <c r="B24" t="s">
        <v>6</v>
      </c>
      <c r="C24">
        <v>0.14166383272088057</v>
      </c>
    </row>
    <row r="25" spans="1:3" x14ac:dyDescent="0.2">
      <c r="A25">
        <v>2022</v>
      </c>
      <c r="B25" t="s">
        <v>7</v>
      </c>
      <c r="C25">
        <v>0.68345716620174235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5C0C-76AC-1945-8936-F8130F487ED3}">
  <dimension ref="A1:E49"/>
  <sheetViews>
    <sheetView tabSelected="1" workbookViewId="0">
      <selection activeCell="F15" sqref="F15"/>
    </sheetView>
  </sheetViews>
  <sheetFormatPr baseColWidth="10" defaultRowHeight="16" x14ac:dyDescent="0.2"/>
  <sheetData>
    <row r="1" spans="1:5" x14ac:dyDescent="0.2">
      <c r="A1" t="s">
        <v>0</v>
      </c>
      <c r="B1" t="s">
        <v>12</v>
      </c>
      <c r="C1" s="1" t="s">
        <v>13</v>
      </c>
      <c r="D1" s="3" t="s">
        <v>14</v>
      </c>
      <c r="E1" s="3" t="s">
        <v>15</v>
      </c>
    </row>
    <row r="2" spans="1:5" x14ac:dyDescent="0.2">
      <c r="A2">
        <v>2019</v>
      </c>
      <c r="B2" t="s">
        <v>16</v>
      </c>
      <c r="C2" s="1">
        <v>1000</v>
      </c>
      <c r="D2" s="3">
        <v>0.79606043333393961</v>
      </c>
      <c r="E2" s="3">
        <f>1-D2</f>
        <v>0.20393956666606039</v>
      </c>
    </row>
    <row r="3" spans="1:5" x14ac:dyDescent="0.2">
      <c r="A3">
        <v>2019</v>
      </c>
      <c r="B3" t="s">
        <v>17</v>
      </c>
      <c r="C3" s="1">
        <v>1298</v>
      </c>
      <c r="D3" s="3">
        <v>0.49706274449276355</v>
      </c>
      <c r="E3" s="3">
        <f t="shared" ref="E3:E47" si="0">1-D3</f>
        <v>0.50293725550723645</v>
      </c>
    </row>
    <row r="4" spans="1:5" x14ac:dyDescent="0.2">
      <c r="A4">
        <v>2019</v>
      </c>
      <c r="B4" t="s">
        <v>18</v>
      </c>
      <c r="C4" s="1">
        <v>800</v>
      </c>
      <c r="D4" s="3">
        <v>0.88248100658831474</v>
      </c>
      <c r="E4" s="3">
        <f t="shared" si="0"/>
        <v>0.11751899341168526</v>
      </c>
    </row>
    <row r="5" spans="1:5" x14ac:dyDescent="0.2">
      <c r="A5">
        <v>2019</v>
      </c>
      <c r="B5" t="s">
        <v>19</v>
      </c>
      <c r="C5" s="1">
        <v>1982</v>
      </c>
      <c r="D5" s="3">
        <v>7.7974490192877693E-2</v>
      </c>
      <c r="E5" s="3">
        <f t="shared" si="0"/>
        <v>0.92202550980712228</v>
      </c>
    </row>
    <row r="6" spans="1:5" x14ac:dyDescent="0.2">
      <c r="A6">
        <v>2019</v>
      </c>
      <c r="B6" t="s">
        <v>20</v>
      </c>
      <c r="C6" s="1">
        <v>1000</v>
      </c>
      <c r="D6" s="3">
        <v>0.76415138602676635</v>
      </c>
      <c r="E6" s="3">
        <f t="shared" si="0"/>
        <v>0.23584861397323365</v>
      </c>
    </row>
    <row r="7" spans="1:5" x14ac:dyDescent="0.2">
      <c r="A7">
        <v>2019</v>
      </c>
      <c r="B7" t="s">
        <v>21</v>
      </c>
      <c r="C7" s="1">
        <v>2938</v>
      </c>
      <c r="D7" s="3">
        <v>0.399572095577161</v>
      </c>
      <c r="E7" s="3">
        <f t="shared" si="0"/>
        <v>0.600427904422839</v>
      </c>
    </row>
    <row r="8" spans="1:5" x14ac:dyDescent="0.2">
      <c r="A8">
        <v>2019</v>
      </c>
      <c r="B8" t="s">
        <v>22</v>
      </c>
      <c r="C8" s="1">
        <v>1652</v>
      </c>
      <c r="D8" s="3">
        <v>0.96466010287785919</v>
      </c>
      <c r="E8" s="3">
        <f t="shared" si="0"/>
        <v>3.5339897122140806E-2</v>
      </c>
    </row>
    <row r="9" spans="1:5" x14ac:dyDescent="0.2">
      <c r="A9">
        <v>2019</v>
      </c>
      <c r="B9" t="s">
        <v>23</v>
      </c>
      <c r="C9" s="1">
        <v>2683</v>
      </c>
      <c r="D9" s="3">
        <v>0.4950222752076916</v>
      </c>
      <c r="E9" s="3">
        <f t="shared" si="0"/>
        <v>0.5049777247923084</v>
      </c>
    </row>
    <row r="10" spans="1:5" x14ac:dyDescent="0.2">
      <c r="A10">
        <v>2019</v>
      </c>
      <c r="B10" t="s">
        <v>24</v>
      </c>
      <c r="C10" s="1">
        <v>2936</v>
      </c>
      <c r="D10" s="3">
        <v>0.17226530804749185</v>
      </c>
      <c r="E10" s="3">
        <f t="shared" si="0"/>
        <v>0.82773469195250815</v>
      </c>
    </row>
    <row r="11" spans="1:5" x14ac:dyDescent="0.2">
      <c r="A11">
        <v>2019</v>
      </c>
      <c r="B11" t="s">
        <v>25</v>
      </c>
      <c r="C11" s="1">
        <v>2675</v>
      </c>
      <c r="D11" s="3">
        <v>0.95586587384362831</v>
      </c>
      <c r="E11" s="3">
        <f t="shared" si="0"/>
        <v>4.4134126156371689E-2</v>
      </c>
    </row>
    <row r="12" spans="1:5" x14ac:dyDescent="0.2">
      <c r="A12">
        <v>2019</v>
      </c>
      <c r="B12" t="s">
        <v>26</v>
      </c>
      <c r="C12" s="1">
        <v>1200</v>
      </c>
      <c r="D12" s="3">
        <v>8.8852315115902525E-2</v>
      </c>
      <c r="E12" s="3">
        <f t="shared" si="0"/>
        <v>0.91114768488409748</v>
      </c>
    </row>
    <row r="13" spans="1:5" x14ac:dyDescent="0.2">
      <c r="A13">
        <v>2019</v>
      </c>
      <c r="B13" t="s">
        <v>27</v>
      </c>
      <c r="C13" s="1">
        <v>3872</v>
      </c>
      <c r="D13" s="3">
        <v>0.69721798479357011</v>
      </c>
      <c r="E13" s="3">
        <f t="shared" si="0"/>
        <v>0.30278201520642989</v>
      </c>
    </row>
    <row r="14" spans="1:5" x14ac:dyDescent="0.2">
      <c r="A14">
        <v>2020</v>
      </c>
      <c r="B14" t="s">
        <v>16</v>
      </c>
      <c r="C14" s="1">
        <f>C2*1.01</f>
        <v>1010</v>
      </c>
      <c r="D14" s="3">
        <v>0.42354295801039743</v>
      </c>
      <c r="E14" s="3">
        <f t="shared" si="0"/>
        <v>0.57645704198960257</v>
      </c>
    </row>
    <row r="15" spans="1:5" x14ac:dyDescent="0.2">
      <c r="A15">
        <v>2020</v>
      </c>
      <c r="B15" t="s">
        <v>17</v>
      </c>
      <c r="C15" s="1">
        <f t="shared" ref="C15:C25" si="1">C3*1.01</f>
        <v>1310.98</v>
      </c>
      <c r="D15" s="3">
        <v>0.65015538903580028</v>
      </c>
      <c r="E15" s="3">
        <f t="shared" si="0"/>
        <v>0.34984461096419972</v>
      </c>
    </row>
    <row r="16" spans="1:5" x14ac:dyDescent="0.2">
      <c r="A16">
        <v>2020</v>
      </c>
      <c r="B16" t="s">
        <v>18</v>
      </c>
      <c r="C16" s="1">
        <f t="shared" si="1"/>
        <v>808</v>
      </c>
      <c r="D16" s="3">
        <v>0.17498927512943263</v>
      </c>
      <c r="E16" s="3">
        <f t="shared" si="0"/>
        <v>0.82501072487056737</v>
      </c>
    </row>
    <row r="17" spans="1:5" x14ac:dyDescent="0.2">
      <c r="A17">
        <v>2020</v>
      </c>
      <c r="B17" t="s">
        <v>19</v>
      </c>
      <c r="C17" s="1">
        <f t="shared" si="1"/>
        <v>2001.82</v>
      </c>
      <c r="D17" s="3">
        <v>0.13183577488145004</v>
      </c>
      <c r="E17" s="3">
        <f t="shared" si="0"/>
        <v>0.86816422511854996</v>
      </c>
    </row>
    <row r="18" spans="1:5" x14ac:dyDescent="0.2">
      <c r="A18">
        <v>2020</v>
      </c>
      <c r="B18" t="s">
        <v>20</v>
      </c>
      <c r="C18" s="1">
        <f t="shared" si="1"/>
        <v>1010</v>
      </c>
      <c r="D18" s="3">
        <v>0.90300213195760226</v>
      </c>
      <c r="E18" s="3">
        <f t="shared" si="0"/>
        <v>9.6997868042397739E-2</v>
      </c>
    </row>
    <row r="19" spans="1:5" x14ac:dyDescent="0.2">
      <c r="A19">
        <v>2020</v>
      </c>
      <c r="B19" t="s">
        <v>21</v>
      </c>
      <c r="C19" s="1">
        <f t="shared" si="1"/>
        <v>2967.38</v>
      </c>
      <c r="D19" s="3">
        <v>0.75407632071960928</v>
      </c>
      <c r="E19" s="3">
        <f t="shared" si="0"/>
        <v>0.24592367928039072</v>
      </c>
    </row>
    <row r="20" spans="1:5" x14ac:dyDescent="0.2">
      <c r="A20">
        <v>2020</v>
      </c>
      <c r="B20" t="s">
        <v>22</v>
      </c>
      <c r="C20" s="1">
        <f t="shared" si="1"/>
        <v>1668.52</v>
      </c>
      <c r="D20" s="3">
        <v>0.94999848912938056</v>
      </c>
      <c r="E20" s="3">
        <f t="shared" si="0"/>
        <v>5.0001510870619437E-2</v>
      </c>
    </row>
    <row r="21" spans="1:5" x14ac:dyDescent="0.2">
      <c r="A21">
        <v>2020</v>
      </c>
      <c r="B21" t="s">
        <v>23</v>
      </c>
      <c r="C21" s="1">
        <f t="shared" si="1"/>
        <v>2709.83</v>
      </c>
      <c r="D21" s="3">
        <v>0.80208086894560615</v>
      </c>
      <c r="E21" s="3">
        <f t="shared" si="0"/>
        <v>0.19791913105439385</v>
      </c>
    </row>
    <row r="22" spans="1:5" x14ac:dyDescent="0.2">
      <c r="A22">
        <v>2020</v>
      </c>
      <c r="B22" t="s">
        <v>24</v>
      </c>
      <c r="C22" s="1">
        <f t="shared" si="1"/>
        <v>2965.36</v>
      </c>
      <c r="D22" s="3">
        <v>0.25223250032613886</v>
      </c>
      <c r="E22" s="3">
        <f t="shared" si="0"/>
        <v>0.74776749967386114</v>
      </c>
    </row>
    <row r="23" spans="1:5" x14ac:dyDescent="0.2">
      <c r="A23">
        <v>2020</v>
      </c>
      <c r="B23" t="s">
        <v>25</v>
      </c>
      <c r="C23" s="1">
        <f t="shared" si="1"/>
        <v>2701.75</v>
      </c>
      <c r="D23" s="3">
        <v>7.1092890404945153E-2</v>
      </c>
      <c r="E23" s="3">
        <f t="shared" si="0"/>
        <v>0.92890710959505485</v>
      </c>
    </row>
    <row r="24" spans="1:5" x14ac:dyDescent="0.2">
      <c r="A24">
        <v>2020</v>
      </c>
      <c r="B24" t="s">
        <v>26</v>
      </c>
      <c r="C24" s="1">
        <f t="shared" si="1"/>
        <v>1212</v>
      </c>
      <c r="D24" s="3">
        <v>5.5309618282858741E-2</v>
      </c>
      <c r="E24" s="3">
        <f t="shared" si="0"/>
        <v>0.94469038171714126</v>
      </c>
    </row>
    <row r="25" spans="1:5" x14ac:dyDescent="0.2">
      <c r="A25">
        <v>2020</v>
      </c>
      <c r="B25" t="s">
        <v>27</v>
      </c>
      <c r="C25" s="1">
        <f t="shared" si="1"/>
        <v>3910.7200000000003</v>
      </c>
      <c r="D25" s="3">
        <v>0.13646535529412518</v>
      </c>
      <c r="E25" s="3">
        <f t="shared" si="0"/>
        <v>0.86353464470587482</v>
      </c>
    </row>
    <row r="26" spans="1:5" x14ac:dyDescent="0.2">
      <c r="A26">
        <v>2021</v>
      </c>
      <c r="B26" t="s">
        <v>16</v>
      </c>
      <c r="C26" s="1">
        <f>C2*1.023</f>
        <v>1022.9999999999999</v>
      </c>
      <c r="D26" s="3">
        <v>0.63989950569694443</v>
      </c>
      <c r="E26" s="3">
        <f t="shared" si="0"/>
        <v>0.36010049430305557</v>
      </c>
    </row>
    <row r="27" spans="1:5" x14ac:dyDescent="0.2">
      <c r="A27">
        <v>2021</v>
      </c>
      <c r="B27" t="s">
        <v>17</v>
      </c>
      <c r="C27" s="1">
        <f t="shared" ref="C27:C37" si="2">C3*1.023</f>
        <v>1327.8539999999998</v>
      </c>
      <c r="D27" s="3">
        <v>0.76584502820020994</v>
      </c>
      <c r="E27" s="3">
        <f t="shared" si="0"/>
        <v>0.23415497179979006</v>
      </c>
    </row>
    <row r="28" spans="1:5" x14ac:dyDescent="0.2">
      <c r="A28">
        <v>2021</v>
      </c>
      <c r="B28" t="s">
        <v>18</v>
      </c>
      <c r="C28" s="1">
        <f t="shared" si="2"/>
        <v>818.4</v>
      </c>
      <c r="D28" s="3">
        <v>0.26622247180438929</v>
      </c>
      <c r="E28" s="3">
        <f t="shared" si="0"/>
        <v>0.73377752819561071</v>
      </c>
    </row>
    <row r="29" spans="1:5" x14ac:dyDescent="0.2">
      <c r="A29">
        <v>2021</v>
      </c>
      <c r="B29" t="s">
        <v>19</v>
      </c>
      <c r="C29" s="1">
        <f t="shared" si="2"/>
        <v>2027.5859999999998</v>
      </c>
      <c r="D29" s="3">
        <v>0.50849908340231043</v>
      </c>
      <c r="E29" s="3">
        <f t="shared" si="0"/>
        <v>0.49150091659768957</v>
      </c>
    </row>
    <row r="30" spans="1:5" x14ac:dyDescent="0.2">
      <c r="A30">
        <v>2021</v>
      </c>
      <c r="B30" t="s">
        <v>20</v>
      </c>
      <c r="C30" s="1">
        <f t="shared" si="2"/>
        <v>1022.9999999999999</v>
      </c>
      <c r="D30" s="3">
        <v>0.78752815294467171</v>
      </c>
      <c r="E30" s="3">
        <f t="shared" si="0"/>
        <v>0.21247184705532829</v>
      </c>
    </row>
    <row r="31" spans="1:5" x14ac:dyDescent="0.2">
      <c r="A31">
        <v>2021</v>
      </c>
      <c r="B31" t="s">
        <v>21</v>
      </c>
      <c r="C31" s="1">
        <f t="shared" si="2"/>
        <v>3005.5739999999996</v>
      </c>
      <c r="D31" s="3">
        <v>7.7651830406978761E-2</v>
      </c>
      <c r="E31" s="3">
        <f t="shared" si="0"/>
        <v>0.92234816959302124</v>
      </c>
    </row>
    <row r="32" spans="1:5" x14ac:dyDescent="0.2">
      <c r="A32">
        <v>2021</v>
      </c>
      <c r="B32" t="s">
        <v>22</v>
      </c>
      <c r="C32" s="1">
        <f t="shared" si="2"/>
        <v>1689.9959999999999</v>
      </c>
      <c r="D32" s="3">
        <v>0.1764180406708733</v>
      </c>
      <c r="E32" s="3">
        <f t="shared" si="0"/>
        <v>0.8235819593291267</v>
      </c>
    </row>
    <row r="33" spans="1:5" x14ac:dyDescent="0.2">
      <c r="A33">
        <v>2021</v>
      </c>
      <c r="B33" t="s">
        <v>23</v>
      </c>
      <c r="C33" s="1">
        <f t="shared" si="2"/>
        <v>2744.7089999999998</v>
      </c>
      <c r="D33" s="3">
        <v>0.8629721476376967</v>
      </c>
      <c r="E33" s="3">
        <f t="shared" si="0"/>
        <v>0.1370278523623033</v>
      </c>
    </row>
    <row r="34" spans="1:5" x14ac:dyDescent="0.2">
      <c r="A34">
        <v>2021</v>
      </c>
      <c r="B34" t="s">
        <v>24</v>
      </c>
      <c r="C34" s="1">
        <f t="shared" si="2"/>
        <v>3003.5279999999998</v>
      </c>
      <c r="D34" s="3">
        <v>0.11629929710971509</v>
      </c>
      <c r="E34" s="3">
        <f t="shared" si="0"/>
        <v>0.88370070289028491</v>
      </c>
    </row>
    <row r="35" spans="1:5" x14ac:dyDescent="0.2">
      <c r="A35">
        <v>2021</v>
      </c>
      <c r="B35" t="s">
        <v>25</v>
      </c>
      <c r="C35" s="1">
        <f t="shared" si="2"/>
        <v>2736.5249999999996</v>
      </c>
      <c r="D35" s="3">
        <v>0.12175258142464362</v>
      </c>
      <c r="E35" s="3">
        <f t="shared" si="0"/>
        <v>0.87824741857535638</v>
      </c>
    </row>
    <row r="36" spans="1:5" x14ac:dyDescent="0.2">
      <c r="A36">
        <v>2021</v>
      </c>
      <c r="B36" t="s">
        <v>26</v>
      </c>
      <c r="C36" s="1">
        <f t="shared" si="2"/>
        <v>1227.5999999999999</v>
      </c>
      <c r="D36" s="3">
        <v>0.97384153371885451</v>
      </c>
      <c r="E36" s="3">
        <f t="shared" si="0"/>
        <v>2.6158466281145487E-2</v>
      </c>
    </row>
    <row r="37" spans="1:5" x14ac:dyDescent="0.2">
      <c r="A37">
        <v>2021</v>
      </c>
      <c r="B37" t="s">
        <v>27</v>
      </c>
      <c r="C37" s="1">
        <f t="shared" si="2"/>
        <v>3961.0559999999996</v>
      </c>
      <c r="D37" s="3">
        <v>0.92747770826720632</v>
      </c>
      <c r="E37" s="3">
        <f t="shared" si="0"/>
        <v>7.2522291732793676E-2</v>
      </c>
    </row>
    <row r="38" spans="1:5" x14ac:dyDescent="0.2">
      <c r="A38">
        <v>2022</v>
      </c>
      <c r="B38" t="s">
        <v>16</v>
      </c>
      <c r="C38" s="1">
        <f>C2*1.2</f>
        <v>1200</v>
      </c>
      <c r="D38" s="3">
        <v>0.9023799209346075</v>
      </c>
      <c r="E38" s="3">
        <f t="shared" si="0"/>
        <v>9.7620079065392495E-2</v>
      </c>
    </row>
    <row r="39" spans="1:5" x14ac:dyDescent="0.2">
      <c r="A39">
        <v>2022</v>
      </c>
      <c r="B39" t="s">
        <v>17</v>
      </c>
      <c r="C39" s="1">
        <f t="shared" ref="C39:C47" si="3">C3*1.2</f>
        <v>1557.6</v>
      </c>
      <c r="D39" s="3">
        <v>0.55137739505543382</v>
      </c>
      <c r="E39" s="3">
        <f t="shared" si="0"/>
        <v>0.44862260494456618</v>
      </c>
    </row>
    <row r="40" spans="1:5" x14ac:dyDescent="0.2">
      <c r="A40">
        <v>2022</v>
      </c>
      <c r="B40" t="s">
        <v>18</v>
      </c>
      <c r="C40" s="1">
        <f t="shared" si="3"/>
        <v>960</v>
      </c>
      <c r="D40" s="3">
        <v>0.8333775782935624</v>
      </c>
      <c r="E40" s="3">
        <f t="shared" si="0"/>
        <v>0.1666224217064376</v>
      </c>
    </row>
    <row r="41" spans="1:5" x14ac:dyDescent="0.2">
      <c r="A41">
        <v>2022</v>
      </c>
      <c r="B41" t="s">
        <v>19</v>
      </c>
      <c r="C41" s="1">
        <f t="shared" si="3"/>
        <v>2378.4</v>
      </c>
      <c r="D41" s="3">
        <v>5.6041450327828146E-2</v>
      </c>
      <c r="E41" s="3">
        <f t="shared" si="0"/>
        <v>0.94395854967217185</v>
      </c>
    </row>
    <row r="42" spans="1:5" x14ac:dyDescent="0.2">
      <c r="A42">
        <v>2022</v>
      </c>
      <c r="B42" t="s">
        <v>20</v>
      </c>
      <c r="C42" s="1">
        <f t="shared" si="3"/>
        <v>1200</v>
      </c>
      <c r="D42" s="3">
        <v>0.84756543886197133</v>
      </c>
      <c r="E42" s="3">
        <f t="shared" si="0"/>
        <v>0.15243456113802867</v>
      </c>
    </row>
    <row r="43" spans="1:5" x14ac:dyDescent="0.2">
      <c r="A43">
        <v>2022</v>
      </c>
      <c r="B43" t="s">
        <v>21</v>
      </c>
      <c r="C43" s="1">
        <f t="shared" si="3"/>
        <v>3525.6</v>
      </c>
      <c r="D43" s="3">
        <v>0.62863825922957794</v>
      </c>
      <c r="E43" s="3">
        <f t="shared" si="0"/>
        <v>0.37136174077042206</v>
      </c>
    </row>
    <row r="44" spans="1:5" x14ac:dyDescent="0.2">
      <c r="A44">
        <v>2022</v>
      </c>
      <c r="B44" t="s">
        <v>22</v>
      </c>
      <c r="C44" s="1">
        <f t="shared" si="3"/>
        <v>1982.3999999999999</v>
      </c>
      <c r="D44" s="3">
        <v>0.11227237888444452</v>
      </c>
      <c r="E44" s="3">
        <f t="shared" si="0"/>
        <v>0.88772762111555548</v>
      </c>
    </row>
    <row r="45" spans="1:5" x14ac:dyDescent="0.2">
      <c r="A45">
        <v>2022</v>
      </c>
      <c r="B45" t="s">
        <v>23</v>
      </c>
      <c r="C45" s="1">
        <f t="shared" si="3"/>
        <v>3219.6</v>
      </c>
      <c r="D45" s="3">
        <v>4.7603390630378217E-2</v>
      </c>
      <c r="E45" s="3">
        <f t="shared" si="0"/>
        <v>0.95239660936962178</v>
      </c>
    </row>
    <row r="46" spans="1:5" x14ac:dyDescent="0.2">
      <c r="A46">
        <v>2022</v>
      </c>
      <c r="B46" t="s">
        <v>24</v>
      </c>
      <c r="C46" s="1">
        <f t="shared" si="3"/>
        <v>3523.2</v>
      </c>
      <c r="D46" s="3">
        <v>0.7847128720773161</v>
      </c>
      <c r="E46" s="3">
        <f t="shared" si="0"/>
        <v>0.2152871279226839</v>
      </c>
    </row>
    <row r="47" spans="1:5" x14ac:dyDescent="0.2">
      <c r="A47">
        <v>2022</v>
      </c>
      <c r="B47" t="s">
        <v>25</v>
      </c>
      <c r="C47" s="1">
        <f t="shared" si="3"/>
        <v>3210</v>
      </c>
      <c r="D47" s="3">
        <v>7.4812318489142493E-2</v>
      </c>
      <c r="E47" s="3">
        <f t="shared" si="0"/>
        <v>0.92518768151085751</v>
      </c>
    </row>
    <row r="48" spans="1:5" x14ac:dyDescent="0.2">
      <c r="A48">
        <v>2022</v>
      </c>
      <c r="B48" t="s">
        <v>26</v>
      </c>
      <c r="C48" s="1">
        <v>0</v>
      </c>
      <c r="D48" s="3">
        <v>0</v>
      </c>
      <c r="E48" s="3">
        <v>0</v>
      </c>
    </row>
    <row r="49" spans="1:5" x14ac:dyDescent="0.2">
      <c r="A49">
        <v>2022</v>
      </c>
      <c r="B49" t="s">
        <v>27</v>
      </c>
      <c r="C49" s="1">
        <v>0</v>
      </c>
      <c r="D49" s="3">
        <v>0</v>
      </c>
      <c r="E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recovery</vt:lpstr>
      <vt:lpstr>senabetalare</vt:lpstr>
      <vt:lpstr>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2022-11-20T13:34:01Z</dcterms:created>
  <dcterms:modified xsi:type="dcterms:W3CDTF">2022-11-20T15:22:57Z</dcterms:modified>
</cp:coreProperties>
</file>