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jrummel\Dropbox\Emory\ISOM677-MSBA\projects\1-Transportation\"/>
    </mc:Choice>
  </mc:AlternateContent>
  <xr:revisionPtr revIDLastSave="0" documentId="13_ncr:1_{AEB18EA1-4030-452D-8568-4C8E7DF714E1}" xr6:coauthVersionLast="47" xr6:coauthVersionMax="47" xr10:uidLastSave="{00000000-0000-0000-0000-000000000000}"/>
  <bookViews>
    <workbookView xWindow="40410" yWindow="4245" windowWidth="28020" windowHeight="15885" xr2:uid="{00000000-000D-0000-FFFF-FFFF00000000}"/>
  </bookViews>
  <sheets>
    <sheet name="Applied Electronics Data" sheetId="1" r:id="rId1"/>
  </sheets>
  <definedNames>
    <definedName name="Import_Duties">'Applied Electronics Data'!$B$8:$G$8</definedName>
    <definedName name="Location_Names">'Applied Electronics Data'!$B$1:$G$1</definedName>
    <definedName name="Plant_Capacity">'Applied Electronics Data'!$B$3:$G$3</definedName>
    <definedName name="Production_Costs">'Applied Electronics Data'!$B$6:$G$6</definedName>
    <definedName name="Region_Demand">'Applied Electronics Data'!$B$4:$G$4</definedName>
    <definedName name="Shipping_Costs">'Applied Electronics Data'!$B$12:$G$17</definedName>
    <definedName name="Tentative_Plan">'Applied Electronics Data'!$B$21:$G$26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2" i="1" l="1"/>
  <c r="J23" i="1"/>
  <c r="J24" i="1"/>
  <c r="J25" i="1"/>
  <c r="J26" i="1"/>
  <c r="J21" i="1"/>
  <c r="I4" i="1"/>
  <c r="I22" i="1" l="1"/>
  <c r="K22" i="1" s="1"/>
  <c r="I23" i="1"/>
  <c r="K23" i="1" s="1"/>
  <c r="I24" i="1"/>
  <c r="K24" i="1" s="1"/>
  <c r="I25" i="1"/>
  <c r="K25" i="1" s="1"/>
  <c r="I26" i="1"/>
  <c r="K26" i="1" s="1"/>
  <c r="I21" i="1"/>
  <c r="K21" i="1" s="1"/>
  <c r="I3" i="1"/>
</calcChain>
</file>

<file path=xl/sharedStrings.xml><?xml version="1.0" encoding="utf-8"?>
<sst xmlns="http://schemas.openxmlformats.org/spreadsheetml/2006/main" count="44" uniqueCount="16">
  <si>
    <t>Mexico</t>
  </si>
  <si>
    <t>Canada</t>
  </si>
  <si>
    <t>Chile</t>
  </si>
  <si>
    <t>Frankfurt</t>
  </si>
  <si>
    <t>Austin</t>
  </si>
  <si>
    <t>Japan</t>
  </si>
  <si>
    <t>Capacity</t>
  </si>
  <si>
    <t>Demand</t>
  </si>
  <si>
    <t>Production Costs</t>
  </si>
  <si>
    <t>Import Duties</t>
  </si>
  <si>
    <t>Shipping Costs</t>
  </si>
  <si>
    <t>Tentative Plan</t>
  </si>
  <si>
    <t>Totals</t>
  </si>
  <si>
    <t>Utilization</t>
  </si>
  <si>
    <t>From:</t>
  </si>
  <si>
    <t>To: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</si>
</sst>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.0_);_(* \(#,##0.0\);_(* &quot;-&quot;??_);_(@_)"/>
    <numFmt numFmtId="165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43" fontId="2" fillId="0" borderId="0" xfId="1" applyFont="1"/>
    <xf numFmtId="164" fontId="2" fillId="0" borderId="0" xfId="1" applyNumberFormat="1" applyFont="1"/>
    <xf numFmtId="165" fontId="2" fillId="0" borderId="0" xfId="2" applyNumberFormat="1" applyFont="1"/>
    <xf numFmtId="164" fontId="2" fillId="0" borderId="0" xfId="0" applyNumberFormat="1" applyFont="1"/>
    <xf numFmtId="9" fontId="2" fillId="0" borderId="0" xfId="2" applyFont="1"/>
    <xf numFmtId="0" fontId="4" fillId="0" borderId="0" xfId="0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6"/>
  <sheetViews>
    <sheetView tabSelected="1" workbookViewId="0">
      <selection activeCell="J21" sqref="J21"/>
    </sheetView>
  </sheetViews>
  <sheetFormatPr defaultRowHeight="15.75" x14ac:dyDescent="0.25"/>
  <cols>
    <col min="1" max="1" width="17.85546875" style="1" bestFit="1" customWidth="1"/>
    <col min="2" max="7" width="10.28515625" style="1" customWidth="1"/>
    <col min="8" max="8" width="9.140625" style="1"/>
    <col min="9" max="11" width="11.140625" style="1" customWidth="1"/>
    <col min="12" max="16384" width="9.140625" style="1"/>
  </cols>
  <sheetData>
    <row r="1" spans="1:9" x14ac:dyDescent="0.25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I1" s="2" t="s">
        <v>12</v>
      </c>
    </row>
    <row r="3" spans="1:9" x14ac:dyDescent="0.25">
      <c r="A3" s="8" t="s">
        <v>6</v>
      </c>
      <c r="B3" s="4">
        <v>22</v>
      </c>
      <c r="C3" s="4">
        <v>3.7</v>
      </c>
      <c r="D3" s="4">
        <v>4.5</v>
      </c>
      <c r="E3" s="4">
        <v>47</v>
      </c>
      <c r="F3" s="4">
        <v>18.5</v>
      </c>
      <c r="G3" s="4">
        <v>5</v>
      </c>
      <c r="I3" s="1">
        <f>SUM(Plant_Capacity)</f>
        <v>100.7</v>
      </c>
    </row>
    <row r="4" spans="1:9" x14ac:dyDescent="0.25">
      <c r="A4" s="8" t="s">
        <v>7</v>
      </c>
      <c r="B4" s="3">
        <v>3</v>
      </c>
      <c r="C4" s="3">
        <v>2.6</v>
      </c>
      <c r="D4" s="3">
        <v>16</v>
      </c>
      <c r="E4" s="3">
        <v>20</v>
      </c>
      <c r="F4" s="3">
        <v>26.4</v>
      </c>
      <c r="G4" s="3">
        <v>11.9</v>
      </c>
      <c r="I4" s="1">
        <f>SUM(Region_Demand)</f>
        <v>79.900000000000006</v>
      </c>
    </row>
    <row r="6" spans="1:9" x14ac:dyDescent="0.25">
      <c r="A6" s="8" t="s">
        <v>8</v>
      </c>
      <c r="B6" s="3">
        <v>92.63</v>
      </c>
      <c r="C6" s="3">
        <v>93.25</v>
      </c>
      <c r="D6" s="3">
        <v>112.31</v>
      </c>
      <c r="E6" s="3">
        <v>73.34</v>
      </c>
      <c r="F6" s="3">
        <v>89.15</v>
      </c>
      <c r="G6" s="3">
        <v>149.24</v>
      </c>
    </row>
    <row r="8" spans="1:9" x14ac:dyDescent="0.25">
      <c r="A8" s="8" t="s">
        <v>9</v>
      </c>
      <c r="B8" s="5">
        <v>0.6</v>
      </c>
      <c r="C8" s="5">
        <v>0</v>
      </c>
      <c r="D8" s="5">
        <v>0.5</v>
      </c>
      <c r="E8" s="5">
        <v>9.5000000000000001E-2</v>
      </c>
      <c r="F8" s="5">
        <v>4.4999999999999998E-2</v>
      </c>
      <c r="G8" s="5">
        <v>0.06</v>
      </c>
    </row>
    <row r="10" spans="1:9" x14ac:dyDescent="0.25">
      <c r="A10" s="8" t="s">
        <v>10</v>
      </c>
      <c r="B10" s="1" t="s">
        <v>15</v>
      </c>
    </row>
    <row r="11" spans="1:9" x14ac:dyDescent="0.25">
      <c r="A11" s="1" t="s">
        <v>14</v>
      </c>
      <c r="B11" s="2" t="s">
        <v>0</v>
      </c>
      <c r="C11" s="2" t="s">
        <v>1</v>
      </c>
      <c r="D11" s="2" t="s">
        <v>2</v>
      </c>
      <c r="E11" s="2" t="s">
        <v>3</v>
      </c>
      <c r="F11" s="2" t="s">
        <v>4</v>
      </c>
      <c r="G11" s="2" t="s">
        <v>5</v>
      </c>
    </row>
    <row r="12" spans="1:9" x14ac:dyDescent="0.25">
      <c r="A12" s="2" t="s">
        <v>0</v>
      </c>
      <c r="B12" s="3">
        <v>0</v>
      </c>
      <c r="C12" s="3">
        <v>11.4</v>
      </c>
      <c r="D12" s="3">
        <v>7</v>
      </c>
      <c r="E12" s="3">
        <v>11</v>
      </c>
      <c r="F12" s="3">
        <v>11</v>
      </c>
      <c r="G12" s="3">
        <v>14</v>
      </c>
    </row>
    <row r="13" spans="1:9" x14ac:dyDescent="0.25">
      <c r="A13" s="2" t="s">
        <v>1</v>
      </c>
      <c r="B13" s="3">
        <v>11</v>
      </c>
      <c r="C13" s="3">
        <v>0</v>
      </c>
      <c r="D13" s="3">
        <v>9</v>
      </c>
      <c r="E13" s="3">
        <v>11.5</v>
      </c>
      <c r="F13" s="3">
        <v>6</v>
      </c>
      <c r="G13" s="3">
        <v>13</v>
      </c>
    </row>
    <row r="14" spans="1:9" x14ac:dyDescent="0.25">
      <c r="A14" s="2" t="s">
        <v>2</v>
      </c>
      <c r="B14" s="3">
        <v>7</v>
      </c>
      <c r="C14" s="3">
        <v>10</v>
      </c>
      <c r="D14" s="3">
        <v>0</v>
      </c>
      <c r="E14" s="3">
        <v>13</v>
      </c>
      <c r="F14" s="3">
        <v>10.4</v>
      </c>
      <c r="G14" s="3">
        <v>14.3</v>
      </c>
    </row>
    <row r="15" spans="1:9" x14ac:dyDescent="0.25">
      <c r="A15" s="2" t="s">
        <v>3</v>
      </c>
      <c r="B15" s="3">
        <v>10</v>
      </c>
      <c r="C15" s="3">
        <v>11.5</v>
      </c>
      <c r="D15" s="3">
        <v>12.5</v>
      </c>
      <c r="E15" s="3">
        <v>0</v>
      </c>
      <c r="F15" s="3">
        <v>11.2</v>
      </c>
      <c r="G15" s="3">
        <v>13.3</v>
      </c>
    </row>
    <row r="16" spans="1:9" x14ac:dyDescent="0.25">
      <c r="A16" s="2" t="s">
        <v>4</v>
      </c>
      <c r="B16" s="3">
        <v>10</v>
      </c>
      <c r="C16" s="3">
        <v>6</v>
      </c>
      <c r="D16" s="3">
        <v>11</v>
      </c>
      <c r="E16" s="3">
        <v>10</v>
      </c>
      <c r="F16" s="3">
        <v>0</v>
      </c>
      <c r="G16" s="3">
        <v>12.5</v>
      </c>
    </row>
    <row r="17" spans="1:11" x14ac:dyDescent="0.25">
      <c r="A17" s="2" t="s">
        <v>5</v>
      </c>
      <c r="B17" s="3">
        <v>14</v>
      </c>
      <c r="C17" s="3">
        <v>13</v>
      </c>
      <c r="D17" s="3">
        <v>12.5</v>
      </c>
      <c r="E17" s="3">
        <v>14.2</v>
      </c>
      <c r="F17" s="3">
        <v>13</v>
      </c>
      <c r="G17" s="3">
        <v>0</v>
      </c>
    </row>
    <row r="18" spans="1:11" x14ac:dyDescent="0.25">
      <c r="A18" s="2"/>
      <c r="B18" s="3"/>
      <c r="C18" s="3"/>
      <c r="D18" s="3"/>
      <c r="E18" s="3"/>
      <c r="F18" s="3"/>
      <c r="G18" s="3"/>
    </row>
    <row r="19" spans="1:11" x14ac:dyDescent="0.25">
      <c r="A19" s="8" t="s">
        <v>11</v>
      </c>
      <c r="B19" s="1" t="s">
        <v>15</v>
      </c>
    </row>
    <row r="20" spans="1:11" x14ac:dyDescent="0.25">
      <c r="A20" s="1" t="s">
        <v>14</v>
      </c>
      <c r="B20" s="2" t="s">
        <v>0</v>
      </c>
      <c r="C20" s="2" t="s">
        <v>1</v>
      </c>
      <c r="D20" s="2" t="s">
        <v>2</v>
      </c>
      <c r="E20" s="2" t="s">
        <v>3</v>
      </c>
      <c r="F20" s="2" t="s">
        <v>4</v>
      </c>
      <c r="G20" s="2" t="s">
        <v>5</v>
      </c>
      <c r="I20" s="2" t="s">
        <v>12</v>
      </c>
      <c r="J20" s="2" t="s">
        <v>6</v>
      </c>
      <c r="K20" s="2" t="s">
        <v>13</v>
      </c>
    </row>
    <row r="21" spans="1:11" x14ac:dyDescent="0.25">
      <c r="A21" s="2" t="s">
        <v>0</v>
      </c>
      <c r="B21" s="4">
        <v>3</v>
      </c>
      <c r="C21" s="4">
        <v>0</v>
      </c>
      <c r="D21" s="4">
        <v>0</v>
      </c>
      <c r="E21" s="4">
        <v>0</v>
      </c>
      <c r="F21" s="4">
        <v>12.4</v>
      </c>
      <c r="G21" s="4">
        <v>1.8</v>
      </c>
      <c r="I21" s="6">
        <f>SUM(B21:G21)</f>
        <v>17.2</v>
      </c>
      <c r="J21" s="4">
        <f>INDEX(Plant_Capacity,MATCH(A21,Location_Names,0))</f>
        <v>22</v>
      </c>
      <c r="K21" s="7">
        <f>I21/J21</f>
        <v>0.78181818181818175</v>
      </c>
    </row>
    <row r="22" spans="1:11" x14ac:dyDescent="0.25">
      <c r="A22" s="2" t="s">
        <v>1</v>
      </c>
      <c r="B22" s="4">
        <v>0</v>
      </c>
      <c r="C22" s="4">
        <v>2.6</v>
      </c>
      <c r="D22" s="4">
        <v>0</v>
      </c>
      <c r="E22" s="4">
        <v>0</v>
      </c>
      <c r="F22" s="4">
        <v>0</v>
      </c>
      <c r="G22" s="4">
        <v>0</v>
      </c>
      <c r="I22" s="6">
        <f t="shared" ref="I22:I26" si="0">SUM(B22:G22)</f>
        <v>2.6</v>
      </c>
      <c r="J22" s="4">
        <f>INDEX(Plant_Capacity,MATCH(A22,Location_Names,0))</f>
        <v>3.7</v>
      </c>
      <c r="K22" s="7">
        <f t="shared" ref="K22:K26" si="1">I22/J22</f>
        <v>0.70270270270270274</v>
      </c>
    </row>
    <row r="23" spans="1:11" x14ac:dyDescent="0.25">
      <c r="A23" s="2" t="s">
        <v>2</v>
      </c>
      <c r="B23" s="4">
        <v>0</v>
      </c>
      <c r="C23" s="4">
        <v>0</v>
      </c>
      <c r="D23" s="4">
        <v>4.0999999999999996</v>
      </c>
      <c r="E23" s="4">
        <v>0</v>
      </c>
      <c r="F23" s="4">
        <v>0</v>
      </c>
      <c r="G23" s="4">
        <v>0</v>
      </c>
      <c r="I23" s="6">
        <f t="shared" si="0"/>
        <v>4.0999999999999996</v>
      </c>
      <c r="J23" s="4">
        <f>INDEX(Plant_Capacity,MATCH(A23,Location_Names,0))</f>
        <v>4.5</v>
      </c>
      <c r="K23" s="7">
        <f t="shared" si="1"/>
        <v>0.91111111111111098</v>
      </c>
    </row>
    <row r="24" spans="1:11" x14ac:dyDescent="0.25">
      <c r="A24" s="2" t="s">
        <v>3</v>
      </c>
      <c r="B24" s="4">
        <v>0</v>
      </c>
      <c r="C24" s="4">
        <v>0</v>
      </c>
      <c r="D24" s="4">
        <v>11.9</v>
      </c>
      <c r="E24" s="4">
        <v>20</v>
      </c>
      <c r="F24" s="4">
        <v>0</v>
      </c>
      <c r="G24" s="4">
        <v>6.1</v>
      </c>
      <c r="I24" s="6">
        <f t="shared" si="0"/>
        <v>38</v>
      </c>
      <c r="J24" s="4">
        <f>INDEX(Plant_Capacity,MATCH(A24,Location_Names,0))</f>
        <v>47</v>
      </c>
      <c r="K24" s="7">
        <f t="shared" si="1"/>
        <v>0.80851063829787229</v>
      </c>
    </row>
    <row r="25" spans="1:11" x14ac:dyDescent="0.25">
      <c r="A25" s="2" t="s">
        <v>4</v>
      </c>
      <c r="B25" s="4">
        <v>0</v>
      </c>
      <c r="C25" s="4">
        <v>0</v>
      </c>
      <c r="D25" s="4">
        <v>0</v>
      </c>
      <c r="E25" s="4">
        <v>0</v>
      </c>
      <c r="F25" s="4">
        <v>14</v>
      </c>
      <c r="G25" s="4">
        <v>0</v>
      </c>
      <c r="I25" s="6">
        <f t="shared" si="0"/>
        <v>14</v>
      </c>
      <c r="J25" s="4">
        <f>INDEX(Plant_Capacity,MATCH(A25,Location_Names,0))</f>
        <v>18.5</v>
      </c>
      <c r="K25" s="7">
        <f t="shared" si="1"/>
        <v>0.7567567567567568</v>
      </c>
    </row>
    <row r="26" spans="1:11" x14ac:dyDescent="0.25">
      <c r="A26" s="2" t="s">
        <v>5</v>
      </c>
      <c r="B26" s="4">
        <v>0</v>
      </c>
      <c r="C26" s="4">
        <v>0</v>
      </c>
      <c r="D26" s="4">
        <v>0</v>
      </c>
      <c r="E26" s="4">
        <v>0</v>
      </c>
      <c r="F26" s="4">
        <v>0</v>
      </c>
      <c r="G26" s="4">
        <v>4</v>
      </c>
      <c r="I26" s="6">
        <f t="shared" si="0"/>
        <v>4</v>
      </c>
      <c r="J26" s="4">
        <f>INDEX(Plant_Capacity,MATCH(A26,Location_Names,0))</f>
        <v>5</v>
      </c>
      <c r="K26" s="7">
        <f t="shared" si="1"/>
        <v>0.8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7</vt:i4>
      </vt:variant>
    </vt:vector>
  </HeadingPairs>
  <TitlesOfParts>
    <vt:vector size="8" baseType="lpstr">
      <vt:lpstr>Applied Electronics Data</vt:lpstr>
      <vt:lpstr>Import_Duties</vt:lpstr>
      <vt:lpstr>Location_Names</vt:lpstr>
      <vt:lpstr>Plant_Capacity</vt:lpstr>
      <vt:lpstr>Production_Costs</vt:lpstr>
      <vt:lpstr>Region_Demand</vt:lpstr>
      <vt:lpstr>Shipping_Costs</vt:lpstr>
      <vt:lpstr>Tentative_Plan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Rummel, Jeff</dc:creator>
  <cp:lastModifiedBy>Rummel, Jeff</cp:lastModifiedBy>
  <dcterms:created xsi:type="dcterms:W3CDTF">2015-06-05T18:17:20Z</dcterms:created>
  <dcterms:modified xsi:type="dcterms:W3CDTF">2022-01-20T22:17:21Z</dcterms:modified>
</cp:coreProperties>
</file>