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 Balaquera\Downloads\Promover - ADSI\LICSE\v3.0\BD\"/>
    </mc:Choice>
  </mc:AlternateContent>
  <bookViews>
    <workbookView xWindow="0" yWindow="0" windowWidth="20490" windowHeight="7905" firstSheet="2" activeTab="2"/>
  </bookViews>
  <sheets>
    <sheet name="Tablas" sheetId="1" r:id="rId1"/>
    <sheet name="Check" sheetId="4" r:id="rId2"/>
    <sheet name="Entidades" sheetId="3" r:id="rId3"/>
    <sheet name="Datos" sheetId="6" r:id="rId4"/>
    <sheet name="Hoja1" sheetId="7" r:id="rId5"/>
    <sheet name="Ejercicio_1" sheetId="2" r:id="rId6"/>
    <sheet name="Ejercicio_2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K5" i="6"/>
  <c r="K3" i="6"/>
  <c r="K6" i="6"/>
  <c r="K7" i="6"/>
  <c r="K8" i="6"/>
  <c r="K9" i="6"/>
  <c r="K10" i="6"/>
  <c r="K11" i="6"/>
  <c r="K12" i="6"/>
  <c r="K13" i="6"/>
  <c r="O4" i="6"/>
  <c r="O5" i="6"/>
  <c r="O6" i="6"/>
  <c r="O7" i="6"/>
  <c r="O8" i="6"/>
  <c r="O9" i="6"/>
  <c r="O10" i="6"/>
  <c r="O11" i="6"/>
  <c r="O12" i="6"/>
  <c r="O13" i="6"/>
  <c r="O3" i="6"/>
  <c r="A2" i="6"/>
  <c r="B2" i="6"/>
  <c r="A2" i="3"/>
  <c r="H2" i="6"/>
  <c r="G2" i="6"/>
  <c r="F2" i="6"/>
  <c r="E2" i="6"/>
  <c r="D2" i="6"/>
  <c r="C2" i="6"/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9" i="1"/>
  <c r="A56" i="1"/>
  <c r="A57" i="1"/>
  <c r="A48" i="1"/>
  <c r="A49" i="1"/>
  <c r="A50" i="1"/>
  <c r="A51" i="1"/>
  <c r="A52" i="1"/>
  <c r="A53" i="1"/>
  <c r="A54" i="1"/>
  <c r="A55" i="1"/>
  <c r="A38" i="1"/>
  <c r="A39" i="1"/>
  <c r="A40" i="1"/>
  <c r="A41" i="1"/>
  <c r="A42" i="1"/>
  <c r="A43" i="1"/>
  <c r="A44" i="1"/>
  <c r="A45" i="1"/>
  <c r="A46" i="1"/>
  <c r="A47" i="1"/>
  <c r="A30" i="1"/>
  <c r="A31" i="1"/>
  <c r="A32" i="1"/>
  <c r="A33" i="1"/>
  <c r="A34" i="1"/>
  <c r="A35" i="1"/>
  <c r="A36" i="1"/>
  <c r="A37" i="1"/>
  <c r="H18" i="3"/>
  <c r="G18" i="3"/>
  <c r="F18" i="3"/>
  <c r="E18" i="3"/>
  <c r="D18" i="3"/>
  <c r="C18" i="3"/>
  <c r="B18" i="3"/>
  <c r="A18" i="3"/>
  <c r="J13" i="3"/>
  <c r="I13" i="3"/>
  <c r="H13" i="3"/>
  <c r="G13" i="3"/>
  <c r="F13" i="3"/>
  <c r="D13" i="3"/>
  <c r="C13" i="3"/>
  <c r="B13" i="3"/>
  <c r="A13" i="3"/>
  <c r="K7" i="3"/>
  <c r="J7" i="3"/>
  <c r="I7" i="3"/>
  <c r="H7" i="3"/>
  <c r="G7" i="3"/>
  <c r="N2" i="3"/>
  <c r="M2" i="3"/>
  <c r="L2" i="3"/>
  <c r="K2" i="3"/>
  <c r="J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<sst xmlns="http://schemas.openxmlformats.org/spreadsheetml/2006/main" count="633" uniqueCount="266">
  <si>
    <t>ROL</t>
  </si>
  <si>
    <t>USUARIO</t>
  </si>
  <si>
    <t>ID_PEDIDO</t>
  </si>
  <si>
    <t xml:space="preserve">FECHA </t>
  </si>
  <si>
    <t>ID_CLIENTE</t>
  </si>
  <si>
    <t>NOMBRE_CLI</t>
  </si>
  <si>
    <t>ID_PRODUCTO</t>
  </si>
  <si>
    <t>NOMBRE_PRODUCTO</t>
  </si>
  <si>
    <t>Juan Reyes</t>
  </si>
  <si>
    <t>Maria loza</t>
  </si>
  <si>
    <t>P01</t>
  </si>
  <si>
    <t>P02</t>
  </si>
  <si>
    <t>P03</t>
  </si>
  <si>
    <t>Mouse</t>
  </si>
  <si>
    <t>Teclado</t>
  </si>
  <si>
    <t>Monitor</t>
  </si>
  <si>
    <t>1FN</t>
  </si>
  <si>
    <t>APELLIDO_CLI</t>
  </si>
  <si>
    <t>Juan</t>
  </si>
  <si>
    <t>Maria</t>
  </si>
  <si>
    <t>Reyes</t>
  </si>
  <si>
    <t>loza</t>
  </si>
  <si>
    <t>CLIENTE</t>
  </si>
  <si>
    <t>PRODUCTO</t>
  </si>
  <si>
    <t>PEDIDO</t>
  </si>
  <si>
    <t>2FN</t>
  </si>
  <si>
    <t>CLIENTE_PEDIDO</t>
  </si>
  <si>
    <t>PEDIDO_PRODUCTO</t>
  </si>
  <si>
    <t>3FN</t>
  </si>
  <si>
    <t>id_rol</t>
  </si>
  <si>
    <t>nombre</t>
  </si>
  <si>
    <t>id_usuario</t>
  </si>
  <si>
    <t>contraseña</t>
  </si>
  <si>
    <t>estado</t>
  </si>
  <si>
    <t>Proveedor</t>
  </si>
  <si>
    <t>id_proveedor</t>
  </si>
  <si>
    <t>id_estado</t>
  </si>
  <si>
    <t>CATEGORIA</t>
  </si>
  <si>
    <t>ESTADO_USUARIO</t>
  </si>
  <si>
    <t>PROVEEDOR</t>
  </si>
  <si>
    <t>id_categoria</t>
  </si>
  <si>
    <t>id_elem</t>
  </si>
  <si>
    <t>categoria</t>
  </si>
  <si>
    <t>id_sede</t>
  </si>
  <si>
    <t>tipo</t>
  </si>
  <si>
    <t>ELEMENTO</t>
  </si>
  <si>
    <t>SEDE</t>
  </si>
  <si>
    <t>ENTRADA</t>
  </si>
  <si>
    <t>id_registro</t>
  </si>
  <si>
    <t>elemento</t>
  </si>
  <si>
    <t>cant</t>
  </si>
  <si>
    <t>fecha</t>
  </si>
  <si>
    <t>rol</t>
  </si>
  <si>
    <t>TIPO_SEDE</t>
  </si>
  <si>
    <t>SOLICITUD</t>
  </si>
  <si>
    <t>id_tipo</t>
  </si>
  <si>
    <t>id_solicitud</t>
  </si>
  <si>
    <t>sede</t>
  </si>
  <si>
    <t>usuario</t>
  </si>
  <si>
    <t>tecnico</t>
  </si>
  <si>
    <t>ELEMENTO_SOLICITUD</t>
  </si>
  <si>
    <t>TABLA</t>
  </si>
  <si>
    <t>#</t>
  </si>
  <si>
    <t>OK</t>
  </si>
  <si>
    <t>O</t>
  </si>
  <si>
    <t>usu_nombre</t>
  </si>
  <si>
    <t>usu_apellido</t>
  </si>
  <si>
    <t>usu_telefono</t>
  </si>
  <si>
    <t>usu_correo</t>
  </si>
  <si>
    <t>fecha_progra</t>
  </si>
  <si>
    <t>solicitante</t>
  </si>
  <si>
    <t xml:space="preserve">sol_fecha </t>
  </si>
  <si>
    <t>pro_nombre</t>
  </si>
  <si>
    <t>pro_telefono</t>
  </si>
  <si>
    <t>pro_correo</t>
  </si>
  <si>
    <t>elem_ref</t>
  </si>
  <si>
    <t>elem_nom</t>
  </si>
  <si>
    <t>sede_nombre</t>
  </si>
  <si>
    <t>sede_direccion</t>
  </si>
  <si>
    <t>sede_encargado</t>
  </si>
  <si>
    <t>INT</t>
  </si>
  <si>
    <t>NOT NULL</t>
  </si>
  <si>
    <t>PRIMARY KEY</t>
  </si>
  <si>
    <t>,</t>
  </si>
  <si>
    <t>FOREIGN KEY REFERENCES  (),</t>
  </si>
  <si>
    <t>rolINTFOREIGN KEY REFERENCES  (),</t>
  </si>
  <si>
    <t>id_usuarioINTPRIMARY KEY,</t>
  </si>
  <si>
    <t>usu_nombreVARCHAR()NOT NULL,</t>
  </si>
  <si>
    <t>usu_apellidoVARCHAR()NOT NULL,</t>
  </si>
  <si>
    <t>usu_telefonoVARCHAR(),</t>
  </si>
  <si>
    <t>usu_correoVARCHAR(),</t>
  </si>
  <si>
    <t>contraseñaVARCHAR()NOT NULL,</t>
  </si>
  <si>
    <t>estadoINTNOT NULLFOREIGN KEY REFERENCES  (),</t>
  </si>
  <si>
    <t xml:space="preserve"> PRIMARY KEY</t>
  </si>
  <si>
    <t xml:space="preserve"> INT</t>
  </si>
  <si>
    <t xml:space="preserve"> VARCHAR()</t>
  </si>
  <si>
    <t xml:space="preserve"> NOT NULL</t>
  </si>
  <si>
    <t xml:space="preserve"> DATE</t>
  </si>
  <si>
    <t xml:space="preserve"> FOREIGN KEY REFERENCES  (),</t>
  </si>
  <si>
    <t xml:space="preserve"> DATETIME</t>
  </si>
  <si>
    <t>id_solicitud INT PRIMARY KEY,</t>
  </si>
  <si>
    <t>sol_fecha  DATE NOT NULL,</t>
  </si>
  <si>
    <t>usuario INT NOT NULL FOREIGN KEY REFERENCES  (),</t>
  </si>
  <si>
    <t>fecha_progra DATETIME NOT NULL,</t>
  </si>
  <si>
    <t>solicitante VARCHAR(),</t>
  </si>
  <si>
    <t>sede INT NOT NULL FOREIGN KEY REFERENCES  (),</t>
  </si>
  <si>
    <t>elemento VARCHAR(),</t>
  </si>
  <si>
    <t>tecnico VARCHAR()</t>
  </si>
  <si>
    <t/>
  </si>
  <si>
    <t>id_proveedor INT PRIMARY KEY,</t>
  </si>
  <si>
    <t>pro_nombre VARCHAR(),</t>
  </si>
  <si>
    <t>pro_telefono VARCHAR(),</t>
  </si>
  <si>
    <t>pro_correo VARCHAR()</t>
  </si>
  <si>
    <t xml:space="preserve"> FOREIGN KEY REFERENCES  ()</t>
  </si>
  <si>
    <t>id_elem INT PRIMARY KEY,</t>
  </si>
  <si>
    <t>elem_ref VARCHAR(),</t>
  </si>
  <si>
    <t>elem_nom VARCHAR(),</t>
  </si>
  <si>
    <t>categoria INT FOREIGN KEY REFERENCES  (),</t>
  </si>
  <si>
    <t>Proveedor INT</t>
  </si>
  <si>
    <t>id_sede INT PRIMARY KEY,</t>
  </si>
  <si>
    <t>sede_nombre VARCHAR(),</t>
  </si>
  <si>
    <t>sede_direccion VARCHAR(),</t>
  </si>
  <si>
    <t>tipo INT FOREIGN KEY REFERENCES  (),</t>
  </si>
  <si>
    <t>sede_encargado VARCHAR()</t>
  </si>
  <si>
    <t>id_registro INTPRIMARY KEY,</t>
  </si>
  <si>
    <t>elemento INT FOREIGN KEY REFERENCES  (),</t>
  </si>
  <si>
    <t>cant INT,</t>
  </si>
  <si>
    <t>fecha DATE,</t>
  </si>
  <si>
    <t>usuario INT FOREIGN KEY REFERENCES  ()</t>
  </si>
  <si>
    <t xml:space="preserve">Factura </t>
  </si>
  <si>
    <t>Fecha</t>
  </si>
  <si>
    <t>Cliente</t>
  </si>
  <si>
    <t>Email</t>
  </si>
  <si>
    <t>Telefono</t>
  </si>
  <si>
    <t>Producto</t>
  </si>
  <si>
    <t>Cantidad</t>
  </si>
  <si>
    <t>Total</t>
  </si>
  <si>
    <t>A001</t>
  </si>
  <si>
    <t>B002</t>
  </si>
  <si>
    <t>C003</t>
  </si>
  <si>
    <t>D004</t>
  </si>
  <si>
    <t>E005</t>
  </si>
  <si>
    <t>F006</t>
  </si>
  <si>
    <t>G007</t>
  </si>
  <si>
    <t>H008</t>
  </si>
  <si>
    <t>Hugo Ramirez</t>
  </si>
  <si>
    <t>Paco Bedoya</t>
  </si>
  <si>
    <t>Luis Sanchez</t>
  </si>
  <si>
    <t>Alba Gamez</t>
  </si>
  <si>
    <t xml:space="preserve">Paco Bedoya </t>
  </si>
  <si>
    <t>hugo@email.com</t>
  </si>
  <si>
    <t>paco@email.com</t>
  </si>
  <si>
    <t>luis@email.com</t>
  </si>
  <si>
    <t>alba@email.com</t>
  </si>
  <si>
    <t>736-6702</t>
  </si>
  <si>
    <t>258-0398</t>
  </si>
  <si>
    <t>979-8353</t>
  </si>
  <si>
    <t>452-2458</t>
  </si>
  <si>
    <t>Moto G plus</t>
  </si>
  <si>
    <t>BLU Advance 5.0</t>
  </si>
  <si>
    <t>ZTE Axon 7</t>
  </si>
  <si>
    <t>Apple iPhone 6</t>
  </si>
  <si>
    <t>Moto z</t>
  </si>
  <si>
    <t>Samsung Galaxy J7</t>
  </si>
  <si>
    <t>Huawei Nexus 6P</t>
  </si>
  <si>
    <t>LG Nexus 5X</t>
  </si>
  <si>
    <t>ID</t>
  </si>
  <si>
    <t>452-2459</t>
  </si>
  <si>
    <t>ID Cliente</t>
  </si>
  <si>
    <t>FACTURA.</t>
  </si>
  <si>
    <t xml:space="preserve">FACTURA </t>
  </si>
  <si>
    <t>FACTURA_CLIENTE</t>
  </si>
  <si>
    <t>FACTURA</t>
  </si>
  <si>
    <t xml:space="preserve"> ',</t>
  </si>
  <si>
    <t>,773501,</t>
  </si>
  <si>
    <t>,4618356,</t>
  </si>
  <si>
    <t>,5079471,</t>
  </si>
  <si>
    <t>,2520872,</t>
  </si>
  <si>
    <t>,1669553,</t>
  </si>
  <si>
    <t>,8527287,</t>
  </si>
  <si>
    <t>,1964314,</t>
  </si>
  <si>
    <t>,5142806,</t>
  </si>
  <si>
    <t>,1104331,</t>
  </si>
  <si>
    <t>,6150629,</t>
  </si>
  <si>
    <t>,3857707,</t>
  </si>
  <si>
    <t>David </t>
  </si>
  <si>
    <t>Antonio</t>
  </si>
  <si>
    <t>José</t>
  </si>
  <si>
    <t>Manuel</t>
  </si>
  <si>
    <t>Francisco</t>
  </si>
  <si>
    <t xml:space="preserve">María </t>
  </si>
  <si>
    <t>Carmen</t>
  </si>
  <si>
    <t>javier</t>
  </si>
  <si>
    <t>carlos</t>
  </si>
  <si>
    <t xml:space="preserve"> 'María  ',</t>
  </si>
  <si>
    <t xml:space="preserve"> 'José ',</t>
  </si>
  <si>
    <t xml:space="preserve"> 'Carmen ',</t>
  </si>
  <si>
    <t xml:space="preserve"> 'Antonio ',</t>
  </si>
  <si>
    <t xml:space="preserve"> 'Manuel ',</t>
  </si>
  <si>
    <t xml:space="preserve"> 'Josefa ',</t>
  </si>
  <si>
    <t xml:space="preserve"> 'Ana ',</t>
  </si>
  <si>
    <t xml:space="preserve"> 'David  ',</t>
  </si>
  <si>
    <t xml:space="preserve"> 'javier ',</t>
  </si>
  <si>
    <t xml:space="preserve"> 'Francisco ',</t>
  </si>
  <si>
    <t xml:space="preserve"> 'carlos ',</t>
  </si>
  <si>
    <t xml:space="preserve"> 'Martinez ',</t>
  </si>
  <si>
    <t xml:space="preserve"> 'Gonzales ',</t>
  </si>
  <si>
    <t xml:space="preserve"> 'Rojas ',</t>
  </si>
  <si>
    <t xml:space="preserve"> 'Mendez ',</t>
  </si>
  <si>
    <t xml:space="preserve"> 'Rodriguez ',</t>
  </si>
  <si>
    <t xml:space="preserve"> 'Arias ',</t>
  </si>
  <si>
    <t xml:space="preserve"> 'Garzon ',</t>
  </si>
  <si>
    <t xml:space="preserve"> 'Plazas ',</t>
  </si>
  <si>
    <t xml:space="preserve"> 'Henao ',</t>
  </si>
  <si>
    <t xml:space="preserve"> 'Perez ',</t>
  </si>
  <si>
    <t xml:space="preserve"> 'Franco ',</t>
  </si>
  <si>
    <t xml:space="preserve"> '3498675069 ',</t>
  </si>
  <si>
    <t xml:space="preserve"> '3366383465 ',</t>
  </si>
  <si>
    <t xml:space="preserve"> '3348261962 ',</t>
  </si>
  <si>
    <t xml:space="preserve"> '3455382902 ',</t>
  </si>
  <si>
    <t xml:space="preserve"> '3019987127 ',</t>
  </si>
  <si>
    <t xml:space="preserve"> '3002834434 ',</t>
  </si>
  <si>
    <t xml:space="preserve"> '3288819958 ',</t>
  </si>
  <si>
    <t xml:space="preserve"> '3129877614 ',</t>
  </si>
  <si>
    <t xml:space="preserve"> '3317461360 ',</t>
  </si>
  <si>
    <t xml:space="preserve"> '3118859366 ',</t>
  </si>
  <si>
    <t xml:space="preserve"> '3238389697 ',</t>
  </si>
  <si>
    <t xml:space="preserve">Josefa </t>
  </si>
  <si>
    <t xml:space="preserve">Ana </t>
  </si>
  <si>
    <t>maria@hotmail.com</t>
  </si>
  <si>
    <t>josia@hotmail.com</t>
  </si>
  <si>
    <t>caria@hotmail.com</t>
  </si>
  <si>
    <t>antia@hotmail.com</t>
  </si>
  <si>
    <t>mania@hotmail.com</t>
  </si>
  <si>
    <t>anaia@hotmail.com</t>
  </si>
  <si>
    <t>davia@hotmail.com</t>
  </si>
  <si>
    <t>javia@hotmail.com</t>
  </si>
  <si>
    <t>fraia@hotmail.com</t>
  </si>
  <si>
    <t xml:space="preserve"> '  </t>
  </si>
  <si>
    <t xml:space="preserve"> '  maria@hotmail.com ',</t>
  </si>
  <si>
    <t xml:space="preserve"> '  josia@hotmail.com ',</t>
  </si>
  <si>
    <t xml:space="preserve"> '  caria@hotmail.com ',</t>
  </si>
  <si>
    <t xml:space="preserve"> '  antia@hotmail.com ',</t>
  </si>
  <si>
    <t xml:space="preserve"> '  mania@hotmail.com ',</t>
  </si>
  <si>
    <t xml:space="preserve"> '  anaia@hotmail.com ',</t>
  </si>
  <si>
    <t xml:space="preserve"> '  davia@hotmail.com ',</t>
  </si>
  <si>
    <t xml:space="preserve"> '  javia@hotmail.com ',</t>
  </si>
  <si>
    <t xml:space="preserve"> '  fraia@hotmail.com ',</t>
  </si>
  <si>
    <t xml:space="preserve"> '  1666067 ',</t>
  </si>
  <si>
    <t xml:space="preserve"> '  2812540 ',</t>
  </si>
  <si>
    <t xml:space="preserve"> '  8496167 ',</t>
  </si>
  <si>
    <t xml:space="preserve"> '  2230141 ',</t>
  </si>
  <si>
    <t xml:space="preserve"> '  1607266 ',</t>
  </si>
  <si>
    <t xml:space="preserve"> '  5834760 ',</t>
  </si>
  <si>
    <t xml:space="preserve"> '  7715363 ',</t>
  </si>
  <si>
    <t xml:space="preserve"> '  7710088 ',</t>
  </si>
  <si>
    <t xml:space="preserve"> '  1905572 ',</t>
  </si>
  <si>
    <t xml:space="preserve"> '  4123955 ',</t>
  </si>
  <si>
    <t xml:space="preserve"> '  5914000 ',</t>
  </si>
  <si>
    <t>Movimiento Entrada</t>
  </si>
  <si>
    <t>id_Registro</t>
  </si>
  <si>
    <t>Ref_elem</t>
  </si>
  <si>
    <t xml:space="preserve">Cant </t>
  </si>
  <si>
    <t>Movimientos Salida</t>
  </si>
  <si>
    <t xml:space="preserve">cant </t>
  </si>
  <si>
    <t xml:space="preserve">solicitante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</si>
</sst>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BF2FD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5" fillId="1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13" borderId="12" xfId="12" applyBorder="1" applyAlignment="1">
      <alignment horizontal="center" vertical="center"/>
    </xf>
    <xf numFmtId="0" fontId="5" fillId="10" borderId="12" xfId="9" applyBorder="1" applyAlignment="1">
      <alignment horizontal="center" vertical="center"/>
    </xf>
    <xf numFmtId="0" fontId="5" fillId="7" borderId="12" xfId="6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5" fillId="10" borderId="13" xfId="9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9" borderId="6" xfId="8" applyBorder="1" applyAlignment="1">
      <alignment horizontal="center" vertical="center"/>
    </xf>
    <xf numFmtId="0" fontId="5" fillId="13" borderId="11" xfId="12" applyBorder="1" applyAlignment="1">
      <alignment horizontal="center" vertical="center"/>
    </xf>
    <xf numFmtId="0" fontId="1" fillId="12" borderId="8" xfId="11" applyBorder="1" applyAlignment="1">
      <alignment horizontal="center" vertical="center"/>
    </xf>
    <xf numFmtId="0" fontId="1" fillId="12" borderId="5" xfId="11" applyBorder="1" applyAlignment="1">
      <alignment horizontal="center" vertical="center"/>
    </xf>
    <xf numFmtId="0" fontId="0" fillId="9" borderId="6" xfId="8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0" fillId="9" borderId="15" xfId="8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13" borderId="13" xfId="12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7" fillId="0" borderId="9" xfId="13" applyBorder="1" applyAlignment="1">
      <alignment horizontal="center" vertical="center"/>
    </xf>
    <xf numFmtId="0" fontId="7" fillId="0" borderId="1" xfId="13" applyBorder="1" applyAlignment="1">
      <alignment horizontal="center" vertical="center"/>
    </xf>
    <xf numFmtId="0" fontId="7" fillId="0" borderId="6" xfId="13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0" fontId="6" fillId="17" borderId="18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6" fillId="19" borderId="17" xfId="0" applyFont="1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0" xfId="0" quotePrefix="1"/>
    <xf numFmtId="0" fontId="7" fillId="0" borderId="0" xfId="13"/>
    <xf numFmtId="0" fontId="0" fillId="22" borderId="19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5" fillId="11" borderId="14" xfId="10" applyBorder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5" fillId="5" borderId="14" xfId="4" applyBorder="1" applyAlignment="1">
      <alignment horizontal="center"/>
    </xf>
    <xf numFmtId="0" fontId="5" fillId="8" borderId="14" xfId="7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6" fillId="17" borderId="18" xfId="0" applyFont="1" applyFill="1" applyBorder="1" applyAlignment="1">
      <alignment horizontal="center"/>
    </xf>
    <xf numFmtId="0" fontId="6" fillId="17" borderId="20" xfId="0" applyFont="1" applyFill="1" applyBorder="1" applyAlignment="1">
      <alignment horizontal="center"/>
    </xf>
    <xf numFmtId="0" fontId="6" fillId="17" borderId="17" xfId="0" applyFont="1" applyFill="1" applyBorder="1" applyAlignment="1">
      <alignment horizontal="center"/>
    </xf>
  </cellXfs>
  <cellStyles count="14">
    <cellStyle name="20% - Énfasis1" xfId="5" builtinId="30"/>
    <cellStyle name="20% - Énfasis2" xfId="8" builtinId="34"/>
    <cellStyle name="20% - Énfasis3" xfId="11" builtinId="38"/>
    <cellStyle name="60% - Énfasis1" xfId="6" builtinId="32"/>
    <cellStyle name="60% - Énfasis2" xfId="9" builtinId="36"/>
    <cellStyle name="60% - Énfasis3" xfId="12" builtinId="40"/>
    <cellStyle name="Buena" xfId="1" builtinId="26"/>
    <cellStyle name="Énfasis1" xfId="4" builtinId="29"/>
    <cellStyle name="Énfasis2" xfId="7" builtinId="33"/>
    <cellStyle name="Énfasis3" xfId="10" builtinId="37"/>
    <cellStyle name="Hipervínculo" xfId="13" builtinId="8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1BF2FD"/>
      <color rgb="FFCC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via@hotmail.com" TargetMode="External"/><Relationship Id="rId13" Type="http://schemas.openxmlformats.org/officeDocument/2006/relationships/hyperlink" Target="mailto:josia@hotmail.com" TargetMode="External"/><Relationship Id="rId18" Type="http://schemas.openxmlformats.org/officeDocument/2006/relationships/hyperlink" Target="mailto:anaia@hotmail.com" TargetMode="External"/><Relationship Id="rId3" Type="http://schemas.openxmlformats.org/officeDocument/2006/relationships/hyperlink" Target="mailto:caria@hotmail.com" TargetMode="External"/><Relationship Id="rId21" Type="http://schemas.openxmlformats.org/officeDocument/2006/relationships/hyperlink" Target="mailto:fraia@hotmail.com" TargetMode="External"/><Relationship Id="rId7" Type="http://schemas.openxmlformats.org/officeDocument/2006/relationships/hyperlink" Target="mailto:anaia@hotmail.com" TargetMode="External"/><Relationship Id="rId12" Type="http://schemas.openxmlformats.org/officeDocument/2006/relationships/hyperlink" Target="mailto:maria@hotmail.com" TargetMode="External"/><Relationship Id="rId17" Type="http://schemas.openxmlformats.org/officeDocument/2006/relationships/hyperlink" Target="mailto:josia@hotmail.com" TargetMode="External"/><Relationship Id="rId2" Type="http://schemas.openxmlformats.org/officeDocument/2006/relationships/hyperlink" Target="mailto:josia@hotmail.com" TargetMode="External"/><Relationship Id="rId16" Type="http://schemas.openxmlformats.org/officeDocument/2006/relationships/hyperlink" Target="mailto:mania@hotmail.com" TargetMode="External"/><Relationship Id="rId20" Type="http://schemas.openxmlformats.org/officeDocument/2006/relationships/hyperlink" Target="mailto:javia@hotmail.com" TargetMode="External"/><Relationship Id="rId1" Type="http://schemas.openxmlformats.org/officeDocument/2006/relationships/hyperlink" Target="mailto:maria@hotmail.com" TargetMode="External"/><Relationship Id="rId6" Type="http://schemas.openxmlformats.org/officeDocument/2006/relationships/hyperlink" Target="mailto:josia@hotmail.com" TargetMode="External"/><Relationship Id="rId11" Type="http://schemas.openxmlformats.org/officeDocument/2006/relationships/hyperlink" Target="mailto:caria@hotmail.com" TargetMode="External"/><Relationship Id="rId5" Type="http://schemas.openxmlformats.org/officeDocument/2006/relationships/hyperlink" Target="mailto:mania@hotmail.com" TargetMode="External"/><Relationship Id="rId15" Type="http://schemas.openxmlformats.org/officeDocument/2006/relationships/hyperlink" Target="mailto:antia@hotmail.com" TargetMode="External"/><Relationship Id="rId10" Type="http://schemas.openxmlformats.org/officeDocument/2006/relationships/hyperlink" Target="mailto:fraia@hotmail.com" TargetMode="External"/><Relationship Id="rId19" Type="http://schemas.openxmlformats.org/officeDocument/2006/relationships/hyperlink" Target="mailto:davia@hotmail.com" TargetMode="External"/><Relationship Id="rId4" Type="http://schemas.openxmlformats.org/officeDocument/2006/relationships/hyperlink" Target="mailto:antia@hotmail.com" TargetMode="External"/><Relationship Id="rId9" Type="http://schemas.openxmlformats.org/officeDocument/2006/relationships/hyperlink" Target="mailto:javia@hotmail.com" TargetMode="External"/><Relationship Id="rId14" Type="http://schemas.openxmlformats.org/officeDocument/2006/relationships/hyperlink" Target="mailto:caria@hotmail.com" TargetMode="External"/><Relationship Id="rId22" Type="http://schemas.openxmlformats.org/officeDocument/2006/relationships/hyperlink" Target="mailto:caria@hot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hugo@email.com" TargetMode="External"/><Relationship Id="rId13" Type="http://schemas.openxmlformats.org/officeDocument/2006/relationships/hyperlink" Target="mailto:hugo@email.com" TargetMode="External"/><Relationship Id="rId18" Type="http://schemas.openxmlformats.org/officeDocument/2006/relationships/hyperlink" Target="mailto:paco@email.com" TargetMode="External"/><Relationship Id="rId3" Type="http://schemas.openxmlformats.org/officeDocument/2006/relationships/hyperlink" Target="mailto:luis@email.com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paco@email.com" TargetMode="External"/><Relationship Id="rId12" Type="http://schemas.openxmlformats.org/officeDocument/2006/relationships/hyperlink" Target="mailto:alba@email.com" TargetMode="External"/><Relationship Id="rId17" Type="http://schemas.openxmlformats.org/officeDocument/2006/relationships/hyperlink" Target="mailto:hugo@email.com" TargetMode="External"/><Relationship Id="rId2" Type="http://schemas.openxmlformats.org/officeDocument/2006/relationships/hyperlink" Target="mailto:paco@email.com" TargetMode="External"/><Relationship Id="rId16" Type="http://schemas.openxmlformats.org/officeDocument/2006/relationships/hyperlink" Target="mailto:alba@email.com" TargetMode="External"/><Relationship Id="rId20" Type="http://schemas.openxmlformats.org/officeDocument/2006/relationships/hyperlink" Target="mailto:alba@email.com" TargetMode="External"/><Relationship Id="rId1" Type="http://schemas.openxmlformats.org/officeDocument/2006/relationships/hyperlink" Target="mailto:hugo@email.com" TargetMode="External"/><Relationship Id="rId6" Type="http://schemas.openxmlformats.org/officeDocument/2006/relationships/hyperlink" Target="mailto:hugo@email.com" TargetMode="External"/><Relationship Id="rId11" Type="http://schemas.openxmlformats.org/officeDocument/2006/relationships/hyperlink" Target="mailto:luis@email.com" TargetMode="External"/><Relationship Id="rId5" Type="http://schemas.openxmlformats.org/officeDocument/2006/relationships/hyperlink" Target="mailto:paco@email.com" TargetMode="External"/><Relationship Id="rId15" Type="http://schemas.openxmlformats.org/officeDocument/2006/relationships/hyperlink" Target="mailto:luis@email.com" TargetMode="External"/><Relationship Id="rId10" Type="http://schemas.openxmlformats.org/officeDocument/2006/relationships/hyperlink" Target="mailto:paco@email.com" TargetMode="External"/><Relationship Id="rId19" Type="http://schemas.openxmlformats.org/officeDocument/2006/relationships/hyperlink" Target="mailto:luis@email.com" TargetMode="External"/><Relationship Id="rId4" Type="http://schemas.openxmlformats.org/officeDocument/2006/relationships/hyperlink" Target="mailto:alba@email.com" TargetMode="External"/><Relationship Id="rId9" Type="http://schemas.openxmlformats.org/officeDocument/2006/relationships/hyperlink" Target="mailto:hugo@email.com" TargetMode="External"/><Relationship Id="rId14" Type="http://schemas.openxmlformats.org/officeDocument/2006/relationships/hyperlink" Target="mailto:paco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3" sqref="C3"/>
    </sheetView>
  </sheetViews>
  <sheetFormatPr baseColWidth="10" defaultRowHeight="15" x14ac:dyDescent="0.25"/>
  <cols>
    <col min="1" max="1" width="17.140625" style="1" bestFit="1" customWidth="1"/>
    <col min="2" max="2" width="11.42578125" style="1"/>
    <col min="3" max="3" width="12.85546875" style="1" bestFit="1" customWidth="1"/>
    <col min="4" max="4" width="11.42578125" style="1"/>
    <col min="5" max="5" width="13" style="1" bestFit="1" customWidth="1"/>
    <col min="6" max="6" width="20.7109375" style="1" bestFit="1" customWidth="1"/>
    <col min="7" max="7" width="17.140625" style="1" bestFit="1" customWidth="1"/>
    <col min="8" max="9" width="11.42578125" style="1"/>
    <col min="10" max="10" width="15.42578125" style="1" bestFit="1" customWidth="1"/>
    <col min="11" max="11" width="12.42578125" style="1" bestFit="1" customWidth="1"/>
    <col min="12" max="12" width="12.5703125" style="1" bestFit="1" customWidth="1"/>
    <col min="13" max="16384" width="11.42578125" style="1"/>
  </cols>
  <sheetData>
    <row r="1" spans="1:13" ht="15.75" thickBot="1" x14ac:dyDescent="0.3">
      <c r="A1" s="40" t="s">
        <v>0</v>
      </c>
      <c r="C1" s="40" t="s">
        <v>1</v>
      </c>
      <c r="F1" s="1" t="s">
        <v>81</v>
      </c>
      <c r="J1" s="40" t="s">
        <v>45</v>
      </c>
    </row>
    <row r="2" spans="1:13" x14ac:dyDescent="0.25">
      <c r="A2" s="1" t="s">
        <v>29</v>
      </c>
      <c r="C2" s="1" t="s">
        <v>52</v>
      </c>
      <c r="D2" s="1" t="s">
        <v>80</v>
      </c>
      <c r="F2" s="1" t="s">
        <v>84</v>
      </c>
      <c r="J2" s="1" t="s">
        <v>41</v>
      </c>
      <c r="K2" s="1" t="s">
        <v>94</v>
      </c>
      <c r="L2" s="1" t="s">
        <v>93</v>
      </c>
      <c r="M2" s="1" t="s">
        <v>83</v>
      </c>
    </row>
    <row r="3" spans="1:13" x14ac:dyDescent="0.25">
      <c r="A3" s="1" t="s">
        <v>30</v>
      </c>
      <c r="C3" s="1" t="s">
        <v>31</v>
      </c>
      <c r="D3" s="1" t="s">
        <v>94</v>
      </c>
      <c r="E3" s="1" t="s">
        <v>93</v>
      </c>
      <c r="F3" s="1" t="s">
        <v>83</v>
      </c>
      <c r="J3" s="1" t="s">
        <v>75</v>
      </c>
      <c r="K3" s="1" t="s">
        <v>95</v>
      </c>
      <c r="L3" s="1" t="s">
        <v>83</v>
      </c>
    </row>
    <row r="4" spans="1:13" ht="15.75" thickBot="1" x14ac:dyDescent="0.3">
      <c r="C4" s="1" t="s">
        <v>65</v>
      </c>
      <c r="D4" s="1" t="s">
        <v>95</v>
      </c>
      <c r="E4" s="1" t="s">
        <v>96</v>
      </c>
      <c r="F4" s="1" t="s">
        <v>83</v>
      </c>
      <c r="J4" s="1" t="s">
        <v>76</v>
      </c>
      <c r="K4" s="1" t="s">
        <v>95</v>
      </c>
      <c r="L4" s="1" t="s">
        <v>83</v>
      </c>
    </row>
    <row r="5" spans="1:13" ht="15.75" thickBot="1" x14ac:dyDescent="0.3">
      <c r="A5" s="40" t="s">
        <v>53</v>
      </c>
      <c r="C5" s="1" t="s">
        <v>66</v>
      </c>
      <c r="D5" s="1" t="s">
        <v>95</v>
      </c>
      <c r="E5" s="1" t="s">
        <v>96</v>
      </c>
      <c r="F5" s="1" t="s">
        <v>83</v>
      </c>
      <c r="J5" s="1" t="s">
        <v>42</v>
      </c>
      <c r="K5" s="1" t="s">
        <v>94</v>
      </c>
      <c r="L5" s="1" t="s">
        <v>98</v>
      </c>
    </row>
    <row r="6" spans="1:13" x14ac:dyDescent="0.25">
      <c r="A6" s="1" t="s">
        <v>55</v>
      </c>
      <c r="C6" s="1" t="s">
        <v>67</v>
      </c>
      <c r="D6" s="1" t="s">
        <v>95</v>
      </c>
      <c r="F6" s="1" t="s">
        <v>83</v>
      </c>
      <c r="J6" s="1" t="s">
        <v>34</v>
      </c>
      <c r="K6" s="1" t="s">
        <v>94</v>
      </c>
    </row>
    <row r="7" spans="1:13" ht="15.75" thickBot="1" x14ac:dyDescent="0.3">
      <c r="A7" s="1" t="s">
        <v>30</v>
      </c>
      <c r="C7" s="1" t="s">
        <v>68</v>
      </c>
      <c r="D7" s="1" t="s">
        <v>95</v>
      </c>
      <c r="F7" s="1" t="s">
        <v>83</v>
      </c>
    </row>
    <row r="8" spans="1:13" ht="15.75" thickBot="1" x14ac:dyDescent="0.3">
      <c r="C8" s="1" t="s">
        <v>32</v>
      </c>
      <c r="D8" s="1" t="s">
        <v>95</v>
      </c>
      <c r="E8" s="1" t="s">
        <v>81</v>
      </c>
      <c r="F8" s="1" t="s">
        <v>83</v>
      </c>
      <c r="J8" s="40" t="s">
        <v>46</v>
      </c>
    </row>
    <row r="9" spans="1:13" ht="15.75" thickBot="1" x14ac:dyDescent="0.3">
      <c r="A9" s="40" t="s">
        <v>38</v>
      </c>
      <c r="C9" s="1" t="s">
        <v>33</v>
      </c>
      <c r="D9" s="1" t="s">
        <v>80</v>
      </c>
      <c r="E9" s="1" t="s">
        <v>81</v>
      </c>
      <c r="F9" s="1" t="s">
        <v>84</v>
      </c>
      <c r="J9" s="1" t="s">
        <v>43</v>
      </c>
      <c r="K9" s="1" t="s">
        <v>94</v>
      </c>
      <c r="L9" s="1" t="s">
        <v>93</v>
      </c>
      <c r="M9" s="1" t="s">
        <v>83</v>
      </c>
    </row>
    <row r="10" spans="1:13" ht="15.75" thickBot="1" x14ac:dyDescent="0.3">
      <c r="A10" s="1" t="s">
        <v>36</v>
      </c>
      <c r="J10" s="1" t="s">
        <v>77</v>
      </c>
      <c r="K10" s="1" t="s">
        <v>95</v>
      </c>
      <c r="L10" s="1" t="s">
        <v>83</v>
      </c>
    </row>
    <row r="11" spans="1:13" ht="15.75" thickBot="1" x14ac:dyDescent="0.3">
      <c r="A11" s="1" t="s">
        <v>30</v>
      </c>
      <c r="C11" s="40" t="s">
        <v>54</v>
      </c>
      <c r="J11" s="1" t="s">
        <v>78</v>
      </c>
      <c r="K11" s="1" t="s">
        <v>95</v>
      </c>
      <c r="L11" s="1" t="s">
        <v>83</v>
      </c>
    </row>
    <row r="12" spans="1:13" ht="15.75" thickBot="1" x14ac:dyDescent="0.3">
      <c r="C12" s="1" t="s">
        <v>56</v>
      </c>
      <c r="D12" s="1" t="s">
        <v>94</v>
      </c>
      <c r="E12" s="1" t="s">
        <v>93</v>
      </c>
      <c r="F12" s="1" t="s">
        <v>83</v>
      </c>
      <c r="J12" s="1" t="s">
        <v>44</v>
      </c>
      <c r="K12" s="54" t="s">
        <v>94</v>
      </c>
      <c r="L12" s="1" t="s">
        <v>98</v>
      </c>
    </row>
    <row r="13" spans="1:13" ht="15.75" thickBot="1" x14ac:dyDescent="0.3">
      <c r="A13" s="40" t="s">
        <v>37</v>
      </c>
      <c r="C13" s="1" t="s">
        <v>71</v>
      </c>
      <c r="D13" s="1" t="s">
        <v>97</v>
      </c>
      <c r="E13" s="1" t="s">
        <v>96</v>
      </c>
      <c r="F13" s="1" t="s">
        <v>83</v>
      </c>
      <c r="J13" s="1" t="s">
        <v>79</v>
      </c>
      <c r="K13" s="1" t="s">
        <v>95</v>
      </c>
    </row>
    <row r="14" spans="1:13" x14ac:dyDescent="0.25">
      <c r="A14" s="1" t="s">
        <v>40</v>
      </c>
      <c r="C14" s="1" t="s">
        <v>58</v>
      </c>
      <c r="D14" s="1" t="s">
        <v>94</v>
      </c>
      <c r="E14" s="1" t="s">
        <v>96</v>
      </c>
      <c r="F14" s="1" t="s">
        <v>98</v>
      </c>
    </row>
    <row r="15" spans="1:13" x14ac:dyDescent="0.25">
      <c r="A15" s="1" t="s">
        <v>30</v>
      </c>
      <c r="C15" s="54" t="s">
        <v>69</v>
      </c>
      <c r="D15" s="1" t="s">
        <v>99</v>
      </c>
      <c r="E15" s="1" t="s">
        <v>96</v>
      </c>
      <c r="F15" s="1" t="s">
        <v>83</v>
      </c>
    </row>
    <row r="16" spans="1:13" ht="15.75" thickBot="1" x14ac:dyDescent="0.3">
      <c r="C16" s="54" t="s">
        <v>70</v>
      </c>
      <c r="D16" s="1" t="s">
        <v>95</v>
      </c>
      <c r="F16" s="1" t="s">
        <v>83</v>
      </c>
    </row>
    <row r="17" spans="1:13" ht="15.75" thickBot="1" x14ac:dyDescent="0.3">
      <c r="C17" s="1" t="s">
        <v>57</v>
      </c>
      <c r="D17" s="1" t="s">
        <v>94</v>
      </c>
      <c r="E17" s="1" t="s">
        <v>96</v>
      </c>
      <c r="F17" s="1" t="s">
        <v>98</v>
      </c>
      <c r="J17" s="40" t="s">
        <v>47</v>
      </c>
    </row>
    <row r="18" spans="1:13" x14ac:dyDescent="0.25">
      <c r="C18" s="1" t="s">
        <v>49</v>
      </c>
      <c r="D18" s="1" t="s">
        <v>95</v>
      </c>
      <c r="F18" s="1" t="s">
        <v>83</v>
      </c>
      <c r="J18" s="1" t="s">
        <v>48</v>
      </c>
      <c r="K18" s="1" t="s">
        <v>94</v>
      </c>
      <c r="L18" s="1" t="s">
        <v>82</v>
      </c>
      <c r="M18" s="1" t="s">
        <v>83</v>
      </c>
    </row>
    <row r="19" spans="1:13" x14ac:dyDescent="0.25">
      <c r="C19" s="1" t="s">
        <v>59</v>
      </c>
      <c r="D19" s="1" t="s">
        <v>95</v>
      </c>
      <c r="J19" s="1" t="s">
        <v>49</v>
      </c>
      <c r="K19" s="1" t="s">
        <v>94</v>
      </c>
      <c r="L19" s="1" t="s">
        <v>98</v>
      </c>
    </row>
    <row r="20" spans="1:13" x14ac:dyDescent="0.25">
      <c r="J20" s="1" t="s">
        <v>50</v>
      </c>
      <c r="K20" s="1" t="s">
        <v>94</v>
      </c>
      <c r="L20" s="1" t="s">
        <v>83</v>
      </c>
    </row>
    <row r="21" spans="1:13" ht="15.75" thickBot="1" x14ac:dyDescent="0.3">
      <c r="J21" s="1" t="s">
        <v>51</v>
      </c>
      <c r="K21" s="1" t="s">
        <v>97</v>
      </c>
      <c r="L21" s="1" t="s">
        <v>83</v>
      </c>
    </row>
    <row r="22" spans="1:13" ht="15.75" thickBot="1" x14ac:dyDescent="0.3">
      <c r="C22" s="40" t="s">
        <v>39</v>
      </c>
      <c r="J22" s="1" t="s">
        <v>58</v>
      </c>
      <c r="K22" s="1" t="s">
        <v>94</v>
      </c>
      <c r="L22" s="1" t="s">
        <v>113</v>
      </c>
    </row>
    <row r="23" spans="1:13" x14ac:dyDescent="0.25">
      <c r="C23" s="1" t="s">
        <v>35</v>
      </c>
      <c r="D23" s="1" t="s">
        <v>94</v>
      </c>
      <c r="E23" s="1" t="s">
        <v>93</v>
      </c>
      <c r="F23" s="1" t="s">
        <v>83</v>
      </c>
    </row>
    <row r="24" spans="1:13" x14ac:dyDescent="0.25">
      <c r="C24" s="1" t="s">
        <v>72</v>
      </c>
      <c r="D24" s="1" t="s">
        <v>95</v>
      </c>
      <c r="F24" s="1" t="s">
        <v>83</v>
      </c>
    </row>
    <row r="25" spans="1:13" x14ac:dyDescent="0.25">
      <c r="C25" s="1" t="s">
        <v>73</v>
      </c>
      <c r="D25" s="1" t="s">
        <v>95</v>
      </c>
      <c r="F25" s="1" t="s">
        <v>83</v>
      </c>
    </row>
    <row r="26" spans="1:13" x14ac:dyDescent="0.25">
      <c r="C26" s="1" t="s">
        <v>74</v>
      </c>
      <c r="D26" s="1" t="s">
        <v>95</v>
      </c>
    </row>
    <row r="29" spans="1:13" x14ac:dyDescent="0.25">
      <c r="H29" s="1" t="str">
        <f>CONCATENATE(J2,K2,L2,M2)</f>
        <v>id_elem INT PRIMARY KEY,</v>
      </c>
      <c r="K29" s="1" t="s">
        <v>114</v>
      </c>
    </row>
    <row r="30" spans="1:13" x14ac:dyDescent="0.25">
      <c r="A30" s="1" t="str">
        <f>CONCATENATE(C2,D2,E2,F2)</f>
        <v>rolINTFOREIGN KEY REFERENCES  (),</v>
      </c>
      <c r="E30" s="1" t="s">
        <v>85</v>
      </c>
      <c r="H30" s="1" t="str">
        <f t="shared" ref="H30:H57" si="0">CONCATENATE(J3,K3,L3,M3)</f>
        <v>elem_ref VARCHAR(),</v>
      </c>
      <c r="K30" s="1" t="s">
        <v>115</v>
      </c>
    </row>
    <row r="31" spans="1:13" x14ac:dyDescent="0.25">
      <c r="A31" s="1" t="str">
        <f t="shared" ref="A31:A57" si="1">CONCATENATE(C3,D3,E3,F3,)</f>
        <v>id_usuario INT PRIMARY KEY,</v>
      </c>
      <c r="E31" s="1" t="s">
        <v>86</v>
      </c>
      <c r="H31" s="1" t="str">
        <f t="shared" si="0"/>
        <v>elem_nom VARCHAR(),</v>
      </c>
      <c r="K31" s="1" t="s">
        <v>116</v>
      </c>
    </row>
    <row r="32" spans="1:13" x14ac:dyDescent="0.25">
      <c r="A32" s="1" t="str">
        <f t="shared" si="1"/>
        <v>usu_nombre VARCHAR() NOT NULL,</v>
      </c>
      <c r="E32" s="1" t="s">
        <v>87</v>
      </c>
      <c r="H32" s="1" t="str">
        <f t="shared" si="0"/>
        <v>categoria INT FOREIGN KEY REFERENCES  (),</v>
      </c>
      <c r="K32" s="1" t="s">
        <v>117</v>
      </c>
    </row>
    <row r="33" spans="1:11" x14ac:dyDescent="0.25">
      <c r="A33" s="1" t="str">
        <f t="shared" si="1"/>
        <v>usu_apellido VARCHAR() NOT NULL,</v>
      </c>
      <c r="E33" s="1" t="s">
        <v>88</v>
      </c>
      <c r="H33" s="1" t="str">
        <f t="shared" si="0"/>
        <v>Proveedor INT</v>
      </c>
      <c r="K33" s="1" t="s">
        <v>118</v>
      </c>
    </row>
    <row r="34" spans="1:11" x14ac:dyDescent="0.25">
      <c r="A34" s="1" t="str">
        <f t="shared" si="1"/>
        <v>usu_telefono VARCHAR(),</v>
      </c>
      <c r="E34" s="1" t="s">
        <v>89</v>
      </c>
      <c r="H34" s="1" t="str">
        <f t="shared" si="0"/>
        <v/>
      </c>
      <c r="K34" s="1" t="s">
        <v>108</v>
      </c>
    </row>
    <row r="35" spans="1:11" x14ac:dyDescent="0.25">
      <c r="A35" s="1" t="str">
        <f t="shared" si="1"/>
        <v>usu_correo VARCHAR(),</v>
      </c>
      <c r="E35" s="1" t="s">
        <v>90</v>
      </c>
      <c r="H35" s="1" t="str">
        <f t="shared" si="0"/>
        <v>SEDE</v>
      </c>
      <c r="K35" s="1" t="s">
        <v>46</v>
      </c>
    </row>
    <row r="36" spans="1:11" x14ac:dyDescent="0.25">
      <c r="A36" s="1" t="str">
        <f t="shared" si="1"/>
        <v>contraseña VARCHAR()NOT NULL,</v>
      </c>
      <c r="E36" s="1" t="s">
        <v>91</v>
      </c>
      <c r="H36" s="1" t="str">
        <f t="shared" si="0"/>
        <v>id_sede INT PRIMARY KEY,</v>
      </c>
      <c r="K36" s="1" t="s">
        <v>119</v>
      </c>
    </row>
    <row r="37" spans="1:11" x14ac:dyDescent="0.25">
      <c r="A37" s="1" t="str">
        <f t="shared" si="1"/>
        <v>estadoINTNOT NULLFOREIGN KEY REFERENCES  (),</v>
      </c>
      <c r="E37" s="1" t="s">
        <v>92</v>
      </c>
      <c r="H37" s="1" t="str">
        <f t="shared" si="0"/>
        <v>sede_nombre VARCHAR(),</v>
      </c>
      <c r="K37" s="1" t="s">
        <v>120</v>
      </c>
    </row>
    <row r="38" spans="1:11" x14ac:dyDescent="0.25">
      <c r="A38" s="1" t="str">
        <f t="shared" si="1"/>
        <v/>
      </c>
      <c r="H38" s="1" t="str">
        <f t="shared" si="0"/>
        <v>sede_direccion VARCHAR(),</v>
      </c>
      <c r="K38" s="1" t="s">
        <v>121</v>
      </c>
    </row>
    <row r="39" spans="1:11" x14ac:dyDescent="0.25">
      <c r="A39" s="1" t="str">
        <f t="shared" si="1"/>
        <v>SOLICITUD</v>
      </c>
      <c r="D39" s="1" t="s">
        <v>54</v>
      </c>
      <c r="H39" s="1" t="str">
        <f t="shared" si="0"/>
        <v>tipo INT FOREIGN KEY REFERENCES  (),</v>
      </c>
      <c r="K39" s="1" t="s">
        <v>122</v>
      </c>
    </row>
    <row r="40" spans="1:11" x14ac:dyDescent="0.25">
      <c r="A40" s="1" t="str">
        <f t="shared" si="1"/>
        <v>id_solicitud INT PRIMARY KEY,</v>
      </c>
      <c r="D40" s="1" t="s">
        <v>100</v>
      </c>
      <c r="H40" s="1" t="str">
        <f t="shared" si="0"/>
        <v>sede_encargado VARCHAR()</v>
      </c>
      <c r="K40" s="1" t="s">
        <v>123</v>
      </c>
    </row>
    <row r="41" spans="1:11" x14ac:dyDescent="0.25">
      <c r="A41" s="1" t="str">
        <f t="shared" si="1"/>
        <v>sol_fecha  DATE NOT NULL,</v>
      </c>
      <c r="D41" s="1" t="s">
        <v>101</v>
      </c>
      <c r="H41" s="1" t="str">
        <f t="shared" si="0"/>
        <v/>
      </c>
      <c r="K41" s="1" t="s">
        <v>108</v>
      </c>
    </row>
    <row r="42" spans="1:11" x14ac:dyDescent="0.25">
      <c r="A42" s="1" t="str">
        <f t="shared" si="1"/>
        <v>usuario INT NOT NULL FOREIGN KEY REFERENCES  (),</v>
      </c>
      <c r="D42" s="1" t="s">
        <v>102</v>
      </c>
      <c r="H42" s="1" t="str">
        <f t="shared" si="0"/>
        <v/>
      </c>
      <c r="K42" s="1" t="s">
        <v>108</v>
      </c>
    </row>
    <row r="43" spans="1:11" x14ac:dyDescent="0.25">
      <c r="A43" s="1" t="str">
        <f t="shared" si="1"/>
        <v>fecha_progra DATETIME NOT NULL,</v>
      </c>
      <c r="D43" s="1" t="s">
        <v>103</v>
      </c>
      <c r="H43" s="1" t="str">
        <f t="shared" si="0"/>
        <v/>
      </c>
      <c r="K43" s="1" t="s">
        <v>108</v>
      </c>
    </row>
    <row r="44" spans="1:11" x14ac:dyDescent="0.25">
      <c r="A44" s="1" t="str">
        <f t="shared" si="1"/>
        <v>solicitante VARCHAR(),</v>
      </c>
      <c r="D44" s="1" t="s">
        <v>104</v>
      </c>
      <c r="H44" s="1" t="str">
        <f t="shared" si="0"/>
        <v>ENTRADA</v>
      </c>
      <c r="K44" s="1" t="s">
        <v>47</v>
      </c>
    </row>
    <row r="45" spans="1:11" x14ac:dyDescent="0.25">
      <c r="A45" s="1" t="str">
        <f t="shared" si="1"/>
        <v>sede INT NOT NULL FOREIGN KEY REFERENCES  (),</v>
      </c>
      <c r="D45" s="1" t="s">
        <v>105</v>
      </c>
      <c r="H45" s="1" t="str">
        <f t="shared" si="0"/>
        <v>id_registro INTPRIMARY KEY,</v>
      </c>
      <c r="K45" s="1" t="s">
        <v>124</v>
      </c>
    </row>
    <row r="46" spans="1:11" x14ac:dyDescent="0.25">
      <c r="A46" s="1" t="str">
        <f t="shared" si="1"/>
        <v>elemento VARCHAR(),</v>
      </c>
      <c r="D46" s="1" t="s">
        <v>106</v>
      </c>
      <c r="H46" s="1" t="str">
        <f t="shared" si="0"/>
        <v>elemento INT FOREIGN KEY REFERENCES  (),</v>
      </c>
      <c r="K46" s="1" t="s">
        <v>125</v>
      </c>
    </row>
    <row r="47" spans="1:11" x14ac:dyDescent="0.25">
      <c r="A47" s="1" t="str">
        <f t="shared" si="1"/>
        <v>tecnico VARCHAR()</v>
      </c>
      <c r="D47" s="1" t="s">
        <v>107</v>
      </c>
      <c r="H47" s="1" t="str">
        <f t="shared" si="0"/>
        <v>cant INT,</v>
      </c>
      <c r="K47" s="1" t="s">
        <v>126</v>
      </c>
    </row>
    <row r="48" spans="1:11" x14ac:dyDescent="0.25">
      <c r="A48" s="1" t="str">
        <f t="shared" si="1"/>
        <v/>
      </c>
      <c r="D48" s="1" t="s">
        <v>108</v>
      </c>
      <c r="H48" s="1" t="str">
        <f t="shared" si="0"/>
        <v>fecha DATE,</v>
      </c>
      <c r="K48" s="1" t="s">
        <v>127</v>
      </c>
    </row>
    <row r="49" spans="1:11" x14ac:dyDescent="0.25">
      <c r="A49" s="1" t="str">
        <f t="shared" si="1"/>
        <v/>
      </c>
      <c r="D49" s="1" t="s">
        <v>108</v>
      </c>
      <c r="H49" s="1" t="str">
        <f t="shared" si="0"/>
        <v>usuario INT FOREIGN KEY REFERENCES  ()</v>
      </c>
      <c r="K49" s="1" t="s">
        <v>128</v>
      </c>
    </row>
    <row r="50" spans="1:11" x14ac:dyDescent="0.25">
      <c r="A50" s="1" t="str">
        <f t="shared" si="1"/>
        <v>PROVEEDOR</v>
      </c>
      <c r="D50" s="1" t="s">
        <v>39</v>
      </c>
      <c r="H50" s="1" t="str">
        <f t="shared" si="0"/>
        <v/>
      </c>
      <c r="K50" s="1" t="s">
        <v>108</v>
      </c>
    </row>
    <row r="51" spans="1:11" x14ac:dyDescent="0.25">
      <c r="A51" s="1" t="str">
        <f t="shared" si="1"/>
        <v>id_proveedor INT PRIMARY KEY,</v>
      </c>
      <c r="D51" s="1" t="s">
        <v>109</v>
      </c>
      <c r="H51" s="1" t="str">
        <f t="shared" si="0"/>
        <v/>
      </c>
      <c r="K51" s="1" t="s">
        <v>108</v>
      </c>
    </row>
    <row r="52" spans="1:11" x14ac:dyDescent="0.25">
      <c r="A52" s="1" t="str">
        <f t="shared" si="1"/>
        <v>pro_nombre VARCHAR(),</v>
      </c>
      <c r="D52" s="1" t="s">
        <v>110</v>
      </c>
      <c r="H52" s="1" t="str">
        <f t="shared" si="0"/>
        <v/>
      </c>
      <c r="K52" s="1" t="s">
        <v>108</v>
      </c>
    </row>
    <row r="53" spans="1:11" x14ac:dyDescent="0.25">
      <c r="A53" s="1" t="str">
        <f t="shared" si="1"/>
        <v>pro_telefono VARCHAR(),</v>
      </c>
      <c r="D53" s="1" t="s">
        <v>111</v>
      </c>
      <c r="H53" s="1" t="str">
        <f t="shared" si="0"/>
        <v/>
      </c>
      <c r="K53" s="1" t="s">
        <v>108</v>
      </c>
    </row>
    <row r="54" spans="1:11" x14ac:dyDescent="0.25">
      <c r="A54" s="1" t="str">
        <f t="shared" si="1"/>
        <v>pro_correo VARCHAR()</v>
      </c>
      <c r="D54" s="1" t="s">
        <v>112</v>
      </c>
      <c r="H54" s="1" t="str">
        <f t="shared" si="0"/>
        <v/>
      </c>
      <c r="K54" s="1" t="s">
        <v>108</v>
      </c>
    </row>
    <row r="55" spans="1:11" x14ac:dyDescent="0.25">
      <c r="A55" s="1" t="str">
        <f t="shared" si="1"/>
        <v/>
      </c>
      <c r="H55" s="1" t="str">
        <f t="shared" si="0"/>
        <v/>
      </c>
      <c r="K55" s="1" t="s">
        <v>108</v>
      </c>
    </row>
    <row r="56" spans="1:11" x14ac:dyDescent="0.25">
      <c r="A56" s="1" t="str">
        <f t="shared" si="1"/>
        <v/>
      </c>
      <c r="H56" s="1" t="str">
        <f t="shared" si="0"/>
        <v>id_elem INT PRIMARY KEY,</v>
      </c>
      <c r="K56" s="1" t="s">
        <v>108</v>
      </c>
    </row>
    <row r="57" spans="1:11" x14ac:dyDescent="0.25">
      <c r="A57" s="1" t="str">
        <f t="shared" si="1"/>
        <v/>
      </c>
      <c r="H57" s="1" t="str">
        <f t="shared" si="0"/>
        <v>elem_ref VARCHAR(),</v>
      </c>
      <c r="K57" s="1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opLeftCell="A4" workbookViewId="0">
      <selection activeCell="G23" sqref="G23"/>
    </sheetView>
  </sheetViews>
  <sheetFormatPr baseColWidth="10" defaultRowHeight="15" x14ac:dyDescent="0.25"/>
  <cols>
    <col min="3" max="3" width="20.7109375" style="1" bestFit="1" customWidth="1"/>
    <col min="4" max="4" width="3.28515625" style="1" customWidth="1"/>
  </cols>
  <sheetData>
    <row r="1" spans="2:4" ht="15.75" thickBot="1" x14ac:dyDescent="0.3">
      <c r="D1"/>
    </row>
    <row r="2" spans="2:4" ht="15.75" thickBot="1" x14ac:dyDescent="0.3">
      <c r="B2" s="40" t="s">
        <v>62</v>
      </c>
      <c r="C2" s="40" t="s">
        <v>61</v>
      </c>
      <c r="D2" s="40" t="s">
        <v>63</v>
      </c>
    </row>
    <row r="3" spans="2:4" ht="15.75" thickBot="1" x14ac:dyDescent="0.3">
      <c r="B3" s="40">
        <v>1</v>
      </c>
      <c r="C3" s="50" t="s">
        <v>0</v>
      </c>
      <c r="D3" s="53" t="s">
        <v>64</v>
      </c>
    </row>
    <row r="4" spans="2:4" ht="15.75" thickBot="1" x14ac:dyDescent="0.3">
      <c r="B4" s="40">
        <v>2</v>
      </c>
      <c r="C4" s="51" t="s">
        <v>38</v>
      </c>
      <c r="D4" s="53" t="s">
        <v>64</v>
      </c>
    </row>
    <row r="5" spans="2:4" ht="15.75" thickBot="1" x14ac:dyDescent="0.3">
      <c r="B5" s="40">
        <v>3</v>
      </c>
      <c r="C5" s="52" t="s">
        <v>53</v>
      </c>
      <c r="D5" s="53" t="s">
        <v>64</v>
      </c>
    </row>
    <row r="6" spans="2:4" ht="15.75" thickBot="1" x14ac:dyDescent="0.3">
      <c r="B6" s="40">
        <v>4</v>
      </c>
      <c r="C6" s="48" t="s">
        <v>37</v>
      </c>
      <c r="D6" s="53" t="s">
        <v>64</v>
      </c>
    </row>
    <row r="7" spans="2:4" ht="15.75" thickBot="1" x14ac:dyDescent="0.3">
      <c r="B7" s="40">
        <v>5</v>
      </c>
      <c r="C7" s="44" t="s">
        <v>39</v>
      </c>
      <c r="D7" s="53" t="s">
        <v>64</v>
      </c>
    </row>
    <row r="8" spans="2:4" ht="15.75" thickBot="1" x14ac:dyDescent="0.3">
      <c r="B8" s="40">
        <v>6</v>
      </c>
      <c r="C8" s="43" t="s">
        <v>1</v>
      </c>
      <c r="D8" s="53" t="s">
        <v>64</v>
      </c>
    </row>
    <row r="9" spans="2:4" ht="15.75" thickBot="1" x14ac:dyDescent="0.3">
      <c r="B9" s="40">
        <v>7</v>
      </c>
      <c r="C9" s="46" t="s">
        <v>46</v>
      </c>
      <c r="D9" s="53" t="s">
        <v>64</v>
      </c>
    </row>
    <row r="10" spans="2:4" ht="15.75" thickBot="1" x14ac:dyDescent="0.3">
      <c r="B10" s="40">
        <v>8</v>
      </c>
      <c r="C10" s="45" t="s">
        <v>47</v>
      </c>
      <c r="D10" s="53" t="s">
        <v>64</v>
      </c>
    </row>
    <row r="11" spans="2:4" ht="15.75" thickBot="1" x14ac:dyDescent="0.3">
      <c r="B11" s="40">
        <v>9</v>
      </c>
      <c r="C11" s="47" t="s">
        <v>45</v>
      </c>
      <c r="D11" s="53" t="s">
        <v>64</v>
      </c>
    </row>
    <row r="12" spans="2:4" ht="15.75" thickBot="1" x14ac:dyDescent="0.3">
      <c r="B12" s="40">
        <v>10</v>
      </c>
      <c r="C12" s="49" t="s">
        <v>54</v>
      </c>
      <c r="D12" s="53" t="s">
        <v>64</v>
      </c>
    </row>
    <row r="13" spans="2:4" ht="15.75" thickBot="1" x14ac:dyDescent="0.3">
      <c r="B13" s="40">
        <v>11</v>
      </c>
      <c r="C13" s="40" t="s">
        <v>60</v>
      </c>
      <c r="D13" s="53" t="s">
        <v>64</v>
      </c>
    </row>
    <row r="14" spans="2:4" x14ac:dyDescent="0.25">
      <c r="D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M17" sqref="M17:Q20"/>
    </sheetView>
  </sheetViews>
  <sheetFormatPr baseColWidth="10" defaultRowHeight="15" x14ac:dyDescent="0.25"/>
  <cols>
    <col min="1" max="1" width="13.140625" customWidth="1"/>
    <col min="2" max="2" width="12" bestFit="1" customWidth="1"/>
    <col min="3" max="3" width="12.7109375" bestFit="1" customWidth="1"/>
    <col min="4" max="4" width="12.5703125" bestFit="1" customWidth="1"/>
    <col min="5" max="5" width="12.85546875" bestFit="1" customWidth="1"/>
    <col min="6" max="6" width="10.85546875" bestFit="1" customWidth="1"/>
    <col min="7" max="7" width="10.7109375" bestFit="1" customWidth="1"/>
    <col min="8" max="8" width="9.7109375" bestFit="1" customWidth="1"/>
    <col min="9" max="9" width="10.5703125" bestFit="1" customWidth="1"/>
    <col min="10" max="10" width="9.140625" bestFit="1" customWidth="1"/>
    <col min="11" max="11" width="13.28515625" bestFit="1" customWidth="1"/>
    <col min="12" max="12" width="14.42578125" bestFit="1" customWidth="1"/>
    <col min="13" max="13" width="11.28515625" bestFit="1" customWidth="1"/>
    <col min="14" max="14" width="15.42578125" bestFit="1" customWidth="1"/>
    <col min="15" max="15" width="8.7109375" bestFit="1" customWidth="1"/>
    <col min="16" max="16" width="7.28515625" bestFit="1" customWidth="1"/>
  </cols>
  <sheetData>
    <row r="1" spans="1:17" ht="15.75" thickBot="1" x14ac:dyDescent="0.3">
      <c r="A1" s="110" t="s">
        <v>1</v>
      </c>
      <c r="B1" s="111"/>
      <c r="C1" s="111"/>
      <c r="D1" s="111"/>
      <c r="E1" s="111"/>
      <c r="F1" s="111"/>
      <c r="G1" s="111"/>
      <c r="H1" s="112"/>
      <c r="I1" s="1"/>
      <c r="J1" s="104" t="s">
        <v>46</v>
      </c>
      <c r="K1" s="105"/>
      <c r="L1" s="105"/>
      <c r="M1" s="105"/>
      <c r="N1" s="106"/>
    </row>
    <row r="2" spans="1:17" ht="15.75" thickBot="1" x14ac:dyDescent="0.3">
      <c r="A2" s="50" t="str">
        <f>Tablas!C2</f>
        <v>rol</v>
      </c>
      <c r="B2" s="43" t="s">
        <v>31</v>
      </c>
      <c r="C2" s="43" t="str">
        <f>Tablas!C4</f>
        <v>usu_nombre</v>
      </c>
      <c r="D2" s="43" t="str">
        <f>Tablas!C5</f>
        <v>usu_apellido</v>
      </c>
      <c r="E2" s="43" t="str">
        <f>Tablas!C6</f>
        <v>usu_telefono</v>
      </c>
      <c r="F2" s="43" t="str">
        <f>Tablas!C7</f>
        <v>usu_correo</v>
      </c>
      <c r="G2" s="43" t="str">
        <f>Tablas!C8</f>
        <v>contraseña</v>
      </c>
      <c r="H2" s="51" t="str">
        <f>Tablas!C9</f>
        <v>estado</v>
      </c>
      <c r="I2" s="1"/>
      <c r="J2" s="46" t="str">
        <f>Tablas!J9</f>
        <v>id_sede</v>
      </c>
      <c r="K2" s="46" t="str">
        <f>Tablas!J10</f>
        <v>sede_nombre</v>
      </c>
      <c r="L2" s="46" t="str">
        <f>Tablas!J11</f>
        <v>sede_direccion</v>
      </c>
      <c r="M2" s="52" t="str">
        <f>Tablas!J12</f>
        <v>tipo</v>
      </c>
      <c r="N2" s="46" t="str">
        <f>Tablas!J13</f>
        <v>sede_encargado</v>
      </c>
      <c r="Q2" s="1"/>
    </row>
    <row r="3" spans="1:17" x14ac:dyDescent="0.25">
      <c r="A3" s="10"/>
      <c r="B3" s="12"/>
      <c r="C3" s="12"/>
      <c r="D3" s="12"/>
      <c r="E3" s="12"/>
      <c r="F3" s="12"/>
      <c r="G3" s="12"/>
      <c r="H3" s="13"/>
      <c r="I3" s="1"/>
      <c r="J3" s="10"/>
      <c r="K3" s="12"/>
      <c r="L3" s="12"/>
      <c r="M3" s="12"/>
      <c r="N3" s="13"/>
    </row>
    <row r="4" spans="1:17" ht="15.75" thickBot="1" x14ac:dyDescent="0.3">
      <c r="A4" s="6"/>
      <c r="B4" s="8"/>
      <c r="C4" s="8"/>
      <c r="D4" s="8"/>
      <c r="E4" s="8"/>
      <c r="F4" s="8"/>
      <c r="G4" s="8"/>
      <c r="H4" s="9"/>
      <c r="I4" s="1"/>
      <c r="J4" s="6"/>
      <c r="K4" s="8"/>
      <c r="L4" s="8"/>
      <c r="M4" s="8"/>
      <c r="N4" s="9"/>
    </row>
    <row r="5" spans="1:17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7" ht="15.75" thickBot="1" x14ac:dyDescent="0.3">
      <c r="A6" s="116" t="s">
        <v>38</v>
      </c>
      <c r="B6" s="117"/>
      <c r="C6" s="1"/>
      <c r="D6" s="118" t="s">
        <v>37</v>
      </c>
      <c r="E6" s="119"/>
      <c r="F6" s="1"/>
      <c r="G6" s="97" t="s">
        <v>45</v>
      </c>
      <c r="H6" s="98"/>
      <c r="I6" s="98"/>
      <c r="J6" s="98"/>
      <c r="K6" s="99"/>
      <c r="L6" s="1"/>
      <c r="M6" s="107" t="s">
        <v>60</v>
      </c>
      <c r="N6" s="107"/>
    </row>
    <row r="7" spans="1:17" ht="15.75" thickBot="1" x14ac:dyDescent="0.3">
      <c r="A7" s="51" t="s">
        <v>36</v>
      </c>
      <c r="B7" s="51" t="s">
        <v>30</v>
      </c>
      <c r="C7" s="1"/>
      <c r="D7" s="48" t="s">
        <v>40</v>
      </c>
      <c r="E7" s="48" t="s">
        <v>30</v>
      </c>
      <c r="F7" s="1"/>
      <c r="G7" s="47" t="str">
        <f>Tablas!J2</f>
        <v>id_elem</v>
      </c>
      <c r="H7" s="47" t="str">
        <f>Tablas!J3</f>
        <v>elem_ref</v>
      </c>
      <c r="I7" s="47" t="str">
        <f>Tablas!J4</f>
        <v>elem_nom</v>
      </c>
      <c r="J7" s="48" t="str">
        <f>Tablas!J5</f>
        <v>categoria</v>
      </c>
      <c r="K7" s="44" t="str">
        <f>Tablas!J6</f>
        <v>Proveedor</v>
      </c>
      <c r="L7" s="1"/>
      <c r="M7" s="49" t="s">
        <v>56</v>
      </c>
      <c r="N7" s="47" t="s">
        <v>41</v>
      </c>
    </row>
    <row r="8" spans="1:17" x14ac:dyDescent="0.25">
      <c r="A8" s="10"/>
      <c r="B8" s="13"/>
      <c r="C8" s="1"/>
      <c r="D8" s="10"/>
      <c r="E8" s="13"/>
      <c r="F8" s="1"/>
      <c r="G8" s="10"/>
      <c r="H8" s="12"/>
      <c r="I8" s="12"/>
      <c r="J8" s="12"/>
      <c r="K8" s="13"/>
      <c r="L8" s="1"/>
      <c r="M8" s="10"/>
      <c r="N8" s="10"/>
    </row>
    <row r="9" spans="1:17" ht="15.75" thickBot="1" x14ac:dyDescent="0.3">
      <c r="A9" s="6"/>
      <c r="B9" s="9"/>
      <c r="C9" s="1"/>
      <c r="D9" s="6"/>
      <c r="E9" s="9"/>
      <c r="F9" s="1"/>
      <c r="G9" s="6"/>
      <c r="H9" s="8"/>
      <c r="I9" s="8"/>
      <c r="J9" s="8"/>
      <c r="K9" s="9"/>
      <c r="L9" s="1"/>
      <c r="M9" s="6"/>
      <c r="N9" s="6"/>
    </row>
    <row r="10" spans="1:17" x14ac:dyDescent="0.25">
      <c r="A10" s="1"/>
      <c r="B10" s="1"/>
      <c r="C10" s="1"/>
      <c r="D10" s="1"/>
      <c r="E10" s="1"/>
      <c r="F10" s="41"/>
      <c r="G10" s="41"/>
      <c r="H10" s="41"/>
      <c r="I10" s="41"/>
      <c r="J10" s="1"/>
      <c r="K10" s="1"/>
      <c r="L10" s="1"/>
      <c r="M10" s="1"/>
      <c r="N10" s="41"/>
      <c r="O10" s="42"/>
    </row>
    <row r="11" spans="1:17" ht="15.75" thickBot="1" x14ac:dyDescent="0.3">
      <c r="A11" s="1"/>
      <c r="B11" s="1"/>
      <c r="C11" s="41"/>
      <c r="D11" s="1"/>
      <c r="E11" s="1"/>
      <c r="F11" s="41"/>
      <c r="G11" s="1"/>
      <c r="H11" s="1"/>
      <c r="I11" s="1"/>
      <c r="J11" s="1"/>
      <c r="K11" s="1"/>
      <c r="L11" s="1"/>
      <c r="M11" s="1"/>
      <c r="N11" s="1"/>
    </row>
    <row r="12" spans="1:17" ht="15.75" thickBot="1" x14ac:dyDescent="0.3">
      <c r="A12" s="113" t="s">
        <v>39</v>
      </c>
      <c r="B12" s="114"/>
      <c r="C12" s="114"/>
      <c r="D12" s="115"/>
      <c r="E12" s="1"/>
      <c r="F12" s="102" t="s">
        <v>47</v>
      </c>
      <c r="G12" s="103"/>
      <c r="H12" s="103"/>
      <c r="I12" s="103"/>
      <c r="J12" s="103"/>
      <c r="K12" s="1"/>
      <c r="L12" s="108" t="s">
        <v>0</v>
      </c>
      <c r="M12" s="109"/>
      <c r="N12" s="1"/>
    </row>
    <row r="13" spans="1:17" ht="15.75" thickBot="1" x14ac:dyDescent="0.3">
      <c r="A13" s="44" t="str">
        <f>Tablas!C23</f>
        <v>id_proveedor</v>
      </c>
      <c r="B13" s="44" t="str">
        <f>Tablas!C24</f>
        <v>pro_nombre</v>
      </c>
      <c r="C13" s="44" t="str">
        <f>Tablas!C25</f>
        <v>pro_telefono</v>
      </c>
      <c r="D13" s="44" t="str">
        <f>Tablas!C26</f>
        <v>pro_correo</v>
      </c>
      <c r="E13" s="1"/>
      <c r="F13" s="45" t="str">
        <f>Tablas!J18</f>
        <v>id_registro</v>
      </c>
      <c r="G13" s="47" t="str">
        <f>Tablas!J19</f>
        <v>elemento</v>
      </c>
      <c r="H13" s="45" t="str">
        <f>Tablas!J20</f>
        <v>cant</v>
      </c>
      <c r="I13" s="45" t="str">
        <f>Tablas!J21</f>
        <v>fecha</v>
      </c>
      <c r="J13" s="43" t="str">
        <f>Tablas!J22</f>
        <v>usuario</v>
      </c>
      <c r="K13" s="1"/>
      <c r="L13" s="50" t="s">
        <v>29</v>
      </c>
      <c r="M13" s="50" t="s">
        <v>30</v>
      </c>
      <c r="N13" s="1"/>
    </row>
    <row r="14" spans="1:17" x14ac:dyDescent="0.25">
      <c r="A14" s="10"/>
      <c r="B14" s="12"/>
      <c r="C14" s="12"/>
      <c r="D14" s="13"/>
      <c r="E14" s="1"/>
      <c r="F14" s="10"/>
      <c r="G14" s="12"/>
      <c r="H14" s="12"/>
      <c r="I14" s="12"/>
      <c r="J14" s="13"/>
      <c r="K14" s="1"/>
      <c r="L14" s="10"/>
      <c r="M14" s="13"/>
      <c r="N14" s="1"/>
    </row>
    <row r="15" spans="1:17" ht="15.75" thickBot="1" x14ac:dyDescent="0.3">
      <c r="A15" s="6"/>
      <c r="B15" s="8"/>
      <c r="C15" s="8"/>
      <c r="D15" s="9"/>
      <c r="E15" s="41"/>
      <c r="F15" s="6"/>
      <c r="G15" s="8"/>
      <c r="H15" s="8"/>
      <c r="I15" s="8"/>
      <c r="J15" s="9"/>
      <c r="K15" s="1"/>
      <c r="L15" s="6"/>
      <c r="M15" s="9"/>
      <c r="N15" s="1"/>
    </row>
    <row r="16" spans="1:17" ht="15.75" thickBot="1" x14ac:dyDescent="0.3">
      <c r="A16" s="41"/>
      <c r="B16" s="41"/>
      <c r="C16" s="41"/>
      <c r="D16" s="41"/>
      <c r="E16" s="41"/>
      <c r="F16" s="1"/>
      <c r="G16" s="41"/>
      <c r="H16" s="41"/>
      <c r="I16" s="41"/>
      <c r="J16" s="1"/>
      <c r="K16" s="1"/>
      <c r="L16" s="1"/>
      <c r="M16" s="1"/>
      <c r="N16" s="1"/>
    </row>
    <row r="17" spans="1:14" ht="15.75" thickBot="1" x14ac:dyDescent="0.3">
      <c r="A17" s="95" t="s">
        <v>54</v>
      </c>
      <c r="B17" s="96"/>
      <c r="C17" s="96"/>
      <c r="D17" s="96"/>
      <c r="E17" s="96"/>
      <c r="F17" s="96"/>
      <c r="G17" s="96"/>
      <c r="H17" s="96"/>
      <c r="I17" s="1"/>
      <c r="J17" s="100" t="s">
        <v>53</v>
      </c>
      <c r="K17" s="101"/>
      <c r="L17" s="1"/>
      <c r="M17" s="1"/>
      <c r="N17" s="1"/>
    </row>
    <row r="18" spans="1:14" ht="15.75" thickBot="1" x14ac:dyDescent="0.3">
      <c r="A18" s="49" t="str">
        <f>Tablas!C12</f>
        <v>id_solicitud</v>
      </c>
      <c r="B18" s="49" t="str">
        <f>Tablas!C13</f>
        <v xml:space="preserve">sol_fecha </v>
      </c>
      <c r="C18" s="43" t="str">
        <f>Tablas!C14</f>
        <v>usuario</v>
      </c>
      <c r="D18" s="49" t="str">
        <f>Tablas!C15</f>
        <v>fecha_progra</v>
      </c>
      <c r="E18" s="49" t="str">
        <f>Tablas!C16</f>
        <v>solicitante</v>
      </c>
      <c r="F18" s="46" t="str">
        <f>Tablas!C17</f>
        <v>sede</v>
      </c>
      <c r="G18" s="49" t="str">
        <f>Tablas!C18</f>
        <v>elemento</v>
      </c>
      <c r="H18" s="49" t="str">
        <f>Tablas!C19</f>
        <v>tecnico</v>
      </c>
      <c r="I18" s="1"/>
      <c r="J18" s="52" t="s">
        <v>55</v>
      </c>
      <c r="K18" s="52" t="s">
        <v>30</v>
      </c>
      <c r="L18" s="1"/>
      <c r="M18" s="1"/>
      <c r="N18" s="1"/>
    </row>
    <row r="19" spans="1:14" x14ac:dyDescent="0.25">
      <c r="A19" s="10"/>
      <c r="B19" s="12"/>
      <c r="C19" s="12"/>
      <c r="D19" s="12"/>
      <c r="E19" s="12"/>
      <c r="F19" s="12"/>
      <c r="G19" s="12"/>
      <c r="H19" s="13"/>
      <c r="I19" s="1"/>
      <c r="J19" s="10"/>
      <c r="K19" s="13"/>
      <c r="L19" s="1"/>
      <c r="M19" s="1"/>
      <c r="N19" s="1"/>
    </row>
    <row r="20" spans="1:14" ht="15.75" thickBot="1" x14ac:dyDescent="0.3">
      <c r="A20" s="6"/>
      <c r="B20" s="8"/>
      <c r="C20" s="8"/>
      <c r="D20" s="8"/>
      <c r="E20" s="8"/>
      <c r="F20" s="8"/>
      <c r="G20" s="8"/>
      <c r="H20" s="9"/>
      <c r="I20" s="1"/>
      <c r="J20" s="6"/>
      <c r="K20" s="9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H22" s="1"/>
      <c r="I22" s="1"/>
      <c r="J22" s="1"/>
      <c r="K22" s="1"/>
      <c r="L22" s="1"/>
      <c r="M22" s="1"/>
      <c r="N22" s="1"/>
    </row>
    <row r="23" spans="1:14" x14ac:dyDescent="0.25">
      <c r="B23" s="1"/>
      <c r="D23" s="1"/>
    </row>
  </sheetData>
  <mergeCells count="11">
    <mergeCell ref="A17:H17"/>
    <mergeCell ref="G6:K6"/>
    <mergeCell ref="J17:K17"/>
    <mergeCell ref="F12:J12"/>
    <mergeCell ref="J1:N1"/>
    <mergeCell ref="M6:N6"/>
    <mergeCell ref="L12:M12"/>
    <mergeCell ref="A1:H1"/>
    <mergeCell ref="A12:D12"/>
    <mergeCell ref="A6:B6"/>
    <mergeCell ref="D6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0" workbookViewId="0">
      <selection activeCell="A3" sqref="A3:H13"/>
    </sheetView>
  </sheetViews>
  <sheetFormatPr baseColWidth="10" defaultRowHeight="15" x14ac:dyDescent="0.25"/>
  <cols>
    <col min="2" max="2" width="10.28515625" bestFit="1" customWidth="1"/>
    <col min="4" max="4" width="12.42578125" bestFit="1" customWidth="1"/>
    <col min="5" max="5" width="12.85546875" bestFit="1" customWidth="1"/>
    <col min="6" max="6" width="22.85546875" bestFit="1" customWidth="1"/>
    <col min="11" max="11" width="11.85546875" bestFit="1" customWidth="1"/>
  </cols>
  <sheetData>
    <row r="1" spans="1:15" ht="15.75" thickBot="1" x14ac:dyDescent="0.3">
      <c r="A1" s="110" t="s">
        <v>1</v>
      </c>
      <c r="B1" s="111"/>
      <c r="C1" s="111"/>
      <c r="D1" s="111"/>
      <c r="E1" s="111"/>
      <c r="F1" s="111"/>
      <c r="G1" s="111"/>
      <c r="H1" s="112"/>
    </row>
    <row r="2" spans="1:15" ht="15.75" thickBot="1" x14ac:dyDescent="0.3">
      <c r="A2" s="50" t="str">
        <f>Tablas!C2</f>
        <v>rol</v>
      </c>
      <c r="B2" s="43" t="str">
        <f>Tablas!C3</f>
        <v>id_usuario</v>
      </c>
      <c r="C2" s="43" t="str">
        <f>Tablas!C4</f>
        <v>usu_nombre</v>
      </c>
      <c r="D2" s="43" t="str">
        <f>Tablas!C5</f>
        <v>usu_apellido</v>
      </c>
      <c r="E2" s="43" t="str">
        <f>Tablas!C6</f>
        <v>usu_telefono</v>
      </c>
      <c r="F2" s="43" t="str">
        <f>Tablas!C7</f>
        <v>usu_correo</v>
      </c>
      <c r="G2" s="43" t="str">
        <f>Tablas!C8</f>
        <v>contraseña</v>
      </c>
      <c r="H2" s="51" t="str">
        <f>Tablas!C9</f>
        <v>estado</v>
      </c>
    </row>
    <row r="3" spans="1:15" x14ac:dyDescent="0.25">
      <c r="A3" s="92">
        <v>2</v>
      </c>
      <c r="B3" t="s">
        <v>174</v>
      </c>
      <c r="C3" s="92" t="s">
        <v>194</v>
      </c>
      <c r="D3" s="92" t="s">
        <v>205</v>
      </c>
      <c r="E3" s="92" t="s">
        <v>216</v>
      </c>
      <c r="F3" s="92" t="s">
        <v>239</v>
      </c>
      <c r="G3" s="92" t="s">
        <v>248</v>
      </c>
      <c r="H3" s="13">
        <v>1</v>
      </c>
      <c r="K3">
        <f ca="1">RANDBETWEEN(1111111,9999999)</f>
        <v>1932406</v>
      </c>
      <c r="L3" s="93" t="s">
        <v>238</v>
      </c>
      <c r="M3" s="94">
        <v>1666067</v>
      </c>
      <c r="N3" s="93" t="s">
        <v>173</v>
      </c>
      <c r="O3" t="str">
        <f>CONCATENATE(L$3,M3,N$3)</f>
        <v xml:space="preserve"> '  1666067 ',</v>
      </c>
    </row>
    <row r="4" spans="1:15" x14ac:dyDescent="0.25">
      <c r="A4" s="92">
        <v>2</v>
      </c>
      <c r="B4" t="s">
        <v>175</v>
      </c>
      <c r="C4" s="92" t="s">
        <v>195</v>
      </c>
      <c r="D4" s="92" t="s">
        <v>206</v>
      </c>
      <c r="E4" s="92" t="s">
        <v>217</v>
      </c>
      <c r="F4" s="92" t="s">
        <v>240</v>
      </c>
      <c r="G4" s="92" t="s">
        <v>249</v>
      </c>
      <c r="H4" s="13">
        <v>2</v>
      </c>
      <c r="K4">
        <f t="shared" ref="K4:K5" ca="1" si="0">RANDBETWEEN(1111111,9999999)</f>
        <v>2716081</v>
      </c>
      <c r="M4" s="94">
        <v>2812540</v>
      </c>
      <c r="O4" t="str">
        <f t="shared" ref="O4:O13" si="1">CONCATENATE(L$3,M4,N$3)</f>
        <v xml:space="preserve"> '  2812540 ',</v>
      </c>
    </row>
    <row r="5" spans="1:15" x14ac:dyDescent="0.25">
      <c r="A5" s="92">
        <v>1</v>
      </c>
      <c r="B5" t="s">
        <v>176</v>
      </c>
      <c r="C5" s="92" t="s">
        <v>196</v>
      </c>
      <c r="D5" s="92" t="s">
        <v>207</v>
      </c>
      <c r="E5" s="92" t="s">
        <v>218</v>
      </c>
      <c r="F5" s="92" t="s">
        <v>241</v>
      </c>
      <c r="G5" s="92" t="s">
        <v>250</v>
      </c>
      <c r="H5" s="13">
        <v>2</v>
      </c>
      <c r="K5">
        <f t="shared" ca="1" si="0"/>
        <v>8539820</v>
      </c>
      <c r="M5" s="94">
        <v>8496167</v>
      </c>
      <c r="O5" t="str">
        <f t="shared" si="1"/>
        <v xml:space="preserve"> '  8496167 ',</v>
      </c>
    </row>
    <row r="6" spans="1:15" x14ac:dyDescent="0.25">
      <c r="A6" s="92">
        <v>2</v>
      </c>
      <c r="B6" t="s">
        <v>177</v>
      </c>
      <c r="C6" s="92" t="s">
        <v>197</v>
      </c>
      <c r="D6" s="92" t="s">
        <v>208</v>
      </c>
      <c r="E6" s="92" t="s">
        <v>219</v>
      </c>
      <c r="F6" s="92" t="s">
        <v>242</v>
      </c>
      <c r="G6" s="92" t="s">
        <v>251</v>
      </c>
      <c r="H6" s="13">
        <v>1</v>
      </c>
      <c r="K6">
        <f t="shared" ref="K6:K13" ca="1" si="2">RANDBETWEEN(1111111,9999999)</f>
        <v>4271463</v>
      </c>
      <c r="M6" s="94">
        <v>2230141</v>
      </c>
      <c r="O6" t="str">
        <f>CONCATENATE(L$3,M6,N$3)</f>
        <v xml:space="preserve"> '  2230141 ',</v>
      </c>
    </row>
    <row r="7" spans="1:15" x14ac:dyDescent="0.25">
      <c r="A7" s="92">
        <v>1</v>
      </c>
      <c r="B7" t="s">
        <v>178</v>
      </c>
      <c r="C7" s="92" t="s">
        <v>198</v>
      </c>
      <c r="D7" s="92" t="s">
        <v>209</v>
      </c>
      <c r="E7" s="92" t="s">
        <v>220</v>
      </c>
      <c r="F7" s="92" t="s">
        <v>243</v>
      </c>
      <c r="G7" s="92" t="s">
        <v>252</v>
      </c>
      <c r="H7" s="13">
        <v>2</v>
      </c>
      <c r="K7">
        <f t="shared" ca="1" si="2"/>
        <v>3464584</v>
      </c>
      <c r="M7" s="94">
        <v>1607266</v>
      </c>
      <c r="O7" t="str">
        <f>CONCATENATE(L$3,M7,N$3)</f>
        <v xml:space="preserve"> '  1607266 ',</v>
      </c>
    </row>
    <row r="8" spans="1:15" x14ac:dyDescent="0.25">
      <c r="A8" s="92">
        <v>2</v>
      </c>
      <c r="B8" t="s">
        <v>179</v>
      </c>
      <c r="C8" s="92" t="s">
        <v>199</v>
      </c>
      <c r="D8" s="92" t="s">
        <v>210</v>
      </c>
      <c r="E8" s="92" t="s">
        <v>221</v>
      </c>
      <c r="F8" s="92" t="s">
        <v>240</v>
      </c>
      <c r="G8" s="92" t="s">
        <v>253</v>
      </c>
      <c r="H8" s="13">
        <v>2</v>
      </c>
      <c r="K8">
        <f t="shared" ca="1" si="2"/>
        <v>8321910</v>
      </c>
      <c r="M8" s="94">
        <v>5834760</v>
      </c>
      <c r="O8" t="str">
        <f t="shared" si="1"/>
        <v xml:space="preserve"> '  5834760 ',</v>
      </c>
    </row>
    <row r="9" spans="1:15" x14ac:dyDescent="0.25">
      <c r="A9" s="92">
        <v>2</v>
      </c>
      <c r="B9" t="s">
        <v>180</v>
      </c>
      <c r="C9" s="92" t="s">
        <v>200</v>
      </c>
      <c r="D9" s="92" t="s">
        <v>211</v>
      </c>
      <c r="E9" s="92" t="s">
        <v>222</v>
      </c>
      <c r="F9" s="92" t="s">
        <v>244</v>
      </c>
      <c r="G9" s="92" t="s">
        <v>254</v>
      </c>
      <c r="H9" s="13">
        <v>1</v>
      </c>
      <c r="K9">
        <f t="shared" ca="1" si="2"/>
        <v>4894727</v>
      </c>
      <c r="M9" s="94">
        <v>7715363</v>
      </c>
      <c r="O9" t="str">
        <f t="shared" si="1"/>
        <v xml:space="preserve"> '  7715363 ',</v>
      </c>
    </row>
    <row r="10" spans="1:15" x14ac:dyDescent="0.25">
      <c r="A10" s="92">
        <v>2</v>
      </c>
      <c r="B10" t="s">
        <v>181</v>
      </c>
      <c r="C10" s="92" t="s">
        <v>201</v>
      </c>
      <c r="D10" s="92" t="s">
        <v>212</v>
      </c>
      <c r="E10" s="92" t="s">
        <v>223</v>
      </c>
      <c r="F10" s="92" t="s">
        <v>245</v>
      </c>
      <c r="G10" s="92" t="s">
        <v>255</v>
      </c>
      <c r="H10" s="13">
        <v>2</v>
      </c>
      <c r="K10">
        <f t="shared" ca="1" si="2"/>
        <v>2959210</v>
      </c>
      <c r="M10" s="94">
        <v>7710088</v>
      </c>
      <c r="O10" t="str">
        <f t="shared" si="1"/>
        <v xml:space="preserve"> '  7710088 ',</v>
      </c>
    </row>
    <row r="11" spans="1:15" x14ac:dyDescent="0.25">
      <c r="A11" s="92">
        <v>1</v>
      </c>
      <c r="B11" t="s">
        <v>182</v>
      </c>
      <c r="C11" s="92" t="s">
        <v>202</v>
      </c>
      <c r="D11" s="92" t="s">
        <v>213</v>
      </c>
      <c r="E11" s="92" t="s">
        <v>224</v>
      </c>
      <c r="F11" s="92" t="s">
        <v>246</v>
      </c>
      <c r="G11" s="92" t="s">
        <v>256</v>
      </c>
      <c r="H11" s="13">
        <v>1</v>
      </c>
      <c r="K11">
        <f t="shared" ca="1" si="2"/>
        <v>7627034</v>
      </c>
      <c r="M11" s="94">
        <v>1905572</v>
      </c>
      <c r="O11" t="str">
        <f>CONCATENATE(L$3,M11,N$3)</f>
        <v xml:space="preserve"> '  1905572 ',</v>
      </c>
    </row>
    <row r="12" spans="1:15" x14ac:dyDescent="0.25">
      <c r="A12" s="92">
        <v>2</v>
      </c>
      <c r="B12" t="s">
        <v>183</v>
      </c>
      <c r="C12" s="92" t="s">
        <v>203</v>
      </c>
      <c r="D12" s="92" t="s">
        <v>214</v>
      </c>
      <c r="E12" s="92" t="s">
        <v>225</v>
      </c>
      <c r="F12" s="92" t="s">
        <v>247</v>
      </c>
      <c r="G12" s="92" t="s">
        <v>257</v>
      </c>
      <c r="H12" s="13">
        <v>2</v>
      </c>
      <c r="K12">
        <f t="shared" ca="1" si="2"/>
        <v>2387650</v>
      </c>
      <c r="M12" s="94">
        <v>4123955</v>
      </c>
      <c r="O12" t="str">
        <f t="shared" si="1"/>
        <v xml:space="preserve"> '  4123955 ',</v>
      </c>
    </row>
    <row r="13" spans="1:15" x14ac:dyDescent="0.25">
      <c r="A13" s="92">
        <v>1</v>
      </c>
      <c r="B13" t="s">
        <v>184</v>
      </c>
      <c r="C13" s="92" t="s">
        <v>204</v>
      </c>
      <c r="D13" s="92" t="s">
        <v>215</v>
      </c>
      <c r="E13" s="92" t="s">
        <v>226</v>
      </c>
      <c r="F13" s="92" t="s">
        <v>241</v>
      </c>
      <c r="G13" s="92" t="s">
        <v>258</v>
      </c>
      <c r="H13" s="13">
        <v>1</v>
      </c>
      <c r="K13">
        <f t="shared" ca="1" si="2"/>
        <v>2942548</v>
      </c>
      <c r="M13" s="94">
        <v>5914000</v>
      </c>
      <c r="O13" t="str">
        <f t="shared" si="1"/>
        <v xml:space="preserve"> '  5914000 ',</v>
      </c>
    </row>
    <row r="14" spans="1:15" x14ac:dyDescent="0.25">
      <c r="A14" s="92"/>
      <c r="B14" s="92"/>
      <c r="C14" s="92"/>
      <c r="D14" s="92"/>
      <c r="E14" s="92"/>
      <c r="F14" s="92"/>
      <c r="G14" s="92"/>
      <c r="H14" s="13"/>
    </row>
    <row r="15" spans="1:15" x14ac:dyDescent="0.25">
      <c r="A15" s="92"/>
      <c r="B15" s="92"/>
      <c r="C15" s="92"/>
      <c r="D15" s="92"/>
      <c r="E15" s="92"/>
      <c r="F15" s="92"/>
      <c r="G15" s="92"/>
      <c r="H15" s="13"/>
    </row>
    <row r="16" spans="1:15" x14ac:dyDescent="0.25">
      <c r="A16" s="92"/>
      <c r="B16" s="92"/>
      <c r="C16" s="92"/>
      <c r="D16" s="92"/>
      <c r="E16" s="92"/>
      <c r="F16" s="92"/>
      <c r="G16" s="92"/>
      <c r="H16" s="13"/>
    </row>
    <row r="17" spans="1:12" ht="15.75" thickBot="1" x14ac:dyDescent="0.3">
      <c r="A17" s="92"/>
      <c r="B17" s="92"/>
      <c r="C17" s="92"/>
      <c r="D17" s="92"/>
      <c r="E17" s="92"/>
      <c r="F17" s="92"/>
      <c r="G17" s="92"/>
      <c r="H17" s="9"/>
      <c r="K17" s="92" t="s">
        <v>190</v>
      </c>
      <c r="L17" s="94" t="s">
        <v>229</v>
      </c>
    </row>
    <row r="18" spans="1:12" x14ac:dyDescent="0.25">
      <c r="K18" s="92" t="s">
        <v>187</v>
      </c>
      <c r="L18" s="94" t="s">
        <v>230</v>
      </c>
    </row>
    <row r="19" spans="1:12" x14ac:dyDescent="0.25">
      <c r="K19" s="92" t="s">
        <v>191</v>
      </c>
      <c r="L19" s="94" t="s">
        <v>231</v>
      </c>
    </row>
    <row r="20" spans="1:12" x14ac:dyDescent="0.25">
      <c r="K20" s="92" t="s">
        <v>186</v>
      </c>
      <c r="L20" s="94" t="s">
        <v>232</v>
      </c>
    </row>
    <row r="21" spans="1:12" x14ac:dyDescent="0.25">
      <c r="K21" s="92" t="s">
        <v>188</v>
      </c>
      <c r="L21" s="94" t="s">
        <v>233</v>
      </c>
    </row>
    <row r="22" spans="1:12" x14ac:dyDescent="0.25">
      <c r="K22" s="92" t="s">
        <v>227</v>
      </c>
      <c r="L22" s="94" t="s">
        <v>230</v>
      </c>
    </row>
    <row r="23" spans="1:12" x14ac:dyDescent="0.25">
      <c r="K23" s="92" t="s">
        <v>228</v>
      </c>
      <c r="L23" s="94" t="s">
        <v>234</v>
      </c>
    </row>
    <row r="24" spans="1:12" x14ac:dyDescent="0.25">
      <c r="K24" s="92" t="s">
        <v>185</v>
      </c>
      <c r="L24" s="94" t="s">
        <v>235</v>
      </c>
    </row>
    <row r="25" spans="1:12" x14ac:dyDescent="0.25">
      <c r="K25" s="92" t="s">
        <v>192</v>
      </c>
      <c r="L25" s="94" t="s">
        <v>236</v>
      </c>
    </row>
    <row r="26" spans="1:12" x14ac:dyDescent="0.25">
      <c r="K26" s="92" t="s">
        <v>189</v>
      </c>
      <c r="L26" s="94" t="s">
        <v>237</v>
      </c>
    </row>
    <row r="27" spans="1:12" x14ac:dyDescent="0.25">
      <c r="K27" s="92" t="s">
        <v>193</v>
      </c>
      <c r="L27" s="94" t="s">
        <v>231</v>
      </c>
    </row>
  </sheetData>
  <mergeCells count="1">
    <mergeCell ref="A1:H1"/>
  </mergeCells>
  <hyperlinks>
    <hyperlink ref="L17" r:id="rId1"/>
    <hyperlink ref="L18" r:id="rId2"/>
    <hyperlink ref="L19" r:id="rId3"/>
    <hyperlink ref="L20" r:id="rId4"/>
    <hyperlink ref="L21" r:id="rId5"/>
    <hyperlink ref="L22" r:id="rId6"/>
    <hyperlink ref="L23" r:id="rId7"/>
    <hyperlink ref="L24" r:id="rId8"/>
    <hyperlink ref="L25" r:id="rId9"/>
    <hyperlink ref="L26" r:id="rId10"/>
    <hyperlink ref="L27" r:id="rId11"/>
    <hyperlink ref="M3" r:id="rId12" display="maria@hotmail.com"/>
    <hyperlink ref="M4" r:id="rId13" display="josia@hotmail.com"/>
    <hyperlink ref="M5" r:id="rId14" display="caria@hotmail.com"/>
    <hyperlink ref="M6" r:id="rId15" display="antia@hotmail.com"/>
    <hyperlink ref="M7" r:id="rId16" display="mania@hotmail.com"/>
    <hyperlink ref="M8" r:id="rId17" display="josia@hotmail.com"/>
    <hyperlink ref="M9" r:id="rId18" display="anaia@hotmail.com"/>
    <hyperlink ref="M10" r:id="rId19" display="davia@hotmail.com"/>
    <hyperlink ref="M11" r:id="rId20" display="javia@hotmail.com"/>
    <hyperlink ref="M12" r:id="rId21" display="fraia@hotmail.com"/>
    <hyperlink ref="M13" r:id="rId22" display="caria@hot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7" sqref="A7:G7"/>
    </sheetView>
  </sheetViews>
  <sheetFormatPr baseColWidth="10" defaultRowHeight="15" x14ac:dyDescent="0.25"/>
  <cols>
    <col min="2" max="2" width="9.5703125" bestFit="1" customWidth="1"/>
    <col min="6" max="6" width="12.140625" bestFit="1" customWidth="1"/>
  </cols>
  <sheetData>
    <row r="1" spans="1:7" x14ac:dyDescent="0.25">
      <c r="A1" t="s">
        <v>259</v>
      </c>
    </row>
    <row r="2" spans="1:7" x14ac:dyDescent="0.25">
      <c r="A2" t="s">
        <v>260</v>
      </c>
      <c r="B2" t="s">
        <v>261</v>
      </c>
      <c r="C2" t="s">
        <v>76</v>
      </c>
      <c r="D2" t="s">
        <v>262</v>
      </c>
      <c r="E2" t="s">
        <v>130</v>
      </c>
      <c r="F2" t="s">
        <v>65</v>
      </c>
    </row>
    <row r="6" spans="1:7" x14ac:dyDescent="0.25">
      <c r="A6" t="s">
        <v>263</v>
      </c>
    </row>
    <row r="7" spans="1:7" x14ac:dyDescent="0.25">
      <c r="A7" t="s">
        <v>56</v>
      </c>
      <c r="B7" t="s">
        <v>261</v>
      </c>
      <c r="C7" t="s">
        <v>76</v>
      </c>
      <c r="D7" t="s">
        <v>264</v>
      </c>
      <c r="E7" t="s">
        <v>130</v>
      </c>
      <c r="F7" t="s">
        <v>265</v>
      </c>
      <c r="G7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28" zoomScaleNormal="100" workbookViewId="0">
      <selection activeCell="G17" sqref="G17"/>
    </sheetView>
  </sheetViews>
  <sheetFormatPr baseColWidth="10" defaultRowHeight="15" x14ac:dyDescent="0.25"/>
  <cols>
    <col min="1" max="1" width="10.85546875" bestFit="1" customWidth="1"/>
    <col min="2" max="2" width="12.42578125" bestFit="1" customWidth="1"/>
    <col min="3" max="3" width="13" bestFit="1" customWidth="1"/>
    <col min="4" max="4" width="12.42578125" bestFit="1" customWidth="1"/>
    <col min="5" max="5" width="13.7109375" bestFit="1" customWidth="1"/>
    <col min="6" max="6" width="19.85546875" bestFit="1" customWidth="1"/>
    <col min="7" max="7" width="13.7109375" bestFit="1" customWidth="1"/>
    <col min="8" max="9" width="19.85546875" bestFit="1" customWidth="1"/>
    <col min="10" max="10" width="12.42578125" bestFit="1" customWidth="1"/>
    <col min="11" max="11" width="13" bestFit="1" customWidth="1"/>
    <col min="12" max="12" width="13.7109375" bestFit="1" customWidth="1"/>
    <col min="13" max="13" width="19.85546875" bestFit="1" customWidth="1"/>
  </cols>
  <sheetData>
    <row r="1" spans="1:16" ht="15.75" thickBot="1" x14ac:dyDescent="0.3">
      <c r="A1" s="14" t="s">
        <v>2</v>
      </c>
      <c r="B1" s="15" t="s">
        <v>3</v>
      </c>
      <c r="C1" s="15" t="s">
        <v>4</v>
      </c>
      <c r="D1" s="15" t="s">
        <v>5</v>
      </c>
      <c r="E1" s="15" t="s">
        <v>6</v>
      </c>
      <c r="F1" s="16" t="s">
        <v>7</v>
      </c>
    </row>
    <row r="2" spans="1:16" x14ac:dyDescent="0.25">
      <c r="A2" s="10">
        <v>123</v>
      </c>
      <c r="B2" s="11">
        <v>40505</v>
      </c>
      <c r="C2" s="12">
        <v>1</v>
      </c>
      <c r="D2" s="12" t="s">
        <v>8</v>
      </c>
      <c r="E2" s="12" t="s">
        <v>10</v>
      </c>
      <c r="F2" s="13" t="s">
        <v>13</v>
      </c>
    </row>
    <row r="3" spans="1:16" x14ac:dyDescent="0.25">
      <c r="A3" s="4">
        <v>123</v>
      </c>
      <c r="B3" s="3">
        <v>40505</v>
      </c>
      <c r="C3" s="2">
        <v>1</v>
      </c>
      <c r="D3" s="2" t="s">
        <v>8</v>
      </c>
      <c r="E3" s="2" t="s">
        <v>11</v>
      </c>
      <c r="F3" s="5" t="s">
        <v>14</v>
      </c>
    </row>
    <row r="4" spans="1:16" x14ac:dyDescent="0.25">
      <c r="A4" s="4">
        <v>123</v>
      </c>
      <c r="B4" s="3">
        <v>40505</v>
      </c>
      <c r="C4" s="2">
        <v>1</v>
      </c>
      <c r="D4" s="2" t="s">
        <v>8</v>
      </c>
      <c r="E4" s="2" t="s">
        <v>12</v>
      </c>
      <c r="F4" s="5" t="s">
        <v>15</v>
      </c>
    </row>
    <row r="5" spans="1:16" ht="15.75" thickBot="1" x14ac:dyDescent="0.3">
      <c r="A5" s="6">
        <v>246</v>
      </c>
      <c r="B5" s="7">
        <v>40513</v>
      </c>
      <c r="C5" s="8">
        <v>2</v>
      </c>
      <c r="D5" s="8" t="s">
        <v>9</v>
      </c>
      <c r="E5" s="8" t="s">
        <v>10</v>
      </c>
      <c r="F5" s="9" t="s">
        <v>13</v>
      </c>
    </row>
    <row r="7" spans="1:16" x14ac:dyDescent="0.25">
      <c r="A7" s="122" t="s">
        <v>16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37"/>
      <c r="O7" s="37"/>
      <c r="P7" s="37"/>
    </row>
    <row r="9" spans="1:16" ht="15.75" thickBot="1" x14ac:dyDescent="0.3">
      <c r="A9" s="125" t="s">
        <v>22</v>
      </c>
      <c r="B9" s="125"/>
      <c r="C9" s="125"/>
      <c r="E9" s="121" t="s">
        <v>24</v>
      </c>
      <c r="F9" s="121"/>
      <c r="G9" s="121"/>
      <c r="H9" s="121"/>
      <c r="I9" s="121"/>
    </row>
    <row r="10" spans="1:16" ht="15.75" thickBot="1" x14ac:dyDescent="0.3">
      <c r="A10" s="19" t="s">
        <v>4</v>
      </c>
      <c r="B10" s="19" t="s">
        <v>5</v>
      </c>
      <c r="C10" s="19" t="s">
        <v>17</v>
      </c>
      <c r="E10" s="19" t="s">
        <v>4</v>
      </c>
      <c r="F10" s="26" t="s">
        <v>2</v>
      </c>
      <c r="G10" s="17" t="s">
        <v>3</v>
      </c>
      <c r="H10" s="17" t="s">
        <v>6</v>
      </c>
      <c r="I10" s="33" t="s">
        <v>7</v>
      </c>
    </row>
    <row r="11" spans="1:16" x14ac:dyDescent="0.25">
      <c r="A11" s="20">
        <v>1</v>
      </c>
      <c r="B11" s="12" t="s">
        <v>18</v>
      </c>
      <c r="C11" s="12" t="s">
        <v>20</v>
      </c>
      <c r="E11" s="20">
        <v>1</v>
      </c>
      <c r="F11" s="27">
        <v>123</v>
      </c>
      <c r="G11" s="11">
        <v>40505</v>
      </c>
      <c r="H11" s="34" t="s">
        <v>10</v>
      </c>
      <c r="I11" s="13" t="s">
        <v>13</v>
      </c>
    </row>
    <row r="12" spans="1:16" ht="15.75" thickBot="1" x14ac:dyDescent="0.3">
      <c r="A12" s="21">
        <v>2</v>
      </c>
      <c r="B12" s="8" t="s">
        <v>19</v>
      </c>
      <c r="C12" s="8" t="s">
        <v>21</v>
      </c>
      <c r="E12" s="20">
        <v>1</v>
      </c>
      <c r="F12" s="27">
        <v>123</v>
      </c>
      <c r="G12" s="11">
        <v>40505</v>
      </c>
      <c r="H12" s="35" t="s">
        <v>11</v>
      </c>
      <c r="I12" s="5" t="s">
        <v>14</v>
      </c>
    </row>
    <row r="13" spans="1:16" x14ac:dyDescent="0.25">
      <c r="E13" s="20">
        <v>1</v>
      </c>
      <c r="F13" s="27">
        <v>123</v>
      </c>
      <c r="G13" s="11">
        <v>40505</v>
      </c>
      <c r="H13" s="35" t="s">
        <v>12</v>
      </c>
      <c r="I13" s="5" t="s">
        <v>15</v>
      </c>
    </row>
    <row r="14" spans="1:16" ht="15.75" thickBot="1" x14ac:dyDescent="0.3">
      <c r="E14" s="21">
        <v>2</v>
      </c>
      <c r="F14" s="28">
        <v>246</v>
      </c>
      <c r="G14" s="7">
        <v>40513</v>
      </c>
      <c r="H14" s="36" t="s">
        <v>10</v>
      </c>
      <c r="I14" s="32" t="s">
        <v>13</v>
      </c>
    </row>
    <row r="16" spans="1:16" x14ac:dyDescent="0.25">
      <c r="A16" s="123" t="s">
        <v>25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38"/>
    </row>
    <row r="19" spans="1:14" ht="15.75" thickBot="1" x14ac:dyDescent="0.3">
      <c r="A19" s="125" t="s">
        <v>22</v>
      </c>
      <c r="B19" s="125"/>
      <c r="C19" s="125"/>
      <c r="E19" s="121" t="s">
        <v>24</v>
      </c>
      <c r="F19" s="121"/>
      <c r="G19" s="121"/>
      <c r="H19" s="121"/>
    </row>
    <row r="20" spans="1:14" ht="15.75" thickBot="1" x14ac:dyDescent="0.3">
      <c r="A20" s="19" t="s">
        <v>4</v>
      </c>
      <c r="B20" s="19" t="s">
        <v>5</v>
      </c>
      <c r="C20" s="19" t="s">
        <v>17</v>
      </c>
      <c r="E20" s="26" t="s">
        <v>2</v>
      </c>
      <c r="F20" s="17" t="s">
        <v>3</v>
      </c>
      <c r="G20" s="18" t="s">
        <v>6</v>
      </c>
      <c r="H20" s="22" t="s">
        <v>7</v>
      </c>
    </row>
    <row r="21" spans="1:14" x14ac:dyDescent="0.25">
      <c r="A21" s="20">
        <v>1</v>
      </c>
      <c r="B21" s="12" t="s">
        <v>18</v>
      </c>
      <c r="C21" s="12" t="s">
        <v>20</v>
      </c>
      <c r="E21" s="27">
        <v>123</v>
      </c>
      <c r="F21" s="11">
        <v>40505</v>
      </c>
      <c r="G21" s="23" t="s">
        <v>10</v>
      </c>
      <c r="H21" s="13" t="s">
        <v>13</v>
      </c>
    </row>
    <row r="22" spans="1:14" ht="15.75" thickBot="1" x14ac:dyDescent="0.3">
      <c r="A22" s="21">
        <v>2</v>
      </c>
      <c r="B22" s="8" t="s">
        <v>19</v>
      </c>
      <c r="C22" s="8" t="s">
        <v>21</v>
      </c>
      <c r="E22" s="27">
        <v>123</v>
      </c>
      <c r="F22" s="11">
        <v>40505</v>
      </c>
      <c r="G22" s="24" t="s">
        <v>11</v>
      </c>
      <c r="H22" s="5" t="s">
        <v>14</v>
      </c>
    </row>
    <row r="23" spans="1:14" x14ac:dyDescent="0.25">
      <c r="E23" s="27">
        <v>123</v>
      </c>
      <c r="F23" s="11">
        <v>40505</v>
      </c>
      <c r="G23" s="24" t="s">
        <v>12</v>
      </c>
      <c r="H23" s="5" t="s">
        <v>15</v>
      </c>
    </row>
    <row r="24" spans="1:14" ht="15.75" thickBot="1" x14ac:dyDescent="0.3">
      <c r="E24" s="28">
        <v>246</v>
      </c>
      <c r="F24" s="7">
        <v>40513</v>
      </c>
      <c r="G24" s="31" t="s">
        <v>10</v>
      </c>
      <c r="H24" s="32" t="s">
        <v>13</v>
      </c>
    </row>
    <row r="26" spans="1:14" ht="15.75" thickBot="1" x14ac:dyDescent="0.3">
      <c r="A26" s="120" t="s">
        <v>26</v>
      </c>
      <c r="B26" s="120"/>
    </row>
    <row r="27" spans="1:14" ht="15.75" thickBot="1" x14ac:dyDescent="0.3">
      <c r="A27" s="19" t="s">
        <v>4</v>
      </c>
      <c r="B27" s="26" t="s">
        <v>2</v>
      </c>
    </row>
    <row r="28" spans="1:14" x14ac:dyDescent="0.25">
      <c r="A28" s="20">
        <v>1</v>
      </c>
      <c r="B28" s="27">
        <v>123</v>
      </c>
    </row>
    <row r="29" spans="1:14" ht="15.75" thickBot="1" x14ac:dyDescent="0.3">
      <c r="A29" s="21">
        <v>2</v>
      </c>
      <c r="B29" s="28">
        <v>246</v>
      </c>
    </row>
    <row r="32" spans="1:14" x14ac:dyDescent="0.25">
      <c r="A32" s="124" t="s">
        <v>28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39"/>
    </row>
    <row r="34" spans="1:9" ht="15.75" thickBot="1" x14ac:dyDescent="0.3">
      <c r="A34" s="125" t="s">
        <v>22</v>
      </c>
      <c r="B34" s="125"/>
      <c r="C34" s="125"/>
      <c r="E34" s="126" t="s">
        <v>23</v>
      </c>
      <c r="F34" s="126"/>
      <c r="H34" s="121" t="s">
        <v>24</v>
      </c>
      <c r="I34" s="121"/>
    </row>
    <row r="35" spans="1:9" ht="15.75" thickBot="1" x14ac:dyDescent="0.3">
      <c r="A35" s="19" t="s">
        <v>4</v>
      </c>
      <c r="B35" s="19" t="s">
        <v>5</v>
      </c>
      <c r="C35" s="19" t="s">
        <v>17</v>
      </c>
      <c r="E35" s="18" t="s">
        <v>6</v>
      </c>
      <c r="F35" s="22" t="s">
        <v>7</v>
      </c>
      <c r="H35" s="26" t="s">
        <v>2</v>
      </c>
      <c r="I35" s="17" t="s">
        <v>3</v>
      </c>
    </row>
    <row r="36" spans="1:9" x14ac:dyDescent="0.25">
      <c r="A36" s="20">
        <v>1</v>
      </c>
      <c r="B36" s="12" t="s">
        <v>18</v>
      </c>
      <c r="C36" s="12" t="s">
        <v>20</v>
      </c>
      <c r="E36" s="23" t="s">
        <v>10</v>
      </c>
      <c r="F36" s="13" t="s">
        <v>13</v>
      </c>
      <c r="H36" s="27">
        <v>123</v>
      </c>
      <c r="I36" s="11">
        <v>40505</v>
      </c>
    </row>
    <row r="37" spans="1:9" ht="15.75" thickBot="1" x14ac:dyDescent="0.3">
      <c r="A37" s="21">
        <v>2</v>
      </c>
      <c r="B37" s="8" t="s">
        <v>19</v>
      </c>
      <c r="C37" s="8" t="s">
        <v>21</v>
      </c>
      <c r="E37" s="24" t="s">
        <v>11</v>
      </c>
      <c r="F37" s="5" t="s">
        <v>14</v>
      </c>
      <c r="H37" s="28">
        <v>246</v>
      </c>
      <c r="I37" s="7">
        <v>40513</v>
      </c>
    </row>
    <row r="38" spans="1:9" ht="15.75" thickBot="1" x14ac:dyDescent="0.3">
      <c r="E38" s="25" t="s">
        <v>12</v>
      </c>
      <c r="F38" s="9" t="s">
        <v>15</v>
      </c>
    </row>
    <row r="41" spans="1:9" ht="15.75" thickBot="1" x14ac:dyDescent="0.3">
      <c r="C41" s="120" t="s">
        <v>26</v>
      </c>
      <c r="D41" s="120"/>
      <c r="F41" s="120" t="s">
        <v>27</v>
      </c>
      <c r="G41" s="120"/>
    </row>
    <row r="42" spans="1:9" ht="15.75" thickBot="1" x14ac:dyDescent="0.3">
      <c r="C42" s="19" t="s">
        <v>4</v>
      </c>
      <c r="D42" s="26" t="s">
        <v>2</v>
      </c>
      <c r="F42" s="26" t="s">
        <v>2</v>
      </c>
      <c r="G42" s="18" t="s">
        <v>6</v>
      </c>
    </row>
    <row r="43" spans="1:9" x14ac:dyDescent="0.25">
      <c r="C43" s="20">
        <v>1</v>
      </c>
      <c r="D43" s="27">
        <v>123</v>
      </c>
      <c r="F43" s="27">
        <v>123</v>
      </c>
      <c r="G43" s="23" t="s">
        <v>10</v>
      </c>
    </row>
    <row r="44" spans="1:9" ht="15.75" thickBot="1" x14ac:dyDescent="0.3">
      <c r="C44" s="21">
        <v>2</v>
      </c>
      <c r="D44" s="28">
        <v>246</v>
      </c>
      <c r="F44" s="27">
        <v>123</v>
      </c>
      <c r="G44" s="24" t="s">
        <v>11</v>
      </c>
    </row>
    <row r="45" spans="1:9" x14ac:dyDescent="0.25">
      <c r="F45" s="27">
        <v>123</v>
      </c>
      <c r="G45" s="30" t="s">
        <v>12</v>
      </c>
    </row>
    <row r="46" spans="1:9" ht="15.75" thickBot="1" x14ac:dyDescent="0.3">
      <c r="F46" s="28">
        <v>246</v>
      </c>
      <c r="G46" s="29" t="s">
        <v>10</v>
      </c>
    </row>
  </sheetData>
  <mergeCells count="13">
    <mergeCell ref="C41:D41"/>
    <mergeCell ref="F41:G41"/>
    <mergeCell ref="E19:H19"/>
    <mergeCell ref="A7:M7"/>
    <mergeCell ref="A16:M16"/>
    <mergeCell ref="A32:M32"/>
    <mergeCell ref="E9:I9"/>
    <mergeCell ref="A26:B26"/>
    <mergeCell ref="A34:C34"/>
    <mergeCell ref="E34:F34"/>
    <mergeCell ref="H34:I34"/>
    <mergeCell ref="A9:C9"/>
    <mergeCell ref="A19:C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2" workbookViewId="0">
      <selection activeCell="M64" sqref="M64"/>
    </sheetView>
  </sheetViews>
  <sheetFormatPr baseColWidth="10" defaultRowHeight="15" x14ac:dyDescent="0.25"/>
  <cols>
    <col min="2" max="2" width="13.140625" bestFit="1" customWidth="1"/>
    <col min="3" max="4" width="16.7109375" bestFit="1" customWidth="1"/>
    <col min="6" max="7" width="17.42578125" bestFit="1" customWidth="1"/>
    <col min="8" max="8" width="8.85546875" bestFit="1" customWidth="1"/>
    <col min="9" max="9" width="17.42578125" bestFit="1" customWidth="1"/>
  </cols>
  <sheetData>
    <row r="1" spans="1:14" ht="15.75" thickBot="1" x14ac:dyDescent="0.3">
      <c r="A1" s="62" t="s">
        <v>129</v>
      </c>
      <c r="B1" s="62" t="s">
        <v>130</v>
      </c>
      <c r="C1" s="62" t="s">
        <v>131</v>
      </c>
      <c r="D1" s="62" t="s">
        <v>132</v>
      </c>
      <c r="E1" s="62" t="s">
        <v>133</v>
      </c>
      <c r="F1" s="62" t="s">
        <v>134</v>
      </c>
      <c r="G1" s="62" t="s">
        <v>135</v>
      </c>
      <c r="H1" s="62" t="s">
        <v>136</v>
      </c>
    </row>
    <row r="2" spans="1:14" x14ac:dyDescent="0.25">
      <c r="A2" s="61" t="s">
        <v>137</v>
      </c>
      <c r="B2" s="65">
        <v>42695</v>
      </c>
      <c r="C2" s="63" t="s">
        <v>145</v>
      </c>
      <c r="D2" s="67" t="s">
        <v>150</v>
      </c>
      <c r="E2" s="63" t="s">
        <v>154</v>
      </c>
      <c r="F2" s="63" t="s">
        <v>158</v>
      </c>
      <c r="G2" s="63">
        <v>1</v>
      </c>
      <c r="H2" s="72">
        <v>299</v>
      </c>
    </row>
    <row r="3" spans="1:14" x14ac:dyDescent="0.25">
      <c r="A3" s="56" t="s">
        <v>138</v>
      </c>
      <c r="B3" s="66">
        <v>42696</v>
      </c>
      <c r="C3" s="55" t="s">
        <v>146</v>
      </c>
      <c r="D3" s="68" t="s">
        <v>151</v>
      </c>
      <c r="E3" s="55" t="s">
        <v>155</v>
      </c>
      <c r="F3" s="55" t="s">
        <v>159</v>
      </c>
      <c r="G3" s="63">
        <v>1</v>
      </c>
      <c r="H3" s="73">
        <v>59</v>
      </c>
    </row>
    <row r="4" spans="1:14" x14ac:dyDescent="0.25">
      <c r="A4" s="56" t="s">
        <v>139</v>
      </c>
      <c r="B4" s="65">
        <v>42697</v>
      </c>
      <c r="C4" s="55" t="s">
        <v>147</v>
      </c>
      <c r="D4" s="68" t="s">
        <v>152</v>
      </c>
      <c r="E4" s="55" t="s">
        <v>156</v>
      </c>
      <c r="F4" s="55" t="s">
        <v>160</v>
      </c>
      <c r="G4" s="63">
        <v>1</v>
      </c>
      <c r="H4" s="73">
        <v>399</v>
      </c>
    </row>
    <row r="5" spans="1:14" x14ac:dyDescent="0.25">
      <c r="A5" s="56" t="s">
        <v>140</v>
      </c>
      <c r="B5" s="66">
        <v>42698</v>
      </c>
      <c r="C5" s="55" t="s">
        <v>148</v>
      </c>
      <c r="D5" s="68" t="s">
        <v>153</v>
      </c>
      <c r="E5" s="55" t="s">
        <v>157</v>
      </c>
      <c r="F5" s="55" t="s">
        <v>161</v>
      </c>
      <c r="G5" s="63">
        <v>1</v>
      </c>
      <c r="H5" s="73">
        <v>435</v>
      </c>
    </row>
    <row r="6" spans="1:14" x14ac:dyDescent="0.25">
      <c r="A6" s="56" t="s">
        <v>141</v>
      </c>
      <c r="B6" s="65">
        <v>42699</v>
      </c>
      <c r="C6" s="55" t="s">
        <v>149</v>
      </c>
      <c r="D6" s="68" t="s">
        <v>151</v>
      </c>
      <c r="E6" s="55" t="s">
        <v>155</v>
      </c>
      <c r="F6" s="55" t="s">
        <v>162</v>
      </c>
      <c r="G6" s="63">
        <v>1</v>
      </c>
      <c r="H6" s="73">
        <v>499</v>
      </c>
    </row>
    <row r="7" spans="1:14" x14ac:dyDescent="0.25">
      <c r="A7" s="56" t="s">
        <v>142</v>
      </c>
      <c r="B7" s="66">
        <v>42702</v>
      </c>
      <c r="C7" s="55" t="s">
        <v>145</v>
      </c>
      <c r="D7" s="68" t="s">
        <v>150</v>
      </c>
      <c r="E7" s="55" t="s">
        <v>154</v>
      </c>
      <c r="F7" s="55" t="s">
        <v>163</v>
      </c>
      <c r="G7" s="63">
        <v>1</v>
      </c>
      <c r="H7" s="73">
        <v>219</v>
      </c>
    </row>
    <row r="8" spans="1:14" x14ac:dyDescent="0.25">
      <c r="A8" s="56" t="s">
        <v>143</v>
      </c>
      <c r="B8" s="66">
        <v>42703</v>
      </c>
      <c r="C8" s="55" t="s">
        <v>146</v>
      </c>
      <c r="D8" s="68" t="s">
        <v>151</v>
      </c>
      <c r="E8" s="55" t="s">
        <v>155</v>
      </c>
      <c r="F8" s="55" t="s">
        <v>164</v>
      </c>
      <c r="G8" s="63">
        <v>1</v>
      </c>
      <c r="H8" s="73">
        <v>469</v>
      </c>
    </row>
    <row r="9" spans="1:14" ht="15.75" thickBot="1" x14ac:dyDescent="0.3">
      <c r="A9" s="58" t="s">
        <v>144</v>
      </c>
      <c r="B9" s="70">
        <v>42704</v>
      </c>
      <c r="C9" s="59" t="s">
        <v>145</v>
      </c>
      <c r="D9" s="69" t="s">
        <v>150</v>
      </c>
      <c r="E9" s="59" t="s">
        <v>154</v>
      </c>
      <c r="F9" s="59" t="s">
        <v>165</v>
      </c>
      <c r="G9" s="71">
        <v>1</v>
      </c>
      <c r="H9" s="74">
        <v>279</v>
      </c>
    </row>
    <row r="12" spans="1:14" x14ac:dyDescent="0.25">
      <c r="A12" s="123" t="s">
        <v>16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</row>
    <row r="13" spans="1:14" ht="15.75" thickBot="1" x14ac:dyDescent="0.3"/>
    <row r="14" spans="1:14" ht="15.75" thickBot="1" x14ac:dyDescent="0.3">
      <c r="A14" s="130" t="s">
        <v>22</v>
      </c>
      <c r="B14" s="131"/>
      <c r="C14" s="131"/>
      <c r="D14" s="132"/>
      <c r="F14" s="136" t="s">
        <v>169</v>
      </c>
      <c r="G14" s="137"/>
      <c r="H14" s="137"/>
      <c r="I14" s="137"/>
      <c r="J14" s="137"/>
      <c r="K14" s="137"/>
      <c r="L14" s="138"/>
    </row>
    <row r="15" spans="1:14" ht="15.75" thickBot="1" x14ac:dyDescent="0.3">
      <c r="A15" s="83" t="s">
        <v>168</v>
      </c>
      <c r="B15" s="83" t="s">
        <v>131</v>
      </c>
      <c r="C15" s="83" t="s">
        <v>132</v>
      </c>
      <c r="D15" s="83" t="s">
        <v>133</v>
      </c>
      <c r="F15" s="82" t="s">
        <v>129</v>
      </c>
      <c r="G15" s="82" t="s">
        <v>130</v>
      </c>
      <c r="H15" s="82" t="s">
        <v>166</v>
      </c>
      <c r="I15" s="82" t="s">
        <v>134</v>
      </c>
      <c r="J15" s="82" t="s">
        <v>135</v>
      </c>
      <c r="K15" s="85" t="s">
        <v>136</v>
      </c>
      <c r="L15" s="83" t="s">
        <v>168</v>
      </c>
    </row>
    <row r="16" spans="1:14" x14ac:dyDescent="0.25">
      <c r="A16" s="61">
        <v>1</v>
      </c>
      <c r="B16" s="63" t="s">
        <v>145</v>
      </c>
      <c r="C16" s="67" t="s">
        <v>150</v>
      </c>
      <c r="D16" s="64" t="s">
        <v>154</v>
      </c>
      <c r="F16" s="61" t="s">
        <v>137</v>
      </c>
      <c r="G16" s="65">
        <v>42695</v>
      </c>
      <c r="H16" s="61">
        <v>1</v>
      </c>
      <c r="I16" s="63" t="s">
        <v>158</v>
      </c>
      <c r="J16" s="63">
        <v>1</v>
      </c>
      <c r="K16" s="77">
        <v>299</v>
      </c>
      <c r="L16" s="78">
        <v>1</v>
      </c>
    </row>
    <row r="17" spans="1:14" x14ac:dyDescent="0.25">
      <c r="A17" s="56">
        <v>2</v>
      </c>
      <c r="B17" s="55" t="s">
        <v>146</v>
      </c>
      <c r="C17" s="68" t="s">
        <v>151</v>
      </c>
      <c r="D17" s="57" t="s">
        <v>155</v>
      </c>
      <c r="F17" s="56" t="s">
        <v>138</v>
      </c>
      <c r="G17" s="66">
        <v>42696</v>
      </c>
      <c r="H17" s="56">
        <v>2</v>
      </c>
      <c r="I17" s="55" t="s">
        <v>159</v>
      </c>
      <c r="J17" s="63">
        <v>1</v>
      </c>
      <c r="K17" s="75">
        <v>59</v>
      </c>
      <c r="L17" s="79">
        <v>2</v>
      </c>
    </row>
    <row r="18" spans="1:14" x14ac:dyDescent="0.25">
      <c r="A18" s="56">
        <v>3</v>
      </c>
      <c r="B18" s="55" t="s">
        <v>147</v>
      </c>
      <c r="C18" s="68" t="s">
        <v>152</v>
      </c>
      <c r="D18" s="57" t="s">
        <v>156</v>
      </c>
      <c r="F18" s="56" t="s">
        <v>139</v>
      </c>
      <c r="G18" s="65">
        <v>42697</v>
      </c>
      <c r="H18" s="56">
        <v>3</v>
      </c>
      <c r="I18" s="55" t="s">
        <v>160</v>
      </c>
      <c r="J18" s="63">
        <v>1</v>
      </c>
      <c r="K18" s="75">
        <v>399</v>
      </c>
      <c r="L18" s="79">
        <v>3</v>
      </c>
    </row>
    <row r="19" spans="1:14" ht="15.75" thickBot="1" x14ac:dyDescent="0.3">
      <c r="A19" s="58">
        <v>4</v>
      </c>
      <c r="B19" s="59" t="s">
        <v>148</v>
      </c>
      <c r="C19" s="69" t="s">
        <v>153</v>
      </c>
      <c r="D19" s="60" t="s">
        <v>167</v>
      </c>
      <c r="F19" s="56" t="s">
        <v>140</v>
      </c>
      <c r="G19" s="66">
        <v>42698</v>
      </c>
      <c r="H19" s="61">
        <v>4</v>
      </c>
      <c r="I19" s="55" t="s">
        <v>161</v>
      </c>
      <c r="J19" s="63">
        <v>1</v>
      </c>
      <c r="K19" s="75">
        <v>435</v>
      </c>
      <c r="L19" s="79">
        <v>4</v>
      </c>
    </row>
    <row r="20" spans="1:14" x14ac:dyDescent="0.25">
      <c r="F20" s="56" t="s">
        <v>141</v>
      </c>
      <c r="G20" s="65">
        <v>42699</v>
      </c>
      <c r="H20" s="56">
        <v>5</v>
      </c>
      <c r="I20" s="55" t="s">
        <v>162</v>
      </c>
      <c r="J20" s="63">
        <v>1</v>
      </c>
      <c r="K20" s="75">
        <v>499</v>
      </c>
      <c r="L20" s="80">
        <v>2</v>
      </c>
    </row>
    <row r="21" spans="1:14" x14ac:dyDescent="0.25">
      <c r="F21" s="56" t="s">
        <v>142</v>
      </c>
      <c r="G21" s="66">
        <v>42702</v>
      </c>
      <c r="H21" s="56">
        <v>6</v>
      </c>
      <c r="I21" s="55" t="s">
        <v>163</v>
      </c>
      <c r="J21" s="63">
        <v>1</v>
      </c>
      <c r="K21" s="75">
        <v>219</v>
      </c>
      <c r="L21" s="80">
        <v>1</v>
      </c>
    </row>
    <row r="22" spans="1:14" x14ac:dyDescent="0.25">
      <c r="F22" s="56" t="s">
        <v>143</v>
      </c>
      <c r="G22" s="66">
        <v>42703</v>
      </c>
      <c r="H22" s="61">
        <v>7</v>
      </c>
      <c r="I22" s="55" t="s">
        <v>164</v>
      </c>
      <c r="J22" s="63">
        <v>1</v>
      </c>
      <c r="K22" s="75">
        <v>469</v>
      </c>
      <c r="L22" s="80">
        <v>2</v>
      </c>
    </row>
    <row r="23" spans="1:14" ht="15.75" thickBot="1" x14ac:dyDescent="0.3">
      <c r="F23" s="58" t="s">
        <v>144</v>
      </c>
      <c r="G23" s="70">
        <v>42704</v>
      </c>
      <c r="H23" s="58">
        <v>8</v>
      </c>
      <c r="I23" s="59" t="s">
        <v>165</v>
      </c>
      <c r="J23" s="71">
        <v>1</v>
      </c>
      <c r="K23" s="76">
        <v>279</v>
      </c>
      <c r="L23" s="81">
        <v>1</v>
      </c>
    </row>
    <row r="27" spans="1:14" x14ac:dyDescent="0.25">
      <c r="A27" s="124" t="s">
        <v>25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</row>
    <row r="29" spans="1:14" ht="15.75" thickBot="1" x14ac:dyDescent="0.3"/>
    <row r="30" spans="1:14" ht="15.75" thickBot="1" x14ac:dyDescent="0.3">
      <c r="A30" s="130" t="s">
        <v>22</v>
      </c>
      <c r="B30" s="131"/>
      <c r="C30" s="131"/>
      <c r="D30" s="132"/>
      <c r="F30" s="133" t="s">
        <v>170</v>
      </c>
      <c r="G30" s="134"/>
      <c r="H30" s="134"/>
      <c r="I30" s="134"/>
      <c r="J30" s="134"/>
      <c r="K30" s="135"/>
    </row>
    <row r="31" spans="1:14" ht="15.75" thickBot="1" x14ac:dyDescent="0.3">
      <c r="A31" s="83" t="s">
        <v>168</v>
      </c>
      <c r="B31" s="83" t="s">
        <v>131</v>
      </c>
      <c r="C31" s="83" t="s">
        <v>132</v>
      </c>
      <c r="D31" s="83" t="s">
        <v>133</v>
      </c>
      <c r="F31" s="82" t="s">
        <v>129</v>
      </c>
      <c r="G31" s="82" t="s">
        <v>130</v>
      </c>
      <c r="H31" s="82" t="s">
        <v>166</v>
      </c>
      <c r="I31" s="86" t="s">
        <v>134</v>
      </c>
      <c r="J31" s="82" t="s">
        <v>135</v>
      </c>
      <c r="K31" s="82" t="s">
        <v>136</v>
      </c>
    </row>
    <row r="32" spans="1:14" x14ac:dyDescent="0.25">
      <c r="A32" s="61">
        <v>1</v>
      </c>
      <c r="B32" s="63" t="s">
        <v>145</v>
      </c>
      <c r="C32" s="67" t="s">
        <v>150</v>
      </c>
      <c r="D32" s="64" t="s">
        <v>154</v>
      </c>
      <c r="F32" s="61" t="s">
        <v>137</v>
      </c>
      <c r="G32" s="65">
        <v>42695</v>
      </c>
      <c r="H32" s="78">
        <v>1</v>
      </c>
      <c r="I32" s="87" t="s">
        <v>158</v>
      </c>
      <c r="J32" s="63">
        <v>1</v>
      </c>
      <c r="K32" s="72">
        <v>299</v>
      </c>
    </row>
    <row r="33" spans="1:11" x14ac:dyDescent="0.25">
      <c r="A33" s="56">
        <v>2</v>
      </c>
      <c r="B33" s="55" t="s">
        <v>146</v>
      </c>
      <c r="C33" s="68" t="s">
        <v>151</v>
      </c>
      <c r="D33" s="57" t="s">
        <v>155</v>
      </c>
      <c r="F33" s="56" t="s">
        <v>138</v>
      </c>
      <c r="G33" s="66">
        <v>42696</v>
      </c>
      <c r="H33" s="79">
        <v>2</v>
      </c>
      <c r="I33" s="88" t="s">
        <v>159</v>
      </c>
      <c r="J33" s="63">
        <v>1</v>
      </c>
      <c r="K33" s="73">
        <v>59</v>
      </c>
    </row>
    <row r="34" spans="1:11" x14ac:dyDescent="0.25">
      <c r="A34" s="56">
        <v>3</v>
      </c>
      <c r="B34" s="55" t="s">
        <v>147</v>
      </c>
      <c r="C34" s="68" t="s">
        <v>152</v>
      </c>
      <c r="D34" s="57" t="s">
        <v>156</v>
      </c>
      <c r="F34" s="56" t="s">
        <v>139</v>
      </c>
      <c r="G34" s="65">
        <v>42697</v>
      </c>
      <c r="H34" s="79">
        <v>3</v>
      </c>
      <c r="I34" s="88" t="s">
        <v>160</v>
      </c>
      <c r="J34" s="63">
        <v>1</v>
      </c>
      <c r="K34" s="73">
        <v>399</v>
      </c>
    </row>
    <row r="35" spans="1:11" ht="15.75" thickBot="1" x14ac:dyDescent="0.3">
      <c r="A35" s="58">
        <v>4</v>
      </c>
      <c r="B35" s="59" t="s">
        <v>148</v>
      </c>
      <c r="C35" s="69" t="s">
        <v>153</v>
      </c>
      <c r="D35" s="60" t="s">
        <v>167</v>
      </c>
      <c r="F35" s="56" t="s">
        <v>140</v>
      </c>
      <c r="G35" s="66">
        <v>42698</v>
      </c>
      <c r="H35" s="78">
        <v>4</v>
      </c>
      <c r="I35" s="88" t="s">
        <v>161</v>
      </c>
      <c r="J35" s="63">
        <v>1</v>
      </c>
      <c r="K35" s="73">
        <v>435</v>
      </c>
    </row>
    <row r="36" spans="1:11" x14ac:dyDescent="0.25">
      <c r="F36" s="56" t="s">
        <v>141</v>
      </c>
      <c r="G36" s="65">
        <v>42699</v>
      </c>
      <c r="H36" s="79">
        <v>5</v>
      </c>
      <c r="I36" s="88" t="s">
        <v>162</v>
      </c>
      <c r="J36" s="63">
        <v>1</v>
      </c>
      <c r="K36" s="73">
        <v>499</v>
      </c>
    </row>
    <row r="37" spans="1:11" x14ac:dyDescent="0.25">
      <c r="F37" s="56" t="s">
        <v>142</v>
      </c>
      <c r="G37" s="66">
        <v>42702</v>
      </c>
      <c r="H37" s="79">
        <v>6</v>
      </c>
      <c r="I37" s="88" t="s">
        <v>163</v>
      </c>
      <c r="J37" s="63">
        <v>1</v>
      </c>
      <c r="K37" s="73">
        <v>219</v>
      </c>
    </row>
    <row r="38" spans="1:11" x14ac:dyDescent="0.25">
      <c r="F38" s="56" t="s">
        <v>143</v>
      </c>
      <c r="G38" s="66">
        <v>42703</v>
      </c>
      <c r="H38" s="78">
        <v>7</v>
      </c>
      <c r="I38" s="88" t="s">
        <v>164</v>
      </c>
      <c r="J38" s="63">
        <v>1</v>
      </c>
      <c r="K38" s="73">
        <v>469</v>
      </c>
    </row>
    <row r="39" spans="1:11" ht="15.75" thickBot="1" x14ac:dyDescent="0.3">
      <c r="A39" s="120" t="s">
        <v>171</v>
      </c>
      <c r="B39" s="120"/>
      <c r="F39" s="58" t="s">
        <v>144</v>
      </c>
      <c r="G39" s="70">
        <v>42704</v>
      </c>
      <c r="H39" s="90">
        <v>8</v>
      </c>
      <c r="I39" s="89" t="s">
        <v>165</v>
      </c>
      <c r="J39" s="71">
        <v>1</v>
      </c>
      <c r="K39" s="74">
        <v>279</v>
      </c>
    </row>
    <row r="40" spans="1:11" ht="15.75" thickBot="1" x14ac:dyDescent="0.3">
      <c r="A40" s="82" t="s">
        <v>129</v>
      </c>
      <c r="B40" s="83" t="s">
        <v>168</v>
      </c>
    </row>
    <row r="41" spans="1:11" x14ac:dyDescent="0.25">
      <c r="A41" s="61" t="s">
        <v>137</v>
      </c>
      <c r="B41" s="78">
        <v>1</v>
      </c>
    </row>
    <row r="42" spans="1:11" x14ac:dyDescent="0.25">
      <c r="A42" s="56" t="s">
        <v>138</v>
      </c>
      <c r="B42" s="79">
        <v>2</v>
      </c>
    </row>
    <row r="43" spans="1:11" x14ac:dyDescent="0.25">
      <c r="A43" s="56" t="s">
        <v>139</v>
      </c>
      <c r="B43" s="79">
        <v>3</v>
      </c>
    </row>
    <row r="44" spans="1:11" x14ac:dyDescent="0.25">
      <c r="A44" s="56" t="s">
        <v>140</v>
      </c>
      <c r="B44" s="79">
        <v>4</v>
      </c>
    </row>
    <row r="45" spans="1:11" x14ac:dyDescent="0.25">
      <c r="A45" s="56" t="s">
        <v>141</v>
      </c>
      <c r="B45" s="80">
        <v>2</v>
      </c>
    </row>
    <row r="46" spans="1:11" x14ac:dyDescent="0.25">
      <c r="A46" s="56" t="s">
        <v>142</v>
      </c>
      <c r="B46" s="80">
        <v>1</v>
      </c>
    </row>
    <row r="47" spans="1:11" x14ac:dyDescent="0.25">
      <c r="A47" s="56" t="s">
        <v>143</v>
      </c>
      <c r="B47" s="80">
        <v>2</v>
      </c>
    </row>
    <row r="48" spans="1:11" ht="15.75" thickBot="1" x14ac:dyDescent="0.3">
      <c r="A48" s="58" t="s">
        <v>144</v>
      </c>
      <c r="B48" s="81">
        <v>1</v>
      </c>
    </row>
    <row r="51" spans="1:14" x14ac:dyDescent="0.25">
      <c r="A51" s="122" t="s">
        <v>28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</row>
    <row r="53" spans="1:14" ht="15.75" thickBot="1" x14ac:dyDescent="0.3"/>
    <row r="54" spans="1:14" ht="15.75" thickBot="1" x14ac:dyDescent="0.3">
      <c r="A54" s="130" t="s">
        <v>22</v>
      </c>
      <c r="B54" s="131"/>
      <c r="C54" s="131"/>
      <c r="D54" s="132"/>
      <c r="F54" s="133" t="s">
        <v>172</v>
      </c>
      <c r="G54" s="134"/>
      <c r="H54" s="135"/>
    </row>
    <row r="55" spans="1:14" ht="15.75" thickBot="1" x14ac:dyDescent="0.3">
      <c r="A55" s="83" t="s">
        <v>168</v>
      </c>
      <c r="B55" s="83" t="s">
        <v>131</v>
      </c>
      <c r="C55" s="83" t="s">
        <v>132</v>
      </c>
      <c r="D55" s="83" t="s">
        <v>133</v>
      </c>
      <c r="F55" s="82" t="s">
        <v>129</v>
      </c>
      <c r="G55" s="82" t="s">
        <v>130</v>
      </c>
      <c r="H55" s="84" t="s">
        <v>166</v>
      </c>
    </row>
    <row r="56" spans="1:14" x14ac:dyDescent="0.25">
      <c r="A56" s="61">
        <v>1</v>
      </c>
      <c r="B56" s="63" t="s">
        <v>145</v>
      </c>
      <c r="C56" s="67" t="s">
        <v>150</v>
      </c>
      <c r="D56" s="64" t="s">
        <v>154</v>
      </c>
      <c r="F56" s="61" t="s">
        <v>137</v>
      </c>
      <c r="G56" s="65">
        <v>42695</v>
      </c>
      <c r="H56" s="78">
        <v>1</v>
      </c>
    </row>
    <row r="57" spans="1:14" x14ac:dyDescent="0.25">
      <c r="A57" s="56">
        <v>2</v>
      </c>
      <c r="B57" s="55" t="s">
        <v>146</v>
      </c>
      <c r="C57" s="68" t="s">
        <v>151</v>
      </c>
      <c r="D57" s="57" t="s">
        <v>155</v>
      </c>
      <c r="F57" s="56" t="s">
        <v>138</v>
      </c>
      <c r="G57" s="66">
        <v>42696</v>
      </c>
      <c r="H57" s="79">
        <v>2</v>
      </c>
    </row>
    <row r="58" spans="1:14" x14ac:dyDescent="0.25">
      <c r="A58" s="56">
        <v>3</v>
      </c>
      <c r="B58" s="55" t="s">
        <v>147</v>
      </c>
      <c r="C58" s="68" t="s">
        <v>152</v>
      </c>
      <c r="D58" s="57" t="s">
        <v>156</v>
      </c>
      <c r="F58" s="56" t="s">
        <v>139</v>
      </c>
      <c r="G58" s="65">
        <v>42697</v>
      </c>
      <c r="H58" s="79">
        <v>3</v>
      </c>
    </row>
    <row r="59" spans="1:14" ht="15.75" thickBot="1" x14ac:dyDescent="0.3">
      <c r="A59" s="58">
        <v>4</v>
      </c>
      <c r="B59" s="59" t="s">
        <v>148</v>
      </c>
      <c r="C59" s="69" t="s">
        <v>153</v>
      </c>
      <c r="D59" s="60" t="s">
        <v>167</v>
      </c>
      <c r="F59" s="56" t="s">
        <v>140</v>
      </c>
      <c r="G59" s="66">
        <v>42698</v>
      </c>
      <c r="H59" s="78">
        <v>4</v>
      </c>
    </row>
    <row r="60" spans="1:14" x14ac:dyDescent="0.25">
      <c r="F60" s="56" t="s">
        <v>141</v>
      </c>
      <c r="G60" s="65">
        <v>42699</v>
      </c>
      <c r="H60" s="79">
        <v>5</v>
      </c>
    </row>
    <row r="61" spans="1:14" x14ac:dyDescent="0.25">
      <c r="F61" s="56" t="s">
        <v>142</v>
      </c>
      <c r="G61" s="66">
        <v>42702</v>
      </c>
      <c r="H61" s="79">
        <v>6</v>
      </c>
    </row>
    <row r="62" spans="1:14" x14ac:dyDescent="0.25">
      <c r="F62" s="56" t="s">
        <v>143</v>
      </c>
      <c r="G62" s="66">
        <v>42703</v>
      </c>
      <c r="H62" s="78">
        <v>7</v>
      </c>
    </row>
    <row r="63" spans="1:14" ht="15.75" thickBot="1" x14ac:dyDescent="0.3">
      <c r="A63" s="120" t="s">
        <v>171</v>
      </c>
      <c r="B63" s="120"/>
      <c r="F63" s="58" t="s">
        <v>144</v>
      </c>
      <c r="G63" s="70">
        <v>42704</v>
      </c>
      <c r="H63" s="90">
        <v>8</v>
      </c>
    </row>
    <row r="64" spans="1:14" ht="15.75" thickBot="1" x14ac:dyDescent="0.3">
      <c r="A64" s="82" t="s">
        <v>129</v>
      </c>
      <c r="B64" s="83" t="s">
        <v>168</v>
      </c>
    </row>
    <row r="65" spans="1:9" ht="15.75" thickBot="1" x14ac:dyDescent="0.3">
      <c r="A65" s="61" t="s">
        <v>137</v>
      </c>
      <c r="B65" s="78">
        <v>1</v>
      </c>
    </row>
    <row r="66" spans="1:9" ht="15.75" thickBot="1" x14ac:dyDescent="0.3">
      <c r="A66" s="56" t="s">
        <v>138</v>
      </c>
      <c r="B66" s="79">
        <v>2</v>
      </c>
      <c r="F66" s="127" t="s">
        <v>23</v>
      </c>
      <c r="G66" s="128"/>
      <c r="H66" s="128"/>
      <c r="I66" s="129"/>
    </row>
    <row r="67" spans="1:9" ht="15.75" thickBot="1" x14ac:dyDescent="0.3">
      <c r="A67" s="56" t="s">
        <v>139</v>
      </c>
      <c r="B67" s="79">
        <v>3</v>
      </c>
      <c r="F67" s="84" t="s">
        <v>166</v>
      </c>
      <c r="G67" s="91" t="s">
        <v>134</v>
      </c>
      <c r="H67" s="84" t="s">
        <v>135</v>
      </c>
      <c r="I67" s="84" t="s">
        <v>136</v>
      </c>
    </row>
    <row r="68" spans="1:9" x14ac:dyDescent="0.25">
      <c r="A68" s="56" t="s">
        <v>140</v>
      </c>
      <c r="B68" s="79">
        <v>4</v>
      </c>
      <c r="F68" s="78">
        <v>1</v>
      </c>
      <c r="G68" s="87" t="s">
        <v>158</v>
      </c>
      <c r="H68" s="63">
        <v>1</v>
      </c>
      <c r="I68" s="72">
        <v>299</v>
      </c>
    </row>
    <row r="69" spans="1:9" x14ac:dyDescent="0.25">
      <c r="A69" s="56" t="s">
        <v>141</v>
      </c>
      <c r="B69" s="80">
        <v>2</v>
      </c>
      <c r="F69" s="79">
        <v>2</v>
      </c>
      <c r="G69" s="88" t="s">
        <v>159</v>
      </c>
      <c r="H69" s="63">
        <v>1</v>
      </c>
      <c r="I69" s="73">
        <v>59</v>
      </c>
    </row>
    <row r="70" spans="1:9" x14ac:dyDescent="0.25">
      <c r="A70" s="56" t="s">
        <v>142</v>
      </c>
      <c r="B70" s="80">
        <v>1</v>
      </c>
      <c r="F70" s="79">
        <v>3</v>
      </c>
      <c r="G70" s="88" t="s">
        <v>160</v>
      </c>
      <c r="H70" s="63">
        <v>1</v>
      </c>
      <c r="I70" s="73">
        <v>399</v>
      </c>
    </row>
    <row r="71" spans="1:9" x14ac:dyDescent="0.25">
      <c r="A71" s="56" t="s">
        <v>143</v>
      </c>
      <c r="B71" s="80">
        <v>2</v>
      </c>
      <c r="F71" s="78">
        <v>4</v>
      </c>
      <c r="G71" s="88" t="s">
        <v>161</v>
      </c>
      <c r="H71" s="63">
        <v>1</v>
      </c>
      <c r="I71" s="73">
        <v>435</v>
      </c>
    </row>
    <row r="72" spans="1:9" ht="15.75" thickBot="1" x14ac:dyDescent="0.3">
      <c r="A72" s="58" t="s">
        <v>144</v>
      </c>
      <c r="B72" s="81">
        <v>1</v>
      </c>
      <c r="F72" s="79">
        <v>5</v>
      </c>
      <c r="G72" s="88" t="s">
        <v>162</v>
      </c>
      <c r="H72" s="63">
        <v>1</v>
      </c>
      <c r="I72" s="73">
        <v>499</v>
      </c>
    </row>
    <row r="73" spans="1:9" x14ac:dyDescent="0.25">
      <c r="F73" s="79">
        <v>6</v>
      </c>
      <c r="G73" s="88" t="s">
        <v>163</v>
      </c>
      <c r="H73" s="63">
        <v>1</v>
      </c>
      <c r="I73" s="73">
        <v>219</v>
      </c>
    </row>
    <row r="74" spans="1:9" x14ac:dyDescent="0.25">
      <c r="F74" s="78">
        <v>7</v>
      </c>
      <c r="G74" s="88" t="s">
        <v>164</v>
      </c>
      <c r="H74" s="63">
        <v>1</v>
      </c>
      <c r="I74" s="73">
        <v>469</v>
      </c>
    </row>
    <row r="75" spans="1:9" ht="15.75" thickBot="1" x14ac:dyDescent="0.3">
      <c r="F75" s="90">
        <v>8</v>
      </c>
      <c r="G75" s="89" t="s">
        <v>165</v>
      </c>
      <c r="H75" s="71">
        <v>1</v>
      </c>
      <c r="I75" s="74">
        <v>279</v>
      </c>
    </row>
  </sheetData>
  <mergeCells count="12">
    <mergeCell ref="A12:N12"/>
    <mergeCell ref="A14:D14"/>
    <mergeCell ref="F14:L14"/>
    <mergeCell ref="A27:N27"/>
    <mergeCell ref="F66:I66"/>
    <mergeCell ref="A30:D30"/>
    <mergeCell ref="F30:K30"/>
    <mergeCell ref="A39:B39"/>
    <mergeCell ref="A51:N51"/>
    <mergeCell ref="A54:D54"/>
    <mergeCell ref="A63:B63"/>
    <mergeCell ref="F54:H54"/>
  </mergeCell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C16" r:id="rId9"/>
    <hyperlink ref="C17" r:id="rId10"/>
    <hyperlink ref="C18" r:id="rId11"/>
    <hyperlink ref="C19" r:id="rId12"/>
    <hyperlink ref="C32" r:id="rId13"/>
    <hyperlink ref="C33" r:id="rId14"/>
    <hyperlink ref="C34" r:id="rId15"/>
    <hyperlink ref="C35" r:id="rId16"/>
    <hyperlink ref="C56" r:id="rId17"/>
    <hyperlink ref="C57" r:id="rId18"/>
    <hyperlink ref="C58" r:id="rId19"/>
    <hyperlink ref="C59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</vt:lpstr>
      <vt:lpstr>Check</vt:lpstr>
      <vt:lpstr>Entidades</vt:lpstr>
      <vt:lpstr>Datos</vt:lpstr>
      <vt:lpstr>Hoja1</vt:lpstr>
      <vt:lpstr>Ejercicio_1</vt:lpstr>
      <vt:lpstr>Ejercicio_2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Balaquera</dc:creator>
  <cp:lastModifiedBy>Carlos Balaquera</cp:lastModifiedBy>
  <dcterms:created xsi:type="dcterms:W3CDTF">2020-08-22T19:59:31Z</dcterms:created>
  <dcterms:modified xsi:type="dcterms:W3CDTF">2020-09-06T18:35:21Z</dcterms:modified>
</cp:coreProperties>
</file>